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9320" windowHeight="9345" activeTab="11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>
    <definedName name="_xlnm.Print_Area" localSheetId="3">'Apr'!$A$1:$L$46</definedName>
    <definedName name="_xlnm.Print_Area" localSheetId="7">'Aug'!$A$1:$L$50</definedName>
    <definedName name="_xlnm.Print_Area" localSheetId="11">'Dec'!$A$1:$L$57</definedName>
    <definedName name="_xlnm.Print_Area" localSheetId="1">'Feb'!$A$1:$L$46</definedName>
    <definedName name="_xlnm.Print_Area" localSheetId="0">'Jan'!$A$1:$L$48</definedName>
    <definedName name="_xlnm.Print_Area" localSheetId="6">'Jul'!$A$1:$L$52</definedName>
    <definedName name="_xlnm.Print_Area" localSheetId="5">'Jun'!$A$1:$L$47</definedName>
    <definedName name="_xlnm.Print_Area" localSheetId="2">'Mar'!$A$1:$L$45</definedName>
    <definedName name="_xlnm.Print_Area" localSheetId="4">'May'!$A$1:$L$46</definedName>
    <definedName name="_xlnm.Print_Area" localSheetId="10">'Nov'!$A$1:$L$54</definedName>
    <definedName name="_xlnm.Print_Area" localSheetId="9">'Oct'!$A$1:$L$53</definedName>
    <definedName name="_xlnm.Print_Area" localSheetId="8">'Sep'!$A$1:$L$51</definedName>
    <definedName name="_xlnm.Print_Titles" localSheetId="3">'Apr'!$6:$9</definedName>
    <definedName name="_xlnm.Print_Titles" localSheetId="7">'Aug'!$6:$9</definedName>
    <definedName name="_xlnm.Print_Titles" localSheetId="11">'Dec'!$6:$9</definedName>
    <definedName name="_xlnm.Print_Titles" localSheetId="1">'Feb'!$6:$9</definedName>
    <definedName name="_xlnm.Print_Titles" localSheetId="0">'Jan'!$6:$9</definedName>
    <definedName name="_xlnm.Print_Titles" localSheetId="6">'Jul'!$6:$9</definedName>
    <definedName name="_xlnm.Print_Titles" localSheetId="5">'Jun'!$6:$9</definedName>
    <definedName name="_xlnm.Print_Titles" localSheetId="2">'Mar'!$6:$9</definedName>
    <definedName name="_xlnm.Print_Titles" localSheetId="4">'May'!$6:$9</definedName>
    <definedName name="_xlnm.Print_Titles" localSheetId="10">'Nov'!$6:$9</definedName>
    <definedName name="_xlnm.Print_Titles" localSheetId="9">'Oct'!$6:$9</definedName>
    <definedName name="_xlnm.Print_Titles" localSheetId="8">'Sep'!$6:$9</definedName>
  </definedNames>
  <calcPr fullCalcOnLoad="1"/>
</workbook>
</file>

<file path=xl/sharedStrings.xml><?xml version="1.0" encoding="utf-8"?>
<sst xmlns="http://schemas.openxmlformats.org/spreadsheetml/2006/main" count="1076" uniqueCount="70">
  <si>
    <t>X</t>
  </si>
  <si>
    <t>EUR</t>
  </si>
  <si>
    <t>LVL</t>
  </si>
  <si>
    <t>Smilšu ielā 1, Rīgā, LV-1919, LATVIA, Tel.: (+371) 67094222, Fax: (+371) 67094220, e-mail: kase@kase.gov.lv,  www.kase.gov.lv</t>
  </si>
  <si>
    <t>Official Monthly Report</t>
  </si>
  <si>
    <t>January 2012</t>
  </si>
  <si>
    <t>(in currency units)</t>
  </si>
  <si>
    <t>Loan and Lender</t>
  </si>
  <si>
    <t>Contracted amount</t>
  </si>
  <si>
    <t>Original currency</t>
  </si>
  <si>
    <t>Debt at the beginning of the period
LVL</t>
  </si>
  <si>
    <t>During the period</t>
  </si>
  <si>
    <t>Disbursed
LVL</t>
  </si>
  <si>
    <t>Principal paid
LVL</t>
  </si>
  <si>
    <t>Currency exposure
LVL</t>
  </si>
  <si>
    <t>**    Data consolidated within General Government</t>
  </si>
  <si>
    <t>Other changes
LVL</t>
  </si>
  <si>
    <t>Interest paid
LVL</t>
  </si>
  <si>
    <t>Debt at the end of the period</t>
  </si>
  <si>
    <t>LVL
(4+5-6+7+8)</t>
  </si>
  <si>
    <t>Undisbursed at the end of the period
LVL</t>
  </si>
  <si>
    <t xml:space="preserve">Total   EUR </t>
  </si>
  <si>
    <t xml:space="preserve">Total   LVL </t>
  </si>
  <si>
    <t>Government Treasury bills</t>
  </si>
  <si>
    <t>Government Treasury medium - term bonds</t>
  </si>
  <si>
    <t>Government Treasury long - term bonds</t>
  </si>
  <si>
    <t>Galvojuma izpilde par Kuldīgas rajona slimnīcas aizņēmumu
 (JSC "DNB Banka")</t>
  </si>
  <si>
    <t>Galvojuma izpilde par Rojas ostas pārvaldes aizņēmumu (JSC "DNB Banka")</t>
  </si>
  <si>
    <t>Non-Treasury issued loans</t>
  </si>
  <si>
    <t>Running the State Fire and Rescue Service of Latvia (LTD "Citadele līzings un faktorings")</t>
  </si>
  <si>
    <t>Running the State Fire and Rescue Service of Latvia (LTD "DNB Līzings")</t>
  </si>
  <si>
    <t>Running the State Fire and Rescue Service of Latvia (SCANIA FINANS AB branch of Latvia)</t>
  </si>
  <si>
    <t>Running The State Social Insurance Agency (LTD "Komercentrs DATI grupa")</t>
  </si>
  <si>
    <t>Running the Ministry of Foreign Affairs of the Republic of Latvia (JSC "Valsts nekustamie īpašumi")</t>
  </si>
  <si>
    <t>Running the Latvian State Forest Research Institute "Silava" (LTD "DNB Līzings")</t>
  </si>
  <si>
    <t>Execution of the project of The University of Latvia (Individual)</t>
  </si>
  <si>
    <t>Central Government and Local Government domestic loans and debt securities *</t>
  </si>
  <si>
    <t>*      Data at nominal value</t>
  </si>
  <si>
    <t>III   Local governments **</t>
  </si>
  <si>
    <t>I   Debt financial transactions managed by the Treasury</t>
  </si>
  <si>
    <t>II   Ministries, other budgetary institutions and derived public persons **</t>
  </si>
  <si>
    <t>February 2012</t>
  </si>
  <si>
    <t>Total in January:</t>
  </si>
  <si>
    <t>March 2012</t>
  </si>
  <si>
    <t>Total in February:</t>
  </si>
  <si>
    <t>April 2012</t>
  </si>
  <si>
    <t>Total in March:</t>
  </si>
  <si>
    <t>Non-Treasury issued loans ***</t>
  </si>
  <si>
    <t>*** Other changes have occurred as a result of change of loan agreements currency</t>
  </si>
  <si>
    <t>May 2012</t>
  </si>
  <si>
    <t>Total in April:</t>
  </si>
  <si>
    <t>June 2012</t>
  </si>
  <si>
    <t>Total in May:</t>
  </si>
  <si>
    <t>July 2012</t>
  </si>
  <si>
    <t>Running the Latvian State Forest Research Institute "Silava" (LTD "Swedbank līzings")</t>
  </si>
  <si>
    <t>Total in June:</t>
  </si>
  <si>
    <t>August 2012</t>
  </si>
  <si>
    <t>Total in July:</t>
  </si>
  <si>
    <t>September 2012</t>
  </si>
  <si>
    <t>Total in August:</t>
  </si>
  <si>
    <t>October 2012</t>
  </si>
  <si>
    <t>Riga Technical University (SEB)</t>
  </si>
  <si>
    <t xml:space="preserve">Total in September </t>
  </si>
  <si>
    <t>November 2012</t>
  </si>
  <si>
    <t xml:space="preserve">Total in October </t>
  </si>
  <si>
    <t>December 2012</t>
  </si>
  <si>
    <t>Running the Riga Technical University (JSC "Norvik banka")</t>
  </si>
  <si>
    <t>Running the Latvian Academy of Sport Education (JSC "Citadele banka")</t>
  </si>
  <si>
    <t>Refinancing of Riga Technical University loans (JSC "SEB banka")</t>
  </si>
  <si>
    <t xml:space="preserve">Total in November 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</si>
</sst>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&quot;.&quot;0"/>
  </numFmts>
  <fonts count="79">
    <font>
      <sz val="10"/>
      <color theme="1"/>
      <name val="Arial"/>
      <family val="2"/>
    </font>
    <font>
      <sz val="10"/>
      <color indexed="8"/>
      <name val="Times New Roman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BaltHelvetica"/>
      <family val="0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sz val="9"/>
      <color indexed="8"/>
      <name val="Times New Roman"/>
      <family val="1"/>
    </font>
    <font>
      <sz val="19"/>
      <color indexed="4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u val="single"/>
      <sz val="10"/>
      <color indexed="20"/>
      <name val="Arial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u val="single"/>
      <sz val="10"/>
      <color theme="11"/>
      <name val="Arial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sz val="11"/>
      <color theme="1"/>
      <name val="Calibri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9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/>
      <top style="hair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hair"/>
      <top style="hair"/>
      <bottom style="thin"/>
    </border>
    <border>
      <left style="thin"/>
      <right/>
      <top style="thin"/>
      <bottom style="thin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/>
      <top/>
      <bottom style="thin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</borders>
  <cellStyleXfs count="278"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10" fillId="3" borderId="0" applyNumberFormat="0" applyBorder="0" applyAlignment="0" applyProtection="0"/>
    <xf numFmtId="0" fontId="59" fillId="4" borderId="0" applyNumberFormat="0" applyBorder="0" applyAlignment="0" applyProtection="0"/>
    <xf numFmtId="0" fontId="10" fillId="5" borderId="0" applyNumberFormat="0" applyBorder="0" applyAlignment="0" applyProtection="0"/>
    <xf numFmtId="0" fontId="59" fillId="6" borderId="0" applyNumberFormat="0" applyBorder="0" applyAlignment="0" applyProtection="0"/>
    <xf numFmtId="0" fontId="10" fillId="7" borderId="0" applyNumberFormat="0" applyBorder="0" applyAlignment="0" applyProtection="0"/>
    <xf numFmtId="0" fontId="59" fillId="8" borderId="0" applyNumberFormat="0" applyBorder="0" applyAlignment="0" applyProtection="0"/>
    <xf numFmtId="0" fontId="10" fillId="9" borderId="0" applyNumberFormat="0" applyBorder="0" applyAlignment="0" applyProtection="0"/>
    <xf numFmtId="0" fontId="59" fillId="10" borderId="0" applyNumberFormat="0" applyBorder="0" applyAlignment="0" applyProtection="0"/>
    <xf numFmtId="0" fontId="10" fillId="11" borderId="0" applyNumberFormat="0" applyBorder="0" applyAlignment="0" applyProtection="0"/>
    <xf numFmtId="0" fontId="59" fillId="12" borderId="0" applyNumberFormat="0" applyBorder="0" applyAlignment="0" applyProtection="0"/>
    <xf numFmtId="0" fontId="10" fillId="13" borderId="0" applyNumberFormat="0" applyBorder="0" applyAlignment="0" applyProtection="0"/>
    <xf numFmtId="0" fontId="59" fillId="14" borderId="0" applyNumberFormat="0" applyBorder="0" applyAlignment="0" applyProtection="0"/>
    <xf numFmtId="0" fontId="10" fillId="15" borderId="0" applyNumberFormat="0" applyBorder="0" applyAlignment="0" applyProtection="0"/>
    <xf numFmtId="0" fontId="59" fillId="16" borderId="0" applyNumberFormat="0" applyBorder="0" applyAlignment="0" applyProtection="0"/>
    <xf numFmtId="0" fontId="10" fillId="17" borderId="0" applyNumberFormat="0" applyBorder="0" applyAlignment="0" applyProtection="0"/>
    <xf numFmtId="0" fontId="59" fillId="18" borderId="0" applyNumberFormat="0" applyBorder="0" applyAlignment="0" applyProtection="0"/>
    <xf numFmtId="0" fontId="10" fillId="19" borderId="0" applyNumberFormat="0" applyBorder="0" applyAlignment="0" applyProtection="0"/>
    <xf numFmtId="0" fontId="59" fillId="20" borderId="0" applyNumberFormat="0" applyBorder="0" applyAlignment="0" applyProtection="0"/>
    <xf numFmtId="0" fontId="10" fillId="9" borderId="0" applyNumberFormat="0" applyBorder="0" applyAlignment="0" applyProtection="0"/>
    <xf numFmtId="0" fontId="59" fillId="21" borderId="0" applyNumberFormat="0" applyBorder="0" applyAlignment="0" applyProtection="0"/>
    <xf numFmtId="0" fontId="10" fillId="15" borderId="0" applyNumberFormat="0" applyBorder="0" applyAlignment="0" applyProtection="0"/>
    <xf numFmtId="0" fontId="59" fillId="22" borderId="0" applyNumberFormat="0" applyBorder="0" applyAlignment="0" applyProtection="0"/>
    <xf numFmtId="0" fontId="10" fillId="23" borderId="0" applyNumberFormat="0" applyBorder="0" applyAlignment="0" applyProtection="0"/>
    <xf numFmtId="0" fontId="60" fillId="24" borderId="0" applyNumberFormat="0" applyBorder="0" applyAlignment="0" applyProtection="0"/>
    <xf numFmtId="0" fontId="11" fillId="25" borderId="0" applyNumberFormat="0" applyBorder="0" applyAlignment="0" applyProtection="0"/>
    <xf numFmtId="0" fontId="60" fillId="26" borderId="0" applyNumberFormat="0" applyBorder="0" applyAlignment="0" applyProtection="0"/>
    <xf numFmtId="0" fontId="11" fillId="17" borderId="0" applyNumberFormat="0" applyBorder="0" applyAlignment="0" applyProtection="0"/>
    <xf numFmtId="0" fontId="60" fillId="27" borderId="0" applyNumberFormat="0" applyBorder="0" applyAlignment="0" applyProtection="0"/>
    <xf numFmtId="0" fontId="11" fillId="19" borderId="0" applyNumberFormat="0" applyBorder="0" applyAlignment="0" applyProtection="0"/>
    <xf numFmtId="0" fontId="60" fillId="28" borderId="0" applyNumberFormat="0" applyBorder="0" applyAlignment="0" applyProtection="0"/>
    <xf numFmtId="0" fontId="11" fillId="29" borderId="0" applyNumberFormat="0" applyBorder="0" applyAlignment="0" applyProtection="0"/>
    <xf numFmtId="0" fontId="60" fillId="30" borderId="0" applyNumberFormat="0" applyBorder="0" applyAlignment="0" applyProtection="0"/>
    <xf numFmtId="0" fontId="11" fillId="31" borderId="0" applyNumberFormat="0" applyBorder="0" applyAlignment="0" applyProtection="0"/>
    <xf numFmtId="0" fontId="60" fillId="32" borderId="0" applyNumberFormat="0" applyBorder="0" applyAlignment="0" applyProtection="0"/>
    <xf numFmtId="0" fontId="11" fillId="33" borderId="0" applyNumberFormat="0" applyBorder="0" applyAlignment="0" applyProtection="0"/>
    <xf numFmtId="0" fontId="6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6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45" borderId="0" applyNumberFormat="0" applyBorder="0" applyAlignment="0" applyProtection="0"/>
    <xf numFmtId="0" fontId="11" fillId="48" borderId="0" applyNumberFormat="0" applyBorder="0" applyAlignment="0" applyProtection="0"/>
    <xf numFmtId="0" fontId="60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46" borderId="0" applyNumberFormat="0" applyBorder="0" applyAlignment="0" applyProtection="0"/>
    <xf numFmtId="0" fontId="10" fillId="52" borderId="0" applyNumberFormat="0" applyBorder="0" applyAlignment="0" applyProtection="0"/>
    <xf numFmtId="0" fontId="11" fillId="38" borderId="0" applyNumberFormat="0" applyBorder="0" applyAlignment="0" applyProtection="0"/>
    <xf numFmtId="0" fontId="11" fillId="53" borderId="0" applyNumberFormat="0" applyBorder="0" applyAlignment="0" applyProtection="0"/>
    <xf numFmtId="0" fontId="11" fillId="47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60" fillId="55" borderId="0" applyNumberFormat="0" applyBorder="0" applyAlignment="0" applyProtection="0"/>
    <xf numFmtId="0" fontId="10" fillId="46" borderId="0" applyNumberFormat="0" applyBorder="0" applyAlignment="0" applyProtection="0"/>
    <xf numFmtId="0" fontId="10" fillId="44" borderId="0" applyNumberFormat="0" applyBorder="0" applyAlignment="0" applyProtection="0"/>
    <xf numFmtId="0" fontId="10" fillId="38" borderId="0" applyNumberFormat="0" applyBorder="0" applyAlignment="0" applyProtection="0"/>
    <xf numFmtId="0" fontId="10" fillId="47" borderId="0" applyNumberFormat="0" applyBorder="0" applyAlignment="0" applyProtection="0"/>
    <xf numFmtId="0" fontId="11" fillId="38" borderId="0" applyNumberFormat="0" applyBorder="0" applyAlignment="0" applyProtection="0"/>
    <xf numFmtId="0" fontId="11" fillId="46" borderId="0" applyNumberFormat="0" applyBorder="0" applyAlignment="0" applyProtection="0"/>
    <xf numFmtId="0" fontId="11" fillId="56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60" fillId="58" borderId="0" applyNumberFormat="0" applyBorder="0" applyAlignment="0" applyProtection="0"/>
    <xf numFmtId="0" fontId="10" fillId="35" borderId="0" applyNumberFormat="0" applyBorder="0" applyAlignment="0" applyProtection="0"/>
    <xf numFmtId="0" fontId="10" fillId="50" borderId="0" applyNumberFormat="0" applyBorder="0" applyAlignment="0" applyProtection="0"/>
    <xf numFmtId="0" fontId="10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40" borderId="0" applyNumberFormat="0" applyBorder="0" applyAlignment="0" applyProtection="0"/>
    <xf numFmtId="0" fontId="11" fillId="59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60" fillId="60" borderId="0" applyNumberFormat="0" applyBorder="0" applyAlignment="0" applyProtection="0"/>
    <xf numFmtId="0" fontId="10" fillId="61" borderId="0" applyNumberFormat="0" applyBorder="0" applyAlignment="0" applyProtection="0"/>
    <xf numFmtId="0" fontId="10" fillId="45" borderId="0" applyNumberFormat="0" applyBorder="0" applyAlignment="0" applyProtection="0"/>
    <xf numFmtId="0" fontId="10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3" borderId="0" applyNumberFormat="0" applyBorder="0" applyAlignment="0" applyProtection="0"/>
    <xf numFmtId="0" fontId="11" fillId="64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61" fillId="66" borderId="0" applyNumberFormat="0" applyBorder="0" applyAlignment="0" applyProtection="0"/>
    <xf numFmtId="0" fontId="12" fillId="45" borderId="0" applyNumberFormat="0" applyBorder="0" applyAlignment="0" applyProtection="0"/>
    <xf numFmtId="0" fontId="62" fillId="67" borderId="1" applyNumberFormat="0" applyAlignment="0" applyProtection="0"/>
    <xf numFmtId="0" fontId="13" fillId="68" borderId="2" applyNumberFormat="0" applyAlignment="0" applyProtection="0"/>
    <xf numFmtId="0" fontId="63" fillId="69" borderId="3" applyNumberFormat="0" applyAlignment="0" applyProtection="0"/>
    <xf numFmtId="0" fontId="14" fillId="47" borderId="4" applyNumberFormat="0" applyAlignment="0" applyProtection="0"/>
    <xf numFmtId="43" fontId="59" fillId="0" borderId="0" applyFont="0" applyFill="0" applyBorder="0" applyAlignment="0" applyProtection="0"/>
    <xf numFmtId="41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0" fontId="15" fillId="70" borderId="0" applyNumberFormat="0" applyBorder="0" applyAlignment="0" applyProtection="0"/>
    <xf numFmtId="0" fontId="15" fillId="71" borderId="0" applyNumberFormat="0" applyBorder="0" applyAlignment="0" applyProtection="0"/>
    <xf numFmtId="0" fontId="15" fillId="72" borderId="0" applyNumberFormat="0" applyBorder="0" applyAlignment="0" applyProtection="0"/>
    <xf numFmtId="0" fontId="15" fillId="73" borderId="0" applyNumberFormat="0" applyBorder="0" applyAlignment="0" applyProtection="0"/>
    <xf numFmtId="0" fontId="15" fillId="74" borderId="0" applyNumberFormat="0" applyBorder="0" applyAlignment="0" applyProtection="0"/>
    <xf numFmtId="0" fontId="6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75" borderId="0" applyNumberFormat="0" applyBorder="0" applyAlignment="0" applyProtection="0"/>
    <xf numFmtId="0" fontId="17" fillId="76" borderId="0" applyNumberFormat="0" applyBorder="0" applyAlignment="0" applyProtection="0"/>
    <xf numFmtId="0" fontId="67" fillId="0" borderId="5" applyNumberFormat="0" applyFill="0" applyAlignment="0" applyProtection="0"/>
    <xf numFmtId="0" fontId="18" fillId="0" borderId="6" applyNumberFormat="0" applyFill="0" applyAlignment="0" applyProtection="0"/>
    <xf numFmtId="0" fontId="68" fillId="0" borderId="7" applyNumberFormat="0" applyFill="0" applyAlignment="0" applyProtection="0"/>
    <xf numFmtId="0" fontId="19" fillId="0" borderId="8" applyNumberFormat="0" applyFill="0" applyAlignment="0" applyProtection="0"/>
    <xf numFmtId="0" fontId="69" fillId="0" borderId="9" applyNumberFormat="0" applyFill="0" applyAlignment="0" applyProtection="0"/>
    <xf numFmtId="0" fontId="20" fillId="0" borderId="10" applyNumberFormat="0" applyFill="0" applyAlignment="0" applyProtection="0"/>
    <xf numFmtId="0" fontId="6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77" borderId="1" applyNumberFormat="0" applyAlignment="0" applyProtection="0"/>
    <xf numFmtId="0" fontId="21" fillId="62" borderId="2" applyNumberFormat="0" applyAlignment="0" applyProtection="0"/>
    <xf numFmtId="0" fontId="72" fillId="0" borderId="11" applyNumberFormat="0" applyFill="0" applyAlignment="0" applyProtection="0"/>
    <xf numFmtId="0" fontId="22" fillId="0" borderId="12" applyNumberFormat="0" applyFill="0" applyAlignment="0" applyProtection="0"/>
    <xf numFmtId="0" fontId="73" fillId="78" borderId="0" applyNumberFormat="0" applyBorder="0" applyAlignment="0" applyProtection="0"/>
    <xf numFmtId="0" fontId="23" fillId="6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79" borderId="13" applyNumberFormat="0" applyFont="0" applyAlignment="0" applyProtection="0"/>
    <xf numFmtId="0" fontId="2" fillId="61" borderId="14" applyNumberFormat="0" applyFont="0" applyAlignment="0" applyProtection="0"/>
    <xf numFmtId="0" fontId="2" fillId="61" borderId="14" applyNumberFormat="0" applyFont="0" applyAlignment="0" applyProtection="0"/>
    <xf numFmtId="0" fontId="75" fillId="67" borderId="15" applyNumberFormat="0" applyAlignment="0" applyProtection="0"/>
    <xf numFmtId="0" fontId="24" fillId="68" borderId="16" applyNumberFormat="0" applyAlignment="0" applyProtection="0"/>
    <xf numFmtId="0" fontId="25" fillId="0" borderId="0">
      <alignment/>
      <protection/>
    </xf>
    <xf numFmtId="9" fontId="5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" fontId="26" fillId="80" borderId="17" applyNumberFormat="0" applyProtection="0">
      <alignment vertical="center"/>
    </xf>
    <xf numFmtId="0" fontId="2" fillId="0" borderId="0">
      <alignment/>
      <protection/>
    </xf>
    <xf numFmtId="4" fontId="27" fillId="80" borderId="17" applyNumberFormat="0" applyProtection="0">
      <alignment vertical="center"/>
    </xf>
    <xf numFmtId="0" fontId="2" fillId="0" borderId="0">
      <alignment/>
      <protection/>
    </xf>
    <xf numFmtId="4" fontId="26" fillId="80" borderId="17" applyNumberFormat="0" applyProtection="0">
      <alignment horizontal="left" vertical="center" indent="1"/>
    </xf>
    <xf numFmtId="0" fontId="2" fillId="0" borderId="0">
      <alignment/>
      <protection/>
    </xf>
    <xf numFmtId="0" fontId="28" fillId="80" borderId="18" applyNumberFormat="0" applyProtection="0">
      <alignment horizontal="left" vertical="top" indent="1"/>
    </xf>
    <xf numFmtId="0" fontId="2" fillId="0" borderId="0">
      <alignment/>
      <protection/>
    </xf>
    <xf numFmtId="4" fontId="26" fillId="31" borderId="17" applyNumberFormat="0" applyProtection="0">
      <alignment horizontal="left" vertical="center" indent="1"/>
    </xf>
    <xf numFmtId="0" fontId="2" fillId="0" borderId="0">
      <alignment/>
      <protection/>
    </xf>
    <xf numFmtId="4" fontId="26" fillId="5" borderId="17" applyNumberFormat="0" applyProtection="0">
      <alignment horizontal="right" vertical="center"/>
    </xf>
    <xf numFmtId="0" fontId="2" fillId="0" borderId="0">
      <alignment/>
      <protection/>
    </xf>
    <xf numFmtId="4" fontId="26" fillId="81" borderId="17" applyNumberFormat="0" applyProtection="0">
      <alignment horizontal="right" vertical="center"/>
    </xf>
    <xf numFmtId="0" fontId="2" fillId="0" borderId="0">
      <alignment/>
      <protection/>
    </xf>
    <xf numFmtId="4" fontId="26" fillId="82" borderId="19" applyNumberFormat="0" applyProtection="0">
      <alignment horizontal="right" vertical="center"/>
    </xf>
    <xf numFmtId="0" fontId="2" fillId="0" borderId="0">
      <alignment/>
      <protection/>
    </xf>
    <xf numFmtId="4" fontId="26" fillId="23" borderId="17" applyNumberFormat="0" applyProtection="0">
      <alignment horizontal="right" vertical="center"/>
    </xf>
    <xf numFmtId="0" fontId="2" fillId="0" borderId="0">
      <alignment/>
      <protection/>
    </xf>
    <xf numFmtId="4" fontId="26" fillId="33" borderId="17" applyNumberFormat="0" applyProtection="0">
      <alignment horizontal="right" vertical="center"/>
    </xf>
    <xf numFmtId="0" fontId="2" fillId="0" borderId="0">
      <alignment/>
      <protection/>
    </xf>
    <xf numFmtId="4" fontId="26" fillId="83" borderId="17" applyNumberFormat="0" applyProtection="0">
      <alignment horizontal="right" vertical="center"/>
    </xf>
    <xf numFmtId="0" fontId="2" fillId="0" borderId="0">
      <alignment/>
      <protection/>
    </xf>
    <xf numFmtId="4" fontId="26" fillId="84" borderId="17" applyNumberFormat="0" applyProtection="0">
      <alignment horizontal="right" vertical="center"/>
    </xf>
    <xf numFmtId="0" fontId="2" fillId="0" borderId="0">
      <alignment/>
      <protection/>
    </xf>
    <xf numFmtId="4" fontId="26" fillId="85" borderId="17" applyNumberFormat="0" applyProtection="0">
      <alignment horizontal="right" vertical="center"/>
    </xf>
    <xf numFmtId="0" fontId="2" fillId="0" borderId="0">
      <alignment/>
      <protection/>
    </xf>
    <xf numFmtId="4" fontId="26" fillId="19" borderId="17" applyNumberFormat="0" applyProtection="0">
      <alignment horizontal="right" vertical="center"/>
    </xf>
    <xf numFmtId="0" fontId="2" fillId="0" borderId="0">
      <alignment/>
      <protection/>
    </xf>
    <xf numFmtId="4" fontId="26" fillId="86" borderId="19" applyNumberFormat="0" applyProtection="0">
      <alignment horizontal="left" vertical="center" indent="1"/>
    </xf>
    <xf numFmtId="0" fontId="2" fillId="0" borderId="0">
      <alignment/>
      <protection/>
    </xf>
    <xf numFmtId="4" fontId="2" fillId="87" borderId="19" applyNumberFormat="0" applyProtection="0">
      <alignment horizontal="left" vertical="center" indent="1"/>
    </xf>
    <xf numFmtId="0" fontId="2" fillId="0" borderId="0">
      <alignment/>
      <protection/>
    </xf>
    <xf numFmtId="4" fontId="29" fillId="87" borderId="0" applyNumberFormat="0" applyProtection="0">
      <alignment horizontal="left" vertical="center" indent="1"/>
    </xf>
    <xf numFmtId="4" fontId="29" fillId="87" borderId="0" applyNumberFormat="0" applyProtection="0">
      <alignment horizontal="left" vertical="center" indent="1"/>
    </xf>
    <xf numFmtId="0" fontId="2" fillId="0" borderId="0">
      <alignment/>
      <protection/>
    </xf>
    <xf numFmtId="4" fontId="26" fillId="88" borderId="17" applyNumberFormat="0" applyProtection="0">
      <alignment horizontal="right" vertical="center"/>
    </xf>
    <xf numFmtId="0" fontId="2" fillId="0" borderId="0">
      <alignment/>
      <protection/>
    </xf>
    <xf numFmtId="4" fontId="30" fillId="89" borderId="0" applyNumberFormat="0" applyProtection="0">
      <alignment horizontal="left" vertical="center" indent="1"/>
    </xf>
    <xf numFmtId="4" fontId="30" fillId="89" borderId="0" applyNumberFormat="0" applyProtection="0">
      <alignment horizontal="left" vertical="center" indent="1"/>
    </xf>
    <xf numFmtId="0" fontId="2" fillId="0" borderId="0">
      <alignment/>
      <protection/>
    </xf>
    <xf numFmtId="4" fontId="30" fillId="88" borderId="0" applyNumberFormat="0" applyProtection="0">
      <alignment horizontal="left" vertical="center" indent="1"/>
    </xf>
    <xf numFmtId="4" fontId="30" fillId="88" borderId="0" applyNumberFormat="0" applyProtection="0">
      <alignment horizontal="left" vertical="center" indent="1"/>
    </xf>
    <xf numFmtId="0" fontId="2" fillId="0" borderId="0">
      <alignment/>
      <protection/>
    </xf>
    <xf numFmtId="0" fontId="31" fillId="0" borderId="19" applyNumberFormat="0" applyProtection="0">
      <alignment horizontal="left" vertical="center" wrapText="1" indent="1"/>
    </xf>
    <xf numFmtId="0" fontId="2" fillId="0" borderId="0">
      <alignment/>
      <protection/>
    </xf>
    <xf numFmtId="0" fontId="2" fillId="87" borderId="18" applyNumberFormat="0" applyProtection="0">
      <alignment horizontal="left" vertical="top" indent="1"/>
    </xf>
    <xf numFmtId="0" fontId="2" fillId="87" borderId="18" applyNumberFormat="0" applyProtection="0">
      <alignment horizontal="left" vertical="top" indent="1"/>
    </xf>
    <xf numFmtId="0" fontId="2" fillId="0" borderId="0">
      <alignment/>
      <protection/>
    </xf>
    <xf numFmtId="0" fontId="31" fillId="0" borderId="20" applyNumberFormat="0" applyProtection="0">
      <alignment horizontal="left" vertical="center" indent="1"/>
    </xf>
    <xf numFmtId="0" fontId="2" fillId="0" borderId="0">
      <alignment/>
      <protection/>
    </xf>
    <xf numFmtId="0" fontId="2" fillId="88" borderId="18" applyNumberFormat="0" applyProtection="0">
      <alignment horizontal="left" vertical="top" indent="1"/>
    </xf>
    <xf numFmtId="0" fontId="2" fillId="88" borderId="18" applyNumberFormat="0" applyProtection="0">
      <alignment horizontal="left" vertical="top" indent="1"/>
    </xf>
    <xf numFmtId="0" fontId="2" fillId="0" borderId="0">
      <alignment/>
      <protection/>
    </xf>
    <xf numFmtId="0" fontId="31" fillId="0" borderId="20" applyNumberFormat="0" applyProtection="0">
      <alignment horizontal="left" vertical="center" indent="1"/>
    </xf>
    <xf numFmtId="0" fontId="2" fillId="0" borderId="0">
      <alignment/>
      <protection/>
    </xf>
    <xf numFmtId="0" fontId="2" fillId="15" borderId="18" applyNumberFormat="0" applyProtection="0">
      <alignment horizontal="left" vertical="top" indent="1"/>
    </xf>
    <xf numFmtId="0" fontId="2" fillId="15" borderId="18" applyNumberFormat="0" applyProtection="0">
      <alignment horizontal="left" vertical="top" indent="1"/>
    </xf>
    <xf numFmtId="0" fontId="2" fillId="0" borderId="0">
      <alignment/>
      <protection/>
    </xf>
    <xf numFmtId="0" fontId="31" fillId="0" borderId="20" applyNumberFormat="0" applyProtection="0">
      <alignment horizontal="left" vertical="center" indent="1"/>
    </xf>
    <xf numFmtId="0" fontId="2" fillId="0" borderId="0">
      <alignment/>
      <protection/>
    </xf>
    <xf numFmtId="0" fontId="2" fillId="89" borderId="18" applyNumberFormat="0" applyProtection="0">
      <alignment horizontal="left" vertical="top" indent="1"/>
    </xf>
    <xf numFmtId="0" fontId="2" fillId="89" borderId="18" applyNumberFormat="0" applyProtection="0">
      <alignment horizontal="left" vertical="top" indent="1"/>
    </xf>
    <xf numFmtId="0" fontId="2" fillId="0" borderId="0">
      <alignment/>
      <protection/>
    </xf>
    <xf numFmtId="0" fontId="2" fillId="90" borderId="20" applyNumberFormat="0">
      <alignment/>
      <protection locked="0"/>
    </xf>
    <xf numFmtId="0" fontId="2" fillId="90" borderId="20" applyNumberFormat="0">
      <alignment/>
      <protection locked="0"/>
    </xf>
    <xf numFmtId="0" fontId="32" fillId="87" borderId="21" applyBorder="0">
      <alignment/>
      <protection/>
    </xf>
    <xf numFmtId="0" fontId="2" fillId="0" borderId="0">
      <alignment/>
      <protection/>
    </xf>
    <xf numFmtId="4" fontId="33" fillId="91" borderId="18" applyNumberFormat="0" applyProtection="0">
      <alignment vertical="center"/>
    </xf>
    <xf numFmtId="0" fontId="2" fillId="0" borderId="0">
      <alignment/>
      <protection/>
    </xf>
    <xf numFmtId="4" fontId="27" fillId="91" borderId="20" applyNumberFormat="0" applyProtection="0">
      <alignment vertical="center"/>
    </xf>
    <xf numFmtId="0" fontId="2" fillId="0" borderId="0">
      <alignment/>
      <protection/>
    </xf>
    <xf numFmtId="4" fontId="33" fillId="92" borderId="18" applyNumberFormat="0" applyProtection="0">
      <alignment horizontal="left" vertical="center" indent="1"/>
    </xf>
    <xf numFmtId="0" fontId="2" fillId="0" borderId="0">
      <alignment/>
      <protection/>
    </xf>
    <xf numFmtId="0" fontId="33" fillId="91" borderId="18" applyNumberFormat="0" applyProtection="0">
      <alignment horizontal="left" vertical="top" indent="1"/>
    </xf>
    <xf numFmtId="4" fontId="30" fillId="89" borderId="18" applyNumberFormat="0" applyProtection="0">
      <alignment horizontal="right" vertical="center"/>
    </xf>
    <xf numFmtId="4" fontId="34" fillId="90" borderId="20" applyNumberFormat="0" applyProtection="0">
      <alignment horizontal="right" vertical="center"/>
    </xf>
    <xf numFmtId="0" fontId="2" fillId="0" borderId="0">
      <alignment/>
      <protection/>
    </xf>
    <xf numFmtId="4" fontId="27" fillId="90" borderId="17" applyNumberFormat="0" applyProtection="0">
      <alignment horizontal="right" vertical="center"/>
    </xf>
    <xf numFmtId="4" fontId="30" fillId="88" borderId="18" applyNumberFormat="0" applyProtection="0">
      <alignment horizontal="left" vertical="center" indent="1"/>
    </xf>
    <xf numFmtId="4" fontId="26" fillId="31" borderId="17" applyNumberFormat="0" applyProtection="0">
      <alignment horizontal="left" vertical="center" indent="1"/>
    </xf>
    <xf numFmtId="0" fontId="2" fillId="0" borderId="0">
      <alignment/>
      <protection/>
    </xf>
    <xf numFmtId="0" fontId="33" fillId="88" borderId="18" applyNumberFormat="0" applyProtection="0">
      <alignment horizontal="left" vertical="top" indent="1"/>
    </xf>
    <xf numFmtId="0" fontId="2" fillId="0" borderId="0">
      <alignment/>
      <protection/>
    </xf>
    <xf numFmtId="4" fontId="35" fillId="93" borderId="0" applyNumberFormat="0" applyProtection="0">
      <alignment horizontal="left" vertical="center" indent="1"/>
    </xf>
    <xf numFmtId="4" fontId="35" fillId="93" borderId="0" applyNumberFormat="0" applyProtection="0">
      <alignment horizontal="left" vertical="center" indent="1"/>
    </xf>
    <xf numFmtId="0" fontId="26" fillId="94" borderId="20">
      <alignment/>
      <protection/>
    </xf>
    <xf numFmtId="0" fontId="2" fillId="0" borderId="0">
      <alignment/>
      <protection/>
    </xf>
    <xf numFmtId="4" fontId="36" fillId="90" borderId="17" applyNumberFormat="0" applyProtection="0">
      <alignment horizontal="right" vertical="center"/>
    </xf>
    <xf numFmtId="0" fontId="37" fillId="0" borderId="0" applyNumberFormat="0" applyFill="0" applyBorder="0" applyAlignment="0" applyProtection="0"/>
    <xf numFmtId="0" fontId="38" fillId="0" borderId="0">
      <alignment/>
      <protection/>
    </xf>
    <xf numFmtId="0" fontId="7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7" fillId="0" borderId="22" applyNumberFormat="0" applyFill="0" applyAlignment="0" applyProtection="0"/>
    <xf numFmtId="0" fontId="15" fillId="0" borderId="23" applyNumberFormat="0" applyFill="0" applyAlignment="0" applyProtection="0"/>
    <xf numFmtId="164" fontId="40" fillId="92" borderId="0" applyBorder="0" applyProtection="0">
      <alignment/>
    </xf>
    <xf numFmtId="0" fontId="78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20" xfId="171" applyFont="1" applyFill="1" applyBorder="1" applyAlignment="1">
      <alignment horizontal="center" vertical="center" wrapText="1"/>
      <protection/>
    </xf>
    <xf numFmtId="0" fontId="7" fillId="0" borderId="24" xfId="171" applyFont="1" applyFill="1" applyBorder="1" applyAlignment="1">
      <alignment horizontal="left" vertical="center"/>
      <protection/>
    </xf>
    <xf numFmtId="0" fontId="7" fillId="0" borderId="25" xfId="171" applyFont="1" applyFill="1" applyBorder="1" applyAlignment="1">
      <alignment horizontal="center" vertical="center"/>
      <protection/>
    </xf>
    <xf numFmtId="0" fontId="7" fillId="0" borderId="26" xfId="171" applyFont="1" applyFill="1" applyBorder="1" applyAlignment="1">
      <alignment horizontal="center" vertical="center"/>
      <protection/>
    </xf>
    <xf numFmtId="0" fontId="8" fillId="0" borderId="27" xfId="171" applyFont="1" applyFill="1" applyBorder="1" applyAlignment="1">
      <alignment horizontal="center" vertical="center"/>
      <protection/>
    </xf>
    <xf numFmtId="3" fontId="4" fillId="0" borderId="0" xfId="171" applyNumberFormat="1" applyFont="1" applyFill="1" applyBorder="1" applyAlignment="1">
      <alignment horizontal="center"/>
      <protection/>
    </xf>
    <xf numFmtId="3" fontId="4" fillId="0" borderId="28" xfId="171" applyNumberFormat="1" applyFont="1" applyFill="1" applyBorder="1" applyAlignment="1">
      <alignment horizontal="center"/>
      <protection/>
    </xf>
    <xf numFmtId="0" fontId="4" fillId="0" borderId="29" xfId="171" applyFont="1" applyFill="1" applyBorder="1" applyAlignment="1">
      <alignment horizontal="left" wrapText="1"/>
      <protection/>
    </xf>
    <xf numFmtId="3" fontId="4" fillId="0" borderId="30" xfId="171" applyNumberFormat="1" applyFont="1" applyFill="1" applyBorder="1" applyAlignment="1">
      <alignment horizontal="right"/>
      <protection/>
    </xf>
    <xf numFmtId="3" fontId="4" fillId="0" borderId="31" xfId="171" applyNumberFormat="1" applyFont="1" applyFill="1" applyBorder="1" applyAlignment="1">
      <alignment horizontal="right"/>
      <protection/>
    </xf>
    <xf numFmtId="0" fontId="8" fillId="0" borderId="32" xfId="171" applyFont="1" applyFill="1" applyBorder="1" applyAlignment="1">
      <alignment horizontal="right" vertical="center" wrapText="1"/>
      <protection/>
    </xf>
    <xf numFmtId="3" fontId="9" fillId="0" borderId="20" xfId="171" applyNumberFormat="1" applyFont="1" applyFill="1" applyBorder="1" applyAlignment="1">
      <alignment horizontal="right"/>
      <protection/>
    </xf>
    <xf numFmtId="3" fontId="9" fillId="0" borderId="33" xfId="171" applyNumberFormat="1" applyFont="1" applyFill="1" applyBorder="1" applyAlignment="1">
      <alignment horizontal="right"/>
      <protection/>
    </xf>
    <xf numFmtId="0" fontId="8" fillId="0" borderId="27" xfId="171" applyFont="1" applyFill="1" applyBorder="1" applyAlignment="1">
      <alignment horizontal="centerContinuous" vertical="center"/>
      <protection/>
    </xf>
    <xf numFmtId="3" fontId="4" fillId="0" borderId="28" xfId="171" applyNumberFormat="1" applyFont="1" applyFill="1" applyBorder="1" applyAlignment="1">
      <alignment horizontal="right"/>
      <protection/>
    </xf>
    <xf numFmtId="3" fontId="4" fillId="0" borderId="34" xfId="171" applyNumberFormat="1" applyFont="1" applyFill="1" applyBorder="1" applyAlignment="1">
      <alignment horizontal="right"/>
      <protection/>
    </xf>
    <xf numFmtId="0" fontId="8" fillId="0" borderId="35" xfId="171" applyFont="1" applyFill="1" applyBorder="1" applyAlignment="1">
      <alignment horizontal="right" vertical="center" wrapText="1"/>
      <protection/>
    </xf>
    <xf numFmtId="3" fontId="9" fillId="0" borderId="36" xfId="171" applyNumberFormat="1" applyFont="1" applyFill="1" applyBorder="1" applyAlignment="1">
      <alignment horizontal="center" vertical="center"/>
      <protection/>
    </xf>
    <xf numFmtId="3" fontId="9" fillId="0" borderId="36" xfId="171" applyNumberFormat="1" applyFont="1" applyFill="1" applyBorder="1" applyAlignment="1">
      <alignment horizontal="right" vertical="center"/>
      <protection/>
    </xf>
    <xf numFmtId="3" fontId="9" fillId="0" borderId="37" xfId="171" applyNumberFormat="1" applyFont="1" applyFill="1" applyBorder="1" applyAlignment="1">
      <alignment horizontal="right" vertical="center"/>
      <protection/>
    </xf>
    <xf numFmtId="3" fontId="4" fillId="0" borderId="0" xfId="171" applyNumberFormat="1" applyFont="1" applyFill="1" applyBorder="1" applyAlignment="1">
      <alignment horizontal="center" vertical="center"/>
      <protection/>
    </xf>
    <xf numFmtId="3" fontId="4" fillId="0" borderId="28" xfId="171" applyNumberFormat="1" applyFont="1" applyFill="1" applyBorder="1" applyAlignment="1">
      <alignment horizontal="center" vertical="center"/>
      <protection/>
    </xf>
    <xf numFmtId="0" fontId="4" fillId="0" borderId="29" xfId="171" applyFont="1" applyFill="1" applyBorder="1" applyAlignment="1">
      <alignment horizontal="left" vertical="center" wrapText="1"/>
      <protection/>
    </xf>
    <xf numFmtId="3" fontId="4" fillId="0" borderId="30" xfId="171" applyNumberFormat="1" applyFont="1" applyFill="1" applyBorder="1" applyAlignment="1">
      <alignment horizontal="right" vertical="center"/>
      <protection/>
    </xf>
    <xf numFmtId="3" fontId="9" fillId="0" borderId="20" xfId="171" applyNumberFormat="1" applyFont="1" applyFill="1" applyBorder="1" applyAlignment="1">
      <alignment horizontal="right" vertical="center"/>
      <protection/>
    </xf>
    <xf numFmtId="3" fontId="9" fillId="0" borderId="38" xfId="140" applyNumberFormat="1" applyFont="1" applyFill="1" applyBorder="1" applyAlignment="1">
      <alignment horizontal="right" vertical="center"/>
      <protection/>
    </xf>
    <xf numFmtId="2" fontId="4" fillId="0" borderId="39" xfId="171" applyNumberFormat="1" applyFont="1" applyFill="1" applyBorder="1" applyAlignment="1">
      <alignment horizontal="left" vertical="center" wrapText="1"/>
      <protection/>
    </xf>
    <xf numFmtId="3" fontId="4" fillId="0" borderId="30" xfId="171" applyNumberFormat="1" applyFont="1" applyFill="1" applyBorder="1" applyAlignment="1">
      <alignment horizontal="right" vertical="center"/>
      <protection/>
    </xf>
    <xf numFmtId="3" fontId="4" fillId="0" borderId="34" xfId="171" applyNumberFormat="1" applyFont="1" applyFill="1" applyBorder="1" applyAlignment="1">
      <alignment horizontal="right" vertical="center"/>
      <protection/>
    </xf>
    <xf numFmtId="3" fontId="9" fillId="0" borderId="40" xfId="171" applyNumberFormat="1" applyFont="1" applyFill="1" applyBorder="1" applyAlignment="1">
      <alignment horizontal="right" vertical="center"/>
      <protection/>
    </xf>
    <xf numFmtId="0" fontId="8" fillId="0" borderId="41" xfId="140" applyFont="1" applyFill="1" applyBorder="1" applyAlignment="1">
      <alignment horizontal="right" vertical="center"/>
      <protection/>
    </xf>
    <xf numFmtId="3" fontId="9" fillId="0" borderId="42" xfId="171" applyNumberFormat="1" applyFont="1" applyFill="1" applyBorder="1" applyAlignment="1">
      <alignment vertical="center"/>
      <protection/>
    </xf>
    <xf numFmtId="3" fontId="9" fillId="0" borderId="42" xfId="140" applyNumberFormat="1" applyFont="1" applyFill="1" applyBorder="1" applyAlignment="1">
      <alignment vertical="center"/>
      <protection/>
    </xf>
    <xf numFmtId="3" fontId="9" fillId="0" borderId="43" xfId="140" applyNumberFormat="1" applyFont="1" applyFill="1" applyBorder="1" applyAlignment="1">
      <alignment vertical="center"/>
      <protection/>
    </xf>
    <xf numFmtId="0" fontId="8" fillId="0" borderId="44" xfId="140" applyFont="1" applyFill="1" applyBorder="1" applyAlignment="1">
      <alignment horizontal="right" vertical="center" wrapText="1"/>
      <protection/>
    </xf>
    <xf numFmtId="3" fontId="9" fillId="0" borderId="45" xfId="171" applyNumberFormat="1" applyFont="1" applyFill="1" applyBorder="1" applyAlignment="1">
      <alignment horizontal="center" vertical="center"/>
      <protection/>
    </xf>
    <xf numFmtId="3" fontId="9" fillId="0" borderId="45" xfId="140" applyNumberFormat="1" applyFont="1" applyFill="1" applyBorder="1" applyAlignment="1">
      <alignment horizontal="right" vertical="center"/>
      <protection/>
    </xf>
    <xf numFmtId="3" fontId="9" fillId="0" borderId="46" xfId="140" applyNumberFormat="1" applyFont="1" applyFill="1" applyBorder="1" applyAlignment="1">
      <alignment horizontal="right" vertical="center"/>
      <protection/>
    </xf>
    <xf numFmtId="3" fontId="9" fillId="0" borderId="36" xfId="171" applyNumberFormat="1" applyFont="1" applyFill="1" applyBorder="1" applyAlignment="1">
      <alignment horizontal="center"/>
      <protection/>
    </xf>
    <xf numFmtId="3" fontId="9" fillId="0" borderId="36" xfId="171" applyNumberFormat="1" applyFont="1" applyFill="1" applyBorder="1" applyAlignment="1">
      <alignment horizontal="right"/>
      <protection/>
    </xf>
    <xf numFmtId="3" fontId="9" fillId="0" borderId="37" xfId="171" applyNumberFormat="1" applyFont="1" applyFill="1" applyBorder="1" applyAlignment="1">
      <alignment horizontal="center"/>
      <protection/>
    </xf>
    <xf numFmtId="0" fontId="4" fillId="0" borderId="0" xfId="171" applyFont="1" applyFill="1" applyBorder="1" applyAlignment="1">
      <alignment horizontal="left"/>
      <protection/>
    </xf>
    <xf numFmtId="0" fontId="3" fillId="0" borderId="0" xfId="171" applyFont="1" applyFill="1" applyBorder="1">
      <alignment/>
      <protection/>
    </xf>
    <xf numFmtId="3" fontId="4" fillId="0" borderId="28" xfId="171" applyNumberFormat="1" applyFont="1" applyFill="1" applyBorder="1" applyAlignment="1">
      <alignment horizontal="right" vertical="center"/>
      <protection/>
    </xf>
    <xf numFmtId="3" fontId="4" fillId="0" borderId="31" xfId="171" applyNumberFormat="1" applyFont="1" applyFill="1" applyBorder="1" applyAlignment="1">
      <alignment horizontal="right" vertical="center"/>
      <protection/>
    </xf>
    <xf numFmtId="3" fontId="9" fillId="0" borderId="33" xfId="171" applyNumberFormat="1" applyFont="1" applyFill="1" applyBorder="1" applyAlignment="1">
      <alignment horizontal="right" vertical="center"/>
      <protection/>
    </xf>
    <xf numFmtId="3" fontId="9" fillId="0" borderId="47" xfId="140" applyNumberFormat="1" applyFont="1" applyFill="1" applyBorder="1" applyAlignment="1">
      <alignment horizontal="right" vertical="center"/>
      <protection/>
    </xf>
    <xf numFmtId="3" fontId="4" fillId="0" borderId="31" xfId="171" applyNumberFormat="1" applyFont="1" applyFill="1" applyBorder="1" applyAlignment="1">
      <alignment horizontal="right" vertical="center"/>
      <protection/>
    </xf>
    <xf numFmtId="0" fontId="8" fillId="0" borderId="48" xfId="140" applyFont="1" applyFill="1" applyBorder="1" applyAlignment="1">
      <alignment horizontal="right" vertical="center"/>
      <protection/>
    </xf>
    <xf numFmtId="3" fontId="9" fillId="0" borderId="49" xfId="171" applyNumberFormat="1" applyFont="1" applyFill="1" applyBorder="1" applyAlignment="1">
      <alignment vertical="center"/>
      <protection/>
    </xf>
    <xf numFmtId="3" fontId="9" fillId="0" borderId="49" xfId="140" applyNumberFormat="1" applyFont="1" applyFill="1" applyBorder="1" applyAlignment="1">
      <alignment vertical="center"/>
      <protection/>
    </xf>
    <xf numFmtId="3" fontId="9" fillId="0" borderId="50" xfId="140" applyNumberFormat="1" applyFont="1" applyFill="1" applyBorder="1" applyAlignment="1">
      <alignment vertical="center"/>
      <protection/>
    </xf>
    <xf numFmtId="0" fontId="7" fillId="0" borderId="24" xfId="171" applyFont="1" applyFill="1" applyBorder="1" applyAlignment="1">
      <alignment horizontal="left" vertical="center" wrapText="1"/>
      <protection/>
    </xf>
    <xf numFmtId="0" fontId="4" fillId="0" borderId="0" xfId="170" applyFont="1" applyFill="1" applyAlignment="1">
      <alignment vertical="center"/>
      <protection/>
    </xf>
    <xf numFmtId="0" fontId="4" fillId="0" borderId="0" xfId="170" applyFont="1" applyFill="1" applyAlignment="1">
      <alignment horizontal="left" vertical="center"/>
      <protection/>
    </xf>
    <xf numFmtId="0" fontId="3" fillId="0" borderId="0" xfId="171" applyFont="1" applyFill="1" applyBorder="1" applyAlignment="1">
      <alignment vertical="center"/>
      <protection/>
    </xf>
    <xf numFmtId="0" fontId="3" fillId="0" borderId="0" xfId="171" applyFont="1" applyFill="1" applyBorder="1" applyAlignment="1">
      <alignment horizontal="centerContinuous" vertical="center"/>
      <protection/>
    </xf>
    <xf numFmtId="0" fontId="3" fillId="0" borderId="0" xfId="140" applyFont="1" applyFill="1" applyBorder="1" applyAlignment="1">
      <alignment horizontal="right" vertical="center"/>
      <protection/>
    </xf>
    <xf numFmtId="0" fontId="3" fillId="0" borderId="35" xfId="171" applyFont="1" applyFill="1" applyBorder="1" applyAlignment="1">
      <alignment horizontal="center"/>
      <protection/>
    </xf>
    <xf numFmtId="0" fontId="3" fillId="0" borderId="36" xfId="171" applyFont="1" applyFill="1" applyBorder="1" applyAlignment="1">
      <alignment horizontal="center"/>
      <protection/>
    </xf>
    <xf numFmtId="0" fontId="3" fillId="0" borderId="37" xfId="171" applyFont="1" applyFill="1" applyBorder="1" applyAlignment="1">
      <alignment horizontal="center"/>
      <protection/>
    </xf>
    <xf numFmtId="0" fontId="8" fillId="0" borderId="51" xfId="171" applyFont="1" applyFill="1" applyBorder="1" applyAlignment="1">
      <alignment horizontal="right" vertical="center" wrapText="1"/>
      <protection/>
    </xf>
    <xf numFmtId="3" fontId="9" fillId="0" borderId="52" xfId="171" applyNumberFormat="1" applyFont="1" applyFill="1" applyBorder="1" applyAlignment="1">
      <alignment horizontal="center"/>
      <protection/>
    </xf>
    <xf numFmtId="3" fontId="9" fillId="0" borderId="52" xfId="171" applyNumberFormat="1" applyFont="1" applyFill="1" applyBorder="1" applyAlignment="1">
      <alignment horizontal="right"/>
      <protection/>
    </xf>
    <xf numFmtId="3" fontId="9" fillId="0" borderId="53" xfId="171" applyNumberFormat="1" applyFont="1" applyFill="1" applyBorder="1" applyAlignment="1">
      <alignment horizontal="center"/>
      <protection/>
    </xf>
    <xf numFmtId="3" fontId="9" fillId="0" borderId="20" xfId="171" applyNumberFormat="1" applyFont="1" applyFill="1" applyBorder="1" applyAlignment="1">
      <alignment horizontal="center"/>
      <protection/>
    </xf>
    <xf numFmtId="3" fontId="9" fillId="0" borderId="33" xfId="171" applyNumberFormat="1" applyFont="1" applyFill="1" applyBorder="1" applyAlignment="1">
      <alignment horizontal="center"/>
      <protection/>
    </xf>
    <xf numFmtId="0" fontId="8" fillId="0" borderId="54" xfId="171" applyFont="1" applyFill="1" applyBorder="1" applyAlignment="1">
      <alignment horizontal="right" vertical="center" wrapText="1"/>
      <protection/>
    </xf>
    <xf numFmtId="3" fontId="9" fillId="0" borderId="55" xfId="171" applyNumberFormat="1" applyFont="1" applyFill="1" applyBorder="1" applyAlignment="1">
      <alignment horizontal="center"/>
      <protection/>
    </xf>
    <xf numFmtId="3" fontId="9" fillId="0" borderId="55" xfId="171" applyNumberFormat="1" applyFont="1" applyFill="1" applyBorder="1" applyAlignment="1">
      <alignment horizontal="right"/>
      <protection/>
    </xf>
    <xf numFmtId="3" fontId="9" fillId="0" borderId="56" xfId="171" applyNumberFormat="1" applyFont="1" applyFill="1" applyBorder="1" applyAlignment="1">
      <alignment horizontal="center"/>
      <protection/>
    </xf>
    <xf numFmtId="0" fontId="8" fillId="0" borderId="44" xfId="171" applyFont="1" applyFill="1" applyBorder="1" applyAlignment="1">
      <alignment horizontal="right" vertical="center" wrapText="1"/>
      <protection/>
    </xf>
    <xf numFmtId="3" fontId="9" fillId="0" borderId="45" xfId="171" applyNumberFormat="1" applyFont="1" applyFill="1" applyBorder="1" applyAlignment="1">
      <alignment horizontal="center"/>
      <protection/>
    </xf>
    <xf numFmtId="3" fontId="9" fillId="0" borderId="45" xfId="171" applyNumberFormat="1" applyFont="1" applyFill="1" applyBorder="1" applyAlignment="1">
      <alignment horizontal="right"/>
      <protection/>
    </xf>
    <xf numFmtId="3" fontId="9" fillId="0" borderId="46" xfId="171" applyNumberFormat="1" applyFont="1" applyFill="1" applyBorder="1" applyAlignment="1">
      <alignment horizontal="center"/>
      <protection/>
    </xf>
    <xf numFmtId="0" fontId="3" fillId="0" borderId="53" xfId="171" applyFont="1" applyFill="1" applyBorder="1" applyAlignment="1">
      <alignment horizontal="center" vertical="center" wrapText="1"/>
      <protection/>
    </xf>
    <xf numFmtId="0" fontId="3" fillId="0" borderId="33" xfId="171" applyFont="1" applyFill="1" applyBorder="1" applyAlignment="1">
      <alignment horizontal="center" vertical="center" wrapText="1"/>
      <protection/>
    </xf>
    <xf numFmtId="0" fontId="3" fillId="0" borderId="57" xfId="140" applyNumberFormat="1" applyFont="1" applyFill="1" applyBorder="1" applyAlignment="1">
      <alignment horizontal="center" vertical="center" wrapText="1"/>
      <protection/>
    </xf>
    <xf numFmtId="0" fontId="4" fillId="0" borderId="0" xfId="140" applyNumberFormat="1" applyFont="1" applyFill="1" applyBorder="1" applyAlignment="1">
      <alignment horizontal="center" vertical="center" wrapText="1"/>
      <protection/>
    </xf>
    <xf numFmtId="0" fontId="5" fillId="0" borderId="0" xfId="140" applyNumberFormat="1" applyFont="1" applyFill="1" applyBorder="1" applyAlignment="1">
      <alignment horizontal="center" vertical="center"/>
      <protection/>
    </xf>
    <xf numFmtId="0" fontId="6" fillId="0" borderId="0" xfId="140" applyNumberFormat="1" applyFont="1" applyFill="1" applyAlignment="1">
      <alignment horizontal="center" vertical="center" wrapText="1"/>
      <protection/>
    </xf>
    <xf numFmtId="0" fontId="6" fillId="0" borderId="0" xfId="140" applyNumberFormat="1" applyFont="1" applyFill="1" applyAlignment="1">
      <alignment horizontal="center" vertical="center"/>
      <protection/>
    </xf>
    <xf numFmtId="0" fontId="5" fillId="0" borderId="0" xfId="171" applyNumberFormat="1" applyFont="1" applyFill="1" applyAlignment="1">
      <alignment horizontal="center" vertical="center"/>
      <protection/>
    </xf>
    <xf numFmtId="0" fontId="3" fillId="0" borderId="51" xfId="171" applyFont="1" applyFill="1" applyBorder="1" applyAlignment="1">
      <alignment horizontal="center" vertical="center" wrapText="1"/>
      <protection/>
    </xf>
    <xf numFmtId="0" fontId="3" fillId="0" borderId="32" xfId="171" applyFont="1" applyFill="1" applyBorder="1" applyAlignment="1">
      <alignment horizontal="center" vertical="center" wrapText="1"/>
      <protection/>
    </xf>
    <xf numFmtId="0" fontId="3" fillId="0" borderId="52" xfId="171" applyFont="1" applyFill="1" applyBorder="1" applyAlignment="1">
      <alignment horizontal="center" vertical="center" wrapText="1"/>
      <protection/>
    </xf>
    <xf numFmtId="0" fontId="3" fillId="0" borderId="20" xfId="171" applyFont="1" applyFill="1" applyBorder="1" applyAlignment="1">
      <alignment horizontal="center" vertical="center" wrapText="1"/>
      <protection/>
    </xf>
    <xf numFmtId="0" fontId="5" fillId="0" borderId="0" xfId="171" applyNumberFormat="1" applyFont="1" applyFill="1" applyAlignment="1" quotePrefix="1">
      <alignment horizontal="center" vertical="center"/>
      <protection/>
    </xf>
    <xf numFmtId="3" fontId="4" fillId="0" borderId="58" xfId="171" applyNumberFormat="1" applyFont="1" applyFill="1" applyBorder="1" applyAlignment="1">
      <alignment horizontal="right" vertical="center"/>
      <protection/>
    </xf>
    <xf numFmtId="3" fontId="4" fillId="0" borderId="59" xfId="171" applyNumberFormat="1" applyFont="1" applyFill="1" applyBorder="1" applyAlignment="1">
      <alignment horizontal="right" vertical="center"/>
      <protection/>
    </xf>
    <xf numFmtId="0" fontId="4" fillId="0" borderId="39" xfId="171" applyFont="1" applyFill="1" applyBorder="1" applyAlignment="1">
      <alignment horizontal="left" vertical="center" wrapText="1"/>
      <protection/>
    </xf>
    <xf numFmtId="3" fontId="4" fillId="0" borderId="60" xfId="171" applyNumberFormat="1" applyFont="1" applyFill="1" applyBorder="1" applyAlignment="1">
      <alignment horizontal="right" vertical="center"/>
      <protection/>
    </xf>
    <xf numFmtId="3" fontId="4" fillId="0" borderId="61" xfId="171" applyNumberFormat="1" applyFont="1" applyFill="1" applyBorder="1" applyAlignment="1">
      <alignment horizontal="right" vertical="center"/>
      <protection/>
    </xf>
  </cellXfs>
  <cellStyles count="26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- 20%" xfId="52"/>
    <cellStyle name="Accent1 - 20% 2" xfId="53"/>
    <cellStyle name="Accent1 - 40%" xfId="54"/>
    <cellStyle name="Accent1 - 40% 2" xfId="55"/>
    <cellStyle name="Accent1 - 60%" xfId="56"/>
    <cellStyle name="Accent1 - 60% 2" xfId="57"/>
    <cellStyle name="Accent1 2" xfId="58"/>
    <cellStyle name="Accent2" xfId="59"/>
    <cellStyle name="Accent2 - 20%" xfId="60"/>
    <cellStyle name="Accent2 - 20% 2" xfId="61"/>
    <cellStyle name="Accent2 - 40%" xfId="62"/>
    <cellStyle name="Accent2 - 40% 2" xfId="63"/>
    <cellStyle name="Accent2 - 60%" xfId="64"/>
    <cellStyle name="Accent2 - 60% 2" xfId="65"/>
    <cellStyle name="Accent2 2" xfId="66"/>
    <cellStyle name="Accent3" xfId="67"/>
    <cellStyle name="Accent3 - 20%" xfId="68"/>
    <cellStyle name="Accent3 - 20% 2" xfId="69"/>
    <cellStyle name="Accent3 - 40%" xfId="70"/>
    <cellStyle name="Accent3 - 40% 2" xfId="71"/>
    <cellStyle name="Accent3 - 60%" xfId="72"/>
    <cellStyle name="Accent3 - 60% 2" xfId="73"/>
    <cellStyle name="Accent3 2" xfId="74"/>
    <cellStyle name="Accent3 3" xfId="75"/>
    <cellStyle name="Accent3 4" xfId="76"/>
    <cellStyle name="Accent4" xfId="77"/>
    <cellStyle name="Accent4 - 20%" xfId="78"/>
    <cellStyle name="Accent4 - 20% 2" xfId="79"/>
    <cellStyle name="Accent4 - 40%" xfId="80"/>
    <cellStyle name="Accent4 - 40% 2" xfId="81"/>
    <cellStyle name="Accent4 - 60%" xfId="82"/>
    <cellStyle name="Accent4 - 60% 2" xfId="83"/>
    <cellStyle name="Accent4 2" xfId="84"/>
    <cellStyle name="Accent4 3" xfId="85"/>
    <cellStyle name="Accent4 4" xfId="86"/>
    <cellStyle name="Accent5" xfId="87"/>
    <cellStyle name="Accent5 - 20%" xfId="88"/>
    <cellStyle name="Accent5 - 20% 2" xfId="89"/>
    <cellStyle name="Accent5 - 40%" xfId="90"/>
    <cellStyle name="Accent5 - 60%" xfId="91"/>
    <cellStyle name="Accent5 - 60% 2" xfId="92"/>
    <cellStyle name="Accent5 2" xfId="93"/>
    <cellStyle name="Accent5 3" xfId="94"/>
    <cellStyle name="Accent5 4" xfId="95"/>
    <cellStyle name="Accent6" xfId="96"/>
    <cellStyle name="Accent6 - 20%" xfId="97"/>
    <cellStyle name="Accent6 - 40%" xfId="98"/>
    <cellStyle name="Accent6 - 40% 2" xfId="99"/>
    <cellStyle name="Accent6 - 60%" xfId="100"/>
    <cellStyle name="Accent6 - 60% 2" xfId="101"/>
    <cellStyle name="Accent6 2" xfId="102"/>
    <cellStyle name="Accent6 3" xfId="103"/>
    <cellStyle name="Accent6 4" xfId="104"/>
    <cellStyle name="Bad" xfId="105"/>
    <cellStyle name="Bad 2" xfId="106"/>
    <cellStyle name="Calculation" xfId="107"/>
    <cellStyle name="Calculation 2" xfId="108"/>
    <cellStyle name="Check Cell" xfId="109"/>
    <cellStyle name="Check Cell 2" xfId="110"/>
    <cellStyle name="Comma" xfId="111"/>
    <cellStyle name="Comma [0]" xfId="112"/>
    <cellStyle name="Currency" xfId="113"/>
    <cellStyle name="Currency [0]" xfId="114"/>
    <cellStyle name="Emphasis 1" xfId="115"/>
    <cellStyle name="Emphasis 1 2" xfId="116"/>
    <cellStyle name="Emphasis 2" xfId="117"/>
    <cellStyle name="Emphasis 2 2" xfId="118"/>
    <cellStyle name="Emphasis 3" xfId="119"/>
    <cellStyle name="Explanatory Text" xfId="120"/>
    <cellStyle name="Explanatory Text 2" xfId="121"/>
    <cellStyle name="Followed Hyperlink" xfId="122"/>
    <cellStyle name="Good" xfId="123"/>
    <cellStyle name="Good 2" xfId="124"/>
    <cellStyle name="Heading 1" xfId="125"/>
    <cellStyle name="Heading 1 2" xfId="126"/>
    <cellStyle name="Heading 2" xfId="127"/>
    <cellStyle name="Heading 2 2" xfId="128"/>
    <cellStyle name="Heading 3" xfId="129"/>
    <cellStyle name="Heading 3 2" xfId="130"/>
    <cellStyle name="Heading 4" xfId="131"/>
    <cellStyle name="Heading 4 2" xfId="132"/>
    <cellStyle name="Hyperlink" xfId="133"/>
    <cellStyle name="Input" xfId="134"/>
    <cellStyle name="Input 2" xfId="135"/>
    <cellStyle name="Linked Cell" xfId="136"/>
    <cellStyle name="Linked Cell 2" xfId="137"/>
    <cellStyle name="Neutral" xfId="138"/>
    <cellStyle name="Neutral 2" xfId="139"/>
    <cellStyle name="Normal 10" xfId="140"/>
    <cellStyle name="Normal 10 2" xfId="141"/>
    <cellStyle name="Normal 11" xfId="142"/>
    <cellStyle name="Normal 11 2" xfId="143"/>
    <cellStyle name="Normal 12" xfId="144"/>
    <cellStyle name="Normal 12 2" xfId="145"/>
    <cellStyle name="Normal 13" xfId="146"/>
    <cellStyle name="Normal 13 2" xfId="147"/>
    <cellStyle name="Normal 14" xfId="148"/>
    <cellStyle name="Normal 14 2" xfId="149"/>
    <cellStyle name="Normal 15" xfId="150"/>
    <cellStyle name="Normal 15 2" xfId="151"/>
    <cellStyle name="Normal 16" xfId="152"/>
    <cellStyle name="Normal 16 2" xfId="153"/>
    <cellStyle name="Normal 18" xfId="154"/>
    <cellStyle name="Normal 2" xfId="155"/>
    <cellStyle name="Normal 2 2" xfId="156"/>
    <cellStyle name="Normal 20" xfId="157"/>
    <cellStyle name="Normal 20 2" xfId="158"/>
    <cellStyle name="Normal 21" xfId="159"/>
    <cellStyle name="Normal 21 2" xfId="160"/>
    <cellStyle name="Normal 3" xfId="161"/>
    <cellStyle name="Normal 4" xfId="162"/>
    <cellStyle name="Normal 5" xfId="163"/>
    <cellStyle name="Normal 5 2" xfId="164"/>
    <cellStyle name="Normal 6" xfId="165"/>
    <cellStyle name="Normal 8" xfId="166"/>
    <cellStyle name="Normal 8 2" xfId="167"/>
    <cellStyle name="Normal 9" xfId="168"/>
    <cellStyle name="Normal 9 2" xfId="169"/>
    <cellStyle name="Normal_2009_3.piel_arejais parads_men_WORK" xfId="170"/>
    <cellStyle name="Normal_2010_3.piel_arejais parads_men_WORK" xfId="171"/>
    <cellStyle name="Note" xfId="172"/>
    <cellStyle name="Note 2" xfId="173"/>
    <cellStyle name="Note 2 2" xfId="174"/>
    <cellStyle name="Output" xfId="175"/>
    <cellStyle name="Output 2" xfId="176"/>
    <cellStyle name="Parastais_FMLikp01_p05_221205_pap_afp_makp" xfId="177"/>
    <cellStyle name="Percent" xfId="178"/>
    <cellStyle name="Percent 2" xfId="179"/>
    <cellStyle name="SAPBEXaggData" xfId="180"/>
    <cellStyle name="SAPBEXaggData 2" xfId="181"/>
    <cellStyle name="SAPBEXaggDataEmph" xfId="182"/>
    <cellStyle name="SAPBEXaggDataEmph 2" xfId="183"/>
    <cellStyle name="SAPBEXaggItem" xfId="184"/>
    <cellStyle name="SAPBEXaggItem 2" xfId="185"/>
    <cellStyle name="SAPBEXaggItemX" xfId="186"/>
    <cellStyle name="SAPBEXaggItemX 2" xfId="187"/>
    <cellStyle name="SAPBEXchaText" xfId="188"/>
    <cellStyle name="SAPBEXchaText 2" xfId="189"/>
    <cellStyle name="SAPBEXexcBad7" xfId="190"/>
    <cellStyle name="SAPBEXexcBad7 2" xfId="191"/>
    <cellStyle name="SAPBEXexcBad8" xfId="192"/>
    <cellStyle name="SAPBEXexcBad8 2" xfId="193"/>
    <cellStyle name="SAPBEXexcBad9" xfId="194"/>
    <cellStyle name="SAPBEXexcBad9 2" xfId="195"/>
    <cellStyle name="SAPBEXexcCritical4" xfId="196"/>
    <cellStyle name="SAPBEXexcCritical4 2" xfId="197"/>
    <cellStyle name="SAPBEXexcCritical5" xfId="198"/>
    <cellStyle name="SAPBEXexcCritical5 2" xfId="199"/>
    <cellStyle name="SAPBEXexcCritical6" xfId="200"/>
    <cellStyle name="SAPBEXexcCritical6 2" xfId="201"/>
    <cellStyle name="SAPBEXexcGood1" xfId="202"/>
    <cellStyle name="SAPBEXexcGood1 2" xfId="203"/>
    <cellStyle name="SAPBEXexcGood2" xfId="204"/>
    <cellStyle name="SAPBEXexcGood2 2" xfId="205"/>
    <cellStyle name="SAPBEXexcGood3" xfId="206"/>
    <cellStyle name="SAPBEXexcGood3 2" xfId="207"/>
    <cellStyle name="SAPBEXfilterDrill" xfId="208"/>
    <cellStyle name="SAPBEXfilterDrill 2" xfId="209"/>
    <cellStyle name="SAPBEXfilterItem" xfId="210"/>
    <cellStyle name="SAPBEXfilterItem 2" xfId="211"/>
    <cellStyle name="SAPBEXfilterText" xfId="212"/>
    <cellStyle name="SAPBEXfilterText 2" xfId="213"/>
    <cellStyle name="SAPBEXfilterText 2 2" xfId="214"/>
    <cellStyle name="SAPBEXformats" xfId="215"/>
    <cellStyle name="SAPBEXformats 2" xfId="216"/>
    <cellStyle name="SAPBEXheaderItem" xfId="217"/>
    <cellStyle name="SAPBEXheaderItem 2" xfId="218"/>
    <cellStyle name="SAPBEXheaderItem 2 2" xfId="219"/>
    <cellStyle name="SAPBEXheaderText" xfId="220"/>
    <cellStyle name="SAPBEXheaderText 2" xfId="221"/>
    <cellStyle name="SAPBEXheaderText 2 2" xfId="222"/>
    <cellStyle name="SAPBEXHLevel0" xfId="223"/>
    <cellStyle name="SAPBEXHLevel0 2" xfId="224"/>
    <cellStyle name="SAPBEXHLevel0X" xfId="225"/>
    <cellStyle name="SAPBEXHLevel0X 2" xfId="226"/>
    <cellStyle name="SAPBEXHLevel0X 2 2" xfId="227"/>
    <cellStyle name="SAPBEXHLevel1" xfId="228"/>
    <cellStyle name="SAPBEXHLevel1 2" xfId="229"/>
    <cellStyle name="SAPBEXHLevel1X" xfId="230"/>
    <cellStyle name="SAPBEXHLevel1X 2" xfId="231"/>
    <cellStyle name="SAPBEXHLevel1X 2 2" xfId="232"/>
    <cellStyle name="SAPBEXHLevel2" xfId="233"/>
    <cellStyle name="SAPBEXHLevel2 2" xfId="234"/>
    <cellStyle name="SAPBEXHLevel2X" xfId="235"/>
    <cellStyle name="SAPBEXHLevel2X 2" xfId="236"/>
    <cellStyle name="SAPBEXHLevel2X 2 2" xfId="237"/>
    <cellStyle name="SAPBEXHLevel3" xfId="238"/>
    <cellStyle name="SAPBEXHLevel3 2" xfId="239"/>
    <cellStyle name="SAPBEXHLevel3X" xfId="240"/>
    <cellStyle name="SAPBEXHLevel3X 2" xfId="241"/>
    <cellStyle name="SAPBEXHLevel3X 2 2" xfId="242"/>
    <cellStyle name="SAPBEXinputData" xfId="243"/>
    <cellStyle name="SAPBEXinputData 2" xfId="244"/>
    <cellStyle name="SAPBEXinputData 2 2" xfId="245"/>
    <cellStyle name="SAPBEXItemHeader" xfId="246"/>
    <cellStyle name="SAPBEXresData" xfId="247"/>
    <cellStyle name="SAPBEXresData 2" xfId="248"/>
    <cellStyle name="SAPBEXresDataEmph" xfId="249"/>
    <cellStyle name="SAPBEXresDataEmph 2" xfId="250"/>
    <cellStyle name="SAPBEXresItem" xfId="251"/>
    <cellStyle name="SAPBEXresItem 2" xfId="252"/>
    <cellStyle name="SAPBEXresItemX" xfId="253"/>
    <cellStyle name="SAPBEXresItemX 2" xfId="254"/>
    <cellStyle name="SAPBEXstdData" xfId="255"/>
    <cellStyle name="SAPBEXstdData 2" xfId="256"/>
    <cellStyle name="SAPBEXstdDataEmph" xfId="257"/>
    <cellStyle name="SAPBEXstdDataEmph 2" xfId="258"/>
    <cellStyle name="SAPBEXstdItem" xfId="259"/>
    <cellStyle name="SAPBEXstdItem 2" xfId="260"/>
    <cellStyle name="SAPBEXstdItemX" xfId="261"/>
    <cellStyle name="SAPBEXstdItemX 2" xfId="262"/>
    <cellStyle name="SAPBEXtitle" xfId="263"/>
    <cellStyle name="SAPBEXtitle 2" xfId="264"/>
    <cellStyle name="SAPBEXtitle 2 2" xfId="265"/>
    <cellStyle name="SAPBEXunassignedItem" xfId="266"/>
    <cellStyle name="SAPBEXundefined" xfId="267"/>
    <cellStyle name="SAPBEXundefined 2" xfId="268"/>
    <cellStyle name="Sheet Title" xfId="269"/>
    <cellStyle name="Style 1" xfId="270"/>
    <cellStyle name="Title" xfId="271"/>
    <cellStyle name="Title 2" xfId="272"/>
    <cellStyle name="Total" xfId="273"/>
    <cellStyle name="Total 2" xfId="274"/>
    <cellStyle name="V?st." xfId="275"/>
    <cellStyle name="Warning Text" xfId="276"/>
    <cellStyle name="Warning Text 2" xfId="2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752475</xdr:colOff>
      <xdr:row>0</xdr:row>
      <xdr:rowOff>19050</xdr:rowOff>
    </xdr:from>
    <xdr:to>
      <xdr:col>5</xdr:col>
      <xdr:colOff>600075</xdr:colOff>
      <xdr:row>0</xdr:row>
      <xdr:rowOff>1228725</xdr:rowOff>
    </xdr:to>
    <xdr:pic>
      <xdr:nvPicPr>
        <xdr:cNvPr id="1" name="Picture 1" descr="logo-veidl-ang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19050"/>
          <a:ext cx="13716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19050</xdr:rowOff>
    </xdr:from>
    <xdr:to>
      <xdr:col>5</xdr:col>
      <xdr:colOff>609600</xdr:colOff>
      <xdr:row>0</xdr:row>
      <xdr:rowOff>1228725</xdr:rowOff>
    </xdr:to>
    <xdr:pic>
      <xdr:nvPicPr>
        <xdr:cNvPr id="1" name="Picture 1" descr="logo-veidl-ang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9050"/>
          <a:ext cx="13716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19050</xdr:rowOff>
    </xdr:from>
    <xdr:to>
      <xdr:col>5</xdr:col>
      <xdr:colOff>609600</xdr:colOff>
      <xdr:row>0</xdr:row>
      <xdr:rowOff>1228725</xdr:rowOff>
    </xdr:to>
    <xdr:pic>
      <xdr:nvPicPr>
        <xdr:cNvPr id="1" name="Picture 1" descr="logo-veidl-ang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9050"/>
          <a:ext cx="13716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19050</xdr:rowOff>
    </xdr:from>
    <xdr:to>
      <xdr:col>5</xdr:col>
      <xdr:colOff>609600</xdr:colOff>
      <xdr:row>0</xdr:row>
      <xdr:rowOff>1228725</xdr:rowOff>
    </xdr:to>
    <xdr:pic>
      <xdr:nvPicPr>
        <xdr:cNvPr id="1" name="Picture 1" descr="logo-veidl-ang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9050"/>
          <a:ext cx="13716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19050</xdr:rowOff>
    </xdr:from>
    <xdr:to>
      <xdr:col>5</xdr:col>
      <xdr:colOff>609600</xdr:colOff>
      <xdr:row>0</xdr:row>
      <xdr:rowOff>1228725</xdr:rowOff>
    </xdr:to>
    <xdr:pic>
      <xdr:nvPicPr>
        <xdr:cNvPr id="1" name="Picture 1" descr="logo-veidl-ang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9050"/>
          <a:ext cx="13716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19050</xdr:rowOff>
    </xdr:from>
    <xdr:to>
      <xdr:col>5</xdr:col>
      <xdr:colOff>609600</xdr:colOff>
      <xdr:row>0</xdr:row>
      <xdr:rowOff>1228725</xdr:rowOff>
    </xdr:to>
    <xdr:pic>
      <xdr:nvPicPr>
        <xdr:cNvPr id="1" name="Picture 1" descr="logo-veidl-ang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9050"/>
          <a:ext cx="13716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19050</xdr:rowOff>
    </xdr:from>
    <xdr:to>
      <xdr:col>5</xdr:col>
      <xdr:colOff>609600</xdr:colOff>
      <xdr:row>0</xdr:row>
      <xdr:rowOff>1228725</xdr:rowOff>
    </xdr:to>
    <xdr:pic>
      <xdr:nvPicPr>
        <xdr:cNvPr id="1" name="Picture 1" descr="logo-veidl-ang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9050"/>
          <a:ext cx="13716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19050</xdr:rowOff>
    </xdr:from>
    <xdr:to>
      <xdr:col>5</xdr:col>
      <xdr:colOff>609600</xdr:colOff>
      <xdr:row>0</xdr:row>
      <xdr:rowOff>1228725</xdr:rowOff>
    </xdr:to>
    <xdr:pic>
      <xdr:nvPicPr>
        <xdr:cNvPr id="1" name="Picture 1" descr="logo-veidl-ang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9050"/>
          <a:ext cx="13716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19050</xdr:rowOff>
    </xdr:from>
    <xdr:to>
      <xdr:col>5</xdr:col>
      <xdr:colOff>609600</xdr:colOff>
      <xdr:row>0</xdr:row>
      <xdr:rowOff>1228725</xdr:rowOff>
    </xdr:to>
    <xdr:pic>
      <xdr:nvPicPr>
        <xdr:cNvPr id="1" name="Picture 1" descr="logo-veidl-ang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9050"/>
          <a:ext cx="13716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19050</xdr:rowOff>
    </xdr:from>
    <xdr:to>
      <xdr:col>5</xdr:col>
      <xdr:colOff>609600</xdr:colOff>
      <xdr:row>0</xdr:row>
      <xdr:rowOff>1228725</xdr:rowOff>
    </xdr:to>
    <xdr:pic>
      <xdr:nvPicPr>
        <xdr:cNvPr id="1" name="Picture 1" descr="logo-veidl-ang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9050"/>
          <a:ext cx="13716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19050</xdr:rowOff>
    </xdr:from>
    <xdr:to>
      <xdr:col>5</xdr:col>
      <xdr:colOff>609600</xdr:colOff>
      <xdr:row>0</xdr:row>
      <xdr:rowOff>1228725</xdr:rowOff>
    </xdr:to>
    <xdr:pic>
      <xdr:nvPicPr>
        <xdr:cNvPr id="1" name="Picture 1" descr="logo-veidl-ang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9050"/>
          <a:ext cx="13716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19050</xdr:rowOff>
    </xdr:from>
    <xdr:to>
      <xdr:col>5</xdr:col>
      <xdr:colOff>609600</xdr:colOff>
      <xdr:row>0</xdr:row>
      <xdr:rowOff>1228725</xdr:rowOff>
    </xdr:to>
    <xdr:pic>
      <xdr:nvPicPr>
        <xdr:cNvPr id="1" name="Picture 1" descr="logo-veidl-ang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9050"/>
          <a:ext cx="13716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A1" sqref="A1:L1"/>
    </sheetView>
  </sheetViews>
  <sheetFormatPr defaultColWidth="11.421875" defaultRowHeight="12.75"/>
  <cols>
    <col min="1" max="1" width="37.140625" style="1" customWidth="1"/>
    <col min="2" max="12" width="11.421875" style="1" customWidth="1"/>
    <col min="13" max="248" width="9.140625" style="1" customWidth="1"/>
    <col min="249" max="249" width="37.140625" style="1" customWidth="1"/>
    <col min="250" max="16384" width="11.421875" style="1" customWidth="1"/>
  </cols>
  <sheetData>
    <row r="1" spans="1:12" ht="98.2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2.75">
      <c r="A2" s="80" t="s">
        <v>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22.5" customHeight="1">
      <c r="A3" s="81" t="s">
        <v>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ht="17.25" customHeight="1">
      <c r="A4" s="82" t="s">
        <v>36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 ht="17.25" customHeight="1">
      <c r="A5" s="84" t="s">
        <v>5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ht="17.25" customHeight="1" thickBot="1">
      <c r="A6" s="57"/>
      <c r="B6" s="57"/>
      <c r="C6" s="57"/>
      <c r="D6" s="57"/>
      <c r="E6" s="57"/>
      <c r="F6" s="57"/>
      <c r="G6" s="57"/>
      <c r="H6" s="57"/>
      <c r="I6" s="58"/>
      <c r="J6" s="57"/>
      <c r="K6" s="57"/>
      <c r="L6" s="59" t="s">
        <v>6</v>
      </c>
    </row>
    <row r="7" spans="1:12" ht="25.5" customHeight="1">
      <c r="A7" s="85" t="s">
        <v>7</v>
      </c>
      <c r="B7" s="87" t="s">
        <v>8</v>
      </c>
      <c r="C7" s="87"/>
      <c r="D7" s="87" t="s">
        <v>10</v>
      </c>
      <c r="E7" s="87" t="s">
        <v>11</v>
      </c>
      <c r="F7" s="87"/>
      <c r="G7" s="87"/>
      <c r="H7" s="87"/>
      <c r="I7" s="87"/>
      <c r="J7" s="87" t="s">
        <v>18</v>
      </c>
      <c r="K7" s="87"/>
      <c r="L7" s="77" t="s">
        <v>20</v>
      </c>
    </row>
    <row r="8" spans="1:12" ht="38.25">
      <c r="A8" s="86"/>
      <c r="B8" s="2" t="s">
        <v>9</v>
      </c>
      <c r="C8" s="2" t="s">
        <v>2</v>
      </c>
      <c r="D8" s="88"/>
      <c r="E8" s="2" t="s">
        <v>12</v>
      </c>
      <c r="F8" s="2" t="s">
        <v>13</v>
      </c>
      <c r="G8" s="2" t="s">
        <v>14</v>
      </c>
      <c r="H8" s="2" t="s">
        <v>16</v>
      </c>
      <c r="I8" s="2" t="s">
        <v>17</v>
      </c>
      <c r="J8" s="2" t="s">
        <v>9</v>
      </c>
      <c r="K8" s="2" t="s">
        <v>19</v>
      </c>
      <c r="L8" s="78"/>
    </row>
    <row r="9" spans="1:12" ht="13.5" thickBot="1">
      <c r="A9" s="60">
        <v>1</v>
      </c>
      <c r="B9" s="61">
        <v>2</v>
      </c>
      <c r="C9" s="61">
        <v>3</v>
      </c>
      <c r="D9" s="61">
        <v>4</v>
      </c>
      <c r="E9" s="61">
        <v>5</v>
      </c>
      <c r="F9" s="61">
        <v>6</v>
      </c>
      <c r="G9" s="61">
        <v>7</v>
      </c>
      <c r="H9" s="61">
        <v>8</v>
      </c>
      <c r="I9" s="61">
        <v>9</v>
      </c>
      <c r="J9" s="61">
        <v>10</v>
      </c>
      <c r="K9" s="61">
        <v>11</v>
      </c>
      <c r="L9" s="62">
        <v>12</v>
      </c>
    </row>
    <row r="10" spans="1:12" ht="13.5">
      <c r="A10" s="3" t="s">
        <v>39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5"/>
    </row>
    <row r="11" spans="1:12" ht="12.75">
      <c r="A11" s="6" t="s">
        <v>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16"/>
    </row>
    <row r="12" spans="1:12" ht="22.5">
      <c r="A12" s="9" t="s">
        <v>27</v>
      </c>
      <c r="B12" s="10">
        <v>156032</v>
      </c>
      <c r="C12" s="10">
        <v>109660</v>
      </c>
      <c r="D12" s="10">
        <v>0</v>
      </c>
      <c r="E12" s="10">
        <v>0</v>
      </c>
      <c r="F12" s="10">
        <v>25893</v>
      </c>
      <c r="G12" s="10">
        <v>0</v>
      </c>
      <c r="H12" s="10">
        <v>25893</v>
      </c>
      <c r="I12" s="10">
        <v>0</v>
      </c>
      <c r="J12" s="10">
        <v>0</v>
      </c>
      <c r="K12" s="10">
        <v>0</v>
      </c>
      <c r="L12" s="11">
        <v>0</v>
      </c>
    </row>
    <row r="13" spans="1:12" ht="12.75">
      <c r="A13" s="12" t="s">
        <v>21</v>
      </c>
      <c r="B13" s="13">
        <v>156032</v>
      </c>
      <c r="C13" s="13">
        <v>109660</v>
      </c>
      <c r="D13" s="13">
        <v>0</v>
      </c>
      <c r="E13" s="13">
        <v>0</v>
      </c>
      <c r="F13" s="13">
        <v>25893</v>
      </c>
      <c r="G13" s="13">
        <v>0</v>
      </c>
      <c r="H13" s="13">
        <v>25893</v>
      </c>
      <c r="I13" s="13">
        <v>0</v>
      </c>
      <c r="J13" s="13">
        <v>0</v>
      </c>
      <c r="K13" s="13">
        <v>0</v>
      </c>
      <c r="L13" s="14">
        <v>0</v>
      </c>
    </row>
    <row r="14" spans="1:12" ht="12.75">
      <c r="A14" s="15" t="s">
        <v>2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</row>
    <row r="15" spans="1:12" ht="33.75">
      <c r="A15" s="9" t="s">
        <v>26</v>
      </c>
      <c r="B15" s="10">
        <v>337934</v>
      </c>
      <c r="C15" s="10">
        <v>337934</v>
      </c>
      <c r="D15" s="17">
        <v>0</v>
      </c>
      <c r="E15" s="10">
        <v>0</v>
      </c>
      <c r="F15" s="10">
        <v>7833</v>
      </c>
      <c r="G15" s="10">
        <v>0</v>
      </c>
      <c r="H15" s="10">
        <v>7833</v>
      </c>
      <c r="I15" s="10">
        <v>0</v>
      </c>
      <c r="J15" s="10">
        <v>0</v>
      </c>
      <c r="K15" s="10">
        <v>0</v>
      </c>
      <c r="L15" s="11">
        <v>0</v>
      </c>
    </row>
    <row r="16" spans="1:12" ht="12.75">
      <c r="A16" s="9" t="s">
        <v>23</v>
      </c>
      <c r="B16" s="10">
        <v>213714000</v>
      </c>
      <c r="C16" s="10">
        <v>213714000</v>
      </c>
      <c r="D16" s="17">
        <v>213714000</v>
      </c>
      <c r="E16" s="10">
        <v>30000000</v>
      </c>
      <c r="F16" s="10">
        <v>28500000</v>
      </c>
      <c r="G16" s="10">
        <v>0</v>
      </c>
      <c r="H16" s="10">
        <v>0</v>
      </c>
      <c r="I16" s="10">
        <v>0</v>
      </c>
      <c r="J16" s="10">
        <v>215214000</v>
      </c>
      <c r="K16" s="10">
        <v>215214000</v>
      </c>
      <c r="L16" s="11">
        <v>0</v>
      </c>
    </row>
    <row r="17" spans="1:12" ht="12.75">
      <c r="A17" s="9" t="s">
        <v>24</v>
      </c>
      <c r="B17" s="10">
        <v>229524600</v>
      </c>
      <c r="C17" s="10">
        <v>229524600</v>
      </c>
      <c r="D17" s="17">
        <v>229524600</v>
      </c>
      <c r="E17" s="10">
        <v>10000000</v>
      </c>
      <c r="F17" s="10">
        <v>0</v>
      </c>
      <c r="G17" s="10">
        <v>0</v>
      </c>
      <c r="H17" s="10">
        <v>0</v>
      </c>
      <c r="I17" s="10">
        <v>0</v>
      </c>
      <c r="J17" s="10">
        <v>239524600</v>
      </c>
      <c r="K17" s="10">
        <v>239524600</v>
      </c>
      <c r="L17" s="11">
        <v>0</v>
      </c>
    </row>
    <row r="18" spans="1:12" ht="12.75">
      <c r="A18" s="9" t="s">
        <v>25</v>
      </c>
      <c r="B18" s="10">
        <v>268815000</v>
      </c>
      <c r="C18" s="10">
        <v>268815000</v>
      </c>
      <c r="D18" s="17">
        <v>268815000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268815000</v>
      </c>
      <c r="K18" s="10">
        <v>268815000</v>
      </c>
      <c r="L18" s="11">
        <v>0</v>
      </c>
    </row>
    <row r="19" spans="1:12" ht="12.75">
      <c r="A19" s="12" t="s">
        <v>22</v>
      </c>
      <c r="B19" s="13">
        <v>712391534</v>
      </c>
      <c r="C19" s="13">
        <v>712391534</v>
      </c>
      <c r="D19" s="13">
        <v>712053600</v>
      </c>
      <c r="E19" s="13">
        <v>40000000</v>
      </c>
      <c r="F19" s="13">
        <v>28507833</v>
      </c>
      <c r="G19" s="13">
        <v>0</v>
      </c>
      <c r="H19" s="13">
        <v>7833</v>
      </c>
      <c r="I19" s="13">
        <v>0</v>
      </c>
      <c r="J19" s="13">
        <v>723553600</v>
      </c>
      <c r="K19" s="13">
        <v>723553600</v>
      </c>
      <c r="L19" s="14">
        <v>0</v>
      </c>
    </row>
    <row r="20" spans="1:12" ht="13.5" thickBot="1">
      <c r="A20" s="18" t="str">
        <f>"Total in "&amp;LEFT($A$5,LEN($A$5)-5)&amp;":"</f>
        <v>Total in January:</v>
      </c>
      <c r="B20" s="19" t="s">
        <v>0</v>
      </c>
      <c r="C20" s="20">
        <v>712501194</v>
      </c>
      <c r="D20" s="20">
        <v>712053600</v>
      </c>
      <c r="E20" s="20">
        <v>40000000</v>
      </c>
      <c r="F20" s="20">
        <v>28533726</v>
      </c>
      <c r="G20" s="20">
        <v>0</v>
      </c>
      <c r="H20" s="20">
        <v>33726</v>
      </c>
      <c r="I20" s="20">
        <v>0</v>
      </c>
      <c r="J20" s="19" t="s">
        <v>0</v>
      </c>
      <c r="K20" s="20">
        <v>723553600</v>
      </c>
      <c r="L20" s="21">
        <v>0</v>
      </c>
    </row>
    <row r="21" spans="1:12" ht="12" customHeight="1">
      <c r="A21" s="3" t="s">
        <v>40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5"/>
    </row>
    <row r="22" spans="1:12" ht="12.75">
      <c r="A22" s="6" t="s">
        <v>1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45"/>
    </row>
    <row r="23" spans="1:12" ht="22.5">
      <c r="A23" s="24" t="s">
        <v>31</v>
      </c>
      <c r="B23" s="25">
        <v>9359279.400800223</v>
      </c>
      <c r="C23" s="25">
        <v>6577739</v>
      </c>
      <c r="D23" s="25">
        <v>2158779</v>
      </c>
      <c r="E23" s="25">
        <v>0</v>
      </c>
      <c r="F23" s="25">
        <v>79556</v>
      </c>
      <c r="G23" s="25">
        <v>0</v>
      </c>
      <c r="H23" s="25">
        <v>0</v>
      </c>
      <c r="I23" s="25">
        <v>12449</v>
      </c>
      <c r="J23" s="25">
        <v>2958467.794719438</v>
      </c>
      <c r="K23" s="25">
        <v>2079223</v>
      </c>
      <c r="L23" s="46">
        <v>0</v>
      </c>
    </row>
    <row r="24" spans="1:12" ht="22.5">
      <c r="A24" s="24" t="s">
        <v>29</v>
      </c>
      <c r="B24" s="25">
        <v>12733777.838486975</v>
      </c>
      <c r="C24" s="25">
        <v>8949350</v>
      </c>
      <c r="D24" s="25">
        <v>1237745</v>
      </c>
      <c r="E24" s="25">
        <v>0</v>
      </c>
      <c r="F24" s="25">
        <v>41258</v>
      </c>
      <c r="G24" s="25">
        <v>0</v>
      </c>
      <c r="H24" s="25">
        <v>0</v>
      </c>
      <c r="I24" s="25">
        <v>7839</v>
      </c>
      <c r="J24" s="25">
        <v>1702447.6240886506</v>
      </c>
      <c r="K24" s="25">
        <v>1196487</v>
      </c>
      <c r="L24" s="46">
        <v>0</v>
      </c>
    </row>
    <row r="25" spans="1:12" ht="22.5">
      <c r="A25" s="24" t="s">
        <v>30</v>
      </c>
      <c r="B25" s="25">
        <v>8988090.562945003</v>
      </c>
      <c r="C25" s="25">
        <v>6316866</v>
      </c>
      <c r="D25" s="25">
        <v>2209090</v>
      </c>
      <c r="E25" s="25">
        <v>0</v>
      </c>
      <c r="F25" s="25">
        <v>43254</v>
      </c>
      <c r="G25" s="25">
        <v>0</v>
      </c>
      <c r="H25" s="25">
        <v>0</v>
      </c>
      <c r="I25" s="25">
        <v>4759</v>
      </c>
      <c r="J25" s="25">
        <v>3081706.99085378</v>
      </c>
      <c r="K25" s="25">
        <v>2165836</v>
      </c>
      <c r="L25" s="46">
        <v>0</v>
      </c>
    </row>
    <row r="26" spans="1:12" ht="22.5">
      <c r="A26" s="24" t="s">
        <v>54</v>
      </c>
      <c r="B26" s="25">
        <v>153963.26714133672</v>
      </c>
      <c r="C26" s="25">
        <v>108206</v>
      </c>
      <c r="D26" s="25">
        <v>14394</v>
      </c>
      <c r="E26" s="25">
        <v>0</v>
      </c>
      <c r="F26" s="25">
        <v>1837</v>
      </c>
      <c r="G26" s="25">
        <v>0</v>
      </c>
      <c r="H26" s="25">
        <v>0</v>
      </c>
      <c r="I26" s="25">
        <v>0</v>
      </c>
      <c r="J26" s="25">
        <v>17867.00132611653</v>
      </c>
      <c r="K26" s="25">
        <v>12557</v>
      </c>
      <c r="L26" s="46">
        <v>0</v>
      </c>
    </row>
    <row r="27" spans="1:12" ht="12.75">
      <c r="A27" s="12" t="s">
        <v>21</v>
      </c>
      <c r="B27" s="26">
        <v>31235111.069373537</v>
      </c>
      <c r="C27" s="26">
        <v>21952161</v>
      </c>
      <c r="D27" s="26">
        <v>5620008</v>
      </c>
      <c r="E27" s="26">
        <v>0</v>
      </c>
      <c r="F27" s="26">
        <v>165905</v>
      </c>
      <c r="G27" s="26">
        <v>0</v>
      </c>
      <c r="H27" s="26">
        <v>0</v>
      </c>
      <c r="I27" s="26">
        <v>25047</v>
      </c>
      <c r="J27" s="26">
        <v>7760489.410987985</v>
      </c>
      <c r="K27" s="26">
        <v>5454103</v>
      </c>
      <c r="L27" s="47">
        <v>0</v>
      </c>
    </row>
    <row r="28" spans="1:12" ht="12.75">
      <c r="A28" s="6" t="s">
        <v>2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45"/>
    </row>
    <row r="29" spans="1:12" ht="22.5">
      <c r="A29" s="24" t="s">
        <v>32</v>
      </c>
      <c r="B29" s="25">
        <v>5941</v>
      </c>
      <c r="C29" s="25">
        <v>5941</v>
      </c>
      <c r="D29" s="25">
        <v>61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61</v>
      </c>
      <c r="K29" s="25">
        <v>61</v>
      </c>
      <c r="L29" s="46">
        <v>0</v>
      </c>
    </row>
    <row r="30" spans="1:12" ht="22.5">
      <c r="A30" s="24" t="s">
        <v>33</v>
      </c>
      <c r="B30" s="25">
        <v>378137</v>
      </c>
      <c r="C30" s="25">
        <v>378137</v>
      </c>
      <c r="D30" s="25">
        <v>203927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203927</v>
      </c>
      <c r="K30" s="25">
        <v>203927</v>
      </c>
      <c r="L30" s="46">
        <v>0</v>
      </c>
    </row>
    <row r="31" spans="1:12" ht="22.5">
      <c r="A31" s="24" t="s">
        <v>34</v>
      </c>
      <c r="B31" s="25">
        <v>61608</v>
      </c>
      <c r="C31" s="25">
        <v>61608</v>
      </c>
      <c r="D31" s="25">
        <v>37018</v>
      </c>
      <c r="E31" s="25">
        <v>0</v>
      </c>
      <c r="F31" s="25">
        <v>862</v>
      </c>
      <c r="G31" s="25">
        <v>0</v>
      </c>
      <c r="H31" s="25">
        <v>0</v>
      </c>
      <c r="I31" s="25">
        <v>0</v>
      </c>
      <c r="J31" s="25">
        <v>36156</v>
      </c>
      <c r="K31" s="25">
        <v>36156</v>
      </c>
      <c r="L31" s="46">
        <v>0</v>
      </c>
    </row>
    <row r="32" spans="1:12" ht="22.5">
      <c r="A32" s="24" t="s">
        <v>35</v>
      </c>
      <c r="B32" s="25">
        <v>700</v>
      </c>
      <c r="C32" s="25">
        <v>700</v>
      </c>
      <c r="D32" s="25">
        <v>700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700</v>
      </c>
      <c r="K32" s="25">
        <v>700</v>
      </c>
      <c r="L32" s="46">
        <v>0</v>
      </c>
    </row>
    <row r="33" spans="1:12" ht="12.75">
      <c r="A33" s="12" t="s">
        <v>22</v>
      </c>
      <c r="B33" s="26">
        <v>446386</v>
      </c>
      <c r="C33" s="26">
        <v>446386</v>
      </c>
      <c r="D33" s="26">
        <v>241706</v>
      </c>
      <c r="E33" s="26">
        <v>0</v>
      </c>
      <c r="F33" s="26">
        <v>862</v>
      </c>
      <c r="G33" s="26">
        <v>0</v>
      </c>
      <c r="H33" s="26">
        <v>0</v>
      </c>
      <c r="I33" s="26">
        <v>0</v>
      </c>
      <c r="J33" s="26">
        <v>240844</v>
      </c>
      <c r="K33" s="26">
        <v>240844</v>
      </c>
      <c r="L33" s="47">
        <v>0</v>
      </c>
    </row>
    <row r="34" spans="1:12" ht="12" customHeight="1" thickBot="1">
      <c r="A34" s="18" t="str">
        <f>"Total in "&amp;LEFT($A$5,LEN($A$5)-5)&amp;":"</f>
        <v>Total in January:</v>
      </c>
      <c r="B34" s="19" t="s">
        <v>0</v>
      </c>
      <c r="C34" s="27">
        <v>22398547</v>
      </c>
      <c r="D34" s="27">
        <v>5861714</v>
      </c>
      <c r="E34" s="27">
        <v>0</v>
      </c>
      <c r="F34" s="27">
        <v>166767</v>
      </c>
      <c r="G34" s="27">
        <v>0</v>
      </c>
      <c r="H34" s="27">
        <v>0</v>
      </c>
      <c r="I34" s="27">
        <v>25047</v>
      </c>
      <c r="J34" s="19" t="s">
        <v>0</v>
      </c>
      <c r="K34" s="27">
        <v>5694947</v>
      </c>
      <c r="L34" s="48">
        <v>0</v>
      </c>
    </row>
    <row r="35" spans="1:12" ht="13.5">
      <c r="A35" s="54" t="s">
        <v>38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5"/>
    </row>
    <row r="36" spans="1:12" ht="12.75">
      <c r="A36" s="6" t="s">
        <v>1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3"/>
    </row>
    <row r="37" spans="1:12" ht="12" customHeight="1">
      <c r="A37" s="28" t="s">
        <v>28</v>
      </c>
      <c r="B37" s="29">
        <v>32582653.20060785</v>
      </c>
      <c r="C37" s="29">
        <v>22899219</v>
      </c>
      <c r="D37" s="30">
        <v>12450442</v>
      </c>
      <c r="E37" s="29">
        <v>0</v>
      </c>
      <c r="F37" s="30">
        <v>45508</v>
      </c>
      <c r="G37" s="30">
        <v>1</v>
      </c>
      <c r="H37" s="30">
        <v>-28</v>
      </c>
      <c r="I37" s="30">
        <v>2865</v>
      </c>
      <c r="J37" s="29">
        <v>17650592.483821947</v>
      </c>
      <c r="K37" s="25">
        <v>12404907</v>
      </c>
      <c r="L37" s="49">
        <v>5508</v>
      </c>
    </row>
    <row r="38" spans="1:12" ht="12.75">
      <c r="A38" s="12" t="s">
        <v>21</v>
      </c>
      <c r="B38" s="31">
        <v>32582653.20060785</v>
      </c>
      <c r="C38" s="31">
        <v>22899219</v>
      </c>
      <c r="D38" s="31">
        <v>12450442</v>
      </c>
      <c r="E38" s="31">
        <v>0</v>
      </c>
      <c r="F38" s="31">
        <v>45508</v>
      </c>
      <c r="G38" s="31">
        <v>1</v>
      </c>
      <c r="H38" s="31">
        <v>-28</v>
      </c>
      <c r="I38" s="31">
        <v>2865</v>
      </c>
      <c r="J38" s="31">
        <v>17650592.483821947</v>
      </c>
      <c r="K38" s="31">
        <v>12404907</v>
      </c>
      <c r="L38" s="47">
        <v>5508</v>
      </c>
    </row>
    <row r="39" spans="1:12" ht="12.75">
      <c r="A39" s="6" t="s">
        <v>2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45"/>
    </row>
    <row r="40" spans="1:12" ht="12.75">
      <c r="A40" s="28" t="s">
        <v>28</v>
      </c>
      <c r="B40" s="25">
        <v>71278348</v>
      </c>
      <c r="C40" s="25">
        <v>71278348</v>
      </c>
      <c r="D40" s="25">
        <v>45126813</v>
      </c>
      <c r="E40" s="25">
        <v>0</v>
      </c>
      <c r="F40" s="25">
        <v>4300027</v>
      </c>
      <c r="G40" s="25">
        <v>0</v>
      </c>
      <c r="H40" s="25">
        <v>0</v>
      </c>
      <c r="I40" s="25">
        <v>1060946</v>
      </c>
      <c r="J40" s="25">
        <v>40826786</v>
      </c>
      <c r="K40" s="25">
        <v>40826786</v>
      </c>
      <c r="L40" s="46">
        <v>0</v>
      </c>
    </row>
    <row r="41" spans="1:12" ht="12.75">
      <c r="A41" s="12" t="s">
        <v>22</v>
      </c>
      <c r="B41" s="26">
        <v>71278348</v>
      </c>
      <c r="C41" s="26">
        <v>71278348</v>
      </c>
      <c r="D41" s="26">
        <v>45126813</v>
      </c>
      <c r="E41" s="26">
        <v>0</v>
      </c>
      <c r="F41" s="26">
        <v>4300027</v>
      </c>
      <c r="G41" s="26">
        <v>0</v>
      </c>
      <c r="H41" s="26">
        <v>0</v>
      </c>
      <c r="I41" s="26">
        <v>1060946</v>
      </c>
      <c r="J41" s="26">
        <v>40826786</v>
      </c>
      <c r="K41" s="26">
        <v>40826786</v>
      </c>
      <c r="L41" s="47">
        <v>0</v>
      </c>
    </row>
    <row r="42" spans="1:12" ht="12" customHeight="1" thickBot="1">
      <c r="A42" s="18" t="str">
        <f>"Total in "&amp;LEFT($A$5,LEN($A$5)-5)&amp;":"</f>
        <v>Total in January:</v>
      </c>
      <c r="B42" s="19" t="s">
        <v>0</v>
      </c>
      <c r="C42" s="20">
        <v>94177567</v>
      </c>
      <c r="D42" s="20">
        <v>57577255</v>
      </c>
      <c r="E42" s="20">
        <v>0</v>
      </c>
      <c r="F42" s="20">
        <v>4345535</v>
      </c>
      <c r="G42" s="20">
        <v>1</v>
      </c>
      <c r="H42" s="20">
        <v>-28</v>
      </c>
      <c r="I42" s="20">
        <v>1063811</v>
      </c>
      <c r="J42" s="19" t="s">
        <v>0</v>
      </c>
      <c r="K42" s="20">
        <v>53231693</v>
      </c>
      <c r="L42" s="21">
        <v>5508</v>
      </c>
    </row>
    <row r="43" spans="1:12" ht="12" customHeight="1">
      <c r="A43" s="32" t="s">
        <v>1</v>
      </c>
      <c r="B43" s="33">
        <v>63973796.269981384</v>
      </c>
      <c r="C43" s="34">
        <v>44961040</v>
      </c>
      <c r="D43" s="34">
        <v>18070450</v>
      </c>
      <c r="E43" s="34">
        <v>0</v>
      </c>
      <c r="F43" s="34">
        <v>237306</v>
      </c>
      <c r="G43" s="34">
        <v>1</v>
      </c>
      <c r="H43" s="34">
        <v>25865</v>
      </c>
      <c r="I43" s="34">
        <v>27912</v>
      </c>
      <c r="J43" s="33">
        <v>25411081.89480993</v>
      </c>
      <c r="K43" s="34">
        <v>17859010</v>
      </c>
      <c r="L43" s="35">
        <v>5508</v>
      </c>
    </row>
    <row r="44" spans="1:12" ht="12" customHeight="1" thickBot="1">
      <c r="A44" s="50" t="s">
        <v>2</v>
      </c>
      <c r="B44" s="51">
        <v>784116268</v>
      </c>
      <c r="C44" s="52">
        <v>784116268</v>
      </c>
      <c r="D44" s="52">
        <v>757422119</v>
      </c>
      <c r="E44" s="52">
        <v>40000000</v>
      </c>
      <c r="F44" s="52">
        <v>32808722</v>
      </c>
      <c r="G44" s="52">
        <v>0</v>
      </c>
      <c r="H44" s="52">
        <v>7833</v>
      </c>
      <c r="I44" s="52">
        <v>1060946</v>
      </c>
      <c r="J44" s="51">
        <v>764621230</v>
      </c>
      <c r="K44" s="52">
        <v>764621230</v>
      </c>
      <c r="L44" s="53">
        <v>0</v>
      </c>
    </row>
    <row r="45" spans="1:12" ht="13.5" thickBot="1">
      <c r="A45" s="36" t="str">
        <f>"Grand total in "&amp;LEFT($A$5,LEN($A$5)-5)&amp;":"</f>
        <v>Grand total in January:</v>
      </c>
      <c r="B45" s="37" t="s">
        <v>0</v>
      </c>
      <c r="C45" s="38">
        <v>829077308</v>
      </c>
      <c r="D45" s="38">
        <v>775492569</v>
      </c>
      <c r="E45" s="38">
        <v>40000000</v>
      </c>
      <c r="F45" s="38">
        <v>33046028</v>
      </c>
      <c r="G45" s="38">
        <v>1</v>
      </c>
      <c r="H45" s="38">
        <v>33698</v>
      </c>
      <c r="I45" s="38">
        <v>1088858</v>
      </c>
      <c r="J45" s="37" t="s">
        <v>0</v>
      </c>
      <c r="K45" s="38">
        <v>782480240</v>
      </c>
      <c r="L45" s="39">
        <v>5508</v>
      </c>
    </row>
    <row r="46" spans="1:12" ht="13.5" thickBot="1">
      <c r="A46" s="18" t="str">
        <f>"Total per year "&amp;RIGHT($A$5,4)&amp;":"</f>
        <v>Total per year 2012:</v>
      </c>
      <c r="B46" s="40" t="s">
        <v>0</v>
      </c>
      <c r="C46" s="40" t="s">
        <v>0</v>
      </c>
      <c r="D46" s="41">
        <v>775492569</v>
      </c>
      <c r="E46" s="41">
        <v>40000000</v>
      </c>
      <c r="F46" s="41">
        <v>33046028</v>
      </c>
      <c r="G46" s="41">
        <v>1</v>
      </c>
      <c r="H46" s="41">
        <v>33698</v>
      </c>
      <c r="I46" s="41">
        <v>1088858</v>
      </c>
      <c r="J46" s="40" t="s">
        <v>0</v>
      </c>
      <c r="K46" s="41">
        <v>782480240</v>
      </c>
      <c r="L46" s="42" t="s">
        <v>0</v>
      </c>
    </row>
    <row r="47" spans="1:12" ht="15" customHeight="1">
      <c r="A47" s="55" t="s">
        <v>37</v>
      </c>
      <c r="B47" s="43"/>
      <c r="C47" s="44"/>
      <c r="D47" s="44"/>
      <c r="E47" s="44"/>
      <c r="F47" s="44"/>
      <c r="G47" s="44"/>
      <c r="H47" s="44"/>
      <c r="I47" s="44"/>
      <c r="J47" s="44"/>
      <c r="K47" s="44"/>
      <c r="L47" s="44"/>
    </row>
    <row r="48" spans="1:12" ht="15" customHeight="1">
      <c r="A48" s="56" t="s">
        <v>15</v>
      </c>
      <c r="B48" s="43"/>
      <c r="C48" s="44"/>
      <c r="D48" s="44"/>
      <c r="E48" s="44"/>
      <c r="F48" s="44"/>
      <c r="G48" s="44"/>
      <c r="H48" s="44"/>
      <c r="I48" s="44"/>
      <c r="J48" s="44"/>
      <c r="K48" s="44"/>
      <c r="L48" s="44"/>
    </row>
  </sheetData>
  <sheetProtection/>
  <mergeCells count="11">
    <mergeCell ref="J7:K7"/>
    <mergeCell ref="L7:L8"/>
    <mergeCell ref="A1:L1"/>
    <mergeCell ref="A2:L2"/>
    <mergeCell ref="A3:L3"/>
    <mergeCell ref="A4:L4"/>
    <mergeCell ref="A5:L5"/>
    <mergeCell ref="A7:A8"/>
    <mergeCell ref="B7:C7"/>
    <mergeCell ref="D7:D8"/>
    <mergeCell ref="E7:I7"/>
  </mergeCells>
  <printOptions horizontalCentered="1"/>
  <pageMargins left="0.5905511811023623" right="0.5905511811023623" top="0.1968503937007874" bottom="0.5905511811023623" header="0.1968503937007874" footer="0.2755905511811024"/>
  <pageSetup firstPageNumber="136" useFirstPageNumber="1" fitToHeight="2" horizontalDpi="600" verticalDpi="600" orientation="landscape" paperSize="9" scale="80" r:id="rId2"/>
  <headerFooter alignWithMargins="0">
    <oddFooter>&amp;C&amp;P&amp;R&amp;8
</oddFooter>
  </headerFooter>
  <rowBreaks count="1" manualBreakCount="1">
    <brk id="34" max="13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9">
      <selection activeCell="A27" sqref="A27:L28"/>
    </sheetView>
  </sheetViews>
  <sheetFormatPr defaultColWidth="11.421875" defaultRowHeight="12.75"/>
  <cols>
    <col min="1" max="1" width="37.140625" style="1" customWidth="1"/>
    <col min="2" max="12" width="11.421875" style="1" customWidth="1"/>
    <col min="13" max="248" width="9.140625" style="1" customWidth="1"/>
    <col min="249" max="249" width="37.140625" style="1" customWidth="1"/>
    <col min="250" max="16384" width="11.421875" style="1" customWidth="1"/>
  </cols>
  <sheetData>
    <row r="1" spans="1:12" ht="98.2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2.75">
      <c r="A2" s="80" t="s">
        <v>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22.5" customHeight="1">
      <c r="A3" s="81" t="s">
        <v>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ht="17.25" customHeight="1">
      <c r="A4" s="82" t="s">
        <v>36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 ht="17.25" customHeight="1">
      <c r="A5" s="89" t="s">
        <v>60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ht="17.25" customHeight="1" thickBot="1">
      <c r="A6" s="57"/>
      <c r="B6" s="57"/>
      <c r="C6" s="57"/>
      <c r="D6" s="57"/>
      <c r="E6" s="57"/>
      <c r="F6" s="57"/>
      <c r="G6" s="57"/>
      <c r="H6" s="57"/>
      <c r="I6" s="58"/>
      <c r="J6" s="57"/>
      <c r="K6" s="57"/>
      <c r="L6" s="59" t="s">
        <v>6</v>
      </c>
    </row>
    <row r="7" spans="1:12" ht="25.5" customHeight="1">
      <c r="A7" s="85" t="s">
        <v>7</v>
      </c>
      <c r="B7" s="87" t="s">
        <v>8</v>
      </c>
      <c r="C7" s="87"/>
      <c r="D7" s="87" t="s">
        <v>10</v>
      </c>
      <c r="E7" s="87" t="s">
        <v>11</v>
      </c>
      <c r="F7" s="87"/>
      <c r="G7" s="87"/>
      <c r="H7" s="87"/>
      <c r="I7" s="87"/>
      <c r="J7" s="87" t="s">
        <v>18</v>
      </c>
      <c r="K7" s="87"/>
      <c r="L7" s="77" t="s">
        <v>20</v>
      </c>
    </row>
    <row r="8" spans="1:12" ht="38.25">
      <c r="A8" s="86"/>
      <c r="B8" s="2" t="s">
        <v>9</v>
      </c>
      <c r="C8" s="2" t="s">
        <v>2</v>
      </c>
      <c r="D8" s="88"/>
      <c r="E8" s="2" t="s">
        <v>12</v>
      </c>
      <c r="F8" s="2" t="s">
        <v>13</v>
      </c>
      <c r="G8" s="2" t="s">
        <v>14</v>
      </c>
      <c r="H8" s="2" t="s">
        <v>16</v>
      </c>
      <c r="I8" s="2" t="s">
        <v>17</v>
      </c>
      <c r="J8" s="2" t="s">
        <v>9</v>
      </c>
      <c r="K8" s="2" t="s">
        <v>19</v>
      </c>
      <c r="L8" s="78"/>
    </row>
    <row r="9" spans="1:12" ht="13.5" thickBot="1">
      <c r="A9" s="60">
        <v>1</v>
      </c>
      <c r="B9" s="61">
        <v>2</v>
      </c>
      <c r="C9" s="61">
        <v>3</v>
      </c>
      <c r="D9" s="61">
        <v>4</v>
      </c>
      <c r="E9" s="61">
        <v>5</v>
      </c>
      <c r="F9" s="61">
        <v>6</v>
      </c>
      <c r="G9" s="61">
        <v>7</v>
      </c>
      <c r="H9" s="61">
        <v>8</v>
      </c>
      <c r="I9" s="61">
        <v>9</v>
      </c>
      <c r="J9" s="61">
        <v>10</v>
      </c>
      <c r="K9" s="61">
        <v>11</v>
      </c>
      <c r="L9" s="62">
        <v>12</v>
      </c>
    </row>
    <row r="10" spans="1:12" ht="13.5">
      <c r="A10" s="3" t="s">
        <v>39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5"/>
    </row>
    <row r="11" spans="1:12" ht="12.75">
      <c r="A11" s="15" t="s">
        <v>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</row>
    <row r="12" spans="1:12" ht="12.75">
      <c r="A12" s="9" t="s">
        <v>23</v>
      </c>
      <c r="B12" s="10">
        <v>151204700</v>
      </c>
      <c r="C12" s="10">
        <v>151204700</v>
      </c>
      <c r="D12" s="17">
        <v>137604700</v>
      </c>
      <c r="E12" s="10">
        <v>23600000</v>
      </c>
      <c r="F12" s="10">
        <v>10000000</v>
      </c>
      <c r="G12" s="10">
        <v>0</v>
      </c>
      <c r="H12" s="10">
        <v>0</v>
      </c>
      <c r="I12" s="10">
        <v>0</v>
      </c>
      <c r="J12" s="10">
        <v>151204700</v>
      </c>
      <c r="K12" s="10">
        <v>151204700</v>
      </c>
      <c r="L12" s="11">
        <v>0</v>
      </c>
    </row>
    <row r="13" spans="1:12" ht="12.75">
      <c r="A13" s="9" t="s">
        <v>24</v>
      </c>
      <c r="B13" s="10">
        <v>209524600</v>
      </c>
      <c r="C13" s="10">
        <v>209524600</v>
      </c>
      <c r="D13" s="17">
        <v>209524600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209524600</v>
      </c>
      <c r="K13" s="10">
        <v>209524600</v>
      </c>
      <c r="L13" s="11">
        <v>0</v>
      </c>
    </row>
    <row r="14" spans="1:12" ht="12.75">
      <c r="A14" s="9" t="s">
        <v>25</v>
      </c>
      <c r="B14" s="10">
        <v>310175000</v>
      </c>
      <c r="C14" s="10">
        <v>310175000</v>
      </c>
      <c r="D14" s="17">
        <v>310175000</v>
      </c>
      <c r="E14" s="10">
        <v>0</v>
      </c>
      <c r="F14" s="10">
        <v>0</v>
      </c>
      <c r="G14" s="10">
        <v>0</v>
      </c>
      <c r="H14" s="10">
        <v>0</v>
      </c>
      <c r="I14" s="10">
        <v>2171400</v>
      </c>
      <c r="J14" s="10">
        <v>310175000</v>
      </c>
      <c r="K14" s="10">
        <v>310175000</v>
      </c>
      <c r="L14" s="11">
        <v>0</v>
      </c>
    </row>
    <row r="15" spans="1:12" ht="12.75">
      <c r="A15" s="12" t="s">
        <v>22</v>
      </c>
      <c r="B15" s="13">
        <v>670904300</v>
      </c>
      <c r="C15" s="13">
        <v>670904300</v>
      </c>
      <c r="D15" s="13">
        <v>657304300</v>
      </c>
      <c r="E15" s="13">
        <v>23600000</v>
      </c>
      <c r="F15" s="13">
        <v>10000000</v>
      </c>
      <c r="G15" s="13">
        <v>0</v>
      </c>
      <c r="H15" s="13">
        <v>0</v>
      </c>
      <c r="I15" s="13">
        <v>2171400</v>
      </c>
      <c r="J15" s="13">
        <v>670904300</v>
      </c>
      <c r="K15" s="13">
        <v>670904300</v>
      </c>
      <c r="L15" s="14">
        <v>0</v>
      </c>
    </row>
    <row r="16" spans="1:12" ht="13.5" thickBot="1">
      <c r="A16" s="18" t="str">
        <f>"Total in "&amp;LEFT($A$5,LEN($A$5)-5)&amp;":"</f>
        <v>Total in October:</v>
      </c>
      <c r="B16" s="19" t="s">
        <v>0</v>
      </c>
      <c r="C16" s="20">
        <v>670904300</v>
      </c>
      <c r="D16" s="20">
        <v>657304300</v>
      </c>
      <c r="E16" s="20">
        <v>23600000</v>
      </c>
      <c r="F16" s="20">
        <v>10000000</v>
      </c>
      <c r="G16" s="20">
        <v>0</v>
      </c>
      <c r="H16" s="20">
        <v>0</v>
      </c>
      <c r="I16" s="20">
        <v>2171400</v>
      </c>
      <c r="J16" s="19" t="s">
        <v>0</v>
      </c>
      <c r="K16" s="20">
        <v>670904300</v>
      </c>
      <c r="L16" s="21">
        <v>0</v>
      </c>
    </row>
    <row r="17" spans="1:12" ht="12" customHeight="1">
      <c r="A17" s="3" t="s">
        <v>40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5"/>
    </row>
    <row r="18" spans="1:12" ht="12.75">
      <c r="A18" s="6" t="s">
        <v>1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45"/>
    </row>
    <row r="19" spans="1:12" ht="22.5">
      <c r="A19" s="24" t="s">
        <v>31</v>
      </c>
      <c r="B19" s="25">
        <v>9359279</v>
      </c>
      <c r="C19" s="25">
        <v>6577739</v>
      </c>
      <c r="D19" s="25">
        <v>1426032</v>
      </c>
      <c r="E19" s="25">
        <v>0</v>
      </c>
      <c r="F19" s="25">
        <v>83782</v>
      </c>
      <c r="G19" s="25">
        <v>0</v>
      </c>
      <c r="H19" s="25">
        <v>0</v>
      </c>
      <c r="I19" s="25">
        <v>8223</v>
      </c>
      <c r="J19" s="25">
        <v>1909849.6878219247</v>
      </c>
      <c r="K19" s="25">
        <v>1342250</v>
      </c>
      <c r="L19" s="46">
        <v>0</v>
      </c>
    </row>
    <row r="20" spans="1:12" ht="22.5">
      <c r="A20" s="24" t="s">
        <v>29</v>
      </c>
      <c r="B20" s="25">
        <v>12733778</v>
      </c>
      <c r="C20" s="25">
        <v>8949350</v>
      </c>
      <c r="D20" s="25">
        <v>351010</v>
      </c>
      <c r="E20" s="25">
        <v>0</v>
      </c>
      <c r="F20" s="25">
        <v>17624</v>
      </c>
      <c r="G20" s="25">
        <v>0</v>
      </c>
      <c r="H20" s="25">
        <v>0</v>
      </c>
      <c r="I20" s="25">
        <v>2223</v>
      </c>
      <c r="J20" s="25">
        <v>474365.5414596388</v>
      </c>
      <c r="K20" s="25">
        <v>333386</v>
      </c>
      <c r="L20" s="46">
        <v>0</v>
      </c>
    </row>
    <row r="21" spans="1:12" ht="22.5">
      <c r="A21" s="24" t="s">
        <v>30</v>
      </c>
      <c r="B21" s="25">
        <v>8988091</v>
      </c>
      <c r="C21" s="25">
        <v>6316866</v>
      </c>
      <c r="D21" s="25">
        <v>1812947</v>
      </c>
      <c r="E21" s="25">
        <v>0</v>
      </c>
      <c r="F21" s="25">
        <v>44981</v>
      </c>
      <c r="G21" s="25">
        <v>0</v>
      </c>
      <c r="H21" s="25">
        <v>0</v>
      </c>
      <c r="I21" s="25">
        <v>3033</v>
      </c>
      <c r="J21" s="25">
        <v>2515588.983557293</v>
      </c>
      <c r="K21" s="25">
        <v>1767966</v>
      </c>
      <c r="L21" s="46">
        <v>0</v>
      </c>
    </row>
    <row r="22" spans="1:12" ht="22.5">
      <c r="A22" s="24" t="s">
        <v>54</v>
      </c>
      <c r="B22" s="25">
        <v>43990</v>
      </c>
      <c r="C22" s="25">
        <v>30916</v>
      </c>
      <c r="D22" s="25">
        <v>1620</v>
      </c>
      <c r="E22" s="25">
        <v>0</v>
      </c>
      <c r="F22" s="25">
        <v>538</v>
      </c>
      <c r="G22" s="25">
        <v>0</v>
      </c>
      <c r="H22" s="25">
        <v>0</v>
      </c>
      <c r="I22" s="25">
        <v>10</v>
      </c>
      <c r="J22" s="25">
        <v>1539.547299104729</v>
      </c>
      <c r="K22" s="25">
        <v>1082</v>
      </c>
      <c r="L22" s="46">
        <v>0</v>
      </c>
    </row>
    <row r="23" spans="1:12" ht="12.75">
      <c r="A23" s="12" t="s">
        <v>21</v>
      </c>
      <c r="B23" s="26">
        <v>31125138</v>
      </c>
      <c r="C23" s="26">
        <v>21874871</v>
      </c>
      <c r="D23" s="26">
        <v>3591609</v>
      </c>
      <c r="E23" s="26">
        <v>0</v>
      </c>
      <c r="F23" s="26">
        <v>146925</v>
      </c>
      <c r="G23" s="26">
        <v>0</v>
      </c>
      <c r="H23" s="26">
        <v>0</v>
      </c>
      <c r="I23" s="26">
        <v>13489</v>
      </c>
      <c r="J23" s="26">
        <v>4901343.760137961</v>
      </c>
      <c r="K23" s="26">
        <v>3444684</v>
      </c>
      <c r="L23" s="47">
        <v>0</v>
      </c>
    </row>
    <row r="24" spans="1:12" ht="12.75">
      <c r="A24" s="6" t="s">
        <v>2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45"/>
    </row>
    <row r="25" spans="1:12" ht="22.5">
      <c r="A25" s="24" t="s">
        <v>33</v>
      </c>
      <c r="B25" s="25">
        <v>378137</v>
      </c>
      <c r="C25" s="25">
        <v>378137</v>
      </c>
      <c r="D25" s="25">
        <v>186506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186506</v>
      </c>
      <c r="K25" s="25">
        <v>186506</v>
      </c>
      <c r="L25" s="46">
        <v>0</v>
      </c>
    </row>
    <row r="26" spans="1:12" ht="22.5">
      <c r="A26" s="24" t="s">
        <v>54</v>
      </c>
      <c r="B26" s="25">
        <v>13212</v>
      </c>
      <c r="C26" s="25">
        <v>13212</v>
      </c>
      <c r="D26" s="25">
        <v>7959</v>
      </c>
      <c r="E26" s="25">
        <v>0</v>
      </c>
      <c r="F26" s="25">
        <v>164</v>
      </c>
      <c r="G26" s="25">
        <v>0</v>
      </c>
      <c r="H26" s="25">
        <v>0</v>
      </c>
      <c r="I26" s="25">
        <v>1</v>
      </c>
      <c r="J26" s="25">
        <v>7795</v>
      </c>
      <c r="K26" s="25">
        <v>7795</v>
      </c>
      <c r="L26" s="46">
        <v>0</v>
      </c>
    </row>
    <row r="27" spans="1:12" ht="22.5">
      <c r="A27" s="24" t="s">
        <v>34</v>
      </c>
      <c r="B27" s="90">
        <v>214632</v>
      </c>
      <c r="C27" s="90">
        <v>214632</v>
      </c>
      <c r="D27" s="90">
        <v>138137</v>
      </c>
      <c r="E27" s="90">
        <v>0</v>
      </c>
      <c r="F27" s="90">
        <v>3159</v>
      </c>
      <c r="G27" s="90">
        <v>0</v>
      </c>
      <c r="H27" s="90">
        <v>0</v>
      </c>
      <c r="I27" s="90">
        <v>314</v>
      </c>
      <c r="J27" s="90">
        <v>134978</v>
      </c>
      <c r="K27" s="90">
        <v>134978</v>
      </c>
      <c r="L27" s="91">
        <v>0</v>
      </c>
    </row>
    <row r="28" spans="1:12" ht="12.75">
      <c r="A28" s="92" t="s">
        <v>61</v>
      </c>
      <c r="B28" s="93">
        <v>3530000</v>
      </c>
      <c r="C28" s="93">
        <v>3530000</v>
      </c>
      <c r="D28" s="93">
        <v>0</v>
      </c>
      <c r="E28" s="93">
        <v>1146870</v>
      </c>
      <c r="F28" s="93">
        <v>0</v>
      </c>
      <c r="G28" s="93">
        <v>0</v>
      </c>
      <c r="H28" s="93">
        <v>0</v>
      </c>
      <c r="I28" s="93">
        <v>0</v>
      </c>
      <c r="J28" s="93">
        <v>1146870</v>
      </c>
      <c r="K28" s="93">
        <v>1146870</v>
      </c>
      <c r="L28" s="94">
        <v>0</v>
      </c>
    </row>
    <row r="29" spans="1:12" ht="12.75">
      <c r="A29" s="12" t="s">
        <v>22</v>
      </c>
      <c r="B29" s="26">
        <v>4135981</v>
      </c>
      <c r="C29" s="26">
        <v>4135981</v>
      </c>
      <c r="D29" s="26">
        <v>332602</v>
      </c>
      <c r="E29" s="26">
        <v>1146870</v>
      </c>
      <c r="F29" s="26">
        <v>3323</v>
      </c>
      <c r="G29" s="26">
        <v>0</v>
      </c>
      <c r="H29" s="26">
        <v>0</v>
      </c>
      <c r="I29" s="26">
        <v>315</v>
      </c>
      <c r="J29" s="26">
        <v>1476149</v>
      </c>
      <c r="K29" s="26">
        <v>1476149</v>
      </c>
      <c r="L29" s="47">
        <v>0</v>
      </c>
    </row>
    <row r="30" spans="1:12" ht="12" customHeight="1" thickBot="1">
      <c r="A30" s="18" t="str">
        <f>"Total in "&amp;LEFT($A$5,LEN($A$5)-5)&amp;":"</f>
        <v>Total in October:</v>
      </c>
      <c r="B30" s="19" t="s">
        <v>0</v>
      </c>
      <c r="C30" s="27">
        <v>26010852</v>
      </c>
      <c r="D30" s="27">
        <v>3924211</v>
      </c>
      <c r="E30" s="27">
        <v>1146870</v>
      </c>
      <c r="F30" s="27">
        <v>150248</v>
      </c>
      <c r="G30" s="27">
        <v>0</v>
      </c>
      <c r="H30" s="27">
        <v>0</v>
      </c>
      <c r="I30" s="27">
        <v>13804</v>
      </c>
      <c r="J30" s="19" t="s">
        <v>0</v>
      </c>
      <c r="K30" s="27">
        <v>4920833</v>
      </c>
      <c r="L30" s="48">
        <v>0</v>
      </c>
    </row>
    <row r="31" spans="1:12" ht="13.5">
      <c r="A31" s="54" t="s">
        <v>38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5"/>
    </row>
    <row r="32" spans="1:12" ht="12.75">
      <c r="A32" s="6" t="s">
        <v>1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3"/>
    </row>
    <row r="33" spans="1:12" ht="12" customHeight="1">
      <c r="A33" s="28" t="s">
        <v>28</v>
      </c>
      <c r="B33" s="29">
        <v>35472788</v>
      </c>
      <c r="C33" s="29">
        <v>24930417</v>
      </c>
      <c r="D33" s="30">
        <v>13425525</v>
      </c>
      <c r="E33" s="29">
        <v>0</v>
      </c>
      <c r="F33" s="30">
        <v>51859</v>
      </c>
      <c r="G33" s="30">
        <v>-84</v>
      </c>
      <c r="H33" s="30">
        <v>28691</v>
      </c>
      <c r="I33" s="30">
        <v>18412</v>
      </c>
      <c r="J33" s="29">
        <v>19069716.450105578</v>
      </c>
      <c r="K33" s="25">
        <v>13402273</v>
      </c>
      <c r="L33" s="49">
        <v>2461</v>
      </c>
    </row>
    <row r="34" spans="1:12" ht="12.75">
      <c r="A34" s="12" t="s">
        <v>21</v>
      </c>
      <c r="B34" s="31">
        <v>35472788</v>
      </c>
      <c r="C34" s="31">
        <v>24930417</v>
      </c>
      <c r="D34" s="31">
        <v>13425525</v>
      </c>
      <c r="E34" s="31">
        <v>0</v>
      </c>
      <c r="F34" s="31">
        <v>51859</v>
      </c>
      <c r="G34" s="31">
        <v>-84</v>
      </c>
      <c r="H34" s="31">
        <v>28691</v>
      </c>
      <c r="I34" s="31">
        <v>18412</v>
      </c>
      <c r="J34" s="31">
        <v>19069716.450105578</v>
      </c>
      <c r="K34" s="31">
        <v>13402273</v>
      </c>
      <c r="L34" s="47">
        <v>2461</v>
      </c>
    </row>
    <row r="35" spans="1:12" ht="12.75">
      <c r="A35" s="6" t="s">
        <v>2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45"/>
    </row>
    <row r="36" spans="1:12" ht="12.75">
      <c r="A36" s="28" t="s">
        <v>28</v>
      </c>
      <c r="B36" s="25">
        <v>69844328</v>
      </c>
      <c r="C36" s="25">
        <v>69844328</v>
      </c>
      <c r="D36" s="25">
        <v>38594524</v>
      </c>
      <c r="E36" s="25">
        <v>25089</v>
      </c>
      <c r="F36" s="25">
        <v>295755</v>
      </c>
      <c r="G36" s="25">
        <v>0</v>
      </c>
      <c r="H36" s="25">
        <v>-344</v>
      </c>
      <c r="I36" s="25">
        <v>24811</v>
      </c>
      <c r="J36" s="25">
        <v>38323514</v>
      </c>
      <c r="K36" s="25">
        <v>38323514</v>
      </c>
      <c r="L36" s="46">
        <v>111287</v>
      </c>
    </row>
    <row r="37" spans="1:12" ht="12.75">
      <c r="A37" s="12" t="s">
        <v>22</v>
      </c>
      <c r="B37" s="26">
        <v>69844328</v>
      </c>
      <c r="C37" s="26">
        <v>69844328</v>
      </c>
      <c r="D37" s="26">
        <v>38594524</v>
      </c>
      <c r="E37" s="26">
        <v>25089</v>
      </c>
      <c r="F37" s="26">
        <v>295755</v>
      </c>
      <c r="G37" s="26">
        <v>0</v>
      </c>
      <c r="H37" s="26">
        <v>-344</v>
      </c>
      <c r="I37" s="26">
        <v>24811</v>
      </c>
      <c r="J37" s="26">
        <v>38323514</v>
      </c>
      <c r="K37" s="26">
        <v>38323514</v>
      </c>
      <c r="L37" s="47">
        <v>111287</v>
      </c>
    </row>
    <row r="38" spans="1:12" ht="12" customHeight="1" thickBot="1">
      <c r="A38" s="18" t="str">
        <f>"Total in "&amp;LEFT($A$5,LEN($A$5)-5)&amp;":"</f>
        <v>Total in October:</v>
      </c>
      <c r="B38" s="19" t="s">
        <v>0</v>
      </c>
      <c r="C38" s="20">
        <v>94774745</v>
      </c>
      <c r="D38" s="20">
        <v>52020049</v>
      </c>
      <c r="E38" s="20">
        <v>25089</v>
      </c>
      <c r="F38" s="20">
        <v>347614</v>
      </c>
      <c r="G38" s="20">
        <v>-84</v>
      </c>
      <c r="H38" s="20">
        <v>28347</v>
      </c>
      <c r="I38" s="20">
        <v>43223</v>
      </c>
      <c r="J38" s="19" t="s">
        <v>0</v>
      </c>
      <c r="K38" s="20">
        <v>51725787</v>
      </c>
      <c r="L38" s="21">
        <v>113748</v>
      </c>
    </row>
    <row r="39" spans="1:12" ht="12" customHeight="1">
      <c r="A39" s="32" t="s">
        <v>1</v>
      </c>
      <c r="B39" s="33">
        <v>66597926</v>
      </c>
      <c r="C39" s="34">
        <v>46805288</v>
      </c>
      <c r="D39" s="34">
        <v>17017134</v>
      </c>
      <c r="E39" s="34">
        <v>0</v>
      </c>
      <c r="F39" s="34">
        <v>198784</v>
      </c>
      <c r="G39" s="34">
        <v>-84</v>
      </c>
      <c r="H39" s="34">
        <v>28691</v>
      </c>
      <c r="I39" s="34">
        <v>31901</v>
      </c>
      <c r="J39" s="33">
        <v>23971060.210243538</v>
      </c>
      <c r="K39" s="34">
        <v>16846957</v>
      </c>
      <c r="L39" s="35">
        <v>2461</v>
      </c>
    </row>
    <row r="40" spans="1:12" ht="12" customHeight="1" thickBot="1">
      <c r="A40" s="50" t="s">
        <v>2</v>
      </c>
      <c r="B40" s="51">
        <v>744884609</v>
      </c>
      <c r="C40" s="52">
        <v>744884609</v>
      </c>
      <c r="D40" s="52">
        <v>696231426</v>
      </c>
      <c r="E40" s="52">
        <v>24771959</v>
      </c>
      <c r="F40" s="52">
        <v>10299078</v>
      </c>
      <c r="G40" s="52">
        <v>0</v>
      </c>
      <c r="H40" s="52">
        <v>-344</v>
      </c>
      <c r="I40" s="52">
        <v>2196526</v>
      </c>
      <c r="J40" s="51">
        <v>710703963</v>
      </c>
      <c r="K40" s="52">
        <v>710703963</v>
      </c>
      <c r="L40" s="53">
        <v>111287</v>
      </c>
    </row>
    <row r="41" spans="1:12" ht="13.5" thickBot="1">
      <c r="A41" s="36" t="str">
        <f>"Grand total in "&amp;LEFT($A$5,LEN($A$5)-5)&amp;":"</f>
        <v>Grand total in October:</v>
      </c>
      <c r="B41" s="37" t="s">
        <v>0</v>
      </c>
      <c r="C41" s="38">
        <v>791689897</v>
      </c>
      <c r="D41" s="38">
        <v>713248560</v>
      </c>
      <c r="E41" s="38">
        <v>24771959</v>
      </c>
      <c r="F41" s="38">
        <v>10497862</v>
      </c>
      <c r="G41" s="38">
        <v>-84</v>
      </c>
      <c r="H41" s="38">
        <v>28347</v>
      </c>
      <c r="I41" s="38">
        <v>2228427</v>
      </c>
      <c r="J41" s="37" t="s">
        <v>0</v>
      </c>
      <c r="K41" s="38">
        <v>727550920</v>
      </c>
      <c r="L41" s="39">
        <v>113748</v>
      </c>
    </row>
    <row r="42" spans="1:12" ht="12.75">
      <c r="A42" s="63" t="s">
        <v>42</v>
      </c>
      <c r="B42" s="64" t="s">
        <v>0</v>
      </c>
      <c r="C42" s="64" t="s">
        <v>0</v>
      </c>
      <c r="D42" s="65">
        <v>775492569</v>
      </c>
      <c r="E42" s="65">
        <v>40000000</v>
      </c>
      <c r="F42" s="65">
        <v>33046028</v>
      </c>
      <c r="G42" s="65">
        <v>1</v>
      </c>
      <c r="H42" s="65">
        <v>33698</v>
      </c>
      <c r="I42" s="65">
        <v>1088858</v>
      </c>
      <c r="J42" s="64" t="s">
        <v>0</v>
      </c>
      <c r="K42" s="65">
        <v>782480240</v>
      </c>
      <c r="L42" s="66" t="s">
        <v>0</v>
      </c>
    </row>
    <row r="43" spans="1:12" ht="12.75">
      <c r="A43" s="12" t="s">
        <v>44</v>
      </c>
      <c r="B43" s="67" t="s">
        <v>0</v>
      </c>
      <c r="C43" s="67" t="s">
        <v>0</v>
      </c>
      <c r="D43" s="13">
        <v>782480240</v>
      </c>
      <c r="E43" s="13">
        <v>30888100</v>
      </c>
      <c r="F43" s="13">
        <v>60805820</v>
      </c>
      <c r="G43" s="13">
        <v>-58</v>
      </c>
      <c r="H43" s="13">
        <v>8625</v>
      </c>
      <c r="I43" s="13">
        <v>11910269</v>
      </c>
      <c r="J43" s="67" t="s">
        <v>0</v>
      </c>
      <c r="K43" s="13">
        <v>752571087</v>
      </c>
      <c r="L43" s="68" t="s">
        <v>0</v>
      </c>
    </row>
    <row r="44" spans="1:12" ht="12.75">
      <c r="A44" s="69" t="s">
        <v>46</v>
      </c>
      <c r="B44" s="70" t="s">
        <v>0</v>
      </c>
      <c r="C44" s="70" t="s">
        <v>0</v>
      </c>
      <c r="D44" s="71">
        <v>752571087</v>
      </c>
      <c r="E44" s="71">
        <v>35567500</v>
      </c>
      <c r="F44" s="71">
        <v>50865527</v>
      </c>
      <c r="G44" s="71">
        <v>-72</v>
      </c>
      <c r="H44" s="71">
        <v>-843</v>
      </c>
      <c r="I44" s="71">
        <v>241389</v>
      </c>
      <c r="J44" s="70" t="s">
        <v>0</v>
      </c>
      <c r="K44" s="71">
        <v>737272145</v>
      </c>
      <c r="L44" s="72" t="s">
        <v>0</v>
      </c>
    </row>
    <row r="45" spans="1:12" ht="12.75">
      <c r="A45" s="69" t="s">
        <v>50</v>
      </c>
      <c r="B45" s="70" t="s">
        <v>0</v>
      </c>
      <c r="C45" s="70" t="s">
        <v>0</v>
      </c>
      <c r="D45" s="71">
        <v>737272145</v>
      </c>
      <c r="E45" s="71">
        <v>8110000</v>
      </c>
      <c r="F45" s="71">
        <v>30076177</v>
      </c>
      <c r="G45" s="71">
        <v>-13</v>
      </c>
      <c r="H45" s="71">
        <v>5326</v>
      </c>
      <c r="I45" s="71">
        <v>2559019</v>
      </c>
      <c r="J45" s="70" t="s">
        <v>0</v>
      </c>
      <c r="K45" s="71">
        <v>715311281</v>
      </c>
      <c r="L45" s="72" t="s">
        <v>0</v>
      </c>
    </row>
    <row r="46" spans="1:12" ht="12.75">
      <c r="A46" s="69" t="s">
        <v>52</v>
      </c>
      <c r="B46" s="70" t="s">
        <v>0</v>
      </c>
      <c r="C46" s="70" t="s">
        <v>0</v>
      </c>
      <c r="D46" s="71">
        <v>715311281</v>
      </c>
      <c r="E46" s="71">
        <v>20197800</v>
      </c>
      <c r="F46" s="71">
        <v>15537896</v>
      </c>
      <c r="G46" s="71">
        <v>-45</v>
      </c>
      <c r="H46" s="71">
        <v>0</v>
      </c>
      <c r="I46" s="71">
        <v>1303595</v>
      </c>
      <c r="J46" s="70" t="s">
        <v>0</v>
      </c>
      <c r="K46" s="71">
        <v>719971140</v>
      </c>
      <c r="L46" s="72" t="s">
        <v>0</v>
      </c>
    </row>
    <row r="47" spans="1:12" ht="12.75">
      <c r="A47" s="69" t="s">
        <v>55</v>
      </c>
      <c r="B47" s="70" t="s">
        <v>0</v>
      </c>
      <c r="C47" s="70" t="s">
        <v>0</v>
      </c>
      <c r="D47" s="71">
        <v>719971140</v>
      </c>
      <c r="E47" s="71">
        <v>19997000</v>
      </c>
      <c r="F47" s="71">
        <v>20250277</v>
      </c>
      <c r="G47" s="71">
        <v>-51</v>
      </c>
      <c r="H47" s="71">
        <v>0</v>
      </c>
      <c r="I47" s="71">
        <v>37209</v>
      </c>
      <c r="J47" s="70" t="s">
        <v>0</v>
      </c>
      <c r="K47" s="71">
        <v>719717812</v>
      </c>
      <c r="L47" s="72" t="s">
        <v>0</v>
      </c>
    </row>
    <row r="48" spans="1:12" ht="12.75">
      <c r="A48" s="69" t="s">
        <v>57</v>
      </c>
      <c r="B48" s="70" t="s">
        <v>0</v>
      </c>
      <c r="C48" s="70" t="s">
        <v>0</v>
      </c>
      <c r="D48" s="71">
        <v>719717812</v>
      </c>
      <c r="E48" s="71">
        <v>15153000</v>
      </c>
      <c r="F48" s="71">
        <v>30092238</v>
      </c>
      <c r="G48" s="71">
        <v>-80</v>
      </c>
      <c r="H48" s="71">
        <v>191739</v>
      </c>
      <c r="I48" s="71">
        <v>3326078</v>
      </c>
      <c r="J48" s="70" t="s">
        <v>0</v>
      </c>
      <c r="K48" s="71">
        <v>704970233</v>
      </c>
      <c r="L48" s="72" t="s">
        <v>0</v>
      </c>
    </row>
    <row r="49" spans="1:12" ht="12.75">
      <c r="A49" s="69" t="s">
        <v>59</v>
      </c>
      <c r="B49" s="70" t="s">
        <v>0</v>
      </c>
      <c r="C49" s="70" t="s">
        <v>0</v>
      </c>
      <c r="D49" s="71">
        <v>704970233</v>
      </c>
      <c r="E49" s="71">
        <v>14304280</v>
      </c>
      <c r="F49" s="71">
        <v>20430022</v>
      </c>
      <c r="G49" s="71">
        <v>-78</v>
      </c>
      <c r="H49" s="71">
        <v>0</v>
      </c>
      <c r="I49" s="71">
        <v>844729</v>
      </c>
      <c r="J49" s="70" t="s">
        <v>0</v>
      </c>
      <c r="K49" s="71">
        <v>698844413</v>
      </c>
      <c r="L49" s="72" t="s">
        <v>0</v>
      </c>
    </row>
    <row r="50" spans="1:12" ht="13.5" thickBot="1">
      <c r="A50" s="69" t="s">
        <v>62</v>
      </c>
      <c r="B50" s="70" t="s">
        <v>0</v>
      </c>
      <c r="C50" s="70" t="s">
        <v>0</v>
      </c>
      <c r="D50" s="71">
        <v>698844413</v>
      </c>
      <c r="E50" s="71">
        <v>14699636</v>
      </c>
      <c r="F50" s="71">
        <v>295447</v>
      </c>
      <c r="G50" s="71">
        <v>-80</v>
      </c>
      <c r="H50" s="71">
        <v>38</v>
      </c>
      <c r="I50" s="71">
        <v>3412787</v>
      </c>
      <c r="J50" s="70" t="s">
        <v>0</v>
      </c>
      <c r="K50" s="71">
        <v>713248560</v>
      </c>
      <c r="L50" s="72" t="s">
        <v>0</v>
      </c>
    </row>
    <row r="51" spans="1:12" ht="13.5" thickBot="1">
      <c r="A51" s="73" t="str">
        <f>"Total per year "&amp;RIGHT($A$5,4)&amp;":"</f>
        <v>Total per year 2012:</v>
      </c>
      <c r="B51" s="74" t="s">
        <v>0</v>
      </c>
      <c r="C51" s="74" t="s">
        <v>0</v>
      </c>
      <c r="D51" s="75">
        <v>775492569</v>
      </c>
      <c r="E51" s="75">
        <v>223689275</v>
      </c>
      <c r="F51" s="75">
        <v>271897294</v>
      </c>
      <c r="G51" s="75">
        <v>-560</v>
      </c>
      <c r="H51" s="75">
        <v>266930</v>
      </c>
      <c r="I51" s="75">
        <v>26952360</v>
      </c>
      <c r="J51" s="74" t="s">
        <v>0</v>
      </c>
      <c r="K51" s="75">
        <v>727550920</v>
      </c>
      <c r="L51" s="76" t="s">
        <v>0</v>
      </c>
    </row>
    <row r="52" spans="1:12" ht="15" customHeight="1">
      <c r="A52" s="55" t="s">
        <v>37</v>
      </c>
      <c r="B52" s="43"/>
      <c r="C52" s="44"/>
      <c r="D52" s="44"/>
      <c r="E52" s="44"/>
      <c r="F52" s="44"/>
      <c r="G52" s="44"/>
      <c r="H52" s="44"/>
      <c r="I52" s="44"/>
      <c r="J52" s="44"/>
      <c r="K52" s="44"/>
      <c r="L52" s="44"/>
    </row>
    <row r="53" spans="1:12" ht="15" customHeight="1">
      <c r="A53" s="56" t="s">
        <v>15</v>
      </c>
      <c r="B53" s="43"/>
      <c r="C53" s="44"/>
      <c r="D53" s="44"/>
      <c r="E53" s="44"/>
      <c r="F53" s="44"/>
      <c r="G53" s="44"/>
      <c r="H53" s="44"/>
      <c r="I53" s="44"/>
      <c r="J53" s="44"/>
      <c r="K53" s="44"/>
      <c r="L53" s="44"/>
    </row>
    <row r="54" ht="12.75">
      <c r="A54" s="56"/>
    </row>
  </sheetData>
  <sheetProtection/>
  <mergeCells count="11">
    <mergeCell ref="E7:I7"/>
    <mergeCell ref="J7:K7"/>
    <mergeCell ref="L7:L8"/>
    <mergeCell ref="A1:L1"/>
    <mergeCell ref="A2:L2"/>
    <mergeCell ref="A3:L3"/>
    <mergeCell ref="A4:L4"/>
    <mergeCell ref="A5:L5"/>
    <mergeCell ref="A7:A8"/>
    <mergeCell ref="B7:C7"/>
    <mergeCell ref="D7:D8"/>
  </mergeCells>
  <printOptions horizontalCentered="1"/>
  <pageMargins left="0.5905511811023623" right="0.5905511811023623" top="0.1968503937007874" bottom="0.5905511811023623" header="0.1968503937007874" footer="0.2755905511811024"/>
  <pageSetup fitToHeight="2" horizontalDpi="600" verticalDpi="600" orientation="landscape" paperSize="9" scale="80" r:id="rId2"/>
  <headerFooter alignWithMargins="0">
    <oddFooter>&amp;C&amp;P of &amp;N&amp;R&amp;8
</oddFooter>
  </headerFooter>
  <rowBreaks count="1" manualBreakCount="1">
    <brk id="30" max="13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5"/>
  <sheetViews>
    <sheetView zoomScale="85" zoomScaleNormal="85" zoomScalePageLayoutView="0" workbookViewId="0" topLeftCell="A10">
      <selection activeCell="O26" sqref="O26"/>
    </sheetView>
  </sheetViews>
  <sheetFormatPr defaultColWidth="11.421875" defaultRowHeight="12.75"/>
  <cols>
    <col min="1" max="1" width="37.140625" style="1" customWidth="1"/>
    <col min="2" max="12" width="11.421875" style="1" customWidth="1"/>
    <col min="13" max="248" width="9.140625" style="1" customWidth="1"/>
    <col min="249" max="249" width="37.140625" style="1" customWidth="1"/>
    <col min="250" max="16384" width="11.421875" style="1" customWidth="1"/>
  </cols>
  <sheetData>
    <row r="1" spans="1:12" ht="98.2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2.75">
      <c r="A2" s="80" t="s">
        <v>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22.5" customHeight="1">
      <c r="A3" s="81" t="s">
        <v>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ht="17.25" customHeight="1">
      <c r="A4" s="82" t="s">
        <v>36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 ht="17.25" customHeight="1">
      <c r="A5" s="89" t="s">
        <v>63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ht="17.25" customHeight="1" thickBot="1">
      <c r="A6" s="57"/>
      <c r="B6" s="57"/>
      <c r="C6" s="57"/>
      <c r="D6" s="57"/>
      <c r="E6" s="57"/>
      <c r="F6" s="57"/>
      <c r="G6" s="57"/>
      <c r="H6" s="57"/>
      <c r="I6" s="58"/>
      <c r="J6" s="57"/>
      <c r="K6" s="57"/>
      <c r="L6" s="59" t="s">
        <v>6</v>
      </c>
    </row>
    <row r="7" spans="1:12" ht="25.5" customHeight="1">
      <c r="A7" s="85" t="s">
        <v>7</v>
      </c>
      <c r="B7" s="87" t="s">
        <v>8</v>
      </c>
      <c r="C7" s="87"/>
      <c r="D7" s="87" t="s">
        <v>10</v>
      </c>
      <c r="E7" s="87" t="s">
        <v>11</v>
      </c>
      <c r="F7" s="87"/>
      <c r="G7" s="87"/>
      <c r="H7" s="87"/>
      <c r="I7" s="87"/>
      <c r="J7" s="87" t="s">
        <v>18</v>
      </c>
      <c r="K7" s="87"/>
      <c r="L7" s="77" t="s">
        <v>20</v>
      </c>
    </row>
    <row r="8" spans="1:12" ht="38.25">
      <c r="A8" s="86"/>
      <c r="B8" s="2" t="s">
        <v>9</v>
      </c>
      <c r="C8" s="2" t="s">
        <v>2</v>
      </c>
      <c r="D8" s="88"/>
      <c r="E8" s="2" t="s">
        <v>12</v>
      </c>
      <c r="F8" s="2" t="s">
        <v>13</v>
      </c>
      <c r="G8" s="2" t="s">
        <v>14</v>
      </c>
      <c r="H8" s="2" t="s">
        <v>16</v>
      </c>
      <c r="I8" s="2" t="s">
        <v>17</v>
      </c>
      <c r="J8" s="2" t="s">
        <v>9</v>
      </c>
      <c r="K8" s="2" t="s">
        <v>19</v>
      </c>
      <c r="L8" s="78"/>
    </row>
    <row r="9" spans="1:12" ht="13.5" thickBot="1">
      <c r="A9" s="60">
        <v>1</v>
      </c>
      <c r="B9" s="61">
        <v>2</v>
      </c>
      <c r="C9" s="61">
        <v>3</v>
      </c>
      <c r="D9" s="61">
        <v>4</v>
      </c>
      <c r="E9" s="61">
        <v>5</v>
      </c>
      <c r="F9" s="61">
        <v>6</v>
      </c>
      <c r="G9" s="61">
        <v>7</v>
      </c>
      <c r="H9" s="61">
        <v>8</v>
      </c>
      <c r="I9" s="61">
        <v>9</v>
      </c>
      <c r="J9" s="61">
        <v>10</v>
      </c>
      <c r="K9" s="61">
        <v>11</v>
      </c>
      <c r="L9" s="62">
        <v>12</v>
      </c>
    </row>
    <row r="10" spans="1:12" ht="13.5">
      <c r="A10" s="3" t="s">
        <v>39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5"/>
    </row>
    <row r="11" spans="1:12" ht="12.75">
      <c r="A11" s="15" t="s">
        <v>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</row>
    <row r="12" spans="1:12" ht="12.75">
      <c r="A12" s="9" t="s">
        <v>23</v>
      </c>
      <c r="B12" s="10">
        <v>151397000</v>
      </c>
      <c r="C12" s="10">
        <v>151397000</v>
      </c>
      <c r="D12" s="17">
        <v>151204700</v>
      </c>
      <c r="E12" s="10">
        <v>20998300</v>
      </c>
      <c r="F12" s="10">
        <v>20806000</v>
      </c>
      <c r="G12" s="10">
        <v>0</v>
      </c>
      <c r="H12" s="10">
        <v>0</v>
      </c>
      <c r="I12" s="10">
        <v>0</v>
      </c>
      <c r="J12" s="10">
        <v>151397000</v>
      </c>
      <c r="K12" s="10">
        <v>151397000</v>
      </c>
      <c r="L12" s="11">
        <v>0</v>
      </c>
    </row>
    <row r="13" spans="1:12" ht="12.75">
      <c r="A13" s="9" t="s">
        <v>24</v>
      </c>
      <c r="B13" s="10">
        <v>209524600</v>
      </c>
      <c r="C13" s="10">
        <v>209524600</v>
      </c>
      <c r="D13" s="17">
        <v>209524600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209524600</v>
      </c>
      <c r="K13" s="10">
        <v>209524600</v>
      </c>
      <c r="L13" s="11">
        <v>0</v>
      </c>
    </row>
    <row r="14" spans="1:12" ht="12.75">
      <c r="A14" s="9" t="s">
        <v>25</v>
      </c>
      <c r="B14" s="10">
        <v>314175000</v>
      </c>
      <c r="C14" s="10">
        <v>314175000</v>
      </c>
      <c r="D14" s="17">
        <v>310175000</v>
      </c>
      <c r="E14" s="10">
        <v>4000000</v>
      </c>
      <c r="F14" s="10">
        <v>0</v>
      </c>
      <c r="G14" s="10">
        <v>0</v>
      </c>
      <c r="H14" s="10">
        <v>0</v>
      </c>
      <c r="I14" s="10">
        <v>0</v>
      </c>
      <c r="J14" s="10">
        <v>314175000</v>
      </c>
      <c r="K14" s="10">
        <v>314175000</v>
      </c>
      <c r="L14" s="11">
        <v>0</v>
      </c>
    </row>
    <row r="15" spans="1:12" ht="12.75">
      <c r="A15" s="12" t="s">
        <v>22</v>
      </c>
      <c r="B15" s="13">
        <v>675096600</v>
      </c>
      <c r="C15" s="13">
        <v>675096600</v>
      </c>
      <c r="D15" s="13">
        <v>670904300</v>
      </c>
      <c r="E15" s="13">
        <v>24998300</v>
      </c>
      <c r="F15" s="13">
        <v>20806000</v>
      </c>
      <c r="G15" s="13">
        <v>0</v>
      </c>
      <c r="H15" s="13">
        <v>0</v>
      </c>
      <c r="I15" s="13">
        <v>0</v>
      </c>
      <c r="J15" s="13">
        <v>675096600</v>
      </c>
      <c r="K15" s="13">
        <v>675096600</v>
      </c>
      <c r="L15" s="14">
        <v>0</v>
      </c>
    </row>
    <row r="16" spans="1:12" ht="13.5" thickBot="1">
      <c r="A16" s="18" t="str">
        <f>"Total in "&amp;LEFT($A$5,LEN($A$5)-5)&amp;":"</f>
        <v>Total in November:</v>
      </c>
      <c r="B16" s="19" t="s">
        <v>0</v>
      </c>
      <c r="C16" s="20">
        <v>675096600</v>
      </c>
      <c r="D16" s="20">
        <v>670904300</v>
      </c>
      <c r="E16" s="20">
        <v>24998300</v>
      </c>
      <c r="F16" s="20">
        <v>20806000</v>
      </c>
      <c r="G16" s="20">
        <v>0</v>
      </c>
      <c r="H16" s="20">
        <v>0</v>
      </c>
      <c r="I16" s="20">
        <v>0</v>
      </c>
      <c r="J16" s="19" t="s">
        <v>0</v>
      </c>
      <c r="K16" s="20">
        <v>675096600</v>
      </c>
      <c r="L16" s="21">
        <v>0</v>
      </c>
    </row>
    <row r="17" spans="1:12" ht="12" customHeight="1">
      <c r="A17" s="3" t="s">
        <v>40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5"/>
    </row>
    <row r="18" spans="1:12" ht="12.75">
      <c r="A18" s="6" t="s">
        <v>1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45"/>
    </row>
    <row r="19" spans="1:12" ht="22.5">
      <c r="A19" s="24" t="s">
        <v>31</v>
      </c>
      <c r="B19" s="25">
        <v>9359279</v>
      </c>
      <c r="C19" s="25">
        <v>6577739</v>
      </c>
      <c r="D19" s="25">
        <v>1342250</v>
      </c>
      <c r="E19" s="25">
        <v>0</v>
      </c>
      <c r="F19" s="25">
        <v>87117</v>
      </c>
      <c r="G19" s="25">
        <v>0</v>
      </c>
      <c r="H19" s="25">
        <v>0</v>
      </c>
      <c r="I19" s="25">
        <v>7869</v>
      </c>
      <c r="J19" s="25">
        <v>1785893.364295024</v>
      </c>
      <c r="K19" s="25">
        <v>1255133</v>
      </c>
      <c r="L19" s="46">
        <v>0</v>
      </c>
    </row>
    <row r="20" spans="1:12" ht="22.5">
      <c r="A20" s="24" t="s">
        <v>29</v>
      </c>
      <c r="B20" s="25">
        <v>12733778</v>
      </c>
      <c r="C20" s="25">
        <v>8949350</v>
      </c>
      <c r="D20" s="25">
        <v>333386</v>
      </c>
      <c r="E20" s="25">
        <v>0</v>
      </c>
      <c r="F20" s="25">
        <v>219161</v>
      </c>
      <c r="G20" s="25">
        <v>0</v>
      </c>
      <c r="H20" s="25">
        <v>0</v>
      </c>
      <c r="I20" s="25">
        <v>2622</v>
      </c>
      <c r="J20" s="25">
        <v>162527.53256953575</v>
      </c>
      <c r="K20" s="25">
        <v>114225</v>
      </c>
      <c r="L20" s="46">
        <v>0</v>
      </c>
    </row>
    <row r="21" spans="1:12" ht="22.5">
      <c r="A21" s="24" t="s">
        <v>30</v>
      </c>
      <c r="B21" s="25">
        <v>8988091</v>
      </c>
      <c r="C21" s="25">
        <v>6316866</v>
      </c>
      <c r="D21" s="25">
        <v>1767966</v>
      </c>
      <c r="E21" s="25">
        <v>0</v>
      </c>
      <c r="F21" s="25">
        <v>45177</v>
      </c>
      <c r="G21" s="25">
        <v>0</v>
      </c>
      <c r="H21" s="25">
        <v>0</v>
      </c>
      <c r="I21" s="25">
        <v>2836</v>
      </c>
      <c r="J21" s="25">
        <v>2451307.9037683336</v>
      </c>
      <c r="K21" s="25">
        <v>1722789</v>
      </c>
      <c r="L21" s="46">
        <v>0</v>
      </c>
    </row>
    <row r="22" spans="1:12" ht="22.5">
      <c r="A22" s="24" t="s">
        <v>54</v>
      </c>
      <c r="B22" s="25">
        <v>43990</v>
      </c>
      <c r="C22" s="25">
        <v>30916</v>
      </c>
      <c r="D22" s="25">
        <v>1082</v>
      </c>
      <c r="E22" s="25">
        <v>0</v>
      </c>
      <c r="F22" s="25">
        <v>542</v>
      </c>
      <c r="G22" s="25">
        <v>0</v>
      </c>
      <c r="H22" s="25">
        <v>0</v>
      </c>
      <c r="I22" s="25">
        <v>6</v>
      </c>
      <c r="J22" s="25">
        <v>768.3507777417317</v>
      </c>
      <c r="K22" s="25">
        <v>540</v>
      </c>
      <c r="L22" s="46">
        <v>0</v>
      </c>
    </row>
    <row r="23" spans="1:12" ht="12.75">
      <c r="A23" s="12" t="s">
        <v>21</v>
      </c>
      <c r="B23" s="26">
        <v>31125138</v>
      </c>
      <c r="C23" s="26">
        <v>21874871</v>
      </c>
      <c r="D23" s="26">
        <v>3444684</v>
      </c>
      <c r="E23" s="26">
        <v>0</v>
      </c>
      <c r="F23" s="26">
        <v>351997</v>
      </c>
      <c r="G23" s="26">
        <v>0</v>
      </c>
      <c r="H23" s="26">
        <v>0</v>
      </c>
      <c r="I23" s="26">
        <v>13333</v>
      </c>
      <c r="J23" s="26">
        <v>4400497.151410635</v>
      </c>
      <c r="K23" s="26">
        <v>3092687</v>
      </c>
      <c r="L23" s="47">
        <v>0</v>
      </c>
    </row>
    <row r="24" spans="1:12" ht="12.75">
      <c r="A24" s="6" t="s">
        <v>2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45"/>
    </row>
    <row r="25" spans="1:12" ht="22.5">
      <c r="A25" s="24" t="s">
        <v>33</v>
      </c>
      <c r="B25" s="25">
        <v>378137</v>
      </c>
      <c r="C25" s="25">
        <v>378137</v>
      </c>
      <c r="D25" s="25">
        <v>186506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186506</v>
      </c>
      <c r="K25" s="25">
        <v>186506</v>
      </c>
      <c r="L25" s="46">
        <v>0</v>
      </c>
    </row>
    <row r="26" spans="1:12" ht="22.5">
      <c r="A26" s="24" t="s">
        <v>54</v>
      </c>
      <c r="B26" s="25">
        <v>25610</v>
      </c>
      <c r="C26" s="25">
        <v>25610</v>
      </c>
      <c r="D26" s="25">
        <v>7795</v>
      </c>
      <c r="E26" s="25">
        <v>0</v>
      </c>
      <c r="F26" s="25">
        <v>5154</v>
      </c>
      <c r="G26" s="25">
        <v>0</v>
      </c>
      <c r="H26" s="25">
        <v>12398</v>
      </c>
      <c r="I26" s="25">
        <v>35</v>
      </c>
      <c r="J26" s="25">
        <v>15039</v>
      </c>
      <c r="K26" s="25">
        <v>15039</v>
      </c>
      <c r="L26" s="46">
        <v>0</v>
      </c>
    </row>
    <row r="27" spans="1:12" ht="22.5">
      <c r="A27" s="24" t="s">
        <v>34</v>
      </c>
      <c r="B27" s="90">
        <v>214632</v>
      </c>
      <c r="C27" s="90">
        <v>214632</v>
      </c>
      <c r="D27" s="90">
        <v>134978</v>
      </c>
      <c r="E27" s="90">
        <v>0</v>
      </c>
      <c r="F27" s="90">
        <v>3168</v>
      </c>
      <c r="G27" s="90">
        <v>0</v>
      </c>
      <c r="H27" s="90">
        <v>0</v>
      </c>
      <c r="I27" s="90">
        <v>286</v>
      </c>
      <c r="J27" s="90">
        <v>131810</v>
      </c>
      <c r="K27" s="90">
        <v>131810</v>
      </c>
      <c r="L27" s="91">
        <v>0</v>
      </c>
    </row>
    <row r="28" spans="1:12" ht="12.75">
      <c r="A28" s="92" t="s">
        <v>61</v>
      </c>
      <c r="B28" s="93">
        <v>3530000</v>
      </c>
      <c r="C28" s="93">
        <v>3530000</v>
      </c>
      <c r="D28" s="93">
        <v>1146870</v>
      </c>
      <c r="E28" s="93">
        <v>358287</v>
      </c>
      <c r="F28" s="93">
        <v>0</v>
      </c>
      <c r="G28" s="93">
        <v>0</v>
      </c>
      <c r="H28" s="93">
        <v>0</v>
      </c>
      <c r="I28" s="93">
        <v>0</v>
      </c>
      <c r="J28" s="93">
        <v>1505157</v>
      </c>
      <c r="K28" s="93">
        <v>1505157</v>
      </c>
      <c r="L28" s="94">
        <v>2024843</v>
      </c>
    </row>
    <row r="29" spans="1:12" ht="12.75">
      <c r="A29" s="12" t="s">
        <v>22</v>
      </c>
      <c r="B29" s="26">
        <v>4148379</v>
      </c>
      <c r="C29" s="26">
        <v>4148379</v>
      </c>
      <c r="D29" s="26">
        <v>1476149</v>
      </c>
      <c r="E29" s="26">
        <v>358287</v>
      </c>
      <c r="F29" s="26">
        <v>8322</v>
      </c>
      <c r="G29" s="26">
        <v>0</v>
      </c>
      <c r="H29" s="26">
        <v>12398</v>
      </c>
      <c r="I29" s="26">
        <v>321</v>
      </c>
      <c r="J29" s="26">
        <v>1838512</v>
      </c>
      <c r="K29" s="26">
        <v>1838512</v>
      </c>
      <c r="L29" s="47">
        <v>2024843</v>
      </c>
    </row>
    <row r="30" spans="1:12" ht="12" customHeight="1" thickBot="1">
      <c r="A30" s="18" t="str">
        <f>"Total in "&amp;LEFT($A$5,LEN($A$5)-5)&amp;":"</f>
        <v>Total in November:</v>
      </c>
      <c r="B30" s="19" t="s">
        <v>0</v>
      </c>
      <c r="C30" s="27">
        <v>26023250</v>
      </c>
      <c r="D30" s="27">
        <v>4920833</v>
      </c>
      <c r="E30" s="27">
        <v>358287</v>
      </c>
      <c r="F30" s="27">
        <v>360319</v>
      </c>
      <c r="G30" s="27">
        <v>0</v>
      </c>
      <c r="H30" s="27">
        <v>12398</v>
      </c>
      <c r="I30" s="27">
        <v>13654</v>
      </c>
      <c r="J30" s="19" t="s">
        <v>0</v>
      </c>
      <c r="K30" s="27">
        <v>4931199</v>
      </c>
      <c r="L30" s="48">
        <v>2024843</v>
      </c>
    </row>
    <row r="31" spans="1:12" ht="13.5">
      <c r="A31" s="54" t="s">
        <v>38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5"/>
    </row>
    <row r="32" spans="1:12" ht="12.75">
      <c r="A32" s="6" t="s">
        <v>1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3"/>
    </row>
    <row r="33" spans="1:12" ht="12" customHeight="1">
      <c r="A33" s="28" t="s">
        <v>28</v>
      </c>
      <c r="B33" s="29">
        <v>35472788</v>
      </c>
      <c r="C33" s="29">
        <v>24930417</v>
      </c>
      <c r="D33" s="30">
        <v>13402273</v>
      </c>
      <c r="E33" s="29">
        <v>0</v>
      </c>
      <c r="F33" s="30">
        <v>55863</v>
      </c>
      <c r="G33" s="30">
        <v>-80</v>
      </c>
      <c r="H33" s="30">
        <v>0</v>
      </c>
      <c r="I33" s="30">
        <v>24332</v>
      </c>
      <c r="J33" s="29">
        <v>18990116.732403345</v>
      </c>
      <c r="K33" s="25">
        <v>13346330</v>
      </c>
      <c r="L33" s="49">
        <v>0</v>
      </c>
    </row>
    <row r="34" spans="1:12" ht="12.75">
      <c r="A34" s="12" t="s">
        <v>21</v>
      </c>
      <c r="B34" s="31">
        <v>35472788</v>
      </c>
      <c r="C34" s="31">
        <v>24930417</v>
      </c>
      <c r="D34" s="31">
        <v>13402273</v>
      </c>
      <c r="E34" s="31">
        <v>0</v>
      </c>
      <c r="F34" s="31">
        <v>55863</v>
      </c>
      <c r="G34" s="31">
        <v>-80</v>
      </c>
      <c r="H34" s="31">
        <v>0</v>
      </c>
      <c r="I34" s="31">
        <v>24332</v>
      </c>
      <c r="J34" s="31">
        <v>18990116.732403345</v>
      </c>
      <c r="K34" s="31">
        <v>13346330</v>
      </c>
      <c r="L34" s="47">
        <v>0</v>
      </c>
    </row>
    <row r="35" spans="1:12" ht="12.75">
      <c r="A35" s="6" t="s">
        <v>2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45"/>
    </row>
    <row r="36" spans="1:12" ht="12.75">
      <c r="A36" s="28" t="s">
        <v>28</v>
      </c>
      <c r="B36" s="25">
        <v>69848896</v>
      </c>
      <c r="C36" s="25">
        <v>69848896</v>
      </c>
      <c r="D36" s="25">
        <v>38323514</v>
      </c>
      <c r="E36" s="25">
        <v>21207</v>
      </c>
      <c r="F36" s="25">
        <v>65306</v>
      </c>
      <c r="G36" s="25">
        <v>0</v>
      </c>
      <c r="H36" s="25">
        <v>4568</v>
      </c>
      <c r="I36" s="25">
        <v>2829</v>
      </c>
      <c r="J36" s="25">
        <v>38283983</v>
      </c>
      <c r="K36" s="25">
        <v>38283983</v>
      </c>
      <c r="L36" s="46">
        <v>90080</v>
      </c>
    </row>
    <row r="37" spans="1:12" ht="12.75">
      <c r="A37" s="12" t="s">
        <v>22</v>
      </c>
      <c r="B37" s="26">
        <v>69848896</v>
      </c>
      <c r="C37" s="26">
        <v>69848896</v>
      </c>
      <c r="D37" s="26">
        <v>38323514</v>
      </c>
      <c r="E37" s="26">
        <v>21207</v>
      </c>
      <c r="F37" s="26">
        <v>65306</v>
      </c>
      <c r="G37" s="26">
        <v>0</v>
      </c>
      <c r="H37" s="26">
        <v>4568</v>
      </c>
      <c r="I37" s="26">
        <v>2829</v>
      </c>
      <c r="J37" s="26">
        <v>38283983</v>
      </c>
      <c r="K37" s="26">
        <v>38283983</v>
      </c>
      <c r="L37" s="47">
        <v>90080</v>
      </c>
    </row>
    <row r="38" spans="1:12" ht="12" customHeight="1" thickBot="1">
      <c r="A38" s="18" t="str">
        <f>"Total in "&amp;LEFT($A$5,LEN($A$5)-5)&amp;":"</f>
        <v>Total in November:</v>
      </c>
      <c r="B38" s="19" t="s">
        <v>0</v>
      </c>
      <c r="C38" s="20">
        <v>94779313</v>
      </c>
      <c r="D38" s="20">
        <v>51725787</v>
      </c>
      <c r="E38" s="20">
        <v>21207</v>
      </c>
      <c r="F38" s="20">
        <v>121169</v>
      </c>
      <c r="G38" s="20">
        <v>-80</v>
      </c>
      <c r="H38" s="20">
        <v>4568</v>
      </c>
      <c r="I38" s="20">
        <v>27161</v>
      </c>
      <c r="J38" s="19" t="s">
        <v>0</v>
      </c>
      <c r="K38" s="20">
        <v>51630313</v>
      </c>
      <c r="L38" s="21">
        <v>90080</v>
      </c>
    </row>
    <row r="39" spans="1:12" ht="12" customHeight="1">
      <c r="A39" s="32" t="s">
        <v>1</v>
      </c>
      <c r="B39" s="33">
        <v>66597926</v>
      </c>
      <c r="C39" s="34">
        <v>46805288</v>
      </c>
      <c r="D39" s="34">
        <v>16846957</v>
      </c>
      <c r="E39" s="34">
        <v>0</v>
      </c>
      <c r="F39" s="34">
        <v>407860</v>
      </c>
      <c r="G39" s="34">
        <v>-80</v>
      </c>
      <c r="H39" s="34">
        <v>0</v>
      </c>
      <c r="I39" s="34">
        <v>37665</v>
      </c>
      <c r="J39" s="33">
        <v>23390613.88381398</v>
      </c>
      <c r="K39" s="34">
        <v>16439017</v>
      </c>
      <c r="L39" s="35">
        <v>0</v>
      </c>
    </row>
    <row r="40" spans="1:12" ht="12" customHeight="1" thickBot="1">
      <c r="A40" s="50" t="s">
        <v>2</v>
      </c>
      <c r="B40" s="51">
        <v>749093875</v>
      </c>
      <c r="C40" s="52">
        <v>749093875</v>
      </c>
      <c r="D40" s="52">
        <v>710703963</v>
      </c>
      <c r="E40" s="52">
        <v>25377794</v>
      </c>
      <c r="F40" s="52">
        <v>20879628</v>
      </c>
      <c r="G40" s="52">
        <v>0</v>
      </c>
      <c r="H40" s="52">
        <v>16966</v>
      </c>
      <c r="I40" s="52">
        <v>3150</v>
      </c>
      <c r="J40" s="51">
        <v>715219095</v>
      </c>
      <c r="K40" s="52">
        <v>715219095</v>
      </c>
      <c r="L40" s="53">
        <v>2114923</v>
      </c>
    </row>
    <row r="41" spans="1:12" ht="13.5" thickBot="1">
      <c r="A41" s="36" t="str">
        <f>"Grand total in "&amp;LEFT($A$5,LEN($A$5)-5)&amp;":"</f>
        <v>Grand total in November:</v>
      </c>
      <c r="B41" s="37" t="s">
        <v>0</v>
      </c>
      <c r="C41" s="38">
        <v>795899163</v>
      </c>
      <c r="D41" s="38">
        <v>727550920</v>
      </c>
      <c r="E41" s="38">
        <v>25377794</v>
      </c>
      <c r="F41" s="38">
        <v>21287488</v>
      </c>
      <c r="G41" s="38">
        <v>-80</v>
      </c>
      <c r="H41" s="38">
        <v>16966</v>
      </c>
      <c r="I41" s="38">
        <v>40815</v>
      </c>
      <c r="J41" s="37" t="s">
        <v>0</v>
      </c>
      <c r="K41" s="38">
        <v>731658112</v>
      </c>
      <c r="L41" s="39">
        <v>2114923</v>
      </c>
    </row>
    <row r="42" spans="1:12" ht="12.75">
      <c r="A42" s="63" t="s">
        <v>42</v>
      </c>
      <c r="B42" s="64" t="s">
        <v>0</v>
      </c>
      <c r="C42" s="64" t="s">
        <v>0</v>
      </c>
      <c r="D42" s="65">
        <v>775492569</v>
      </c>
      <c r="E42" s="65">
        <v>40000000</v>
      </c>
      <c r="F42" s="65">
        <v>33046028</v>
      </c>
      <c r="G42" s="65">
        <v>1</v>
      </c>
      <c r="H42" s="65">
        <v>33698</v>
      </c>
      <c r="I42" s="65">
        <v>1088858</v>
      </c>
      <c r="J42" s="64" t="s">
        <v>0</v>
      </c>
      <c r="K42" s="65">
        <v>782480240</v>
      </c>
      <c r="L42" s="66" t="s">
        <v>0</v>
      </c>
    </row>
    <row r="43" spans="1:12" ht="12.75">
      <c r="A43" s="12" t="s">
        <v>44</v>
      </c>
      <c r="B43" s="67" t="s">
        <v>0</v>
      </c>
      <c r="C43" s="67" t="s">
        <v>0</v>
      </c>
      <c r="D43" s="13">
        <v>782480240</v>
      </c>
      <c r="E43" s="13">
        <v>30888100</v>
      </c>
      <c r="F43" s="13">
        <v>60805820</v>
      </c>
      <c r="G43" s="13">
        <v>-58</v>
      </c>
      <c r="H43" s="13">
        <v>8625</v>
      </c>
      <c r="I43" s="13">
        <v>11910269</v>
      </c>
      <c r="J43" s="67" t="s">
        <v>0</v>
      </c>
      <c r="K43" s="13">
        <v>752571087</v>
      </c>
      <c r="L43" s="68" t="s">
        <v>0</v>
      </c>
    </row>
    <row r="44" spans="1:12" ht="12.75">
      <c r="A44" s="69" t="s">
        <v>46</v>
      </c>
      <c r="B44" s="70" t="s">
        <v>0</v>
      </c>
      <c r="C44" s="70" t="s">
        <v>0</v>
      </c>
      <c r="D44" s="71">
        <v>752571087</v>
      </c>
      <c r="E44" s="71">
        <v>35567500</v>
      </c>
      <c r="F44" s="71">
        <v>50865527</v>
      </c>
      <c r="G44" s="71">
        <v>-72</v>
      </c>
      <c r="H44" s="71">
        <v>-843</v>
      </c>
      <c r="I44" s="71">
        <v>241389</v>
      </c>
      <c r="J44" s="70" t="s">
        <v>0</v>
      </c>
      <c r="K44" s="71">
        <v>737272145</v>
      </c>
      <c r="L44" s="72" t="s">
        <v>0</v>
      </c>
    </row>
    <row r="45" spans="1:12" ht="12.75">
      <c r="A45" s="69" t="s">
        <v>50</v>
      </c>
      <c r="B45" s="70" t="s">
        <v>0</v>
      </c>
      <c r="C45" s="70" t="s">
        <v>0</v>
      </c>
      <c r="D45" s="71">
        <v>737272145</v>
      </c>
      <c r="E45" s="71">
        <v>8110000</v>
      </c>
      <c r="F45" s="71">
        <v>30076177</v>
      </c>
      <c r="G45" s="71">
        <v>-13</v>
      </c>
      <c r="H45" s="71">
        <v>5326</v>
      </c>
      <c r="I45" s="71">
        <v>2559019</v>
      </c>
      <c r="J45" s="70" t="s">
        <v>0</v>
      </c>
      <c r="K45" s="71">
        <v>715311281</v>
      </c>
      <c r="L45" s="72" t="s">
        <v>0</v>
      </c>
    </row>
    <row r="46" spans="1:12" ht="12.75">
      <c r="A46" s="69" t="s">
        <v>52</v>
      </c>
      <c r="B46" s="70" t="s">
        <v>0</v>
      </c>
      <c r="C46" s="70" t="s">
        <v>0</v>
      </c>
      <c r="D46" s="71">
        <v>715311281</v>
      </c>
      <c r="E46" s="71">
        <v>20197800</v>
      </c>
      <c r="F46" s="71">
        <v>15537896</v>
      </c>
      <c r="G46" s="71">
        <v>-45</v>
      </c>
      <c r="H46" s="71">
        <v>0</v>
      </c>
      <c r="I46" s="71">
        <v>1303595</v>
      </c>
      <c r="J46" s="70" t="s">
        <v>0</v>
      </c>
      <c r="K46" s="71">
        <v>719971140</v>
      </c>
      <c r="L46" s="72" t="s">
        <v>0</v>
      </c>
    </row>
    <row r="47" spans="1:12" ht="12.75">
      <c r="A47" s="69" t="s">
        <v>55</v>
      </c>
      <c r="B47" s="70" t="s">
        <v>0</v>
      </c>
      <c r="C47" s="70" t="s">
        <v>0</v>
      </c>
      <c r="D47" s="71">
        <v>719971140</v>
      </c>
      <c r="E47" s="71">
        <v>19997000</v>
      </c>
      <c r="F47" s="71">
        <v>20250277</v>
      </c>
      <c r="G47" s="71">
        <v>-51</v>
      </c>
      <c r="H47" s="71">
        <v>0</v>
      </c>
      <c r="I47" s="71">
        <v>37209</v>
      </c>
      <c r="J47" s="70" t="s">
        <v>0</v>
      </c>
      <c r="K47" s="71">
        <v>719717812</v>
      </c>
      <c r="L47" s="72" t="s">
        <v>0</v>
      </c>
    </row>
    <row r="48" spans="1:12" ht="12.75">
      <c r="A48" s="69" t="s">
        <v>57</v>
      </c>
      <c r="B48" s="70" t="s">
        <v>0</v>
      </c>
      <c r="C48" s="70" t="s">
        <v>0</v>
      </c>
      <c r="D48" s="71">
        <v>719717812</v>
      </c>
      <c r="E48" s="71">
        <v>15153000</v>
      </c>
      <c r="F48" s="71">
        <v>30092238</v>
      </c>
      <c r="G48" s="71">
        <v>-80</v>
      </c>
      <c r="H48" s="71">
        <v>191739</v>
      </c>
      <c r="I48" s="71">
        <v>3326078</v>
      </c>
      <c r="J48" s="70" t="s">
        <v>0</v>
      </c>
      <c r="K48" s="71">
        <v>704970233</v>
      </c>
      <c r="L48" s="72" t="s">
        <v>0</v>
      </c>
    </row>
    <row r="49" spans="1:12" ht="12.75">
      <c r="A49" s="69" t="s">
        <v>59</v>
      </c>
      <c r="B49" s="70" t="s">
        <v>0</v>
      </c>
      <c r="C49" s="70" t="s">
        <v>0</v>
      </c>
      <c r="D49" s="71">
        <v>704970233</v>
      </c>
      <c r="E49" s="71">
        <v>14304280</v>
      </c>
      <c r="F49" s="71">
        <v>20430022</v>
      </c>
      <c r="G49" s="71">
        <v>-78</v>
      </c>
      <c r="H49" s="71">
        <v>0</v>
      </c>
      <c r="I49" s="71">
        <v>844729</v>
      </c>
      <c r="J49" s="70" t="s">
        <v>0</v>
      </c>
      <c r="K49" s="71">
        <v>698844413</v>
      </c>
      <c r="L49" s="72" t="s">
        <v>0</v>
      </c>
    </row>
    <row r="50" spans="1:12" ht="12.75">
      <c r="A50" s="69" t="s">
        <v>62</v>
      </c>
      <c r="B50" s="70" t="s">
        <v>0</v>
      </c>
      <c r="C50" s="70" t="s">
        <v>0</v>
      </c>
      <c r="D50" s="71">
        <v>698844413</v>
      </c>
      <c r="E50" s="71">
        <v>14699636</v>
      </c>
      <c r="F50" s="71">
        <v>295447</v>
      </c>
      <c r="G50" s="71">
        <v>-80</v>
      </c>
      <c r="H50" s="71">
        <v>38</v>
      </c>
      <c r="I50" s="71">
        <v>3412787</v>
      </c>
      <c r="J50" s="70" t="s">
        <v>0</v>
      </c>
      <c r="K50" s="71">
        <v>713248560</v>
      </c>
      <c r="L50" s="72" t="s">
        <v>0</v>
      </c>
    </row>
    <row r="51" spans="1:12" ht="13.5" thickBot="1">
      <c r="A51" s="69" t="s">
        <v>64</v>
      </c>
      <c r="B51" s="70" t="s">
        <v>0</v>
      </c>
      <c r="C51" s="70" t="s">
        <v>0</v>
      </c>
      <c r="D51" s="71">
        <v>713248560</v>
      </c>
      <c r="E51" s="71">
        <v>24771959</v>
      </c>
      <c r="F51" s="71">
        <v>10497862</v>
      </c>
      <c r="G51" s="71">
        <v>-84</v>
      </c>
      <c r="H51" s="71">
        <v>28347</v>
      </c>
      <c r="I51" s="71">
        <v>2228427</v>
      </c>
      <c r="J51" s="70" t="s">
        <v>0</v>
      </c>
      <c r="K51" s="71">
        <v>727550920</v>
      </c>
      <c r="L51" s="72" t="s">
        <v>0</v>
      </c>
    </row>
    <row r="52" spans="1:12" ht="13.5" thickBot="1">
      <c r="A52" s="73" t="str">
        <f>"Total per year "&amp;RIGHT($A$5,4)&amp;":"</f>
        <v>Total per year 2012:</v>
      </c>
      <c r="B52" s="74" t="s">
        <v>0</v>
      </c>
      <c r="C52" s="74" t="s">
        <v>0</v>
      </c>
      <c r="D52" s="75">
        <v>775492569</v>
      </c>
      <c r="E52" s="75">
        <v>249067069</v>
      </c>
      <c r="F52" s="75">
        <v>293184782</v>
      </c>
      <c r="G52" s="75">
        <v>-640</v>
      </c>
      <c r="H52" s="75">
        <v>283896</v>
      </c>
      <c r="I52" s="75">
        <v>26993175</v>
      </c>
      <c r="J52" s="74" t="s">
        <v>0</v>
      </c>
      <c r="K52" s="75">
        <v>731658112</v>
      </c>
      <c r="L52" s="76" t="s">
        <v>0</v>
      </c>
    </row>
    <row r="53" spans="1:12" ht="15" customHeight="1">
      <c r="A53" s="55" t="s">
        <v>37</v>
      </c>
      <c r="B53" s="43"/>
      <c r="C53" s="44"/>
      <c r="D53" s="44"/>
      <c r="E53" s="44"/>
      <c r="F53" s="44"/>
      <c r="G53" s="44"/>
      <c r="H53" s="44"/>
      <c r="I53" s="44"/>
      <c r="J53" s="44"/>
      <c r="K53" s="44"/>
      <c r="L53" s="44"/>
    </row>
    <row r="54" spans="1:12" ht="15" customHeight="1">
      <c r="A54" s="56" t="s">
        <v>15</v>
      </c>
      <c r="B54" s="43"/>
      <c r="C54" s="44"/>
      <c r="D54" s="44"/>
      <c r="E54" s="44"/>
      <c r="F54" s="44"/>
      <c r="G54" s="44"/>
      <c r="H54" s="44"/>
      <c r="I54" s="44"/>
      <c r="J54" s="44"/>
      <c r="K54" s="44"/>
      <c r="L54" s="44"/>
    </row>
    <row r="55" ht="12.75">
      <c r="A55" s="56"/>
    </row>
  </sheetData>
  <sheetProtection/>
  <mergeCells count="11">
    <mergeCell ref="J7:K7"/>
    <mergeCell ref="L7:L8"/>
    <mergeCell ref="A1:L1"/>
    <mergeCell ref="A2:L2"/>
    <mergeCell ref="A3:L3"/>
    <mergeCell ref="A4:L4"/>
    <mergeCell ref="A5:L5"/>
    <mergeCell ref="A7:A8"/>
    <mergeCell ref="B7:C7"/>
    <mergeCell ref="D7:D8"/>
    <mergeCell ref="E7:I7"/>
  </mergeCells>
  <printOptions horizontalCentered="1"/>
  <pageMargins left="0.5905511811023623" right="0.5905511811023623" top="0.1968503937007874" bottom="0.5905511811023623" header="0.1968503937007874" footer="0.2755905511811024"/>
  <pageSetup fitToHeight="2" horizontalDpi="600" verticalDpi="600" orientation="landscape" paperSize="9" scale="80" r:id="rId2"/>
  <headerFooter alignWithMargins="0">
    <oddFooter>&amp;C&amp;P of &amp;N&amp;R&amp;8
</oddFooter>
  </headerFooter>
  <rowBreaks count="1" manualBreakCount="1">
    <brk id="30" max="13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="85" zoomScaleNormal="85" zoomScalePageLayoutView="0" workbookViewId="0" topLeftCell="A1">
      <selection activeCell="K54" sqref="K54"/>
    </sheetView>
  </sheetViews>
  <sheetFormatPr defaultColWidth="11.421875" defaultRowHeight="12.75"/>
  <cols>
    <col min="1" max="1" width="37.140625" style="1" customWidth="1"/>
    <col min="2" max="12" width="11.421875" style="1" customWidth="1"/>
    <col min="13" max="248" width="9.140625" style="1" customWidth="1"/>
    <col min="249" max="249" width="37.140625" style="1" customWidth="1"/>
    <col min="250" max="16384" width="11.421875" style="1" customWidth="1"/>
  </cols>
  <sheetData>
    <row r="1" spans="1:12" ht="98.2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2.75">
      <c r="A2" s="80" t="s">
        <v>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22.5" customHeight="1">
      <c r="A3" s="81" t="s">
        <v>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ht="17.25" customHeight="1">
      <c r="A4" s="82" t="s">
        <v>36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 ht="17.25" customHeight="1">
      <c r="A5" s="89" t="s">
        <v>65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ht="17.25" customHeight="1" thickBot="1">
      <c r="A6" s="57"/>
      <c r="B6" s="57"/>
      <c r="C6" s="57"/>
      <c r="D6" s="57"/>
      <c r="E6" s="57"/>
      <c r="F6" s="57"/>
      <c r="G6" s="57"/>
      <c r="H6" s="57"/>
      <c r="I6" s="58"/>
      <c r="J6" s="57"/>
      <c r="K6" s="57"/>
      <c r="L6" s="59" t="s">
        <v>6</v>
      </c>
    </row>
    <row r="7" spans="1:12" ht="25.5" customHeight="1">
      <c r="A7" s="85" t="s">
        <v>7</v>
      </c>
      <c r="B7" s="87" t="s">
        <v>8</v>
      </c>
      <c r="C7" s="87"/>
      <c r="D7" s="87" t="s">
        <v>10</v>
      </c>
      <c r="E7" s="87" t="s">
        <v>11</v>
      </c>
      <c r="F7" s="87"/>
      <c r="G7" s="87"/>
      <c r="H7" s="87"/>
      <c r="I7" s="87"/>
      <c r="J7" s="87" t="s">
        <v>18</v>
      </c>
      <c r="K7" s="87"/>
      <c r="L7" s="77" t="s">
        <v>20</v>
      </c>
    </row>
    <row r="8" spans="1:12" ht="38.25">
      <c r="A8" s="86"/>
      <c r="B8" s="2" t="s">
        <v>9</v>
      </c>
      <c r="C8" s="2" t="s">
        <v>2</v>
      </c>
      <c r="D8" s="88"/>
      <c r="E8" s="2" t="s">
        <v>12</v>
      </c>
      <c r="F8" s="2" t="s">
        <v>13</v>
      </c>
      <c r="G8" s="2" t="s">
        <v>14</v>
      </c>
      <c r="H8" s="2" t="s">
        <v>16</v>
      </c>
      <c r="I8" s="2" t="s">
        <v>17</v>
      </c>
      <c r="J8" s="2" t="s">
        <v>9</v>
      </c>
      <c r="K8" s="2" t="s">
        <v>19</v>
      </c>
      <c r="L8" s="78"/>
    </row>
    <row r="9" spans="1:12" ht="13.5" thickBot="1">
      <c r="A9" s="60">
        <v>1</v>
      </c>
      <c r="B9" s="61">
        <v>2</v>
      </c>
      <c r="C9" s="61">
        <v>3</v>
      </c>
      <c r="D9" s="61">
        <v>4</v>
      </c>
      <c r="E9" s="61">
        <v>5</v>
      </c>
      <c r="F9" s="61">
        <v>6</v>
      </c>
      <c r="G9" s="61">
        <v>7</v>
      </c>
      <c r="H9" s="61">
        <v>8</v>
      </c>
      <c r="I9" s="61">
        <v>9</v>
      </c>
      <c r="J9" s="61">
        <v>10</v>
      </c>
      <c r="K9" s="61">
        <v>11</v>
      </c>
      <c r="L9" s="62">
        <v>12</v>
      </c>
    </row>
    <row r="10" spans="1:12" ht="13.5">
      <c r="A10" s="3" t="s">
        <v>39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5"/>
    </row>
    <row r="11" spans="1:12" ht="12.75">
      <c r="A11" s="15" t="s">
        <v>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</row>
    <row r="12" spans="1:12" ht="12.75">
      <c r="A12" s="9" t="s">
        <v>23</v>
      </c>
      <c r="B12" s="10">
        <v>151397000</v>
      </c>
      <c r="C12" s="10">
        <v>151397000</v>
      </c>
      <c r="D12" s="17">
        <v>151397000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151397000</v>
      </c>
      <c r="K12" s="10">
        <v>151397000</v>
      </c>
      <c r="L12" s="11">
        <v>0</v>
      </c>
    </row>
    <row r="13" spans="1:12" ht="12.75">
      <c r="A13" s="9" t="s">
        <v>24</v>
      </c>
      <c r="B13" s="10">
        <v>209524600</v>
      </c>
      <c r="C13" s="10">
        <v>209524600</v>
      </c>
      <c r="D13" s="17">
        <v>209524600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209524600</v>
      </c>
      <c r="K13" s="10">
        <v>209524600</v>
      </c>
      <c r="L13" s="11">
        <v>0</v>
      </c>
    </row>
    <row r="14" spans="1:12" ht="12.75">
      <c r="A14" s="9" t="s">
        <v>25</v>
      </c>
      <c r="B14" s="10">
        <v>314175000</v>
      </c>
      <c r="C14" s="10">
        <v>314175000</v>
      </c>
      <c r="D14" s="17">
        <v>314175000</v>
      </c>
      <c r="E14" s="10">
        <v>0</v>
      </c>
      <c r="F14" s="10">
        <v>0</v>
      </c>
      <c r="G14" s="10">
        <v>0</v>
      </c>
      <c r="H14" s="10">
        <v>0</v>
      </c>
      <c r="I14" s="10">
        <v>2371352</v>
      </c>
      <c r="J14" s="10">
        <v>314175000</v>
      </c>
      <c r="K14" s="10">
        <v>314175000</v>
      </c>
      <c r="L14" s="11">
        <v>0</v>
      </c>
    </row>
    <row r="15" spans="1:12" ht="12.75">
      <c r="A15" s="12" t="s">
        <v>22</v>
      </c>
      <c r="B15" s="13">
        <v>675096600</v>
      </c>
      <c r="C15" s="13">
        <v>675096600</v>
      </c>
      <c r="D15" s="13">
        <v>675096600</v>
      </c>
      <c r="E15" s="13">
        <v>0</v>
      </c>
      <c r="F15" s="13">
        <v>0</v>
      </c>
      <c r="G15" s="13">
        <v>0</v>
      </c>
      <c r="H15" s="13">
        <v>0</v>
      </c>
      <c r="I15" s="13">
        <v>2371352</v>
      </c>
      <c r="J15" s="13">
        <v>675096600</v>
      </c>
      <c r="K15" s="13">
        <v>675096600</v>
      </c>
      <c r="L15" s="14">
        <v>0</v>
      </c>
    </row>
    <row r="16" spans="1:12" ht="13.5" thickBot="1">
      <c r="A16" s="18" t="str">
        <f>"Total in "&amp;LEFT($A$5,LEN($A$5)-5)&amp;":"</f>
        <v>Total in December:</v>
      </c>
      <c r="B16" s="19" t="s">
        <v>0</v>
      </c>
      <c r="C16" s="20">
        <v>675096600</v>
      </c>
      <c r="D16" s="20">
        <v>675096600</v>
      </c>
      <c r="E16" s="20">
        <v>0</v>
      </c>
      <c r="F16" s="20">
        <v>0</v>
      </c>
      <c r="G16" s="20">
        <v>0</v>
      </c>
      <c r="H16" s="20">
        <v>0</v>
      </c>
      <c r="I16" s="20">
        <v>2371352</v>
      </c>
      <c r="J16" s="19" t="s">
        <v>0</v>
      </c>
      <c r="K16" s="20">
        <v>675096600</v>
      </c>
      <c r="L16" s="21">
        <v>0</v>
      </c>
    </row>
    <row r="17" spans="1:12" ht="12" customHeight="1">
      <c r="A17" s="3" t="s">
        <v>40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5"/>
    </row>
    <row r="18" spans="1:12" ht="12.75">
      <c r="A18" s="6" t="s">
        <v>1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45"/>
    </row>
    <row r="19" spans="1:12" ht="22.5">
      <c r="A19" s="24" t="s">
        <v>31</v>
      </c>
      <c r="B19" s="25">
        <v>9359279</v>
      </c>
      <c r="C19" s="25">
        <v>6577739</v>
      </c>
      <c r="D19" s="25">
        <v>1255133</v>
      </c>
      <c r="E19" s="25">
        <v>0</v>
      </c>
      <c r="F19" s="25">
        <v>110648</v>
      </c>
      <c r="G19" s="25">
        <v>0</v>
      </c>
      <c r="H19" s="25">
        <v>0</v>
      </c>
      <c r="I19" s="25">
        <v>7893</v>
      </c>
      <c r="J19" s="25">
        <v>1628455.444192122</v>
      </c>
      <c r="K19" s="25">
        <v>1144485</v>
      </c>
      <c r="L19" s="46">
        <v>0</v>
      </c>
    </row>
    <row r="20" spans="1:12" ht="22.5">
      <c r="A20" s="24" t="s">
        <v>29</v>
      </c>
      <c r="B20" s="25">
        <v>12733778</v>
      </c>
      <c r="C20" s="25">
        <v>8949350</v>
      </c>
      <c r="D20" s="25">
        <v>114225</v>
      </c>
      <c r="E20" s="25">
        <v>0</v>
      </c>
      <c r="F20" s="25">
        <v>6587</v>
      </c>
      <c r="G20" s="25">
        <v>0</v>
      </c>
      <c r="H20" s="25">
        <v>0</v>
      </c>
      <c r="I20" s="25">
        <v>723</v>
      </c>
      <c r="J20" s="25">
        <v>153155.07595289726</v>
      </c>
      <c r="K20" s="25">
        <v>107638</v>
      </c>
      <c r="L20" s="46">
        <v>0</v>
      </c>
    </row>
    <row r="21" spans="1:12" ht="22.5">
      <c r="A21" s="24" t="s">
        <v>30</v>
      </c>
      <c r="B21" s="25">
        <v>8988091</v>
      </c>
      <c r="C21" s="25">
        <v>6316866</v>
      </c>
      <c r="D21" s="25">
        <v>1722789</v>
      </c>
      <c r="E21" s="25">
        <v>0</v>
      </c>
      <c r="F21" s="25">
        <v>45376</v>
      </c>
      <c r="G21" s="25">
        <v>0</v>
      </c>
      <c r="H21" s="25">
        <v>0</v>
      </c>
      <c r="I21" s="25">
        <v>2639</v>
      </c>
      <c r="J21" s="25">
        <v>2386743.672489058</v>
      </c>
      <c r="K21" s="25">
        <v>1677413</v>
      </c>
      <c r="L21" s="46">
        <v>0</v>
      </c>
    </row>
    <row r="22" spans="1:12" ht="22.5">
      <c r="A22" s="24" t="s">
        <v>54</v>
      </c>
      <c r="B22" s="25">
        <v>43990</v>
      </c>
      <c r="C22" s="25">
        <v>30916</v>
      </c>
      <c r="D22" s="25">
        <v>540</v>
      </c>
      <c r="E22" s="25">
        <v>0</v>
      </c>
      <c r="F22" s="25">
        <v>540</v>
      </c>
      <c r="G22" s="25">
        <v>0</v>
      </c>
      <c r="H22" s="25">
        <v>0</v>
      </c>
      <c r="I22" s="25">
        <v>2</v>
      </c>
      <c r="J22" s="25">
        <v>0</v>
      </c>
      <c r="K22" s="25">
        <v>0</v>
      </c>
      <c r="L22" s="46">
        <v>0</v>
      </c>
    </row>
    <row r="23" spans="1:12" ht="12.75">
      <c r="A23" s="12" t="s">
        <v>21</v>
      </c>
      <c r="B23" s="26">
        <v>31125138</v>
      </c>
      <c r="C23" s="26">
        <v>21874871</v>
      </c>
      <c r="D23" s="26">
        <v>3092687</v>
      </c>
      <c r="E23" s="26">
        <v>0</v>
      </c>
      <c r="F23" s="26">
        <v>163151</v>
      </c>
      <c r="G23" s="26">
        <v>0</v>
      </c>
      <c r="H23" s="26">
        <v>0</v>
      </c>
      <c r="I23" s="26">
        <v>11257</v>
      </c>
      <c r="J23" s="26">
        <v>4168354.1926340777</v>
      </c>
      <c r="K23" s="26">
        <v>2929536</v>
      </c>
      <c r="L23" s="47">
        <v>0</v>
      </c>
    </row>
    <row r="24" spans="1:12" ht="12.75">
      <c r="A24" s="6" t="s">
        <v>2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45"/>
    </row>
    <row r="25" spans="1:12" ht="22.5">
      <c r="A25" s="24" t="s">
        <v>33</v>
      </c>
      <c r="B25" s="25">
        <v>378137</v>
      </c>
      <c r="C25" s="25">
        <v>378137</v>
      </c>
      <c r="D25" s="25">
        <v>186506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186506</v>
      </c>
      <c r="K25" s="25">
        <v>186506</v>
      </c>
      <c r="L25" s="46">
        <v>0</v>
      </c>
    </row>
    <row r="26" spans="1:12" ht="22.5">
      <c r="A26" s="24" t="s">
        <v>54</v>
      </c>
      <c r="B26" s="25">
        <v>25610</v>
      </c>
      <c r="C26" s="25">
        <v>25610</v>
      </c>
      <c r="D26" s="25">
        <v>15039</v>
      </c>
      <c r="E26" s="25">
        <v>0</v>
      </c>
      <c r="F26" s="25">
        <v>295</v>
      </c>
      <c r="G26" s="25">
        <v>0</v>
      </c>
      <c r="H26" s="25">
        <v>0</v>
      </c>
      <c r="I26" s="25">
        <v>36</v>
      </c>
      <c r="J26" s="25">
        <v>14744</v>
      </c>
      <c r="K26" s="25">
        <v>14744</v>
      </c>
      <c r="L26" s="46">
        <v>0</v>
      </c>
    </row>
    <row r="27" spans="1:12" ht="22.5">
      <c r="A27" s="24" t="s">
        <v>34</v>
      </c>
      <c r="B27" s="90">
        <v>238698</v>
      </c>
      <c r="C27" s="90">
        <v>238698</v>
      </c>
      <c r="D27" s="90">
        <v>131810</v>
      </c>
      <c r="E27" s="90">
        <v>0</v>
      </c>
      <c r="F27" s="90">
        <v>14939</v>
      </c>
      <c r="G27" s="90">
        <v>0</v>
      </c>
      <c r="H27" s="90">
        <v>24066</v>
      </c>
      <c r="I27" s="90">
        <v>296</v>
      </c>
      <c r="J27" s="90">
        <v>140937</v>
      </c>
      <c r="K27" s="90">
        <v>140937</v>
      </c>
      <c r="L27" s="91">
        <v>0</v>
      </c>
    </row>
    <row r="28" spans="1:12" ht="22.5">
      <c r="A28" s="24" t="s">
        <v>68</v>
      </c>
      <c r="B28" s="90">
        <v>3530000</v>
      </c>
      <c r="C28" s="90">
        <v>3530000</v>
      </c>
      <c r="D28" s="90">
        <v>1505157</v>
      </c>
      <c r="E28" s="90">
        <v>710618</v>
      </c>
      <c r="F28" s="90">
        <v>0</v>
      </c>
      <c r="G28" s="90">
        <v>0</v>
      </c>
      <c r="H28" s="90">
        <v>0</v>
      </c>
      <c r="I28" s="90">
        <v>0</v>
      </c>
      <c r="J28" s="90">
        <v>2215775</v>
      </c>
      <c r="K28" s="90">
        <v>2215775</v>
      </c>
      <c r="L28" s="91">
        <v>1314225</v>
      </c>
    </row>
    <row r="29" spans="1:12" ht="22.5">
      <c r="A29" s="24" t="s">
        <v>66</v>
      </c>
      <c r="B29" s="90">
        <v>2</v>
      </c>
      <c r="C29" s="90">
        <v>2</v>
      </c>
      <c r="D29" s="90">
        <v>0</v>
      </c>
      <c r="E29" s="90">
        <v>2</v>
      </c>
      <c r="F29" s="90">
        <v>0</v>
      </c>
      <c r="G29" s="90">
        <v>0</v>
      </c>
      <c r="H29" s="90">
        <v>0</v>
      </c>
      <c r="I29" s="90">
        <v>0</v>
      </c>
      <c r="J29" s="90">
        <v>2</v>
      </c>
      <c r="K29" s="90">
        <v>2</v>
      </c>
      <c r="L29" s="91">
        <v>0</v>
      </c>
    </row>
    <row r="30" spans="1:12" ht="22.5">
      <c r="A30" s="92" t="s">
        <v>67</v>
      </c>
      <c r="B30" s="93">
        <v>50000</v>
      </c>
      <c r="C30" s="93">
        <v>50000</v>
      </c>
      <c r="D30" s="93">
        <v>0</v>
      </c>
      <c r="E30" s="93">
        <v>30000</v>
      </c>
      <c r="F30" s="93">
        <v>0</v>
      </c>
      <c r="G30" s="93">
        <v>0</v>
      </c>
      <c r="H30" s="93">
        <v>0</v>
      </c>
      <c r="I30" s="93">
        <v>0</v>
      </c>
      <c r="J30" s="93">
        <v>30000</v>
      </c>
      <c r="K30" s="93">
        <v>30000</v>
      </c>
      <c r="L30" s="94">
        <v>0</v>
      </c>
    </row>
    <row r="31" spans="1:12" ht="12.75">
      <c r="A31" s="12" t="s">
        <v>22</v>
      </c>
      <c r="B31" s="26">
        <v>4222447</v>
      </c>
      <c r="C31" s="26">
        <v>4222447</v>
      </c>
      <c r="D31" s="26">
        <v>1838512</v>
      </c>
      <c r="E31" s="26">
        <v>740620</v>
      </c>
      <c r="F31" s="26">
        <v>15234</v>
      </c>
      <c r="G31" s="26">
        <v>0</v>
      </c>
      <c r="H31" s="26">
        <v>24066</v>
      </c>
      <c r="I31" s="26">
        <v>332</v>
      </c>
      <c r="J31" s="26">
        <v>2587964</v>
      </c>
      <c r="K31" s="26">
        <v>2587964</v>
      </c>
      <c r="L31" s="47">
        <v>1314225</v>
      </c>
    </row>
    <row r="32" spans="1:12" ht="12" customHeight="1" thickBot="1">
      <c r="A32" s="18" t="str">
        <f>"Total in "&amp;LEFT($A$5,LEN($A$5)-5)&amp;":"</f>
        <v>Total in December:</v>
      </c>
      <c r="B32" s="19" t="s">
        <v>0</v>
      </c>
      <c r="C32" s="27">
        <v>26097318</v>
      </c>
      <c r="D32" s="27">
        <v>4931199</v>
      </c>
      <c r="E32" s="27">
        <v>740620</v>
      </c>
      <c r="F32" s="27">
        <v>178385</v>
      </c>
      <c r="G32" s="27">
        <v>0</v>
      </c>
      <c r="H32" s="27">
        <v>24066</v>
      </c>
      <c r="I32" s="27">
        <v>11589</v>
      </c>
      <c r="J32" s="19" t="s">
        <v>0</v>
      </c>
      <c r="K32" s="27">
        <v>5517500</v>
      </c>
      <c r="L32" s="48">
        <v>1314225</v>
      </c>
    </row>
    <row r="33" spans="1:12" ht="13.5">
      <c r="A33" s="54" t="s">
        <v>38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5"/>
    </row>
    <row r="34" spans="1:12" ht="12.75">
      <c r="A34" s="6" t="s">
        <v>1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3"/>
    </row>
    <row r="35" spans="1:12" ht="12" customHeight="1">
      <c r="A35" s="28" t="s">
        <v>28</v>
      </c>
      <c r="B35" s="29">
        <v>35478724</v>
      </c>
      <c r="C35" s="29">
        <v>24934589</v>
      </c>
      <c r="D35" s="30">
        <v>13346330</v>
      </c>
      <c r="E35" s="29">
        <v>0</v>
      </c>
      <c r="F35" s="30">
        <v>286586</v>
      </c>
      <c r="G35" s="30">
        <v>-74</v>
      </c>
      <c r="H35" s="30">
        <v>4172</v>
      </c>
      <c r="I35" s="30">
        <v>39664</v>
      </c>
      <c r="J35" s="29">
        <v>18588172.520361297</v>
      </c>
      <c r="K35" s="25">
        <v>13063842</v>
      </c>
      <c r="L35" s="49">
        <v>630</v>
      </c>
    </row>
    <row r="36" spans="1:12" ht="12.75">
      <c r="A36" s="12" t="s">
        <v>21</v>
      </c>
      <c r="B36" s="31">
        <v>35478724</v>
      </c>
      <c r="C36" s="31">
        <v>24934589</v>
      </c>
      <c r="D36" s="31">
        <v>13346330</v>
      </c>
      <c r="E36" s="31">
        <v>0</v>
      </c>
      <c r="F36" s="31">
        <v>286586</v>
      </c>
      <c r="G36" s="31">
        <v>-74</v>
      </c>
      <c r="H36" s="31">
        <v>4172</v>
      </c>
      <c r="I36" s="31">
        <v>39664</v>
      </c>
      <c r="J36" s="31">
        <v>18588172.520361297</v>
      </c>
      <c r="K36" s="31">
        <v>13063842</v>
      </c>
      <c r="L36" s="47">
        <v>630</v>
      </c>
    </row>
    <row r="37" spans="1:12" ht="12.75">
      <c r="A37" s="6" t="s">
        <v>2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45"/>
    </row>
    <row r="38" spans="1:12" ht="12.75">
      <c r="A38" s="28" t="s">
        <v>28</v>
      </c>
      <c r="B38" s="25">
        <v>69989731</v>
      </c>
      <c r="C38" s="25">
        <v>69989731</v>
      </c>
      <c r="D38" s="25">
        <v>38283983</v>
      </c>
      <c r="E38" s="25">
        <v>150000</v>
      </c>
      <c r="F38" s="25">
        <v>564795</v>
      </c>
      <c r="G38" s="25">
        <v>0</v>
      </c>
      <c r="H38" s="25">
        <v>-10168</v>
      </c>
      <c r="I38" s="25">
        <v>37058</v>
      </c>
      <c r="J38" s="25">
        <v>37859020</v>
      </c>
      <c r="K38" s="25">
        <v>37859020</v>
      </c>
      <c r="L38" s="46">
        <v>35800</v>
      </c>
    </row>
    <row r="39" spans="1:12" ht="12.75">
      <c r="A39" s="12" t="s">
        <v>22</v>
      </c>
      <c r="B39" s="26">
        <v>69989731</v>
      </c>
      <c r="C39" s="26">
        <v>69989731</v>
      </c>
      <c r="D39" s="26">
        <v>38283983</v>
      </c>
      <c r="E39" s="26">
        <v>150000</v>
      </c>
      <c r="F39" s="26">
        <v>564795</v>
      </c>
      <c r="G39" s="26">
        <v>0</v>
      </c>
      <c r="H39" s="26">
        <v>-10168</v>
      </c>
      <c r="I39" s="26">
        <v>37058</v>
      </c>
      <c r="J39" s="26">
        <v>37859020</v>
      </c>
      <c r="K39" s="26">
        <v>37859020</v>
      </c>
      <c r="L39" s="47">
        <v>35800</v>
      </c>
    </row>
    <row r="40" spans="1:12" ht="12" customHeight="1" thickBot="1">
      <c r="A40" s="18" t="str">
        <f>"Total in "&amp;LEFT($A$5,LEN($A$5)-5)&amp;":"</f>
        <v>Total in December:</v>
      </c>
      <c r="B40" s="19" t="s">
        <v>0</v>
      </c>
      <c r="C40" s="20">
        <v>94924320</v>
      </c>
      <c r="D40" s="20">
        <v>51630313</v>
      </c>
      <c r="E40" s="20">
        <v>150000</v>
      </c>
      <c r="F40" s="20">
        <v>851381</v>
      </c>
      <c r="G40" s="20">
        <v>-74</v>
      </c>
      <c r="H40" s="20">
        <v>-5996</v>
      </c>
      <c r="I40" s="20">
        <v>76722</v>
      </c>
      <c r="J40" s="19" t="s">
        <v>0</v>
      </c>
      <c r="K40" s="20">
        <v>50922862</v>
      </c>
      <c r="L40" s="21">
        <v>36430</v>
      </c>
    </row>
    <row r="41" spans="1:12" ht="12" customHeight="1">
      <c r="A41" s="32" t="s">
        <v>1</v>
      </c>
      <c r="B41" s="33">
        <v>66603862</v>
      </c>
      <c r="C41" s="34">
        <v>46809460</v>
      </c>
      <c r="D41" s="34">
        <v>16439017</v>
      </c>
      <c r="E41" s="34">
        <v>0</v>
      </c>
      <c r="F41" s="34">
        <v>449737</v>
      </c>
      <c r="G41" s="34">
        <v>-74</v>
      </c>
      <c r="H41" s="34">
        <v>4172</v>
      </c>
      <c r="I41" s="34">
        <v>50921</v>
      </c>
      <c r="J41" s="33">
        <v>22756526.712995373</v>
      </c>
      <c r="K41" s="34">
        <v>15993378</v>
      </c>
      <c r="L41" s="35">
        <v>630</v>
      </c>
    </row>
    <row r="42" spans="1:12" ht="12" customHeight="1" thickBot="1">
      <c r="A42" s="50" t="s">
        <v>2</v>
      </c>
      <c r="B42" s="51">
        <v>749308778</v>
      </c>
      <c r="C42" s="52">
        <v>749308778</v>
      </c>
      <c r="D42" s="52">
        <v>715219095</v>
      </c>
      <c r="E42" s="52">
        <v>890620</v>
      </c>
      <c r="F42" s="52">
        <v>580029</v>
      </c>
      <c r="G42" s="52">
        <v>0</v>
      </c>
      <c r="H42" s="52">
        <v>13898</v>
      </c>
      <c r="I42" s="52">
        <v>2408742</v>
      </c>
      <c r="J42" s="51">
        <v>715543584</v>
      </c>
      <c r="K42" s="52">
        <v>715543584</v>
      </c>
      <c r="L42" s="53">
        <v>1350025</v>
      </c>
    </row>
    <row r="43" spans="1:12" ht="13.5" thickBot="1">
      <c r="A43" s="36" t="str">
        <f>"Grand total in "&amp;LEFT($A$5,LEN($A$5)-5)&amp;":"</f>
        <v>Grand total in December:</v>
      </c>
      <c r="B43" s="37" t="s">
        <v>0</v>
      </c>
      <c r="C43" s="38">
        <v>796118238</v>
      </c>
      <c r="D43" s="38">
        <v>731658112</v>
      </c>
      <c r="E43" s="38">
        <v>890620</v>
      </c>
      <c r="F43" s="38">
        <v>1029766</v>
      </c>
      <c r="G43" s="38">
        <v>-74</v>
      </c>
      <c r="H43" s="38">
        <v>18070</v>
      </c>
      <c r="I43" s="38">
        <v>2459663</v>
      </c>
      <c r="J43" s="37" t="s">
        <v>0</v>
      </c>
      <c r="K43" s="38">
        <v>731536962</v>
      </c>
      <c r="L43" s="39">
        <v>1350655</v>
      </c>
    </row>
    <row r="44" spans="1:12" ht="12.75">
      <c r="A44" s="63" t="s">
        <v>42</v>
      </c>
      <c r="B44" s="64" t="s">
        <v>0</v>
      </c>
      <c r="C44" s="64" t="s">
        <v>0</v>
      </c>
      <c r="D44" s="65">
        <v>775492569</v>
      </c>
      <c r="E44" s="65">
        <v>40000000</v>
      </c>
      <c r="F44" s="65">
        <v>33046028</v>
      </c>
      <c r="G44" s="65">
        <v>1</v>
      </c>
      <c r="H44" s="65">
        <v>33698</v>
      </c>
      <c r="I44" s="65">
        <v>1088858</v>
      </c>
      <c r="J44" s="64" t="s">
        <v>0</v>
      </c>
      <c r="K44" s="65">
        <v>782480240</v>
      </c>
      <c r="L44" s="66" t="s">
        <v>0</v>
      </c>
    </row>
    <row r="45" spans="1:12" ht="12.75">
      <c r="A45" s="12" t="s">
        <v>44</v>
      </c>
      <c r="B45" s="67" t="s">
        <v>0</v>
      </c>
      <c r="C45" s="67" t="s">
        <v>0</v>
      </c>
      <c r="D45" s="13">
        <v>782480240</v>
      </c>
      <c r="E45" s="13">
        <v>30888100</v>
      </c>
      <c r="F45" s="13">
        <v>60805820</v>
      </c>
      <c r="G45" s="13">
        <v>-58</v>
      </c>
      <c r="H45" s="13">
        <v>8625</v>
      </c>
      <c r="I45" s="13">
        <v>11910269</v>
      </c>
      <c r="J45" s="67" t="s">
        <v>0</v>
      </c>
      <c r="K45" s="13">
        <v>752571087</v>
      </c>
      <c r="L45" s="68" t="s">
        <v>0</v>
      </c>
    </row>
    <row r="46" spans="1:12" ht="12.75">
      <c r="A46" s="69" t="s">
        <v>46</v>
      </c>
      <c r="B46" s="70" t="s">
        <v>0</v>
      </c>
      <c r="C46" s="70" t="s">
        <v>0</v>
      </c>
      <c r="D46" s="71">
        <v>752571087</v>
      </c>
      <c r="E46" s="71">
        <v>35567500</v>
      </c>
      <c r="F46" s="71">
        <v>50865527</v>
      </c>
      <c r="G46" s="71">
        <v>-72</v>
      </c>
      <c r="H46" s="71">
        <v>-843</v>
      </c>
      <c r="I46" s="71">
        <v>241389</v>
      </c>
      <c r="J46" s="70" t="s">
        <v>0</v>
      </c>
      <c r="K46" s="71">
        <v>737272145</v>
      </c>
      <c r="L46" s="72" t="s">
        <v>0</v>
      </c>
    </row>
    <row r="47" spans="1:12" ht="12.75">
      <c r="A47" s="69" t="s">
        <v>50</v>
      </c>
      <c r="B47" s="70" t="s">
        <v>0</v>
      </c>
      <c r="C47" s="70" t="s">
        <v>0</v>
      </c>
      <c r="D47" s="71">
        <v>737272145</v>
      </c>
      <c r="E47" s="71">
        <v>8110000</v>
      </c>
      <c r="F47" s="71">
        <v>30076177</v>
      </c>
      <c r="G47" s="71">
        <v>-13</v>
      </c>
      <c r="H47" s="71">
        <v>5326</v>
      </c>
      <c r="I47" s="71">
        <v>2559019</v>
      </c>
      <c r="J47" s="70" t="s">
        <v>0</v>
      </c>
      <c r="K47" s="71">
        <v>715311281</v>
      </c>
      <c r="L47" s="72" t="s">
        <v>0</v>
      </c>
    </row>
    <row r="48" spans="1:12" ht="12.75">
      <c r="A48" s="69" t="s">
        <v>52</v>
      </c>
      <c r="B48" s="70" t="s">
        <v>0</v>
      </c>
      <c r="C48" s="70" t="s">
        <v>0</v>
      </c>
      <c r="D48" s="71">
        <v>715311281</v>
      </c>
      <c r="E48" s="71">
        <v>20197800</v>
      </c>
      <c r="F48" s="71">
        <v>15537896</v>
      </c>
      <c r="G48" s="71">
        <v>-45</v>
      </c>
      <c r="H48" s="71">
        <v>0</v>
      </c>
      <c r="I48" s="71">
        <v>1303595</v>
      </c>
      <c r="J48" s="70" t="s">
        <v>0</v>
      </c>
      <c r="K48" s="71">
        <v>719971140</v>
      </c>
      <c r="L48" s="72" t="s">
        <v>0</v>
      </c>
    </row>
    <row r="49" spans="1:12" ht="12.75">
      <c r="A49" s="69" t="s">
        <v>55</v>
      </c>
      <c r="B49" s="70" t="s">
        <v>0</v>
      </c>
      <c r="C49" s="70" t="s">
        <v>0</v>
      </c>
      <c r="D49" s="71">
        <v>719971140</v>
      </c>
      <c r="E49" s="71">
        <v>19997000</v>
      </c>
      <c r="F49" s="71">
        <v>20250277</v>
      </c>
      <c r="G49" s="71">
        <v>-51</v>
      </c>
      <c r="H49" s="71">
        <v>0</v>
      </c>
      <c r="I49" s="71">
        <v>37209</v>
      </c>
      <c r="J49" s="70" t="s">
        <v>0</v>
      </c>
      <c r="K49" s="71">
        <v>719717812</v>
      </c>
      <c r="L49" s="72" t="s">
        <v>0</v>
      </c>
    </row>
    <row r="50" spans="1:12" ht="12.75">
      <c r="A50" s="69" t="s">
        <v>57</v>
      </c>
      <c r="B50" s="70" t="s">
        <v>0</v>
      </c>
      <c r="C50" s="70" t="s">
        <v>0</v>
      </c>
      <c r="D50" s="71">
        <v>719717812</v>
      </c>
      <c r="E50" s="71">
        <v>15153000</v>
      </c>
      <c r="F50" s="71">
        <v>30092238</v>
      </c>
      <c r="G50" s="71">
        <v>-80</v>
      </c>
      <c r="H50" s="71">
        <v>191739</v>
      </c>
      <c r="I50" s="71">
        <v>3326078</v>
      </c>
      <c r="J50" s="70" t="s">
        <v>0</v>
      </c>
      <c r="K50" s="71">
        <v>704970233</v>
      </c>
      <c r="L50" s="72" t="s">
        <v>0</v>
      </c>
    </row>
    <row r="51" spans="1:12" ht="12.75">
      <c r="A51" s="69" t="s">
        <v>59</v>
      </c>
      <c r="B51" s="70" t="s">
        <v>0</v>
      </c>
      <c r="C51" s="70" t="s">
        <v>0</v>
      </c>
      <c r="D51" s="71">
        <v>704970233</v>
      </c>
      <c r="E51" s="71">
        <v>14304280</v>
      </c>
      <c r="F51" s="71">
        <v>20430022</v>
      </c>
      <c r="G51" s="71">
        <v>-78</v>
      </c>
      <c r="H51" s="71">
        <v>0</v>
      </c>
      <c r="I51" s="71">
        <v>844729</v>
      </c>
      <c r="J51" s="70" t="s">
        <v>0</v>
      </c>
      <c r="K51" s="71">
        <v>698844413</v>
      </c>
      <c r="L51" s="72" t="s">
        <v>0</v>
      </c>
    </row>
    <row r="52" spans="1:12" ht="12.75">
      <c r="A52" s="69" t="s">
        <v>62</v>
      </c>
      <c r="B52" s="70" t="s">
        <v>0</v>
      </c>
      <c r="C52" s="70" t="s">
        <v>0</v>
      </c>
      <c r="D52" s="71">
        <v>698844413</v>
      </c>
      <c r="E52" s="71">
        <v>14699636</v>
      </c>
      <c r="F52" s="71">
        <v>295447</v>
      </c>
      <c r="G52" s="71">
        <v>-80</v>
      </c>
      <c r="H52" s="71">
        <v>38</v>
      </c>
      <c r="I52" s="71">
        <v>3412787</v>
      </c>
      <c r="J52" s="70" t="s">
        <v>0</v>
      </c>
      <c r="K52" s="71">
        <v>713248560</v>
      </c>
      <c r="L52" s="72" t="s">
        <v>0</v>
      </c>
    </row>
    <row r="53" spans="1:12" ht="12.75">
      <c r="A53" s="69" t="s">
        <v>64</v>
      </c>
      <c r="B53" s="70" t="s">
        <v>0</v>
      </c>
      <c r="C53" s="70" t="s">
        <v>0</v>
      </c>
      <c r="D53" s="71">
        <v>713248560</v>
      </c>
      <c r="E53" s="71">
        <v>24771959</v>
      </c>
      <c r="F53" s="71">
        <v>10497862</v>
      </c>
      <c r="G53" s="71">
        <v>-84</v>
      </c>
      <c r="H53" s="71">
        <v>28347</v>
      </c>
      <c r="I53" s="71">
        <v>2228427</v>
      </c>
      <c r="J53" s="70" t="s">
        <v>0</v>
      </c>
      <c r="K53" s="71">
        <v>727550920</v>
      </c>
      <c r="L53" s="72" t="s">
        <v>0</v>
      </c>
    </row>
    <row r="54" spans="1:12" ht="13.5" thickBot="1">
      <c r="A54" s="69" t="s">
        <v>69</v>
      </c>
      <c r="B54" s="70" t="s">
        <v>0</v>
      </c>
      <c r="C54" s="70" t="s">
        <v>0</v>
      </c>
      <c r="D54" s="71">
        <v>727550920</v>
      </c>
      <c r="E54" s="71">
        <v>25377794</v>
      </c>
      <c r="F54" s="71">
        <v>21287488</v>
      </c>
      <c r="G54" s="71">
        <v>-80</v>
      </c>
      <c r="H54" s="71">
        <v>16966</v>
      </c>
      <c r="I54" s="71">
        <v>40815</v>
      </c>
      <c r="J54" s="70" t="s">
        <v>0</v>
      </c>
      <c r="K54" s="71">
        <v>731658112</v>
      </c>
      <c r="L54" s="72" t="s">
        <v>0</v>
      </c>
    </row>
    <row r="55" spans="1:12" ht="13.5" thickBot="1">
      <c r="A55" s="73" t="str">
        <f>"Total per year "&amp;RIGHT($A$5,4)&amp;":"</f>
        <v>Total per year 2012:</v>
      </c>
      <c r="B55" s="74" t="s">
        <v>0</v>
      </c>
      <c r="C55" s="74" t="s">
        <v>0</v>
      </c>
      <c r="D55" s="75">
        <v>775492569</v>
      </c>
      <c r="E55" s="75">
        <v>249957689</v>
      </c>
      <c r="F55" s="75">
        <v>294214548</v>
      </c>
      <c r="G55" s="75">
        <v>-714</v>
      </c>
      <c r="H55" s="75">
        <v>301966</v>
      </c>
      <c r="I55" s="75">
        <v>29452838</v>
      </c>
      <c r="J55" s="74" t="s">
        <v>0</v>
      </c>
      <c r="K55" s="75">
        <v>731536962</v>
      </c>
      <c r="L55" s="76" t="s">
        <v>0</v>
      </c>
    </row>
    <row r="56" spans="1:12" ht="15" customHeight="1">
      <c r="A56" s="55" t="s">
        <v>37</v>
      </c>
      <c r="B56" s="43"/>
      <c r="C56" s="44"/>
      <c r="D56" s="44"/>
      <c r="E56" s="44"/>
      <c r="F56" s="44"/>
      <c r="G56" s="44"/>
      <c r="H56" s="44"/>
      <c r="I56" s="44"/>
      <c r="J56" s="44"/>
      <c r="K56" s="44"/>
      <c r="L56" s="44"/>
    </row>
    <row r="57" spans="1:12" ht="15" customHeight="1">
      <c r="A57" s="56" t="s">
        <v>15</v>
      </c>
      <c r="B57" s="43"/>
      <c r="C57" s="44"/>
      <c r="D57" s="44"/>
      <c r="E57" s="44"/>
      <c r="F57" s="44"/>
      <c r="G57" s="44"/>
      <c r="H57" s="44"/>
      <c r="I57" s="44"/>
      <c r="J57" s="44"/>
      <c r="K57" s="44"/>
      <c r="L57" s="44"/>
    </row>
    <row r="58" ht="12.75">
      <c r="A58" s="56"/>
    </row>
  </sheetData>
  <sheetProtection/>
  <mergeCells count="11">
    <mergeCell ref="L7:L8"/>
    <mergeCell ref="A1:L1"/>
    <mergeCell ref="A2:L2"/>
    <mergeCell ref="A3:L3"/>
    <mergeCell ref="A4:L4"/>
    <mergeCell ref="A5:L5"/>
    <mergeCell ref="A7:A8"/>
    <mergeCell ref="B7:C7"/>
    <mergeCell ref="D7:D8"/>
    <mergeCell ref="E7:I7"/>
    <mergeCell ref="J7:K7"/>
  </mergeCells>
  <printOptions horizontalCentered="1"/>
  <pageMargins left="0.5905511811023623" right="0.5905511811023623" top="0.1968503937007874" bottom="0.5905511811023623" header="0.1968503937007874" footer="0.2755905511811024"/>
  <pageSetup fitToHeight="2" horizontalDpi="600" verticalDpi="600" orientation="landscape" paperSize="9" scale="80" r:id="rId2"/>
  <headerFooter alignWithMargins="0">
    <oddFooter>&amp;C&amp;P of &amp;N&amp;R&amp;8
</oddFooter>
  </headerFooter>
  <rowBreaks count="1" manualBreakCount="1">
    <brk id="32" max="1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zoomScale="85" zoomScaleNormal="85" zoomScalePageLayoutView="0" workbookViewId="0" topLeftCell="A1">
      <selection activeCell="A1" sqref="A1:L1"/>
    </sheetView>
  </sheetViews>
  <sheetFormatPr defaultColWidth="11.421875" defaultRowHeight="12.75"/>
  <cols>
    <col min="1" max="1" width="37.140625" style="1" customWidth="1"/>
    <col min="2" max="12" width="11.421875" style="1" customWidth="1"/>
    <col min="13" max="248" width="9.140625" style="1" customWidth="1"/>
    <col min="249" max="249" width="37.140625" style="1" customWidth="1"/>
    <col min="250" max="16384" width="11.421875" style="1" customWidth="1"/>
  </cols>
  <sheetData>
    <row r="1" spans="1:12" ht="98.2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2.75">
      <c r="A2" s="80" t="s">
        <v>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22.5" customHeight="1">
      <c r="A3" s="81" t="s">
        <v>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ht="17.25" customHeight="1">
      <c r="A4" s="82" t="s">
        <v>36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 ht="17.25" customHeight="1">
      <c r="A5" s="84" t="s">
        <v>41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ht="17.25" customHeight="1" thickBot="1">
      <c r="A6" s="57"/>
      <c r="B6" s="57"/>
      <c r="C6" s="57"/>
      <c r="D6" s="57"/>
      <c r="E6" s="57"/>
      <c r="F6" s="57"/>
      <c r="G6" s="57"/>
      <c r="H6" s="57"/>
      <c r="I6" s="58"/>
      <c r="J6" s="57"/>
      <c r="K6" s="57"/>
      <c r="L6" s="59" t="s">
        <v>6</v>
      </c>
    </row>
    <row r="7" spans="1:12" ht="25.5" customHeight="1">
      <c r="A7" s="85" t="s">
        <v>7</v>
      </c>
      <c r="B7" s="87" t="s">
        <v>8</v>
      </c>
      <c r="C7" s="87"/>
      <c r="D7" s="87" t="s">
        <v>10</v>
      </c>
      <c r="E7" s="87" t="s">
        <v>11</v>
      </c>
      <c r="F7" s="87"/>
      <c r="G7" s="87"/>
      <c r="H7" s="87"/>
      <c r="I7" s="87"/>
      <c r="J7" s="87" t="s">
        <v>18</v>
      </c>
      <c r="K7" s="87"/>
      <c r="L7" s="77" t="s">
        <v>20</v>
      </c>
    </row>
    <row r="8" spans="1:12" ht="38.25">
      <c r="A8" s="86"/>
      <c r="B8" s="2" t="s">
        <v>9</v>
      </c>
      <c r="C8" s="2" t="s">
        <v>2</v>
      </c>
      <c r="D8" s="88"/>
      <c r="E8" s="2" t="s">
        <v>12</v>
      </c>
      <c r="F8" s="2" t="s">
        <v>13</v>
      </c>
      <c r="G8" s="2" t="s">
        <v>14</v>
      </c>
      <c r="H8" s="2" t="s">
        <v>16</v>
      </c>
      <c r="I8" s="2" t="s">
        <v>17</v>
      </c>
      <c r="J8" s="2" t="s">
        <v>9</v>
      </c>
      <c r="K8" s="2" t="s">
        <v>19</v>
      </c>
      <c r="L8" s="78"/>
    </row>
    <row r="9" spans="1:12" ht="13.5" thickBot="1">
      <c r="A9" s="60">
        <v>1</v>
      </c>
      <c r="B9" s="61">
        <v>2</v>
      </c>
      <c r="C9" s="61">
        <v>3</v>
      </c>
      <c r="D9" s="61">
        <v>4</v>
      </c>
      <c r="E9" s="61">
        <v>5</v>
      </c>
      <c r="F9" s="61">
        <v>6</v>
      </c>
      <c r="G9" s="61">
        <v>7</v>
      </c>
      <c r="H9" s="61">
        <v>8</v>
      </c>
      <c r="I9" s="61">
        <v>9</v>
      </c>
      <c r="J9" s="61">
        <v>10</v>
      </c>
      <c r="K9" s="61">
        <v>11</v>
      </c>
      <c r="L9" s="62">
        <v>12</v>
      </c>
    </row>
    <row r="10" spans="1:12" ht="13.5">
      <c r="A10" s="3" t="s">
        <v>39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5"/>
    </row>
    <row r="11" spans="1:12" ht="12.75">
      <c r="A11" s="15" t="s">
        <v>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</row>
    <row r="12" spans="1:12" ht="33.75">
      <c r="A12" s="9" t="s">
        <v>26</v>
      </c>
      <c r="B12" s="10">
        <v>346149</v>
      </c>
      <c r="C12" s="10">
        <v>346149</v>
      </c>
      <c r="D12" s="17">
        <v>0</v>
      </c>
      <c r="E12" s="10">
        <v>0</v>
      </c>
      <c r="F12" s="10">
        <v>8214</v>
      </c>
      <c r="G12" s="10">
        <v>0</v>
      </c>
      <c r="H12" s="10">
        <v>8214</v>
      </c>
      <c r="I12" s="10">
        <v>0</v>
      </c>
      <c r="J12" s="10">
        <v>0</v>
      </c>
      <c r="K12" s="10">
        <v>0</v>
      </c>
      <c r="L12" s="11">
        <v>0</v>
      </c>
    </row>
    <row r="13" spans="1:12" ht="12.75">
      <c r="A13" s="9" t="s">
        <v>23</v>
      </c>
      <c r="B13" s="10">
        <v>235654700</v>
      </c>
      <c r="C13" s="10">
        <v>235654700</v>
      </c>
      <c r="D13" s="17">
        <v>215214000</v>
      </c>
      <c r="E13" s="10">
        <v>30888100</v>
      </c>
      <c r="F13" s="10">
        <v>10447400</v>
      </c>
      <c r="G13" s="10">
        <v>0</v>
      </c>
      <c r="H13" s="10">
        <v>0</v>
      </c>
      <c r="I13" s="10">
        <v>0</v>
      </c>
      <c r="J13" s="10">
        <v>235654700</v>
      </c>
      <c r="K13" s="10">
        <v>235654700</v>
      </c>
      <c r="L13" s="11">
        <v>0</v>
      </c>
    </row>
    <row r="14" spans="1:12" ht="12.75">
      <c r="A14" s="9" t="s">
        <v>24</v>
      </c>
      <c r="B14" s="10">
        <v>189524600</v>
      </c>
      <c r="C14" s="10">
        <v>189524600</v>
      </c>
      <c r="D14" s="17">
        <v>239524600</v>
      </c>
      <c r="E14" s="10">
        <v>0</v>
      </c>
      <c r="F14" s="10">
        <v>50000000</v>
      </c>
      <c r="G14" s="10">
        <v>0</v>
      </c>
      <c r="H14" s="10">
        <v>0</v>
      </c>
      <c r="I14" s="10">
        <v>3000000</v>
      </c>
      <c r="J14" s="10">
        <v>189524600</v>
      </c>
      <c r="K14" s="10">
        <v>189524600</v>
      </c>
      <c r="L14" s="11">
        <v>0</v>
      </c>
    </row>
    <row r="15" spans="1:12" ht="12.75">
      <c r="A15" s="9" t="s">
        <v>25</v>
      </c>
      <c r="B15" s="10">
        <v>268815000</v>
      </c>
      <c r="C15" s="10">
        <v>268815000</v>
      </c>
      <c r="D15" s="17">
        <v>268815000</v>
      </c>
      <c r="E15" s="10">
        <v>0</v>
      </c>
      <c r="F15" s="10">
        <v>0</v>
      </c>
      <c r="G15" s="10">
        <v>0</v>
      </c>
      <c r="H15" s="10">
        <v>0</v>
      </c>
      <c r="I15" s="10">
        <v>8859547</v>
      </c>
      <c r="J15" s="10">
        <v>268815000</v>
      </c>
      <c r="K15" s="10">
        <v>268815000</v>
      </c>
      <c r="L15" s="11">
        <v>0</v>
      </c>
    </row>
    <row r="16" spans="1:12" ht="12.75">
      <c r="A16" s="12" t="s">
        <v>22</v>
      </c>
      <c r="B16" s="13">
        <v>694340449</v>
      </c>
      <c r="C16" s="13">
        <v>694340449</v>
      </c>
      <c r="D16" s="13">
        <v>723553600</v>
      </c>
      <c r="E16" s="13">
        <v>30888100</v>
      </c>
      <c r="F16" s="13">
        <v>60455614</v>
      </c>
      <c r="G16" s="13">
        <v>0</v>
      </c>
      <c r="H16" s="13">
        <v>8214</v>
      </c>
      <c r="I16" s="13">
        <v>11859547</v>
      </c>
      <c r="J16" s="13">
        <v>693994300</v>
      </c>
      <c r="K16" s="13">
        <v>693994300</v>
      </c>
      <c r="L16" s="14">
        <v>0</v>
      </c>
    </row>
    <row r="17" spans="1:12" ht="13.5" thickBot="1">
      <c r="A17" s="18" t="str">
        <f>"Total in "&amp;LEFT($A$5,LEN($A$5)-5)&amp;":"</f>
        <v>Total in February:</v>
      </c>
      <c r="B17" s="19" t="s">
        <v>0</v>
      </c>
      <c r="C17" s="20">
        <v>694340449</v>
      </c>
      <c r="D17" s="20">
        <v>723553600</v>
      </c>
      <c r="E17" s="20">
        <v>30888100</v>
      </c>
      <c r="F17" s="20">
        <v>60455614</v>
      </c>
      <c r="G17" s="20">
        <v>0</v>
      </c>
      <c r="H17" s="20">
        <v>8214</v>
      </c>
      <c r="I17" s="20">
        <v>11859547</v>
      </c>
      <c r="J17" s="19" t="s">
        <v>0</v>
      </c>
      <c r="K17" s="20">
        <v>693994300</v>
      </c>
      <c r="L17" s="21">
        <v>0</v>
      </c>
    </row>
    <row r="18" spans="1:12" ht="12" customHeight="1">
      <c r="A18" s="3" t="s">
        <v>40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5"/>
    </row>
    <row r="19" spans="1:12" ht="12.75">
      <c r="A19" s="6" t="s">
        <v>1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45"/>
    </row>
    <row r="20" spans="1:12" ht="22.5">
      <c r="A20" s="24" t="s">
        <v>31</v>
      </c>
      <c r="B20" s="25">
        <v>9359279.400800223</v>
      </c>
      <c r="C20" s="25">
        <v>6577739</v>
      </c>
      <c r="D20" s="25">
        <v>2079223</v>
      </c>
      <c r="E20" s="25">
        <v>0</v>
      </c>
      <c r="F20" s="25">
        <v>80015</v>
      </c>
      <c r="G20" s="25">
        <v>0</v>
      </c>
      <c r="H20" s="25">
        <v>0</v>
      </c>
      <c r="I20" s="25">
        <v>11990</v>
      </c>
      <c r="J20" s="25">
        <v>2844616.706791652</v>
      </c>
      <c r="K20" s="25">
        <v>1999208</v>
      </c>
      <c r="L20" s="46">
        <v>0</v>
      </c>
    </row>
    <row r="21" spans="1:12" ht="22.5">
      <c r="A21" s="24" t="s">
        <v>29</v>
      </c>
      <c r="B21" s="25">
        <v>12733777.838486975</v>
      </c>
      <c r="C21" s="25">
        <v>8949350</v>
      </c>
      <c r="D21" s="25">
        <v>1196487</v>
      </c>
      <c r="E21" s="25">
        <v>0</v>
      </c>
      <c r="F21" s="25">
        <v>41519</v>
      </c>
      <c r="G21" s="25">
        <v>0</v>
      </c>
      <c r="H21" s="25">
        <v>0</v>
      </c>
      <c r="I21" s="25">
        <v>7578</v>
      </c>
      <c r="J21" s="25">
        <v>1643371.409382986</v>
      </c>
      <c r="K21" s="25">
        <v>1154968</v>
      </c>
      <c r="L21" s="46">
        <v>0</v>
      </c>
    </row>
    <row r="22" spans="1:12" ht="22.5">
      <c r="A22" s="24" t="s">
        <v>30</v>
      </c>
      <c r="B22" s="25">
        <v>8988090.562945003</v>
      </c>
      <c r="C22" s="25">
        <v>6316866</v>
      </c>
      <c r="D22" s="25">
        <v>2165836</v>
      </c>
      <c r="E22" s="25">
        <v>0</v>
      </c>
      <c r="F22" s="25">
        <v>43442</v>
      </c>
      <c r="G22" s="25">
        <v>0</v>
      </c>
      <c r="H22" s="25">
        <v>0</v>
      </c>
      <c r="I22" s="25">
        <v>4570</v>
      </c>
      <c r="J22" s="25">
        <v>3019894.5936562684</v>
      </c>
      <c r="K22" s="25">
        <v>2122394</v>
      </c>
      <c r="L22" s="46">
        <v>0</v>
      </c>
    </row>
    <row r="23" spans="1:12" ht="22.5">
      <c r="A23" s="24" t="s">
        <v>54</v>
      </c>
      <c r="B23" s="25">
        <v>153963.26714133672</v>
      </c>
      <c r="C23" s="25">
        <v>108206</v>
      </c>
      <c r="D23" s="25">
        <v>12557</v>
      </c>
      <c r="E23" s="25">
        <v>0</v>
      </c>
      <c r="F23" s="25">
        <v>1839</v>
      </c>
      <c r="G23" s="25">
        <v>0</v>
      </c>
      <c r="H23" s="25">
        <v>0</v>
      </c>
      <c r="I23" s="25">
        <v>157</v>
      </c>
      <c r="J23" s="25">
        <v>15250.340066362742</v>
      </c>
      <c r="K23" s="25">
        <v>10718</v>
      </c>
      <c r="L23" s="46">
        <v>0</v>
      </c>
    </row>
    <row r="24" spans="1:12" ht="12.75">
      <c r="A24" s="12" t="s">
        <v>21</v>
      </c>
      <c r="B24" s="26">
        <v>31235111.069373537</v>
      </c>
      <c r="C24" s="26">
        <v>21952161</v>
      </c>
      <c r="D24" s="26">
        <v>5454103</v>
      </c>
      <c r="E24" s="26">
        <v>0</v>
      </c>
      <c r="F24" s="26">
        <v>166815</v>
      </c>
      <c r="G24" s="26">
        <v>0</v>
      </c>
      <c r="H24" s="26">
        <v>0</v>
      </c>
      <c r="I24" s="26">
        <v>24295</v>
      </c>
      <c r="J24" s="26">
        <v>7523133.049897269</v>
      </c>
      <c r="K24" s="26">
        <v>5287288</v>
      </c>
      <c r="L24" s="47">
        <v>0</v>
      </c>
    </row>
    <row r="25" spans="1:12" ht="12.75">
      <c r="A25" s="6" t="s">
        <v>2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45"/>
    </row>
    <row r="26" spans="1:12" ht="22.5">
      <c r="A26" s="24" t="s">
        <v>32</v>
      </c>
      <c r="B26" s="25">
        <v>5941</v>
      </c>
      <c r="C26" s="25">
        <v>5941</v>
      </c>
      <c r="D26" s="25">
        <v>61</v>
      </c>
      <c r="E26" s="25">
        <v>0</v>
      </c>
      <c r="F26" s="25">
        <v>61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46">
        <v>0</v>
      </c>
    </row>
    <row r="27" spans="1:12" ht="22.5">
      <c r="A27" s="24" t="s">
        <v>33</v>
      </c>
      <c r="B27" s="25">
        <v>378137</v>
      </c>
      <c r="C27" s="25">
        <v>378137</v>
      </c>
      <c r="D27" s="25">
        <v>203927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203927</v>
      </c>
      <c r="K27" s="25">
        <v>203927</v>
      </c>
      <c r="L27" s="46">
        <v>0</v>
      </c>
    </row>
    <row r="28" spans="1:12" ht="22.5">
      <c r="A28" s="24" t="s">
        <v>34</v>
      </c>
      <c r="B28" s="25">
        <v>61608</v>
      </c>
      <c r="C28" s="25">
        <v>61608</v>
      </c>
      <c r="D28" s="25">
        <v>36156</v>
      </c>
      <c r="E28" s="25">
        <v>0</v>
      </c>
      <c r="F28" s="25">
        <v>869</v>
      </c>
      <c r="G28" s="25">
        <v>0</v>
      </c>
      <c r="H28" s="25">
        <v>0</v>
      </c>
      <c r="I28" s="25">
        <v>233</v>
      </c>
      <c r="J28" s="25">
        <v>35287</v>
      </c>
      <c r="K28" s="25">
        <v>35287</v>
      </c>
      <c r="L28" s="46">
        <v>0</v>
      </c>
    </row>
    <row r="29" spans="1:12" ht="22.5">
      <c r="A29" s="24" t="s">
        <v>35</v>
      </c>
      <c r="B29" s="25">
        <v>700</v>
      </c>
      <c r="C29" s="25">
        <v>700</v>
      </c>
      <c r="D29" s="25">
        <v>700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700</v>
      </c>
      <c r="K29" s="25">
        <v>700</v>
      </c>
      <c r="L29" s="46">
        <v>0</v>
      </c>
    </row>
    <row r="30" spans="1:12" ht="12.75">
      <c r="A30" s="12" t="s">
        <v>22</v>
      </c>
      <c r="B30" s="26">
        <v>446386</v>
      </c>
      <c r="C30" s="26">
        <v>446386</v>
      </c>
      <c r="D30" s="26">
        <v>240844</v>
      </c>
      <c r="E30" s="26">
        <v>0</v>
      </c>
      <c r="F30" s="26">
        <v>930</v>
      </c>
      <c r="G30" s="26">
        <v>0</v>
      </c>
      <c r="H30" s="26">
        <v>0</v>
      </c>
      <c r="I30" s="26">
        <v>233</v>
      </c>
      <c r="J30" s="26">
        <v>239914</v>
      </c>
      <c r="K30" s="26">
        <v>239914</v>
      </c>
      <c r="L30" s="47">
        <v>0</v>
      </c>
    </row>
    <row r="31" spans="1:12" ht="12" customHeight="1" thickBot="1">
      <c r="A31" s="18" t="str">
        <f>"Total in "&amp;LEFT($A$5,LEN($A$5)-5)&amp;":"</f>
        <v>Total in February:</v>
      </c>
      <c r="B31" s="19" t="s">
        <v>0</v>
      </c>
      <c r="C31" s="27">
        <v>22398547</v>
      </c>
      <c r="D31" s="27">
        <v>5694947</v>
      </c>
      <c r="E31" s="27">
        <v>0</v>
      </c>
      <c r="F31" s="27">
        <v>167745</v>
      </c>
      <c r="G31" s="27">
        <v>0</v>
      </c>
      <c r="H31" s="27">
        <v>0</v>
      </c>
      <c r="I31" s="27">
        <v>24528</v>
      </c>
      <c r="J31" s="19" t="s">
        <v>0</v>
      </c>
      <c r="K31" s="27">
        <v>5527202</v>
      </c>
      <c r="L31" s="48">
        <v>0</v>
      </c>
    </row>
    <row r="32" spans="1:12" ht="13.5">
      <c r="A32" s="54" t="s">
        <v>38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5"/>
    </row>
    <row r="33" spans="1:12" ht="12.75">
      <c r="A33" s="6" t="s">
        <v>1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3"/>
    </row>
    <row r="34" spans="1:12" ht="12" customHeight="1">
      <c r="A34" s="28" t="s">
        <v>28</v>
      </c>
      <c r="B34" s="29">
        <v>32582653.20060785</v>
      </c>
      <c r="C34" s="29">
        <v>22899219</v>
      </c>
      <c r="D34" s="30">
        <v>12404907</v>
      </c>
      <c r="E34" s="29">
        <v>0</v>
      </c>
      <c r="F34" s="30">
        <v>44605</v>
      </c>
      <c r="G34" s="30">
        <v>-58</v>
      </c>
      <c r="H34" s="30">
        <v>28</v>
      </c>
      <c r="I34" s="30">
        <v>8175</v>
      </c>
      <c r="J34" s="29">
        <v>17587082.60055435</v>
      </c>
      <c r="K34" s="25">
        <v>12360272</v>
      </c>
      <c r="L34" s="49">
        <v>1830</v>
      </c>
    </row>
    <row r="35" spans="1:12" ht="12.75">
      <c r="A35" s="12" t="s">
        <v>21</v>
      </c>
      <c r="B35" s="31">
        <v>32582653.20060785</v>
      </c>
      <c r="C35" s="31">
        <v>22899219</v>
      </c>
      <c r="D35" s="31">
        <v>12404907</v>
      </c>
      <c r="E35" s="31">
        <v>0</v>
      </c>
      <c r="F35" s="31">
        <v>44605</v>
      </c>
      <c r="G35" s="31">
        <v>-58</v>
      </c>
      <c r="H35" s="31">
        <v>28</v>
      </c>
      <c r="I35" s="31">
        <v>8175</v>
      </c>
      <c r="J35" s="31">
        <v>17587082.60055435</v>
      </c>
      <c r="K35" s="31">
        <v>12360272</v>
      </c>
      <c r="L35" s="47">
        <v>1830</v>
      </c>
    </row>
    <row r="36" spans="1:12" ht="12.75">
      <c r="A36" s="6" t="s">
        <v>2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45"/>
    </row>
    <row r="37" spans="1:12" ht="12.75">
      <c r="A37" s="28" t="s">
        <v>28</v>
      </c>
      <c r="B37" s="25">
        <v>71238925</v>
      </c>
      <c r="C37" s="25">
        <v>71238925</v>
      </c>
      <c r="D37" s="25">
        <v>40826786</v>
      </c>
      <c r="E37" s="25">
        <v>0</v>
      </c>
      <c r="F37" s="25">
        <v>137856</v>
      </c>
      <c r="G37" s="25">
        <v>0</v>
      </c>
      <c r="H37" s="25">
        <v>383</v>
      </c>
      <c r="I37" s="25">
        <v>18019</v>
      </c>
      <c r="J37" s="25">
        <v>40689313</v>
      </c>
      <c r="K37" s="25">
        <v>40689313</v>
      </c>
      <c r="L37" s="46">
        <v>42267</v>
      </c>
    </row>
    <row r="38" spans="1:12" ht="12.75">
      <c r="A38" s="12" t="s">
        <v>22</v>
      </c>
      <c r="B38" s="26">
        <v>71238925</v>
      </c>
      <c r="C38" s="26">
        <v>71238925</v>
      </c>
      <c r="D38" s="26">
        <v>40826786</v>
      </c>
      <c r="E38" s="26">
        <v>0</v>
      </c>
      <c r="F38" s="26">
        <v>137856</v>
      </c>
      <c r="G38" s="26">
        <v>0</v>
      </c>
      <c r="H38" s="26">
        <v>383</v>
      </c>
      <c r="I38" s="26">
        <v>18019</v>
      </c>
      <c r="J38" s="26">
        <v>40689313</v>
      </c>
      <c r="K38" s="26">
        <v>40689313</v>
      </c>
      <c r="L38" s="47">
        <v>42267</v>
      </c>
    </row>
    <row r="39" spans="1:12" ht="12" customHeight="1" thickBot="1">
      <c r="A39" s="18" t="str">
        <f>"Total in "&amp;LEFT($A$5,LEN($A$5)-5)&amp;":"</f>
        <v>Total in February:</v>
      </c>
      <c r="B39" s="19" t="s">
        <v>0</v>
      </c>
      <c r="C39" s="20">
        <v>94138144</v>
      </c>
      <c r="D39" s="20">
        <v>53231693</v>
      </c>
      <c r="E39" s="20">
        <v>0</v>
      </c>
      <c r="F39" s="20">
        <v>182461</v>
      </c>
      <c r="G39" s="20">
        <v>-58</v>
      </c>
      <c r="H39" s="20">
        <v>411</v>
      </c>
      <c r="I39" s="20">
        <v>26194</v>
      </c>
      <c r="J39" s="19" t="s">
        <v>0</v>
      </c>
      <c r="K39" s="20">
        <v>53049585</v>
      </c>
      <c r="L39" s="21">
        <v>44097</v>
      </c>
    </row>
    <row r="40" spans="1:12" ht="12" customHeight="1">
      <c r="A40" s="32" t="s">
        <v>1</v>
      </c>
      <c r="B40" s="33">
        <v>63817764.269981384</v>
      </c>
      <c r="C40" s="34">
        <v>44851380</v>
      </c>
      <c r="D40" s="34">
        <v>17859010</v>
      </c>
      <c r="E40" s="34">
        <v>0</v>
      </c>
      <c r="F40" s="34">
        <v>211420</v>
      </c>
      <c r="G40" s="34">
        <v>-58</v>
      </c>
      <c r="H40" s="34">
        <v>28</v>
      </c>
      <c r="I40" s="34">
        <v>32470</v>
      </c>
      <c r="J40" s="33">
        <v>25110215.65045162</v>
      </c>
      <c r="K40" s="34">
        <v>17647560</v>
      </c>
      <c r="L40" s="35">
        <v>1830</v>
      </c>
    </row>
    <row r="41" spans="1:12" ht="12" customHeight="1" thickBot="1">
      <c r="A41" s="50" t="s">
        <v>2</v>
      </c>
      <c r="B41" s="51">
        <v>766025760</v>
      </c>
      <c r="C41" s="52">
        <v>766025760</v>
      </c>
      <c r="D41" s="52">
        <v>764621230</v>
      </c>
      <c r="E41" s="52">
        <v>30888100</v>
      </c>
      <c r="F41" s="52">
        <v>60594400</v>
      </c>
      <c r="G41" s="52">
        <v>0</v>
      </c>
      <c r="H41" s="52">
        <v>8597</v>
      </c>
      <c r="I41" s="52">
        <v>11877799</v>
      </c>
      <c r="J41" s="51">
        <v>734923527</v>
      </c>
      <c r="K41" s="52">
        <v>734923527</v>
      </c>
      <c r="L41" s="53">
        <v>42267</v>
      </c>
    </row>
    <row r="42" spans="1:12" ht="13.5" thickBot="1">
      <c r="A42" s="36" t="str">
        <f>"Grand total in "&amp;LEFT($A$5,LEN($A$5)-5)&amp;":"</f>
        <v>Grand total in February:</v>
      </c>
      <c r="B42" s="37" t="s">
        <v>0</v>
      </c>
      <c r="C42" s="38">
        <v>810877140</v>
      </c>
      <c r="D42" s="38">
        <v>782480240</v>
      </c>
      <c r="E42" s="38">
        <v>30888100</v>
      </c>
      <c r="F42" s="38">
        <v>60805820</v>
      </c>
      <c r="G42" s="38">
        <v>-58</v>
      </c>
      <c r="H42" s="38">
        <v>8625</v>
      </c>
      <c r="I42" s="38">
        <v>11910269</v>
      </c>
      <c r="J42" s="37" t="s">
        <v>0</v>
      </c>
      <c r="K42" s="38">
        <v>752571087</v>
      </c>
      <c r="L42" s="39">
        <v>44097</v>
      </c>
    </row>
    <row r="43" spans="1:12" ht="13.5" thickBot="1">
      <c r="A43" s="18" t="s">
        <v>42</v>
      </c>
      <c r="B43" s="40" t="s">
        <v>0</v>
      </c>
      <c r="C43" s="40" t="s">
        <v>0</v>
      </c>
      <c r="D43" s="41">
        <v>775492569</v>
      </c>
      <c r="E43" s="41">
        <v>40000000</v>
      </c>
      <c r="F43" s="41">
        <v>33046028</v>
      </c>
      <c r="G43" s="41">
        <v>1</v>
      </c>
      <c r="H43" s="41">
        <v>33698</v>
      </c>
      <c r="I43" s="41">
        <v>1088858</v>
      </c>
      <c r="J43" s="40" t="s">
        <v>0</v>
      </c>
      <c r="K43" s="41">
        <v>782480240</v>
      </c>
      <c r="L43" s="42" t="s">
        <v>0</v>
      </c>
    </row>
    <row r="44" spans="1:12" ht="13.5" thickBot="1">
      <c r="A44" s="18" t="str">
        <f>"Total per year "&amp;RIGHT($A$5,4)&amp;":"</f>
        <v>Total per year 2012:</v>
      </c>
      <c r="B44" s="40" t="s">
        <v>0</v>
      </c>
      <c r="C44" s="40" t="s">
        <v>0</v>
      </c>
      <c r="D44" s="41">
        <v>775492569</v>
      </c>
      <c r="E44" s="41">
        <v>70888100</v>
      </c>
      <c r="F44" s="41">
        <v>93851848</v>
      </c>
      <c r="G44" s="41">
        <v>-57</v>
      </c>
      <c r="H44" s="41">
        <v>42323</v>
      </c>
      <c r="I44" s="41">
        <v>12999127</v>
      </c>
      <c r="J44" s="40" t="s">
        <v>0</v>
      </c>
      <c r="K44" s="41">
        <v>752571087</v>
      </c>
      <c r="L44" s="42" t="s">
        <v>0</v>
      </c>
    </row>
    <row r="45" spans="1:12" ht="15" customHeight="1">
      <c r="A45" s="55" t="s">
        <v>37</v>
      </c>
      <c r="B45" s="43"/>
      <c r="C45" s="44"/>
      <c r="D45" s="44"/>
      <c r="E45" s="44"/>
      <c r="F45" s="44"/>
      <c r="G45" s="44"/>
      <c r="H45" s="44"/>
      <c r="I45" s="44"/>
      <c r="J45" s="44"/>
      <c r="K45" s="44"/>
      <c r="L45" s="44"/>
    </row>
    <row r="46" spans="1:12" ht="15" customHeight="1">
      <c r="A46" s="56" t="s">
        <v>15</v>
      </c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44"/>
    </row>
  </sheetData>
  <sheetProtection/>
  <mergeCells count="11">
    <mergeCell ref="L7:L8"/>
    <mergeCell ref="A1:L1"/>
    <mergeCell ref="A2:L2"/>
    <mergeCell ref="A3:L3"/>
    <mergeCell ref="A4:L4"/>
    <mergeCell ref="A5:L5"/>
    <mergeCell ref="A7:A8"/>
    <mergeCell ref="B7:C7"/>
    <mergeCell ref="D7:D8"/>
    <mergeCell ref="E7:I7"/>
    <mergeCell ref="J7:K7"/>
  </mergeCells>
  <printOptions horizontalCentered="1"/>
  <pageMargins left="0.5905511811023623" right="0.5905511811023623" top="0.1968503937007874" bottom="0.5905511811023623" header="0.1968503937007874" footer="0.2755905511811024"/>
  <pageSetup firstPageNumber="136" useFirstPageNumber="1" fitToHeight="2" horizontalDpi="600" verticalDpi="600" orientation="landscape" paperSize="9" scale="80" r:id="rId2"/>
  <headerFooter alignWithMargins="0">
    <oddFooter>&amp;C&amp;P&amp;R&amp;8
</oddFooter>
  </headerFooter>
  <rowBreaks count="1" manualBreakCount="1">
    <brk id="31" max="1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zoomScale="85" zoomScaleNormal="85" zoomScalePageLayoutView="0" workbookViewId="0" topLeftCell="A1">
      <selection activeCell="A1" sqref="A1:L1"/>
    </sheetView>
  </sheetViews>
  <sheetFormatPr defaultColWidth="11.421875" defaultRowHeight="12.75"/>
  <cols>
    <col min="1" max="1" width="37.140625" style="1" customWidth="1"/>
    <col min="2" max="12" width="11.421875" style="1" customWidth="1"/>
    <col min="13" max="248" width="9.140625" style="1" customWidth="1"/>
    <col min="249" max="249" width="37.140625" style="1" customWidth="1"/>
    <col min="250" max="16384" width="11.421875" style="1" customWidth="1"/>
  </cols>
  <sheetData>
    <row r="1" spans="1:12" ht="98.2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2.75">
      <c r="A2" s="80" t="s">
        <v>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22.5" customHeight="1">
      <c r="A3" s="81" t="s">
        <v>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ht="17.25" customHeight="1">
      <c r="A4" s="82" t="s">
        <v>36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 ht="17.25" customHeight="1">
      <c r="A5" s="84" t="s">
        <v>43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ht="17.25" customHeight="1" thickBot="1">
      <c r="A6" s="57"/>
      <c r="B6" s="57"/>
      <c r="C6" s="57"/>
      <c r="D6" s="57"/>
      <c r="E6" s="57"/>
      <c r="F6" s="57"/>
      <c r="G6" s="57"/>
      <c r="H6" s="57"/>
      <c r="I6" s="58"/>
      <c r="J6" s="57"/>
      <c r="K6" s="57"/>
      <c r="L6" s="59" t="s">
        <v>6</v>
      </c>
    </row>
    <row r="7" spans="1:12" ht="25.5" customHeight="1">
      <c r="A7" s="85" t="s">
        <v>7</v>
      </c>
      <c r="B7" s="87" t="s">
        <v>8</v>
      </c>
      <c r="C7" s="87"/>
      <c r="D7" s="87" t="s">
        <v>10</v>
      </c>
      <c r="E7" s="87" t="s">
        <v>11</v>
      </c>
      <c r="F7" s="87"/>
      <c r="G7" s="87"/>
      <c r="H7" s="87"/>
      <c r="I7" s="87"/>
      <c r="J7" s="87" t="s">
        <v>18</v>
      </c>
      <c r="K7" s="87"/>
      <c r="L7" s="77" t="s">
        <v>20</v>
      </c>
    </row>
    <row r="8" spans="1:12" ht="38.25">
      <c r="A8" s="86"/>
      <c r="B8" s="2" t="s">
        <v>9</v>
      </c>
      <c r="C8" s="2" t="s">
        <v>2</v>
      </c>
      <c r="D8" s="88"/>
      <c r="E8" s="2" t="s">
        <v>12</v>
      </c>
      <c r="F8" s="2" t="s">
        <v>13</v>
      </c>
      <c r="G8" s="2" t="s">
        <v>14</v>
      </c>
      <c r="H8" s="2" t="s">
        <v>16</v>
      </c>
      <c r="I8" s="2" t="s">
        <v>17</v>
      </c>
      <c r="J8" s="2" t="s">
        <v>9</v>
      </c>
      <c r="K8" s="2" t="s">
        <v>19</v>
      </c>
      <c r="L8" s="78"/>
    </row>
    <row r="9" spans="1:12" ht="13.5" thickBot="1">
      <c r="A9" s="60">
        <v>1</v>
      </c>
      <c r="B9" s="61">
        <v>2</v>
      </c>
      <c r="C9" s="61">
        <v>3</v>
      </c>
      <c r="D9" s="61">
        <v>4</v>
      </c>
      <c r="E9" s="61">
        <v>5</v>
      </c>
      <c r="F9" s="61">
        <v>6</v>
      </c>
      <c r="G9" s="61">
        <v>7</v>
      </c>
      <c r="H9" s="61">
        <v>8</v>
      </c>
      <c r="I9" s="61">
        <v>9</v>
      </c>
      <c r="J9" s="61">
        <v>10</v>
      </c>
      <c r="K9" s="61">
        <v>11</v>
      </c>
      <c r="L9" s="62">
        <v>12</v>
      </c>
    </row>
    <row r="10" spans="1:12" ht="13.5">
      <c r="A10" s="3" t="s">
        <v>39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5"/>
    </row>
    <row r="11" spans="1:12" ht="12.75">
      <c r="A11" s="15" t="s">
        <v>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</row>
    <row r="12" spans="1:12" ht="12.75">
      <c r="A12" s="9" t="s">
        <v>23</v>
      </c>
      <c r="B12" s="10">
        <v>200663800</v>
      </c>
      <c r="C12" s="10">
        <v>200663800</v>
      </c>
      <c r="D12" s="17">
        <v>235654700</v>
      </c>
      <c r="E12" s="10">
        <v>15567500</v>
      </c>
      <c r="F12" s="10">
        <v>50558400</v>
      </c>
      <c r="G12" s="10">
        <v>0</v>
      </c>
      <c r="H12" s="10">
        <v>0</v>
      </c>
      <c r="I12" s="10">
        <v>0</v>
      </c>
      <c r="J12" s="10">
        <v>200663800</v>
      </c>
      <c r="K12" s="10">
        <v>200663800</v>
      </c>
      <c r="L12" s="11">
        <v>0</v>
      </c>
    </row>
    <row r="13" spans="1:12" ht="12.75">
      <c r="A13" s="9" t="s">
        <v>24</v>
      </c>
      <c r="B13" s="10">
        <v>209524600</v>
      </c>
      <c r="C13" s="10">
        <v>209524600</v>
      </c>
      <c r="D13" s="17">
        <v>189524600</v>
      </c>
      <c r="E13" s="10">
        <v>20000000</v>
      </c>
      <c r="F13" s="10">
        <v>0</v>
      </c>
      <c r="G13" s="10">
        <v>0</v>
      </c>
      <c r="H13" s="10">
        <v>0</v>
      </c>
      <c r="I13" s="10">
        <v>190148</v>
      </c>
      <c r="J13" s="10">
        <v>209524600</v>
      </c>
      <c r="K13" s="10">
        <v>209524600</v>
      </c>
      <c r="L13" s="11">
        <v>0</v>
      </c>
    </row>
    <row r="14" spans="1:12" ht="12.75">
      <c r="A14" s="9" t="s">
        <v>25</v>
      </c>
      <c r="B14" s="10">
        <v>268815000</v>
      </c>
      <c r="C14" s="10">
        <v>268815000</v>
      </c>
      <c r="D14" s="17">
        <v>268815000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268815000</v>
      </c>
      <c r="K14" s="10">
        <v>268815000</v>
      </c>
      <c r="L14" s="11">
        <v>0</v>
      </c>
    </row>
    <row r="15" spans="1:12" ht="12.75">
      <c r="A15" s="12" t="s">
        <v>22</v>
      </c>
      <c r="B15" s="13">
        <v>679003400</v>
      </c>
      <c r="C15" s="13">
        <v>679003400</v>
      </c>
      <c r="D15" s="13">
        <v>693994300</v>
      </c>
      <c r="E15" s="13">
        <v>35567500</v>
      </c>
      <c r="F15" s="13">
        <v>50558400</v>
      </c>
      <c r="G15" s="13">
        <v>0</v>
      </c>
      <c r="H15" s="13">
        <v>0</v>
      </c>
      <c r="I15" s="13">
        <v>190148</v>
      </c>
      <c r="J15" s="13">
        <v>679003400</v>
      </c>
      <c r="K15" s="13">
        <v>679003400</v>
      </c>
      <c r="L15" s="14">
        <v>0</v>
      </c>
    </row>
    <row r="16" spans="1:12" ht="13.5" thickBot="1">
      <c r="A16" s="18" t="str">
        <f>"Total in "&amp;LEFT($A$5,LEN($A$5)-5)&amp;":"</f>
        <v>Total in March:</v>
      </c>
      <c r="B16" s="19" t="s">
        <v>0</v>
      </c>
      <c r="C16" s="20">
        <v>679003400</v>
      </c>
      <c r="D16" s="20">
        <v>693994300</v>
      </c>
      <c r="E16" s="20">
        <v>35567500</v>
      </c>
      <c r="F16" s="20">
        <v>50558400</v>
      </c>
      <c r="G16" s="20">
        <v>0</v>
      </c>
      <c r="H16" s="20">
        <v>0</v>
      </c>
      <c r="I16" s="20">
        <v>190148</v>
      </c>
      <c r="J16" s="19" t="s">
        <v>0</v>
      </c>
      <c r="K16" s="20">
        <v>679003400</v>
      </c>
      <c r="L16" s="21">
        <v>0</v>
      </c>
    </row>
    <row r="17" spans="1:12" ht="12" customHeight="1">
      <c r="A17" s="3" t="s">
        <v>40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5"/>
    </row>
    <row r="18" spans="1:12" ht="12.75">
      <c r="A18" s="6" t="s">
        <v>1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45"/>
    </row>
    <row r="19" spans="1:12" ht="22.5">
      <c r="A19" s="24" t="s">
        <v>31</v>
      </c>
      <c r="B19" s="25">
        <v>9359279.400800223</v>
      </c>
      <c r="C19" s="25">
        <v>6577739</v>
      </c>
      <c r="D19" s="25">
        <v>1999208</v>
      </c>
      <c r="E19" s="25">
        <v>0</v>
      </c>
      <c r="F19" s="25">
        <v>80477</v>
      </c>
      <c r="G19" s="25">
        <v>0</v>
      </c>
      <c r="H19" s="25">
        <v>0</v>
      </c>
      <c r="I19" s="25">
        <v>11529</v>
      </c>
      <c r="J19" s="25">
        <v>2730108.252087353</v>
      </c>
      <c r="K19" s="25">
        <v>1918731</v>
      </c>
      <c r="L19" s="46">
        <v>0</v>
      </c>
    </row>
    <row r="20" spans="1:12" ht="22.5">
      <c r="A20" s="24" t="s">
        <v>29</v>
      </c>
      <c r="B20" s="25">
        <v>12733777.838486975</v>
      </c>
      <c r="C20" s="25">
        <v>8949350</v>
      </c>
      <c r="D20" s="25">
        <v>1154968</v>
      </c>
      <c r="E20" s="25">
        <v>0</v>
      </c>
      <c r="F20" s="25">
        <v>41782</v>
      </c>
      <c r="G20" s="25">
        <v>0</v>
      </c>
      <c r="H20" s="25">
        <v>0</v>
      </c>
      <c r="I20" s="25">
        <v>7315</v>
      </c>
      <c r="J20" s="25">
        <v>1583920.9793911248</v>
      </c>
      <c r="K20" s="25">
        <v>1113186</v>
      </c>
      <c r="L20" s="46">
        <v>0</v>
      </c>
    </row>
    <row r="21" spans="1:12" ht="22.5">
      <c r="A21" s="24" t="s">
        <v>30</v>
      </c>
      <c r="B21" s="25">
        <v>8988090.562945003</v>
      </c>
      <c r="C21" s="25">
        <v>6316866</v>
      </c>
      <c r="D21" s="25">
        <v>2122394</v>
      </c>
      <c r="E21" s="25">
        <v>0</v>
      </c>
      <c r="F21" s="25">
        <v>43632</v>
      </c>
      <c r="G21" s="25">
        <v>0</v>
      </c>
      <c r="H21" s="25">
        <v>0</v>
      </c>
      <c r="I21" s="25">
        <v>4381</v>
      </c>
      <c r="J21" s="25">
        <v>2957811.8508147364</v>
      </c>
      <c r="K21" s="25">
        <v>2078762</v>
      </c>
      <c r="L21" s="46">
        <v>0</v>
      </c>
    </row>
    <row r="22" spans="1:12" ht="22.5">
      <c r="A22" s="24" t="s">
        <v>54</v>
      </c>
      <c r="B22" s="25">
        <v>153963.26714133672</v>
      </c>
      <c r="C22" s="25">
        <v>108206</v>
      </c>
      <c r="D22" s="25">
        <v>10718</v>
      </c>
      <c r="E22" s="25">
        <v>0</v>
      </c>
      <c r="F22" s="25">
        <v>1858</v>
      </c>
      <c r="G22" s="25">
        <v>0</v>
      </c>
      <c r="H22" s="25">
        <v>0</v>
      </c>
      <c r="I22" s="25">
        <v>60</v>
      </c>
      <c r="J22" s="25">
        <v>12606.644242206932</v>
      </c>
      <c r="K22" s="25">
        <v>8860</v>
      </c>
      <c r="L22" s="46">
        <v>0</v>
      </c>
    </row>
    <row r="23" spans="1:12" ht="12.75">
      <c r="A23" s="12" t="s">
        <v>21</v>
      </c>
      <c r="B23" s="26">
        <v>31235111.069373537</v>
      </c>
      <c r="C23" s="26">
        <v>21952161</v>
      </c>
      <c r="D23" s="26">
        <v>5287288</v>
      </c>
      <c r="E23" s="26">
        <v>0</v>
      </c>
      <c r="F23" s="26">
        <v>167749</v>
      </c>
      <c r="G23" s="26">
        <v>0</v>
      </c>
      <c r="H23" s="26">
        <v>0</v>
      </c>
      <c r="I23" s="26">
        <v>23285</v>
      </c>
      <c r="J23" s="26">
        <v>7284447.726535421</v>
      </c>
      <c r="K23" s="26">
        <v>5119539</v>
      </c>
      <c r="L23" s="47">
        <v>0</v>
      </c>
    </row>
    <row r="24" spans="1:12" ht="12.75">
      <c r="A24" s="6" t="s">
        <v>2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45"/>
    </row>
    <row r="25" spans="1:12" ht="22.5">
      <c r="A25" s="24" t="s">
        <v>33</v>
      </c>
      <c r="B25" s="25">
        <v>378137</v>
      </c>
      <c r="C25" s="25">
        <v>378137</v>
      </c>
      <c r="D25" s="25">
        <v>203927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203927</v>
      </c>
      <c r="K25" s="25">
        <v>203927</v>
      </c>
      <c r="L25" s="46">
        <v>0</v>
      </c>
    </row>
    <row r="26" spans="1:12" ht="22.5">
      <c r="A26" s="24" t="s">
        <v>34</v>
      </c>
      <c r="B26" s="25">
        <v>61608</v>
      </c>
      <c r="C26" s="25">
        <v>61608</v>
      </c>
      <c r="D26" s="25">
        <v>35287</v>
      </c>
      <c r="E26" s="25">
        <v>0</v>
      </c>
      <c r="F26" s="25">
        <v>866</v>
      </c>
      <c r="G26" s="25">
        <v>0</v>
      </c>
      <c r="H26" s="25">
        <v>0</v>
      </c>
      <c r="I26" s="25">
        <v>120</v>
      </c>
      <c r="J26" s="25">
        <v>34421</v>
      </c>
      <c r="K26" s="25">
        <v>34421</v>
      </c>
      <c r="L26" s="46">
        <v>0</v>
      </c>
    </row>
    <row r="27" spans="1:12" ht="22.5">
      <c r="A27" s="24" t="s">
        <v>35</v>
      </c>
      <c r="B27" s="25">
        <v>700</v>
      </c>
      <c r="C27" s="25">
        <v>700</v>
      </c>
      <c r="D27" s="25">
        <v>700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700</v>
      </c>
      <c r="K27" s="25">
        <v>700</v>
      </c>
      <c r="L27" s="46">
        <v>0</v>
      </c>
    </row>
    <row r="28" spans="1:12" ht="12.75">
      <c r="A28" s="12" t="s">
        <v>22</v>
      </c>
      <c r="B28" s="26">
        <v>440445</v>
      </c>
      <c r="C28" s="26">
        <v>440445</v>
      </c>
      <c r="D28" s="26">
        <v>239914</v>
      </c>
      <c r="E28" s="26">
        <v>0</v>
      </c>
      <c r="F28" s="26">
        <v>866</v>
      </c>
      <c r="G28" s="26">
        <v>0</v>
      </c>
      <c r="H28" s="26">
        <v>0</v>
      </c>
      <c r="I28" s="26">
        <v>120</v>
      </c>
      <c r="J28" s="26">
        <v>239048</v>
      </c>
      <c r="K28" s="26">
        <v>239048</v>
      </c>
      <c r="L28" s="47">
        <v>0</v>
      </c>
    </row>
    <row r="29" spans="1:12" ht="12" customHeight="1" thickBot="1">
      <c r="A29" s="18" t="str">
        <f>"Total in "&amp;LEFT($A$5,LEN($A$5)-5)&amp;":"</f>
        <v>Total in March:</v>
      </c>
      <c r="B29" s="19" t="s">
        <v>0</v>
      </c>
      <c r="C29" s="27">
        <v>22392606</v>
      </c>
      <c r="D29" s="27">
        <v>5527202</v>
      </c>
      <c r="E29" s="27">
        <v>0</v>
      </c>
      <c r="F29" s="27">
        <v>168615</v>
      </c>
      <c r="G29" s="27">
        <v>0</v>
      </c>
      <c r="H29" s="27">
        <v>0</v>
      </c>
      <c r="I29" s="27">
        <v>23405</v>
      </c>
      <c r="J29" s="19" t="s">
        <v>0</v>
      </c>
      <c r="K29" s="27">
        <v>5358587</v>
      </c>
      <c r="L29" s="48">
        <v>0</v>
      </c>
    </row>
    <row r="30" spans="1:12" ht="13.5">
      <c r="A30" s="54" t="s">
        <v>38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5"/>
    </row>
    <row r="31" spans="1:12" ht="12.75">
      <c r="A31" s="6" t="s">
        <v>1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3"/>
    </row>
    <row r="32" spans="1:12" ht="12" customHeight="1">
      <c r="A32" s="28" t="s">
        <v>28</v>
      </c>
      <c r="B32" s="29">
        <v>32582653.20060785</v>
      </c>
      <c r="C32" s="29">
        <v>22899219</v>
      </c>
      <c r="D32" s="30">
        <v>12360272</v>
      </c>
      <c r="E32" s="29">
        <v>0</v>
      </c>
      <c r="F32" s="30">
        <v>49034</v>
      </c>
      <c r="G32" s="30">
        <v>-72</v>
      </c>
      <c r="H32" s="30">
        <v>0</v>
      </c>
      <c r="I32" s="30">
        <v>13393</v>
      </c>
      <c r="J32" s="29">
        <v>17517211.057421416</v>
      </c>
      <c r="K32" s="25">
        <v>12311166</v>
      </c>
      <c r="L32" s="49">
        <v>1830</v>
      </c>
    </row>
    <row r="33" spans="1:12" ht="12.75">
      <c r="A33" s="12" t="s">
        <v>21</v>
      </c>
      <c r="B33" s="31">
        <v>32582653.20060785</v>
      </c>
      <c r="C33" s="31">
        <v>22899219</v>
      </c>
      <c r="D33" s="31">
        <v>12360272</v>
      </c>
      <c r="E33" s="31">
        <v>0</v>
      </c>
      <c r="F33" s="31">
        <v>49034</v>
      </c>
      <c r="G33" s="31">
        <v>-72</v>
      </c>
      <c r="H33" s="31">
        <v>0</v>
      </c>
      <c r="I33" s="31">
        <v>13393</v>
      </c>
      <c r="J33" s="31">
        <v>17517211.057421416</v>
      </c>
      <c r="K33" s="31">
        <v>12311166</v>
      </c>
      <c r="L33" s="47">
        <v>1830</v>
      </c>
    </row>
    <row r="34" spans="1:12" ht="12.75">
      <c r="A34" s="6" t="s">
        <v>2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45"/>
    </row>
    <row r="35" spans="1:12" ht="12.75">
      <c r="A35" s="28" t="s">
        <v>28</v>
      </c>
      <c r="B35" s="25">
        <v>71238925</v>
      </c>
      <c r="C35" s="25">
        <v>71238925</v>
      </c>
      <c r="D35" s="25">
        <v>40689313</v>
      </c>
      <c r="E35" s="25">
        <v>0</v>
      </c>
      <c r="F35" s="25">
        <v>89478</v>
      </c>
      <c r="G35" s="25">
        <v>0</v>
      </c>
      <c r="H35" s="25">
        <v>-843</v>
      </c>
      <c r="I35" s="25">
        <v>14443</v>
      </c>
      <c r="J35" s="25">
        <v>40598992</v>
      </c>
      <c r="K35" s="25">
        <v>40598992</v>
      </c>
      <c r="L35" s="46">
        <v>42267</v>
      </c>
    </row>
    <row r="36" spans="1:12" ht="12.75">
      <c r="A36" s="12" t="s">
        <v>22</v>
      </c>
      <c r="B36" s="26">
        <v>71238925</v>
      </c>
      <c r="C36" s="26">
        <v>71238925</v>
      </c>
      <c r="D36" s="26">
        <v>40689313</v>
      </c>
      <c r="E36" s="26">
        <v>0</v>
      </c>
      <c r="F36" s="26">
        <v>89478</v>
      </c>
      <c r="G36" s="26">
        <v>0</v>
      </c>
      <c r="H36" s="26">
        <v>-843</v>
      </c>
      <c r="I36" s="26">
        <v>14443</v>
      </c>
      <c r="J36" s="26">
        <v>40598992</v>
      </c>
      <c r="K36" s="26">
        <v>40598992</v>
      </c>
      <c r="L36" s="47">
        <v>42267</v>
      </c>
    </row>
    <row r="37" spans="1:12" ht="12" customHeight="1" thickBot="1">
      <c r="A37" s="18" t="str">
        <f>"Total in "&amp;LEFT($A$5,LEN($A$5)-5)&amp;":"</f>
        <v>Total in March:</v>
      </c>
      <c r="B37" s="19" t="s">
        <v>0</v>
      </c>
      <c r="C37" s="20">
        <v>94138144</v>
      </c>
      <c r="D37" s="20">
        <v>53049585</v>
      </c>
      <c r="E37" s="20">
        <v>0</v>
      </c>
      <c r="F37" s="20">
        <v>138512</v>
      </c>
      <c r="G37" s="20">
        <v>-72</v>
      </c>
      <c r="H37" s="20">
        <v>-843</v>
      </c>
      <c r="I37" s="20">
        <v>27836</v>
      </c>
      <c r="J37" s="19" t="s">
        <v>0</v>
      </c>
      <c r="K37" s="20">
        <v>52910158</v>
      </c>
      <c r="L37" s="21">
        <v>44097</v>
      </c>
    </row>
    <row r="38" spans="1:12" ht="12" customHeight="1">
      <c r="A38" s="32" t="s">
        <v>1</v>
      </c>
      <c r="B38" s="33">
        <v>63817764.269981384</v>
      </c>
      <c r="C38" s="34">
        <v>44851380</v>
      </c>
      <c r="D38" s="34">
        <v>17647560</v>
      </c>
      <c r="E38" s="34">
        <v>0</v>
      </c>
      <c r="F38" s="34">
        <v>216783</v>
      </c>
      <c r="G38" s="34">
        <v>-72</v>
      </c>
      <c r="H38" s="34">
        <v>0</v>
      </c>
      <c r="I38" s="34">
        <v>36678</v>
      </c>
      <c r="J38" s="33">
        <v>24801658.783956837</v>
      </c>
      <c r="K38" s="34">
        <v>17430705</v>
      </c>
      <c r="L38" s="35">
        <v>1830</v>
      </c>
    </row>
    <row r="39" spans="1:12" ht="12" customHeight="1" thickBot="1">
      <c r="A39" s="50" t="s">
        <v>2</v>
      </c>
      <c r="B39" s="51">
        <v>750682770</v>
      </c>
      <c r="C39" s="52">
        <v>750682770</v>
      </c>
      <c r="D39" s="52">
        <v>734923527</v>
      </c>
      <c r="E39" s="52">
        <v>35567500</v>
      </c>
      <c r="F39" s="52">
        <v>50648744</v>
      </c>
      <c r="G39" s="52">
        <v>0</v>
      </c>
      <c r="H39" s="52">
        <v>-843</v>
      </c>
      <c r="I39" s="52">
        <v>204711</v>
      </c>
      <c r="J39" s="51">
        <v>719841440</v>
      </c>
      <c r="K39" s="52">
        <v>719841440</v>
      </c>
      <c r="L39" s="53">
        <v>42267</v>
      </c>
    </row>
    <row r="40" spans="1:12" ht="13.5" thickBot="1">
      <c r="A40" s="36" t="str">
        <f>"Grand total in "&amp;LEFT($A$5,LEN($A$5)-5)&amp;":"</f>
        <v>Grand total in March:</v>
      </c>
      <c r="B40" s="37" t="s">
        <v>0</v>
      </c>
      <c r="C40" s="38">
        <v>795534150</v>
      </c>
      <c r="D40" s="38">
        <v>752571087</v>
      </c>
      <c r="E40" s="38">
        <v>35567500</v>
      </c>
      <c r="F40" s="38">
        <v>50865527</v>
      </c>
      <c r="G40" s="38">
        <v>-72</v>
      </c>
      <c r="H40" s="38">
        <v>-843</v>
      </c>
      <c r="I40" s="38">
        <v>241389</v>
      </c>
      <c r="J40" s="37" t="s">
        <v>0</v>
      </c>
      <c r="K40" s="38">
        <v>737272145</v>
      </c>
      <c r="L40" s="39">
        <v>44097</v>
      </c>
    </row>
    <row r="41" spans="1:12" ht="12.75">
      <c r="A41" s="63" t="s">
        <v>42</v>
      </c>
      <c r="B41" s="64" t="s">
        <v>0</v>
      </c>
      <c r="C41" s="64" t="s">
        <v>0</v>
      </c>
      <c r="D41" s="65">
        <v>775492569</v>
      </c>
      <c r="E41" s="65">
        <v>40000000</v>
      </c>
      <c r="F41" s="65">
        <v>33046028</v>
      </c>
      <c r="G41" s="65">
        <v>1</v>
      </c>
      <c r="H41" s="65">
        <v>33698</v>
      </c>
      <c r="I41" s="65">
        <v>1088858</v>
      </c>
      <c r="J41" s="64" t="s">
        <v>0</v>
      </c>
      <c r="K41" s="65">
        <v>782480240</v>
      </c>
      <c r="L41" s="66" t="s">
        <v>0</v>
      </c>
    </row>
    <row r="42" spans="1:12" ht="13.5" thickBot="1">
      <c r="A42" s="18" t="s">
        <v>44</v>
      </c>
      <c r="B42" s="40" t="s">
        <v>0</v>
      </c>
      <c r="C42" s="40" t="s">
        <v>0</v>
      </c>
      <c r="D42" s="41">
        <v>782480240</v>
      </c>
      <c r="E42" s="41">
        <v>30888100</v>
      </c>
      <c r="F42" s="41">
        <v>60805820</v>
      </c>
      <c r="G42" s="41">
        <v>-58</v>
      </c>
      <c r="H42" s="41">
        <v>8625</v>
      </c>
      <c r="I42" s="41">
        <v>11910269</v>
      </c>
      <c r="J42" s="40" t="s">
        <v>0</v>
      </c>
      <c r="K42" s="41">
        <v>752571087</v>
      </c>
      <c r="L42" s="42" t="s">
        <v>0</v>
      </c>
    </row>
    <row r="43" spans="1:12" ht="13.5" thickBot="1">
      <c r="A43" s="18" t="str">
        <f>"Total per year "&amp;RIGHT($A$5,4)&amp;":"</f>
        <v>Total per year 2012:</v>
      </c>
      <c r="B43" s="40" t="s">
        <v>0</v>
      </c>
      <c r="C43" s="40" t="s">
        <v>0</v>
      </c>
      <c r="D43" s="41">
        <v>775492569</v>
      </c>
      <c r="E43" s="41">
        <v>106455600</v>
      </c>
      <c r="F43" s="41">
        <v>144717375</v>
      </c>
      <c r="G43" s="41">
        <v>-129</v>
      </c>
      <c r="H43" s="41">
        <v>41480</v>
      </c>
      <c r="I43" s="41">
        <v>13240516</v>
      </c>
      <c r="J43" s="40" t="s">
        <v>0</v>
      </c>
      <c r="K43" s="41">
        <v>737272145</v>
      </c>
      <c r="L43" s="42" t="s">
        <v>0</v>
      </c>
    </row>
    <row r="44" spans="1:12" ht="15" customHeight="1">
      <c r="A44" s="55" t="s">
        <v>37</v>
      </c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44"/>
    </row>
    <row r="45" spans="1:12" ht="15" customHeight="1">
      <c r="A45" s="56" t="s">
        <v>15</v>
      </c>
      <c r="B45" s="43"/>
      <c r="C45" s="44"/>
      <c r="D45" s="44"/>
      <c r="E45" s="44"/>
      <c r="F45" s="44"/>
      <c r="G45" s="44"/>
      <c r="H45" s="44"/>
      <c r="I45" s="44"/>
      <c r="J45" s="44"/>
      <c r="K45" s="44"/>
      <c r="L45" s="44"/>
    </row>
  </sheetData>
  <sheetProtection/>
  <mergeCells count="11">
    <mergeCell ref="A7:A8"/>
    <mergeCell ref="B7:C7"/>
    <mergeCell ref="D7:D8"/>
    <mergeCell ref="E7:I7"/>
    <mergeCell ref="J7:K7"/>
    <mergeCell ref="L7:L8"/>
    <mergeCell ref="A1:L1"/>
    <mergeCell ref="A2:L2"/>
    <mergeCell ref="A3:L3"/>
    <mergeCell ref="A4:L4"/>
    <mergeCell ref="A5:L5"/>
  </mergeCells>
  <printOptions horizontalCentered="1"/>
  <pageMargins left="0.5905511811023623" right="0.5905511811023623" top="0.1968503937007874" bottom="0.5905511811023623" header="0.1968503937007874" footer="0.2755905511811024"/>
  <pageSetup fitToHeight="2" horizontalDpi="600" verticalDpi="600" orientation="landscape" paperSize="9" scale="80" r:id="rId2"/>
  <headerFooter alignWithMargins="0">
    <oddFooter>&amp;C&amp;P of &amp;N&amp;R&amp;8
</oddFooter>
  </headerFooter>
  <rowBreaks count="1" manualBreakCount="1">
    <brk id="29" max="1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8"/>
  <sheetViews>
    <sheetView zoomScale="85" zoomScaleNormal="85" zoomScalePageLayoutView="0" workbookViewId="0" topLeftCell="A1">
      <selection activeCell="A1" sqref="A1:L1"/>
    </sheetView>
  </sheetViews>
  <sheetFormatPr defaultColWidth="11.421875" defaultRowHeight="12.75"/>
  <cols>
    <col min="1" max="1" width="37.140625" style="1" customWidth="1"/>
    <col min="2" max="12" width="11.421875" style="1" customWidth="1"/>
    <col min="13" max="248" width="9.140625" style="1" customWidth="1"/>
    <col min="249" max="249" width="37.140625" style="1" customWidth="1"/>
    <col min="250" max="16384" width="11.421875" style="1" customWidth="1"/>
  </cols>
  <sheetData>
    <row r="1" spans="1:12" ht="98.2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2.75">
      <c r="A2" s="80" t="s">
        <v>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22.5" customHeight="1">
      <c r="A3" s="81" t="s">
        <v>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ht="17.25" customHeight="1">
      <c r="A4" s="82" t="s">
        <v>36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 ht="17.25" customHeight="1">
      <c r="A5" s="84" t="s">
        <v>45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ht="17.25" customHeight="1" thickBot="1">
      <c r="A6" s="57"/>
      <c r="B6" s="57"/>
      <c r="C6" s="57"/>
      <c r="D6" s="57"/>
      <c r="E6" s="57"/>
      <c r="F6" s="57"/>
      <c r="G6" s="57"/>
      <c r="H6" s="57"/>
      <c r="I6" s="58"/>
      <c r="J6" s="57"/>
      <c r="K6" s="57"/>
      <c r="L6" s="59" t="s">
        <v>6</v>
      </c>
    </row>
    <row r="7" spans="1:12" ht="25.5" customHeight="1">
      <c r="A7" s="85" t="s">
        <v>7</v>
      </c>
      <c r="B7" s="87" t="s">
        <v>8</v>
      </c>
      <c r="C7" s="87"/>
      <c r="D7" s="87" t="s">
        <v>10</v>
      </c>
      <c r="E7" s="87" t="s">
        <v>11</v>
      </c>
      <c r="F7" s="87"/>
      <c r="G7" s="87"/>
      <c r="H7" s="87"/>
      <c r="I7" s="87"/>
      <c r="J7" s="87" t="s">
        <v>18</v>
      </c>
      <c r="K7" s="87"/>
      <c r="L7" s="77" t="s">
        <v>20</v>
      </c>
    </row>
    <row r="8" spans="1:12" ht="38.25">
      <c r="A8" s="86"/>
      <c r="B8" s="2" t="s">
        <v>9</v>
      </c>
      <c r="C8" s="2" t="s">
        <v>2</v>
      </c>
      <c r="D8" s="88"/>
      <c r="E8" s="2" t="s">
        <v>12</v>
      </c>
      <c r="F8" s="2" t="s">
        <v>13</v>
      </c>
      <c r="G8" s="2" t="s">
        <v>14</v>
      </c>
      <c r="H8" s="2" t="s">
        <v>16</v>
      </c>
      <c r="I8" s="2" t="s">
        <v>17</v>
      </c>
      <c r="J8" s="2" t="s">
        <v>9</v>
      </c>
      <c r="K8" s="2" t="s">
        <v>19</v>
      </c>
      <c r="L8" s="78"/>
    </row>
    <row r="9" spans="1:12" ht="13.5" thickBot="1">
      <c r="A9" s="60">
        <v>1</v>
      </c>
      <c r="B9" s="61">
        <v>2</v>
      </c>
      <c r="C9" s="61">
        <v>3</v>
      </c>
      <c r="D9" s="61">
        <v>4</v>
      </c>
      <c r="E9" s="61">
        <v>5</v>
      </c>
      <c r="F9" s="61">
        <v>6</v>
      </c>
      <c r="G9" s="61">
        <v>7</v>
      </c>
      <c r="H9" s="61">
        <v>8</v>
      </c>
      <c r="I9" s="61">
        <v>9</v>
      </c>
      <c r="J9" s="61">
        <v>10</v>
      </c>
      <c r="K9" s="61">
        <v>11</v>
      </c>
      <c r="L9" s="62">
        <v>12</v>
      </c>
    </row>
    <row r="10" spans="1:12" ht="13.5">
      <c r="A10" s="3" t="s">
        <v>39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5"/>
    </row>
    <row r="11" spans="1:12" ht="12.75">
      <c r="A11" s="15" t="s">
        <v>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</row>
    <row r="12" spans="1:12" ht="12.75">
      <c r="A12" s="9" t="s">
        <v>23</v>
      </c>
      <c r="B12" s="10">
        <v>171063800</v>
      </c>
      <c r="C12" s="10">
        <v>171063800</v>
      </c>
      <c r="D12" s="17">
        <v>200663800</v>
      </c>
      <c r="E12" s="10">
        <v>0</v>
      </c>
      <c r="F12" s="10">
        <v>29600000</v>
      </c>
      <c r="G12" s="10">
        <v>0</v>
      </c>
      <c r="H12" s="10">
        <v>0</v>
      </c>
      <c r="I12" s="10">
        <v>0</v>
      </c>
      <c r="J12" s="10">
        <v>171063800</v>
      </c>
      <c r="K12" s="10">
        <v>171063800</v>
      </c>
      <c r="L12" s="11">
        <v>0</v>
      </c>
    </row>
    <row r="13" spans="1:12" ht="12.75">
      <c r="A13" s="9" t="s">
        <v>24</v>
      </c>
      <c r="B13" s="10">
        <v>209524600</v>
      </c>
      <c r="C13" s="10">
        <v>209524600</v>
      </c>
      <c r="D13" s="17">
        <v>209524600</v>
      </c>
      <c r="E13" s="10">
        <v>0</v>
      </c>
      <c r="F13" s="10">
        <v>0</v>
      </c>
      <c r="G13" s="10">
        <v>0</v>
      </c>
      <c r="H13" s="10">
        <v>0</v>
      </c>
      <c r="I13" s="10">
        <v>2488820</v>
      </c>
      <c r="J13" s="10">
        <v>209524600</v>
      </c>
      <c r="K13" s="10">
        <v>209524600</v>
      </c>
      <c r="L13" s="11">
        <v>0</v>
      </c>
    </row>
    <row r="14" spans="1:12" ht="12.75">
      <c r="A14" s="9" t="s">
        <v>25</v>
      </c>
      <c r="B14" s="10">
        <v>276925000</v>
      </c>
      <c r="C14" s="10">
        <v>276925000</v>
      </c>
      <c r="D14" s="17">
        <v>268815000</v>
      </c>
      <c r="E14" s="10">
        <v>8110000</v>
      </c>
      <c r="F14" s="10">
        <v>0</v>
      </c>
      <c r="G14" s="10">
        <v>0</v>
      </c>
      <c r="H14" s="10">
        <v>0</v>
      </c>
      <c r="I14" s="10">
        <v>0</v>
      </c>
      <c r="J14" s="10">
        <v>276925000</v>
      </c>
      <c r="K14" s="10">
        <v>276925000</v>
      </c>
      <c r="L14" s="11">
        <v>0</v>
      </c>
    </row>
    <row r="15" spans="1:12" ht="12.75">
      <c r="A15" s="12" t="s">
        <v>22</v>
      </c>
      <c r="B15" s="13">
        <v>657513400</v>
      </c>
      <c r="C15" s="13">
        <v>657513400</v>
      </c>
      <c r="D15" s="13">
        <v>679003400</v>
      </c>
      <c r="E15" s="13">
        <v>8110000</v>
      </c>
      <c r="F15" s="13">
        <v>29600000</v>
      </c>
      <c r="G15" s="13">
        <v>0</v>
      </c>
      <c r="H15" s="13">
        <v>0</v>
      </c>
      <c r="I15" s="13">
        <v>2488820</v>
      </c>
      <c r="J15" s="13">
        <v>657513400</v>
      </c>
      <c r="K15" s="13">
        <v>657513400</v>
      </c>
      <c r="L15" s="14">
        <v>0</v>
      </c>
    </row>
    <row r="16" spans="1:12" ht="13.5" thickBot="1">
      <c r="A16" s="18" t="str">
        <f>"Total in "&amp;LEFT($A$5,LEN($A$5)-5)&amp;":"</f>
        <v>Total in April:</v>
      </c>
      <c r="B16" s="19" t="s">
        <v>0</v>
      </c>
      <c r="C16" s="20">
        <v>657513400</v>
      </c>
      <c r="D16" s="20">
        <v>679003400</v>
      </c>
      <c r="E16" s="20">
        <v>8110000</v>
      </c>
      <c r="F16" s="20">
        <v>29600000</v>
      </c>
      <c r="G16" s="20">
        <v>0</v>
      </c>
      <c r="H16" s="20">
        <v>0</v>
      </c>
      <c r="I16" s="20">
        <v>2488820</v>
      </c>
      <c r="J16" s="19" t="s">
        <v>0</v>
      </c>
      <c r="K16" s="20">
        <v>657513400</v>
      </c>
      <c r="L16" s="21">
        <v>0</v>
      </c>
    </row>
    <row r="17" spans="1:12" ht="12" customHeight="1">
      <c r="A17" s="3" t="s">
        <v>40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5"/>
    </row>
    <row r="18" spans="1:12" ht="12.75">
      <c r="A18" s="6" t="s">
        <v>1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45"/>
    </row>
    <row r="19" spans="1:12" ht="22.5">
      <c r="A19" s="24" t="s">
        <v>31</v>
      </c>
      <c r="B19" s="25">
        <v>9359279.400800223</v>
      </c>
      <c r="C19" s="25">
        <v>6577739</v>
      </c>
      <c r="D19" s="25">
        <v>1918731</v>
      </c>
      <c r="E19" s="25">
        <v>0</v>
      </c>
      <c r="F19" s="25">
        <v>80941</v>
      </c>
      <c r="G19" s="25">
        <v>0</v>
      </c>
      <c r="H19" s="25">
        <v>0</v>
      </c>
      <c r="I19" s="25">
        <v>11065</v>
      </c>
      <c r="J19" s="25">
        <v>2614939.5848629205</v>
      </c>
      <c r="K19" s="25">
        <v>1837790</v>
      </c>
      <c r="L19" s="46">
        <v>0</v>
      </c>
    </row>
    <row r="20" spans="1:12" ht="22.5">
      <c r="A20" s="24" t="s">
        <v>29</v>
      </c>
      <c r="B20" s="25">
        <v>12733777.838486975</v>
      </c>
      <c r="C20" s="25">
        <v>8949350</v>
      </c>
      <c r="D20" s="25">
        <v>1113186</v>
      </c>
      <c r="E20" s="25">
        <v>0</v>
      </c>
      <c r="F20" s="25">
        <v>42047</v>
      </c>
      <c r="G20" s="25">
        <v>0</v>
      </c>
      <c r="H20" s="25">
        <v>0</v>
      </c>
      <c r="I20" s="25">
        <v>7050</v>
      </c>
      <c r="J20" s="25">
        <v>1524093.4883694458</v>
      </c>
      <c r="K20" s="25">
        <v>1071139</v>
      </c>
      <c r="L20" s="46">
        <v>0</v>
      </c>
    </row>
    <row r="21" spans="1:12" ht="22.5">
      <c r="A21" s="24" t="s">
        <v>30</v>
      </c>
      <c r="B21" s="25">
        <v>8988090.562945003</v>
      </c>
      <c r="C21" s="25">
        <v>6316866</v>
      </c>
      <c r="D21" s="25">
        <v>2078762</v>
      </c>
      <c r="E21" s="25">
        <v>0</v>
      </c>
      <c r="F21" s="25">
        <v>43822</v>
      </c>
      <c r="G21" s="25">
        <v>0</v>
      </c>
      <c r="H21" s="25">
        <v>0</v>
      </c>
      <c r="I21" s="25">
        <v>4190</v>
      </c>
      <c r="J21" s="25">
        <v>2895458.7623291845</v>
      </c>
      <c r="K21" s="25">
        <v>2034940</v>
      </c>
      <c r="L21" s="46">
        <v>0</v>
      </c>
    </row>
    <row r="22" spans="1:12" ht="22.5">
      <c r="A22" s="24" t="s">
        <v>54</v>
      </c>
      <c r="B22" s="25">
        <v>153963.26714133672</v>
      </c>
      <c r="C22" s="25">
        <v>108206</v>
      </c>
      <c r="D22" s="25">
        <v>8860</v>
      </c>
      <c r="E22" s="25">
        <v>0</v>
      </c>
      <c r="F22" s="25">
        <v>1865</v>
      </c>
      <c r="G22" s="25">
        <v>0</v>
      </c>
      <c r="H22" s="25">
        <v>0</v>
      </c>
      <c r="I22" s="25">
        <v>53</v>
      </c>
      <c r="J22" s="25">
        <v>9952.988315376691</v>
      </c>
      <c r="K22" s="25">
        <v>6995</v>
      </c>
      <c r="L22" s="46">
        <v>0</v>
      </c>
    </row>
    <row r="23" spans="1:12" ht="12.75">
      <c r="A23" s="12" t="s">
        <v>21</v>
      </c>
      <c r="B23" s="26">
        <v>31235111.069373537</v>
      </c>
      <c r="C23" s="26">
        <v>21952161</v>
      </c>
      <c r="D23" s="26">
        <v>5119539</v>
      </c>
      <c r="E23" s="26">
        <v>0</v>
      </c>
      <c r="F23" s="26">
        <v>168675</v>
      </c>
      <c r="G23" s="26">
        <v>0</v>
      </c>
      <c r="H23" s="26">
        <v>0</v>
      </c>
      <c r="I23" s="26">
        <v>22358</v>
      </c>
      <c r="J23" s="26">
        <v>7044444.823876928</v>
      </c>
      <c r="K23" s="26">
        <v>4950864</v>
      </c>
      <c r="L23" s="47">
        <v>0</v>
      </c>
    </row>
    <row r="24" spans="1:12" ht="12.75">
      <c r="A24" s="6" t="s">
        <v>2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45"/>
    </row>
    <row r="25" spans="1:12" ht="22.5">
      <c r="A25" s="24" t="s">
        <v>33</v>
      </c>
      <c r="B25" s="25">
        <v>378137</v>
      </c>
      <c r="C25" s="25">
        <v>378137</v>
      </c>
      <c r="D25" s="25">
        <v>203927</v>
      </c>
      <c r="E25" s="25">
        <v>0</v>
      </c>
      <c r="F25" s="25">
        <v>17421</v>
      </c>
      <c r="G25" s="25">
        <v>0</v>
      </c>
      <c r="H25" s="25">
        <v>0</v>
      </c>
      <c r="I25" s="25">
        <v>0</v>
      </c>
      <c r="J25" s="25">
        <v>186506</v>
      </c>
      <c r="K25" s="25">
        <v>186506</v>
      </c>
      <c r="L25" s="46">
        <v>0</v>
      </c>
    </row>
    <row r="26" spans="1:12" ht="22.5">
      <c r="A26" s="24" t="s">
        <v>34</v>
      </c>
      <c r="B26" s="25">
        <v>61608</v>
      </c>
      <c r="C26" s="25">
        <v>61608</v>
      </c>
      <c r="D26" s="25">
        <v>34421</v>
      </c>
      <c r="E26" s="25">
        <v>0</v>
      </c>
      <c r="F26" s="25">
        <v>881</v>
      </c>
      <c r="G26" s="25">
        <v>0</v>
      </c>
      <c r="H26" s="25">
        <v>0</v>
      </c>
      <c r="I26" s="25">
        <v>109</v>
      </c>
      <c r="J26" s="25">
        <v>33540</v>
      </c>
      <c r="K26" s="25">
        <v>33540</v>
      </c>
      <c r="L26" s="46">
        <v>0</v>
      </c>
    </row>
    <row r="27" spans="1:12" ht="22.5">
      <c r="A27" s="24" t="s">
        <v>35</v>
      </c>
      <c r="B27" s="25">
        <v>700</v>
      </c>
      <c r="C27" s="25">
        <v>700</v>
      </c>
      <c r="D27" s="25">
        <v>700</v>
      </c>
      <c r="E27" s="25">
        <v>0</v>
      </c>
      <c r="F27" s="25">
        <v>610</v>
      </c>
      <c r="G27" s="25">
        <v>0</v>
      </c>
      <c r="H27" s="25">
        <v>-90</v>
      </c>
      <c r="I27" s="25">
        <v>0</v>
      </c>
      <c r="J27" s="25">
        <v>0</v>
      </c>
      <c r="K27" s="25">
        <v>0</v>
      </c>
      <c r="L27" s="46">
        <v>0</v>
      </c>
    </row>
    <row r="28" spans="1:12" ht="12.75">
      <c r="A28" s="12" t="s">
        <v>22</v>
      </c>
      <c r="B28" s="26">
        <v>440445</v>
      </c>
      <c r="C28" s="26">
        <v>440445</v>
      </c>
      <c r="D28" s="26">
        <v>239048</v>
      </c>
      <c r="E28" s="26">
        <v>0</v>
      </c>
      <c r="F28" s="26">
        <v>18912</v>
      </c>
      <c r="G28" s="26">
        <v>0</v>
      </c>
      <c r="H28" s="26">
        <v>-90</v>
      </c>
      <c r="I28" s="26">
        <v>109</v>
      </c>
      <c r="J28" s="26">
        <v>220046</v>
      </c>
      <c r="K28" s="26">
        <v>220046</v>
      </c>
      <c r="L28" s="47">
        <v>0</v>
      </c>
    </row>
    <row r="29" spans="1:12" ht="12" customHeight="1" thickBot="1">
      <c r="A29" s="18" t="str">
        <f>"Total in "&amp;LEFT($A$5,LEN($A$5)-5)&amp;":"</f>
        <v>Total in April:</v>
      </c>
      <c r="B29" s="19" t="s">
        <v>0</v>
      </c>
      <c r="C29" s="27">
        <v>22392606</v>
      </c>
      <c r="D29" s="27">
        <v>5358587</v>
      </c>
      <c r="E29" s="27">
        <v>0</v>
      </c>
      <c r="F29" s="27">
        <v>187587</v>
      </c>
      <c r="G29" s="27">
        <v>0</v>
      </c>
      <c r="H29" s="27">
        <v>-90</v>
      </c>
      <c r="I29" s="27">
        <v>22467</v>
      </c>
      <c r="J29" s="19" t="s">
        <v>0</v>
      </c>
      <c r="K29" s="27">
        <v>5170910</v>
      </c>
      <c r="L29" s="48">
        <v>0</v>
      </c>
    </row>
    <row r="30" spans="1:12" ht="13.5">
      <c r="A30" s="54" t="s">
        <v>38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5"/>
    </row>
    <row r="31" spans="1:12" ht="12.75">
      <c r="A31" s="6" t="s">
        <v>1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3"/>
    </row>
    <row r="32" spans="1:12" ht="12" customHeight="1">
      <c r="A32" s="28" t="s">
        <v>47</v>
      </c>
      <c r="B32" s="29">
        <v>35417026.65323476</v>
      </c>
      <c r="C32" s="29">
        <v>24891228</v>
      </c>
      <c r="D32" s="30">
        <v>12311166</v>
      </c>
      <c r="E32" s="29">
        <v>0</v>
      </c>
      <c r="F32" s="30">
        <v>64775</v>
      </c>
      <c r="G32" s="30">
        <v>-13</v>
      </c>
      <c r="H32" s="30">
        <v>1941581</v>
      </c>
      <c r="I32" s="30">
        <v>19518</v>
      </c>
      <c r="J32" s="29">
        <v>20187646.91151445</v>
      </c>
      <c r="K32" s="25">
        <v>14187959</v>
      </c>
      <c r="L32" s="49">
        <v>1830</v>
      </c>
    </row>
    <row r="33" spans="1:12" ht="12.75">
      <c r="A33" s="12" t="s">
        <v>21</v>
      </c>
      <c r="B33" s="31">
        <v>35417026.65323476</v>
      </c>
      <c r="C33" s="31">
        <v>24891228</v>
      </c>
      <c r="D33" s="31">
        <v>12311166</v>
      </c>
      <c r="E33" s="31">
        <v>0</v>
      </c>
      <c r="F33" s="31">
        <v>64775</v>
      </c>
      <c r="G33" s="31">
        <v>-13</v>
      </c>
      <c r="H33" s="31">
        <v>1941581</v>
      </c>
      <c r="I33" s="31">
        <v>19518</v>
      </c>
      <c r="J33" s="31">
        <v>20187646.91151445</v>
      </c>
      <c r="K33" s="31">
        <v>14187959</v>
      </c>
      <c r="L33" s="47">
        <v>1830</v>
      </c>
    </row>
    <row r="34" spans="1:12" ht="12.75">
      <c r="A34" s="6" t="s">
        <v>2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45"/>
    </row>
    <row r="35" spans="1:12" ht="12.75">
      <c r="A35" s="28" t="s">
        <v>47</v>
      </c>
      <c r="B35" s="25">
        <v>69253663</v>
      </c>
      <c r="C35" s="25">
        <v>69253663</v>
      </c>
      <c r="D35" s="25">
        <v>40598992</v>
      </c>
      <c r="E35" s="25">
        <v>0</v>
      </c>
      <c r="F35" s="25">
        <v>223815</v>
      </c>
      <c r="G35" s="25">
        <v>0</v>
      </c>
      <c r="H35" s="25">
        <v>-1936165</v>
      </c>
      <c r="I35" s="25">
        <v>28214</v>
      </c>
      <c r="J35" s="25">
        <v>38439012</v>
      </c>
      <c r="K35" s="25">
        <v>38439012</v>
      </c>
      <c r="L35" s="46">
        <v>42267</v>
      </c>
    </row>
    <row r="36" spans="1:12" ht="12.75">
      <c r="A36" s="12" t="s">
        <v>22</v>
      </c>
      <c r="B36" s="26">
        <v>69253663</v>
      </c>
      <c r="C36" s="26">
        <v>69253663</v>
      </c>
      <c r="D36" s="26">
        <v>40598992</v>
      </c>
      <c r="E36" s="26">
        <v>0</v>
      </c>
      <c r="F36" s="26">
        <v>223815</v>
      </c>
      <c r="G36" s="26">
        <v>0</v>
      </c>
      <c r="H36" s="26">
        <v>-1936165</v>
      </c>
      <c r="I36" s="26">
        <v>28214</v>
      </c>
      <c r="J36" s="26">
        <v>38439012</v>
      </c>
      <c r="K36" s="26">
        <v>38439012</v>
      </c>
      <c r="L36" s="47">
        <v>42267</v>
      </c>
    </row>
    <row r="37" spans="1:12" ht="12" customHeight="1" thickBot="1">
      <c r="A37" s="18" t="str">
        <f>"Total in "&amp;LEFT($A$5,LEN($A$5)-5)&amp;":"</f>
        <v>Total in April:</v>
      </c>
      <c r="B37" s="19" t="s">
        <v>0</v>
      </c>
      <c r="C37" s="20">
        <v>94144891</v>
      </c>
      <c r="D37" s="20">
        <v>52910158</v>
      </c>
      <c r="E37" s="20">
        <v>0</v>
      </c>
      <c r="F37" s="20">
        <v>288590</v>
      </c>
      <c r="G37" s="20">
        <v>-13</v>
      </c>
      <c r="H37" s="20">
        <v>5416</v>
      </c>
      <c r="I37" s="20">
        <v>47732</v>
      </c>
      <c r="J37" s="19" t="s">
        <v>0</v>
      </c>
      <c r="K37" s="20">
        <v>52626971</v>
      </c>
      <c r="L37" s="21">
        <v>44097</v>
      </c>
    </row>
    <row r="38" spans="1:12" ht="12" customHeight="1">
      <c r="A38" s="32" t="s">
        <v>1</v>
      </c>
      <c r="B38" s="33">
        <v>66652137.7226083</v>
      </c>
      <c r="C38" s="34">
        <v>46843389</v>
      </c>
      <c r="D38" s="34">
        <v>17430705</v>
      </c>
      <c r="E38" s="34">
        <v>0</v>
      </c>
      <c r="F38" s="34">
        <v>233450</v>
      </c>
      <c r="G38" s="34">
        <v>-13</v>
      </c>
      <c r="H38" s="34">
        <v>1941581</v>
      </c>
      <c r="I38" s="34">
        <v>41876</v>
      </c>
      <c r="J38" s="33">
        <v>27232091.73539138</v>
      </c>
      <c r="K38" s="34">
        <v>19138823</v>
      </c>
      <c r="L38" s="35">
        <v>1830</v>
      </c>
    </row>
    <row r="39" spans="1:12" ht="12" customHeight="1" thickBot="1">
      <c r="A39" s="50" t="s">
        <v>2</v>
      </c>
      <c r="B39" s="51">
        <v>727207508</v>
      </c>
      <c r="C39" s="52">
        <v>727207508</v>
      </c>
      <c r="D39" s="52">
        <v>719841440</v>
      </c>
      <c r="E39" s="52">
        <v>8110000</v>
      </c>
      <c r="F39" s="52">
        <v>29842727</v>
      </c>
      <c r="G39" s="52">
        <v>0</v>
      </c>
      <c r="H39" s="52">
        <v>-1936255</v>
      </c>
      <c r="I39" s="52">
        <v>2517143</v>
      </c>
      <c r="J39" s="51">
        <v>696172458</v>
      </c>
      <c r="K39" s="52">
        <v>696172458</v>
      </c>
      <c r="L39" s="53">
        <v>42267</v>
      </c>
    </row>
    <row r="40" spans="1:12" ht="13.5" thickBot="1">
      <c r="A40" s="36" t="str">
        <f>"Grand total in "&amp;LEFT($A$5,LEN($A$5)-5)&amp;":"</f>
        <v>Grand total in April:</v>
      </c>
      <c r="B40" s="37" t="s">
        <v>0</v>
      </c>
      <c r="C40" s="38">
        <v>774050897</v>
      </c>
      <c r="D40" s="38">
        <v>737272145</v>
      </c>
      <c r="E40" s="38">
        <v>8110000</v>
      </c>
      <c r="F40" s="38">
        <v>30076177</v>
      </c>
      <c r="G40" s="38">
        <v>-13</v>
      </c>
      <c r="H40" s="38">
        <v>5326</v>
      </c>
      <c r="I40" s="38">
        <v>2559019</v>
      </c>
      <c r="J40" s="37" t="s">
        <v>0</v>
      </c>
      <c r="K40" s="38">
        <v>715311281</v>
      </c>
      <c r="L40" s="39">
        <v>44097</v>
      </c>
    </row>
    <row r="41" spans="1:12" ht="12.75">
      <c r="A41" s="63" t="s">
        <v>42</v>
      </c>
      <c r="B41" s="64" t="s">
        <v>0</v>
      </c>
      <c r="C41" s="64" t="s">
        <v>0</v>
      </c>
      <c r="D41" s="65">
        <v>775492569</v>
      </c>
      <c r="E41" s="65">
        <v>40000000</v>
      </c>
      <c r="F41" s="65">
        <v>33046028</v>
      </c>
      <c r="G41" s="65">
        <v>1</v>
      </c>
      <c r="H41" s="65">
        <v>33698</v>
      </c>
      <c r="I41" s="65">
        <v>1088858</v>
      </c>
      <c r="J41" s="64" t="s">
        <v>0</v>
      </c>
      <c r="K41" s="65">
        <v>782480240</v>
      </c>
      <c r="L41" s="66" t="s">
        <v>0</v>
      </c>
    </row>
    <row r="42" spans="1:12" ht="12.75">
      <c r="A42" s="12" t="s">
        <v>44</v>
      </c>
      <c r="B42" s="67" t="s">
        <v>0</v>
      </c>
      <c r="C42" s="67" t="s">
        <v>0</v>
      </c>
      <c r="D42" s="13">
        <v>782480240</v>
      </c>
      <c r="E42" s="13">
        <v>30888100</v>
      </c>
      <c r="F42" s="13">
        <v>60805820</v>
      </c>
      <c r="G42" s="13">
        <v>-58</v>
      </c>
      <c r="H42" s="13">
        <v>8625</v>
      </c>
      <c r="I42" s="13">
        <v>11910269</v>
      </c>
      <c r="J42" s="67" t="s">
        <v>0</v>
      </c>
      <c r="K42" s="13">
        <v>752571087</v>
      </c>
      <c r="L42" s="68" t="s">
        <v>0</v>
      </c>
    </row>
    <row r="43" spans="1:12" ht="13.5" thickBot="1">
      <c r="A43" s="69" t="s">
        <v>46</v>
      </c>
      <c r="B43" s="70" t="s">
        <v>0</v>
      </c>
      <c r="C43" s="70" t="s">
        <v>0</v>
      </c>
      <c r="D43" s="71">
        <v>752571087</v>
      </c>
      <c r="E43" s="71">
        <v>35567500</v>
      </c>
      <c r="F43" s="71">
        <v>50865527</v>
      </c>
      <c r="G43" s="71">
        <v>-72</v>
      </c>
      <c r="H43" s="71">
        <v>-843</v>
      </c>
      <c r="I43" s="71">
        <v>241389</v>
      </c>
      <c r="J43" s="70" t="s">
        <v>0</v>
      </c>
      <c r="K43" s="71">
        <v>737272145</v>
      </c>
      <c r="L43" s="72" t="s">
        <v>0</v>
      </c>
    </row>
    <row r="44" spans="1:12" ht="13.5" thickBot="1">
      <c r="A44" s="73" t="str">
        <f>"Total per year "&amp;RIGHT($A$5,4)&amp;":"</f>
        <v>Total per year 2012:</v>
      </c>
      <c r="B44" s="74" t="s">
        <v>0</v>
      </c>
      <c r="C44" s="74" t="s">
        <v>0</v>
      </c>
      <c r="D44" s="75">
        <v>775492569</v>
      </c>
      <c r="E44" s="75">
        <v>114565600</v>
      </c>
      <c r="F44" s="75">
        <v>174793552</v>
      </c>
      <c r="G44" s="75">
        <v>-142</v>
      </c>
      <c r="H44" s="75">
        <v>46806</v>
      </c>
      <c r="I44" s="75">
        <v>15799535</v>
      </c>
      <c r="J44" s="74" t="s">
        <v>0</v>
      </c>
      <c r="K44" s="75">
        <v>715311281</v>
      </c>
      <c r="L44" s="76" t="s">
        <v>0</v>
      </c>
    </row>
    <row r="45" spans="1:12" ht="15" customHeight="1">
      <c r="A45" s="55" t="s">
        <v>37</v>
      </c>
      <c r="B45" s="43"/>
      <c r="C45" s="44"/>
      <c r="D45" s="44"/>
      <c r="E45" s="44"/>
      <c r="F45" s="44"/>
      <c r="G45" s="44"/>
      <c r="H45" s="44"/>
      <c r="I45" s="44"/>
      <c r="J45" s="44"/>
      <c r="K45" s="44"/>
      <c r="L45" s="44"/>
    </row>
    <row r="46" spans="1:12" ht="15" customHeight="1">
      <c r="A46" s="56" t="s">
        <v>15</v>
      </c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44"/>
    </row>
    <row r="47" ht="12.75">
      <c r="A47" s="56" t="s">
        <v>48</v>
      </c>
    </row>
    <row r="48" ht="12.75">
      <c r="A48"/>
    </row>
  </sheetData>
  <sheetProtection/>
  <mergeCells count="11">
    <mergeCell ref="D7:D8"/>
    <mergeCell ref="E7:I7"/>
    <mergeCell ref="J7:K7"/>
    <mergeCell ref="L7:L8"/>
    <mergeCell ref="A1:L1"/>
    <mergeCell ref="A2:L2"/>
    <mergeCell ref="A3:L3"/>
    <mergeCell ref="A4:L4"/>
    <mergeCell ref="A5:L5"/>
    <mergeCell ref="A7:A8"/>
    <mergeCell ref="B7:C7"/>
  </mergeCells>
  <printOptions horizontalCentered="1"/>
  <pageMargins left="0.5905511811023623" right="0.5905511811023623" top="0.1968503937007874" bottom="0.5905511811023623" header="0.1968503937007874" footer="0.2755905511811024"/>
  <pageSetup fitToHeight="2" horizontalDpi="600" verticalDpi="600" orientation="landscape" paperSize="9" scale="80" r:id="rId2"/>
  <headerFooter alignWithMargins="0">
    <oddFooter>&amp;C&amp;P of &amp;N&amp;R&amp;8
</oddFooter>
  </headerFooter>
  <rowBreaks count="1" manualBreakCount="1">
    <brk id="29" max="1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A1" sqref="A1:L1"/>
    </sheetView>
  </sheetViews>
  <sheetFormatPr defaultColWidth="11.421875" defaultRowHeight="12.75"/>
  <cols>
    <col min="1" max="1" width="37.140625" style="1" customWidth="1"/>
    <col min="2" max="12" width="11.421875" style="1" customWidth="1"/>
    <col min="13" max="248" width="9.140625" style="1" customWidth="1"/>
    <col min="249" max="249" width="37.140625" style="1" customWidth="1"/>
    <col min="250" max="16384" width="11.421875" style="1" customWidth="1"/>
  </cols>
  <sheetData>
    <row r="1" spans="1:12" ht="98.2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2.75">
      <c r="A2" s="80" t="s">
        <v>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22.5" customHeight="1">
      <c r="A3" s="81" t="s">
        <v>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ht="17.25" customHeight="1">
      <c r="A4" s="82" t="s">
        <v>36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 ht="17.25" customHeight="1">
      <c r="A5" s="84" t="s">
        <v>49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ht="17.25" customHeight="1" thickBot="1">
      <c r="A6" s="57"/>
      <c r="B6" s="57"/>
      <c r="C6" s="57"/>
      <c r="D6" s="57"/>
      <c r="E6" s="57"/>
      <c r="F6" s="57"/>
      <c r="G6" s="57"/>
      <c r="H6" s="57"/>
      <c r="I6" s="58"/>
      <c r="J6" s="57"/>
      <c r="K6" s="57"/>
      <c r="L6" s="59" t="s">
        <v>6</v>
      </c>
    </row>
    <row r="7" spans="1:12" ht="25.5" customHeight="1">
      <c r="A7" s="85" t="s">
        <v>7</v>
      </c>
      <c r="B7" s="87" t="s">
        <v>8</v>
      </c>
      <c r="C7" s="87"/>
      <c r="D7" s="87" t="s">
        <v>10</v>
      </c>
      <c r="E7" s="87" t="s">
        <v>11</v>
      </c>
      <c r="F7" s="87"/>
      <c r="G7" s="87"/>
      <c r="H7" s="87"/>
      <c r="I7" s="87"/>
      <c r="J7" s="87" t="s">
        <v>18</v>
      </c>
      <c r="K7" s="87"/>
      <c r="L7" s="77" t="s">
        <v>20</v>
      </c>
    </row>
    <row r="8" spans="1:12" ht="38.25">
      <c r="A8" s="86"/>
      <c r="B8" s="2" t="s">
        <v>9</v>
      </c>
      <c r="C8" s="2" t="s">
        <v>2</v>
      </c>
      <c r="D8" s="88"/>
      <c r="E8" s="2" t="s">
        <v>12</v>
      </c>
      <c r="F8" s="2" t="s">
        <v>13</v>
      </c>
      <c r="G8" s="2" t="s">
        <v>14</v>
      </c>
      <c r="H8" s="2" t="s">
        <v>16</v>
      </c>
      <c r="I8" s="2" t="s">
        <v>17</v>
      </c>
      <c r="J8" s="2" t="s">
        <v>9</v>
      </c>
      <c r="K8" s="2" t="s">
        <v>19</v>
      </c>
      <c r="L8" s="78"/>
    </row>
    <row r="9" spans="1:12" ht="13.5" thickBot="1">
      <c r="A9" s="60">
        <v>1</v>
      </c>
      <c r="B9" s="61">
        <v>2</v>
      </c>
      <c r="C9" s="61">
        <v>3</v>
      </c>
      <c r="D9" s="61">
        <v>4</v>
      </c>
      <c r="E9" s="61">
        <v>5</v>
      </c>
      <c r="F9" s="61">
        <v>6</v>
      </c>
      <c r="G9" s="61">
        <v>7</v>
      </c>
      <c r="H9" s="61">
        <v>8</v>
      </c>
      <c r="I9" s="61">
        <v>9</v>
      </c>
      <c r="J9" s="61">
        <v>10</v>
      </c>
      <c r="K9" s="61">
        <v>11</v>
      </c>
      <c r="L9" s="62">
        <v>12</v>
      </c>
    </row>
    <row r="10" spans="1:12" ht="13.5">
      <c r="A10" s="3" t="s">
        <v>39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5"/>
    </row>
    <row r="11" spans="1:12" ht="12.75">
      <c r="A11" s="15" t="s">
        <v>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</row>
    <row r="12" spans="1:12" ht="12.75">
      <c r="A12" s="9" t="s">
        <v>23</v>
      </c>
      <c r="B12" s="10">
        <v>166261600</v>
      </c>
      <c r="C12" s="10">
        <v>166261600</v>
      </c>
      <c r="D12" s="17">
        <v>171063800</v>
      </c>
      <c r="E12" s="10">
        <v>10197800</v>
      </c>
      <c r="F12" s="10">
        <v>15000000</v>
      </c>
      <c r="G12" s="10">
        <v>0</v>
      </c>
      <c r="H12" s="10">
        <v>0</v>
      </c>
      <c r="I12" s="10">
        <v>0</v>
      </c>
      <c r="J12" s="10">
        <v>166261600</v>
      </c>
      <c r="K12" s="10">
        <v>166261600</v>
      </c>
      <c r="L12" s="11">
        <v>0</v>
      </c>
    </row>
    <row r="13" spans="1:12" ht="12.75">
      <c r="A13" s="9" t="s">
        <v>24</v>
      </c>
      <c r="B13" s="10">
        <v>209524600</v>
      </c>
      <c r="C13" s="10">
        <v>209524600</v>
      </c>
      <c r="D13" s="17">
        <v>209524600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209524600</v>
      </c>
      <c r="K13" s="10">
        <v>209524600</v>
      </c>
      <c r="L13" s="11">
        <v>0</v>
      </c>
    </row>
    <row r="14" spans="1:12" ht="12.75">
      <c r="A14" s="9" t="s">
        <v>25</v>
      </c>
      <c r="B14" s="10">
        <v>286925000</v>
      </c>
      <c r="C14" s="10">
        <v>286925000</v>
      </c>
      <c r="D14" s="17">
        <v>276925000</v>
      </c>
      <c r="E14" s="10">
        <v>10000000</v>
      </c>
      <c r="F14" s="10">
        <v>0</v>
      </c>
      <c r="G14" s="10">
        <v>0</v>
      </c>
      <c r="H14" s="10">
        <v>0</v>
      </c>
      <c r="I14" s="10">
        <v>0</v>
      </c>
      <c r="J14" s="10">
        <v>286925000</v>
      </c>
      <c r="K14" s="10">
        <v>286925000</v>
      </c>
      <c r="L14" s="11">
        <v>0</v>
      </c>
    </row>
    <row r="15" spans="1:12" ht="12.75">
      <c r="A15" s="12" t="s">
        <v>22</v>
      </c>
      <c r="B15" s="13">
        <v>662711200</v>
      </c>
      <c r="C15" s="13">
        <v>662711200</v>
      </c>
      <c r="D15" s="13">
        <v>657513400</v>
      </c>
      <c r="E15" s="13">
        <v>20197800</v>
      </c>
      <c r="F15" s="13">
        <v>15000000</v>
      </c>
      <c r="G15" s="13">
        <v>0</v>
      </c>
      <c r="H15" s="13">
        <v>0</v>
      </c>
      <c r="I15" s="13">
        <v>0</v>
      </c>
      <c r="J15" s="13">
        <v>662711200</v>
      </c>
      <c r="K15" s="13">
        <v>662711200</v>
      </c>
      <c r="L15" s="14">
        <v>0</v>
      </c>
    </row>
    <row r="16" spans="1:12" ht="13.5" thickBot="1">
      <c r="A16" s="18" t="str">
        <f>"Total in "&amp;LEFT($A$5,LEN($A$5)-5)&amp;":"</f>
        <v>Total in May:</v>
      </c>
      <c r="B16" s="19" t="s">
        <v>0</v>
      </c>
      <c r="C16" s="20">
        <v>662711200</v>
      </c>
      <c r="D16" s="20">
        <v>657513400</v>
      </c>
      <c r="E16" s="20">
        <v>20197800</v>
      </c>
      <c r="F16" s="20">
        <v>15000000</v>
      </c>
      <c r="G16" s="20">
        <v>0</v>
      </c>
      <c r="H16" s="20">
        <v>0</v>
      </c>
      <c r="I16" s="20">
        <v>0</v>
      </c>
      <c r="J16" s="19" t="s">
        <v>0</v>
      </c>
      <c r="K16" s="20">
        <v>662711200</v>
      </c>
      <c r="L16" s="21">
        <v>0</v>
      </c>
    </row>
    <row r="17" spans="1:12" ht="12" customHeight="1">
      <c r="A17" s="3" t="s">
        <v>40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5"/>
    </row>
    <row r="18" spans="1:12" ht="12.75">
      <c r="A18" s="6" t="s">
        <v>1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45"/>
    </row>
    <row r="19" spans="1:12" ht="22.5">
      <c r="A19" s="24" t="s">
        <v>31</v>
      </c>
      <c r="B19" s="25">
        <v>9359279</v>
      </c>
      <c r="C19" s="25">
        <v>6577739</v>
      </c>
      <c r="D19" s="25">
        <v>1837790</v>
      </c>
      <c r="E19" s="25">
        <v>0</v>
      </c>
      <c r="F19" s="25">
        <v>81407</v>
      </c>
      <c r="G19" s="25">
        <v>0</v>
      </c>
      <c r="H19" s="25">
        <v>0</v>
      </c>
      <c r="I19" s="25">
        <v>10598</v>
      </c>
      <c r="J19" s="25">
        <v>2499107.859374733</v>
      </c>
      <c r="K19" s="25">
        <v>1756383</v>
      </c>
      <c r="L19" s="46">
        <v>0</v>
      </c>
    </row>
    <row r="20" spans="1:12" ht="22.5">
      <c r="A20" s="24" t="s">
        <v>29</v>
      </c>
      <c r="B20" s="25">
        <v>12733778</v>
      </c>
      <c r="C20" s="25">
        <v>8949350</v>
      </c>
      <c r="D20" s="25">
        <v>1071139</v>
      </c>
      <c r="E20" s="25">
        <v>0</v>
      </c>
      <c r="F20" s="25">
        <v>42313</v>
      </c>
      <c r="G20" s="25">
        <v>0</v>
      </c>
      <c r="H20" s="25">
        <v>0</v>
      </c>
      <c r="I20" s="25">
        <v>6784</v>
      </c>
      <c r="J20" s="25">
        <v>1463887.5134461387</v>
      </c>
      <c r="K20" s="25">
        <v>1028826</v>
      </c>
      <c r="L20" s="46">
        <v>0</v>
      </c>
    </row>
    <row r="21" spans="1:12" ht="22.5">
      <c r="A21" s="24" t="s">
        <v>30</v>
      </c>
      <c r="B21" s="25">
        <v>8988091</v>
      </c>
      <c r="C21" s="25">
        <v>6316866</v>
      </c>
      <c r="D21" s="25">
        <v>2034940</v>
      </c>
      <c r="E21" s="25">
        <v>0</v>
      </c>
      <c r="F21" s="25">
        <v>44013</v>
      </c>
      <c r="G21" s="25">
        <v>0</v>
      </c>
      <c r="H21" s="25">
        <v>0</v>
      </c>
      <c r="I21" s="25">
        <v>4000</v>
      </c>
      <c r="J21" s="25">
        <v>2832833.905327801</v>
      </c>
      <c r="K21" s="25">
        <v>1990927</v>
      </c>
      <c r="L21" s="46">
        <v>0</v>
      </c>
    </row>
    <row r="22" spans="1:12" ht="22.5">
      <c r="A22" s="24" t="s">
        <v>54</v>
      </c>
      <c r="B22" s="25">
        <v>153963</v>
      </c>
      <c r="C22" s="25">
        <v>108206</v>
      </c>
      <c r="D22" s="25">
        <v>6995</v>
      </c>
      <c r="E22" s="25">
        <v>0</v>
      </c>
      <c r="F22" s="25">
        <v>1879</v>
      </c>
      <c r="G22" s="25">
        <v>0</v>
      </c>
      <c r="H22" s="25">
        <v>0</v>
      </c>
      <c r="I22" s="25">
        <v>39</v>
      </c>
      <c r="J22" s="25">
        <v>7279.412183197592</v>
      </c>
      <c r="K22" s="25">
        <v>5116</v>
      </c>
      <c r="L22" s="46">
        <v>0</v>
      </c>
    </row>
    <row r="23" spans="1:12" ht="12.75">
      <c r="A23" s="12" t="s">
        <v>21</v>
      </c>
      <c r="B23" s="26">
        <v>31235111</v>
      </c>
      <c r="C23" s="26">
        <v>21952161</v>
      </c>
      <c r="D23" s="26">
        <v>4950864</v>
      </c>
      <c r="E23" s="26">
        <v>0</v>
      </c>
      <c r="F23" s="26">
        <v>169612</v>
      </c>
      <c r="G23" s="26">
        <v>0</v>
      </c>
      <c r="H23" s="26">
        <v>0</v>
      </c>
      <c r="I23" s="26">
        <v>21421</v>
      </c>
      <c r="J23" s="26">
        <v>6803108.690331871</v>
      </c>
      <c r="K23" s="26">
        <v>4781252</v>
      </c>
      <c r="L23" s="47">
        <v>0</v>
      </c>
    </row>
    <row r="24" spans="1:12" ht="12.75">
      <c r="A24" s="6" t="s">
        <v>2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45"/>
    </row>
    <row r="25" spans="1:12" ht="22.5">
      <c r="A25" s="24" t="s">
        <v>33</v>
      </c>
      <c r="B25" s="25">
        <v>378137</v>
      </c>
      <c r="C25" s="25">
        <v>378137</v>
      </c>
      <c r="D25" s="25">
        <v>186506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186506</v>
      </c>
      <c r="K25" s="25">
        <v>186506</v>
      </c>
      <c r="L25" s="46">
        <v>0</v>
      </c>
    </row>
    <row r="26" spans="1:12" ht="22.5">
      <c r="A26" s="24" t="s">
        <v>34</v>
      </c>
      <c r="B26" s="25">
        <v>61608</v>
      </c>
      <c r="C26" s="25">
        <v>61608</v>
      </c>
      <c r="D26" s="25">
        <v>33540</v>
      </c>
      <c r="E26" s="25">
        <v>0</v>
      </c>
      <c r="F26" s="25">
        <v>884</v>
      </c>
      <c r="G26" s="25">
        <v>0</v>
      </c>
      <c r="H26" s="25">
        <v>0</v>
      </c>
      <c r="I26" s="25">
        <v>89</v>
      </c>
      <c r="J26" s="25">
        <v>32656</v>
      </c>
      <c r="K26" s="25">
        <v>32656</v>
      </c>
      <c r="L26" s="46">
        <v>0</v>
      </c>
    </row>
    <row r="27" spans="1:12" ht="12.75">
      <c r="A27" s="12" t="s">
        <v>22</v>
      </c>
      <c r="B27" s="26">
        <v>439745</v>
      </c>
      <c r="C27" s="26">
        <v>439745</v>
      </c>
      <c r="D27" s="26">
        <v>220046</v>
      </c>
      <c r="E27" s="26">
        <v>0</v>
      </c>
      <c r="F27" s="26">
        <v>884</v>
      </c>
      <c r="G27" s="26">
        <v>0</v>
      </c>
      <c r="H27" s="26">
        <v>0</v>
      </c>
      <c r="I27" s="26">
        <v>89</v>
      </c>
      <c r="J27" s="26">
        <v>219162</v>
      </c>
      <c r="K27" s="26">
        <v>219162</v>
      </c>
      <c r="L27" s="47">
        <v>0</v>
      </c>
    </row>
    <row r="28" spans="1:12" ht="12" customHeight="1" thickBot="1">
      <c r="A28" s="18" t="str">
        <f>"Total in "&amp;LEFT($A$5,LEN($A$5)-5)&amp;":"</f>
        <v>Total in May:</v>
      </c>
      <c r="B28" s="19" t="s">
        <v>0</v>
      </c>
      <c r="C28" s="27">
        <v>22391906</v>
      </c>
      <c r="D28" s="27">
        <v>5170910</v>
      </c>
      <c r="E28" s="27">
        <v>0</v>
      </c>
      <c r="F28" s="27">
        <v>170496</v>
      </c>
      <c r="G28" s="27">
        <v>0</v>
      </c>
      <c r="H28" s="27">
        <v>0</v>
      </c>
      <c r="I28" s="27">
        <v>21510</v>
      </c>
      <c r="J28" s="19" t="s">
        <v>0</v>
      </c>
      <c r="K28" s="27">
        <v>5000414</v>
      </c>
      <c r="L28" s="48">
        <v>0</v>
      </c>
    </row>
    <row r="29" spans="1:12" ht="13.5">
      <c r="A29" s="54" t="s">
        <v>38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5"/>
    </row>
    <row r="30" spans="1:12" ht="12.75">
      <c r="A30" s="6" t="s">
        <v>1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3"/>
    </row>
    <row r="31" spans="1:12" ht="12" customHeight="1">
      <c r="A31" s="28" t="s">
        <v>28</v>
      </c>
      <c r="B31" s="29">
        <v>35417027</v>
      </c>
      <c r="C31" s="29">
        <v>24891228</v>
      </c>
      <c r="D31" s="30">
        <v>14187959</v>
      </c>
      <c r="E31" s="29">
        <v>0</v>
      </c>
      <c r="F31" s="30">
        <v>339105</v>
      </c>
      <c r="G31" s="30">
        <v>-45</v>
      </c>
      <c r="H31" s="30">
        <v>0</v>
      </c>
      <c r="I31" s="30">
        <v>220183</v>
      </c>
      <c r="J31" s="29">
        <v>19705079.936938323</v>
      </c>
      <c r="K31" s="25">
        <v>13848809</v>
      </c>
      <c r="L31" s="49">
        <v>1830</v>
      </c>
    </row>
    <row r="32" spans="1:12" ht="12.75">
      <c r="A32" s="12" t="s">
        <v>21</v>
      </c>
      <c r="B32" s="31">
        <v>35417027</v>
      </c>
      <c r="C32" s="31">
        <v>24891228</v>
      </c>
      <c r="D32" s="31">
        <v>14187959</v>
      </c>
      <c r="E32" s="31">
        <v>0</v>
      </c>
      <c r="F32" s="31">
        <v>339105</v>
      </c>
      <c r="G32" s="31">
        <v>-45</v>
      </c>
      <c r="H32" s="31">
        <v>0</v>
      </c>
      <c r="I32" s="31">
        <v>220183</v>
      </c>
      <c r="J32" s="31">
        <v>19705079.936938323</v>
      </c>
      <c r="K32" s="31">
        <v>13848809</v>
      </c>
      <c r="L32" s="47">
        <v>1830</v>
      </c>
    </row>
    <row r="33" spans="1:12" ht="12.75">
      <c r="A33" s="6" t="s">
        <v>2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45"/>
    </row>
    <row r="34" spans="1:12" ht="12.75">
      <c r="A34" s="28" t="s">
        <v>28</v>
      </c>
      <c r="B34" s="25">
        <v>69253663</v>
      </c>
      <c r="C34" s="25">
        <v>69253663</v>
      </c>
      <c r="D34" s="25">
        <v>38439012</v>
      </c>
      <c r="E34" s="25">
        <v>0</v>
      </c>
      <c r="F34" s="25">
        <v>28295</v>
      </c>
      <c r="G34" s="25">
        <v>0</v>
      </c>
      <c r="H34" s="25">
        <v>0</v>
      </c>
      <c r="I34" s="25">
        <v>1061902</v>
      </c>
      <c r="J34" s="25">
        <v>38410717</v>
      </c>
      <c r="K34" s="25">
        <v>38410717</v>
      </c>
      <c r="L34" s="46">
        <v>42267</v>
      </c>
    </row>
    <row r="35" spans="1:12" ht="12.75">
      <c r="A35" s="12" t="s">
        <v>22</v>
      </c>
      <c r="B35" s="26">
        <v>69253663</v>
      </c>
      <c r="C35" s="26">
        <v>69253663</v>
      </c>
      <c r="D35" s="26">
        <v>38439012</v>
      </c>
      <c r="E35" s="26">
        <v>0</v>
      </c>
      <c r="F35" s="26">
        <v>28295</v>
      </c>
      <c r="G35" s="26">
        <v>0</v>
      </c>
      <c r="H35" s="26">
        <v>0</v>
      </c>
      <c r="I35" s="26">
        <v>1061902</v>
      </c>
      <c r="J35" s="26">
        <v>38410717</v>
      </c>
      <c r="K35" s="26">
        <v>38410717</v>
      </c>
      <c r="L35" s="47">
        <v>42267</v>
      </c>
    </row>
    <row r="36" spans="1:12" ht="12" customHeight="1" thickBot="1">
      <c r="A36" s="18" t="str">
        <f>"Total in "&amp;LEFT($A$5,LEN($A$5)-5)&amp;":"</f>
        <v>Total in May:</v>
      </c>
      <c r="B36" s="19" t="s">
        <v>0</v>
      </c>
      <c r="C36" s="20">
        <v>94144891</v>
      </c>
      <c r="D36" s="20">
        <v>52626971</v>
      </c>
      <c r="E36" s="20">
        <v>0</v>
      </c>
      <c r="F36" s="20">
        <v>367400</v>
      </c>
      <c r="G36" s="20">
        <v>-45</v>
      </c>
      <c r="H36" s="20">
        <v>0</v>
      </c>
      <c r="I36" s="20">
        <v>1282085</v>
      </c>
      <c r="J36" s="19" t="s">
        <v>0</v>
      </c>
      <c r="K36" s="20">
        <v>52259526</v>
      </c>
      <c r="L36" s="21">
        <v>44097</v>
      </c>
    </row>
    <row r="37" spans="1:12" ht="12" customHeight="1">
      <c r="A37" s="32" t="s">
        <v>1</v>
      </c>
      <c r="B37" s="33">
        <v>66652138</v>
      </c>
      <c r="C37" s="34">
        <v>46843389</v>
      </c>
      <c r="D37" s="34">
        <v>19138823</v>
      </c>
      <c r="E37" s="34">
        <v>0</v>
      </c>
      <c r="F37" s="34">
        <v>508717</v>
      </c>
      <c r="G37" s="34">
        <v>-45</v>
      </c>
      <c r="H37" s="34">
        <v>0</v>
      </c>
      <c r="I37" s="34">
        <v>241604</v>
      </c>
      <c r="J37" s="33">
        <v>26508188.627270192</v>
      </c>
      <c r="K37" s="34">
        <v>18630061</v>
      </c>
      <c r="L37" s="35">
        <v>1830</v>
      </c>
    </row>
    <row r="38" spans="1:12" ht="12" customHeight="1" thickBot="1">
      <c r="A38" s="50" t="s">
        <v>2</v>
      </c>
      <c r="B38" s="51">
        <v>732404608</v>
      </c>
      <c r="C38" s="52">
        <v>732404608</v>
      </c>
      <c r="D38" s="52">
        <v>696172458</v>
      </c>
      <c r="E38" s="52">
        <v>20197800</v>
      </c>
      <c r="F38" s="52">
        <v>15029179</v>
      </c>
      <c r="G38" s="52">
        <v>0</v>
      </c>
      <c r="H38" s="52">
        <v>0</v>
      </c>
      <c r="I38" s="52">
        <v>1061991</v>
      </c>
      <c r="J38" s="51">
        <v>701341079</v>
      </c>
      <c r="K38" s="52">
        <v>701341079</v>
      </c>
      <c r="L38" s="53">
        <v>42267</v>
      </c>
    </row>
    <row r="39" spans="1:12" ht="13.5" thickBot="1">
      <c r="A39" s="36" t="str">
        <f>"Grand total in "&amp;LEFT($A$5,LEN($A$5)-5)&amp;":"</f>
        <v>Grand total in May:</v>
      </c>
      <c r="B39" s="37" t="s">
        <v>0</v>
      </c>
      <c r="C39" s="38">
        <v>779247997</v>
      </c>
      <c r="D39" s="38">
        <v>715311281</v>
      </c>
      <c r="E39" s="38">
        <v>20197800</v>
      </c>
      <c r="F39" s="38">
        <v>15537896</v>
      </c>
      <c r="G39" s="38">
        <v>-45</v>
      </c>
      <c r="H39" s="38">
        <v>0</v>
      </c>
      <c r="I39" s="38">
        <v>1303595</v>
      </c>
      <c r="J39" s="37" t="s">
        <v>0</v>
      </c>
      <c r="K39" s="38">
        <v>719971140</v>
      </c>
      <c r="L39" s="39">
        <v>44097</v>
      </c>
    </row>
    <row r="40" spans="1:12" ht="12.75">
      <c r="A40" s="63" t="s">
        <v>42</v>
      </c>
      <c r="B40" s="64" t="s">
        <v>0</v>
      </c>
      <c r="C40" s="64" t="s">
        <v>0</v>
      </c>
      <c r="D40" s="65">
        <v>775492569</v>
      </c>
      <c r="E40" s="65">
        <v>40000000</v>
      </c>
      <c r="F40" s="65">
        <v>33046028</v>
      </c>
      <c r="G40" s="65">
        <v>1</v>
      </c>
      <c r="H40" s="65">
        <v>33698</v>
      </c>
      <c r="I40" s="65">
        <v>1088858</v>
      </c>
      <c r="J40" s="64" t="s">
        <v>0</v>
      </c>
      <c r="K40" s="65">
        <v>782480240</v>
      </c>
      <c r="L40" s="66" t="s">
        <v>0</v>
      </c>
    </row>
    <row r="41" spans="1:12" ht="12.75">
      <c r="A41" s="12" t="s">
        <v>44</v>
      </c>
      <c r="B41" s="67" t="s">
        <v>0</v>
      </c>
      <c r="C41" s="67" t="s">
        <v>0</v>
      </c>
      <c r="D41" s="13">
        <v>782480240</v>
      </c>
      <c r="E41" s="13">
        <v>30888100</v>
      </c>
      <c r="F41" s="13">
        <v>60805820</v>
      </c>
      <c r="G41" s="13">
        <v>-58</v>
      </c>
      <c r="H41" s="13">
        <v>8625</v>
      </c>
      <c r="I41" s="13">
        <v>11910269</v>
      </c>
      <c r="J41" s="67" t="s">
        <v>0</v>
      </c>
      <c r="K41" s="13">
        <v>752571087</v>
      </c>
      <c r="L41" s="68" t="s">
        <v>0</v>
      </c>
    </row>
    <row r="42" spans="1:12" ht="12.75">
      <c r="A42" s="69" t="s">
        <v>46</v>
      </c>
      <c r="B42" s="70" t="s">
        <v>0</v>
      </c>
      <c r="C42" s="70" t="s">
        <v>0</v>
      </c>
      <c r="D42" s="71">
        <v>752571087</v>
      </c>
      <c r="E42" s="71">
        <v>35567500</v>
      </c>
      <c r="F42" s="71">
        <v>50865527</v>
      </c>
      <c r="G42" s="71">
        <v>-72</v>
      </c>
      <c r="H42" s="71">
        <v>-843</v>
      </c>
      <c r="I42" s="71">
        <v>241389</v>
      </c>
      <c r="J42" s="70" t="s">
        <v>0</v>
      </c>
      <c r="K42" s="71">
        <v>737272145</v>
      </c>
      <c r="L42" s="72" t="s">
        <v>0</v>
      </c>
    </row>
    <row r="43" spans="1:12" ht="13.5" thickBot="1">
      <c r="A43" s="69" t="s">
        <v>50</v>
      </c>
      <c r="B43" s="70" t="s">
        <v>0</v>
      </c>
      <c r="C43" s="70" t="s">
        <v>0</v>
      </c>
      <c r="D43" s="71">
        <v>737272145</v>
      </c>
      <c r="E43" s="71">
        <v>8110000</v>
      </c>
      <c r="F43" s="71">
        <v>30076177</v>
      </c>
      <c r="G43" s="71">
        <v>-13</v>
      </c>
      <c r="H43" s="71">
        <v>5326</v>
      </c>
      <c r="I43" s="71">
        <v>2559019</v>
      </c>
      <c r="J43" s="70" t="s">
        <v>0</v>
      </c>
      <c r="K43" s="71">
        <v>715311281</v>
      </c>
      <c r="L43" s="72" t="s">
        <v>0</v>
      </c>
    </row>
    <row r="44" spans="1:12" ht="13.5" thickBot="1">
      <c r="A44" s="73" t="str">
        <f>"Total per year "&amp;RIGHT($A$5,4)&amp;":"</f>
        <v>Total per year 2012:</v>
      </c>
      <c r="B44" s="74" t="s">
        <v>0</v>
      </c>
      <c r="C44" s="74" t="s">
        <v>0</v>
      </c>
      <c r="D44" s="75">
        <v>775492569</v>
      </c>
      <c r="E44" s="75">
        <v>134763400</v>
      </c>
      <c r="F44" s="75">
        <v>190331448</v>
      </c>
      <c r="G44" s="75">
        <v>-187</v>
      </c>
      <c r="H44" s="75">
        <v>46806</v>
      </c>
      <c r="I44" s="75">
        <v>17103130</v>
      </c>
      <c r="J44" s="74" t="s">
        <v>0</v>
      </c>
      <c r="K44" s="75">
        <v>719971140</v>
      </c>
      <c r="L44" s="76" t="s">
        <v>0</v>
      </c>
    </row>
    <row r="45" spans="1:12" ht="15" customHeight="1">
      <c r="A45" s="55" t="s">
        <v>37</v>
      </c>
      <c r="B45" s="43"/>
      <c r="C45" s="44"/>
      <c r="D45" s="44"/>
      <c r="E45" s="44"/>
      <c r="F45" s="44"/>
      <c r="G45" s="44"/>
      <c r="H45" s="44"/>
      <c r="I45" s="44"/>
      <c r="J45" s="44"/>
      <c r="K45" s="44"/>
      <c r="L45" s="44"/>
    </row>
    <row r="46" spans="1:12" ht="15" customHeight="1">
      <c r="A46" s="56" t="s">
        <v>15</v>
      </c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44"/>
    </row>
    <row r="47" ht="12.75">
      <c r="A47" s="56"/>
    </row>
    <row r="48" ht="12.75">
      <c r="A48"/>
    </row>
  </sheetData>
  <sheetProtection/>
  <mergeCells count="11">
    <mergeCell ref="J7:K7"/>
    <mergeCell ref="L7:L8"/>
    <mergeCell ref="A1:L1"/>
    <mergeCell ref="A2:L2"/>
    <mergeCell ref="A3:L3"/>
    <mergeCell ref="A4:L4"/>
    <mergeCell ref="A5:L5"/>
    <mergeCell ref="A7:A8"/>
    <mergeCell ref="B7:C7"/>
    <mergeCell ref="D7:D8"/>
    <mergeCell ref="E7:I7"/>
  </mergeCells>
  <printOptions horizontalCentered="1"/>
  <pageMargins left="0.5905511811023623" right="0.5905511811023623" top="0.1968503937007874" bottom="0.5905511811023623" header="0.1968503937007874" footer="0.2755905511811024"/>
  <pageSetup fitToHeight="2" horizontalDpi="600" verticalDpi="600" orientation="landscape" paperSize="9" scale="80" r:id="rId2"/>
  <headerFooter alignWithMargins="0">
    <oddFooter>&amp;C&amp;P of &amp;N&amp;R&amp;8
</oddFooter>
  </headerFooter>
  <rowBreaks count="1" manualBreakCount="1">
    <brk id="28" max="1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0">
      <selection activeCell="A1" sqref="A1:L1"/>
    </sheetView>
  </sheetViews>
  <sheetFormatPr defaultColWidth="11.421875" defaultRowHeight="12.75"/>
  <cols>
    <col min="1" max="1" width="37.140625" style="1" customWidth="1"/>
    <col min="2" max="12" width="11.421875" style="1" customWidth="1"/>
    <col min="13" max="248" width="9.140625" style="1" customWidth="1"/>
    <col min="249" max="249" width="37.140625" style="1" customWidth="1"/>
    <col min="250" max="16384" width="11.421875" style="1" customWidth="1"/>
  </cols>
  <sheetData>
    <row r="1" spans="1:12" ht="98.2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2.75">
      <c r="A2" s="80" t="s">
        <v>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22.5" customHeight="1">
      <c r="A3" s="81" t="s">
        <v>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ht="17.25" customHeight="1">
      <c r="A4" s="82" t="s">
        <v>36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 ht="17.25" customHeight="1">
      <c r="A5" s="84" t="s">
        <v>51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ht="17.25" customHeight="1" thickBot="1">
      <c r="A6" s="57"/>
      <c r="B6" s="57"/>
      <c r="C6" s="57"/>
      <c r="D6" s="57"/>
      <c r="E6" s="57"/>
      <c r="F6" s="57"/>
      <c r="G6" s="57"/>
      <c r="H6" s="57"/>
      <c r="I6" s="58"/>
      <c r="J6" s="57"/>
      <c r="K6" s="57"/>
      <c r="L6" s="59" t="s">
        <v>6</v>
      </c>
    </row>
    <row r="7" spans="1:12" ht="25.5" customHeight="1">
      <c r="A7" s="85" t="s">
        <v>7</v>
      </c>
      <c r="B7" s="87" t="s">
        <v>8</v>
      </c>
      <c r="C7" s="87"/>
      <c r="D7" s="87" t="s">
        <v>10</v>
      </c>
      <c r="E7" s="87" t="s">
        <v>11</v>
      </c>
      <c r="F7" s="87"/>
      <c r="G7" s="87"/>
      <c r="H7" s="87"/>
      <c r="I7" s="87"/>
      <c r="J7" s="87" t="s">
        <v>18</v>
      </c>
      <c r="K7" s="87"/>
      <c r="L7" s="77" t="s">
        <v>20</v>
      </c>
    </row>
    <row r="8" spans="1:12" ht="38.25">
      <c r="A8" s="86"/>
      <c r="B8" s="2" t="s">
        <v>9</v>
      </c>
      <c r="C8" s="2" t="s">
        <v>2</v>
      </c>
      <c r="D8" s="88"/>
      <c r="E8" s="2" t="s">
        <v>12</v>
      </c>
      <c r="F8" s="2" t="s">
        <v>13</v>
      </c>
      <c r="G8" s="2" t="s">
        <v>14</v>
      </c>
      <c r="H8" s="2" t="s">
        <v>16</v>
      </c>
      <c r="I8" s="2" t="s">
        <v>17</v>
      </c>
      <c r="J8" s="2" t="s">
        <v>9</v>
      </c>
      <c r="K8" s="2" t="s">
        <v>19</v>
      </c>
      <c r="L8" s="78"/>
    </row>
    <row r="9" spans="1:12" ht="13.5" thickBot="1">
      <c r="A9" s="60">
        <v>1</v>
      </c>
      <c r="B9" s="61">
        <v>2</v>
      </c>
      <c r="C9" s="61">
        <v>3</v>
      </c>
      <c r="D9" s="61">
        <v>4</v>
      </c>
      <c r="E9" s="61">
        <v>5</v>
      </c>
      <c r="F9" s="61">
        <v>6</v>
      </c>
      <c r="G9" s="61">
        <v>7</v>
      </c>
      <c r="H9" s="61">
        <v>8</v>
      </c>
      <c r="I9" s="61">
        <v>9</v>
      </c>
      <c r="J9" s="61">
        <v>10</v>
      </c>
      <c r="K9" s="61">
        <v>11</v>
      </c>
      <c r="L9" s="62">
        <v>12</v>
      </c>
    </row>
    <row r="10" spans="1:12" ht="13.5">
      <c r="A10" s="3" t="s">
        <v>39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5"/>
    </row>
    <row r="11" spans="1:12" ht="12.75">
      <c r="A11" s="15" t="s">
        <v>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</row>
    <row r="12" spans="1:12" ht="12.75">
      <c r="A12" s="9" t="s">
        <v>23</v>
      </c>
      <c r="B12" s="10">
        <v>156261600</v>
      </c>
      <c r="C12" s="10">
        <v>156261600</v>
      </c>
      <c r="D12" s="17">
        <v>166261600</v>
      </c>
      <c r="E12" s="10">
        <v>10000000</v>
      </c>
      <c r="F12" s="10">
        <v>20000000</v>
      </c>
      <c r="G12" s="10">
        <v>0</v>
      </c>
      <c r="H12" s="10">
        <v>0</v>
      </c>
      <c r="I12" s="10">
        <v>0</v>
      </c>
      <c r="J12" s="10">
        <v>156261600</v>
      </c>
      <c r="K12" s="10">
        <v>156261600</v>
      </c>
      <c r="L12" s="11">
        <v>0</v>
      </c>
    </row>
    <row r="13" spans="1:12" ht="12.75">
      <c r="A13" s="9" t="s">
        <v>24</v>
      </c>
      <c r="B13" s="10">
        <v>209524600</v>
      </c>
      <c r="C13" s="10">
        <v>209524600</v>
      </c>
      <c r="D13" s="17">
        <v>209524600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209524600</v>
      </c>
      <c r="K13" s="10">
        <v>209524600</v>
      </c>
      <c r="L13" s="11">
        <v>0</v>
      </c>
    </row>
    <row r="14" spans="1:12" ht="12.75">
      <c r="A14" s="9" t="s">
        <v>25</v>
      </c>
      <c r="B14" s="10">
        <v>296825000</v>
      </c>
      <c r="C14" s="10">
        <v>296825000</v>
      </c>
      <c r="D14" s="17">
        <v>286925000</v>
      </c>
      <c r="E14" s="10">
        <v>9900000</v>
      </c>
      <c r="F14" s="10">
        <v>0</v>
      </c>
      <c r="G14" s="10">
        <v>0</v>
      </c>
      <c r="H14" s="10">
        <v>0</v>
      </c>
      <c r="I14" s="10">
        <v>0</v>
      </c>
      <c r="J14" s="10">
        <v>296825000</v>
      </c>
      <c r="K14" s="10">
        <v>296825000</v>
      </c>
      <c r="L14" s="11">
        <v>0</v>
      </c>
    </row>
    <row r="15" spans="1:12" ht="12.75">
      <c r="A15" s="12" t="s">
        <v>22</v>
      </c>
      <c r="B15" s="13">
        <v>662611200</v>
      </c>
      <c r="C15" s="13">
        <v>662611200</v>
      </c>
      <c r="D15" s="13">
        <v>662711200</v>
      </c>
      <c r="E15" s="13">
        <v>19900000</v>
      </c>
      <c r="F15" s="13">
        <v>20000000</v>
      </c>
      <c r="G15" s="13">
        <v>0</v>
      </c>
      <c r="H15" s="13">
        <v>0</v>
      </c>
      <c r="I15" s="13">
        <v>0</v>
      </c>
      <c r="J15" s="13">
        <v>662611200</v>
      </c>
      <c r="K15" s="13">
        <v>662611200</v>
      </c>
      <c r="L15" s="14">
        <v>0</v>
      </c>
    </row>
    <row r="16" spans="1:12" ht="13.5" thickBot="1">
      <c r="A16" s="18" t="str">
        <f>"Total in "&amp;LEFT($A$5,LEN($A$5)-5)&amp;":"</f>
        <v>Total in June:</v>
      </c>
      <c r="B16" s="19" t="s">
        <v>0</v>
      </c>
      <c r="C16" s="20">
        <v>662611200</v>
      </c>
      <c r="D16" s="20">
        <v>662711200</v>
      </c>
      <c r="E16" s="20">
        <v>19900000</v>
      </c>
      <c r="F16" s="20">
        <v>20000000</v>
      </c>
      <c r="G16" s="20">
        <v>0</v>
      </c>
      <c r="H16" s="20">
        <v>0</v>
      </c>
      <c r="I16" s="20">
        <v>0</v>
      </c>
      <c r="J16" s="19" t="s">
        <v>0</v>
      </c>
      <c r="K16" s="20">
        <v>662611200</v>
      </c>
      <c r="L16" s="21">
        <v>0</v>
      </c>
    </row>
    <row r="17" spans="1:12" ht="12" customHeight="1">
      <c r="A17" s="3" t="s">
        <v>40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5"/>
    </row>
    <row r="18" spans="1:12" ht="12.75">
      <c r="A18" s="6" t="s">
        <v>1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45"/>
    </row>
    <row r="19" spans="1:12" ht="22.5">
      <c r="A19" s="24" t="s">
        <v>31</v>
      </c>
      <c r="B19" s="25">
        <v>9359279</v>
      </c>
      <c r="C19" s="25">
        <v>6577739</v>
      </c>
      <c r="D19" s="25">
        <v>1756383</v>
      </c>
      <c r="E19" s="25">
        <v>0</v>
      </c>
      <c r="F19" s="25">
        <v>81877</v>
      </c>
      <c r="G19" s="25">
        <v>0</v>
      </c>
      <c r="H19" s="25">
        <v>0</v>
      </c>
      <c r="I19" s="25">
        <v>10129</v>
      </c>
      <c r="J19" s="25">
        <v>2382607.3841355485</v>
      </c>
      <c r="K19" s="25">
        <v>1674506</v>
      </c>
      <c r="L19" s="46">
        <v>0</v>
      </c>
    </row>
    <row r="20" spans="1:12" ht="22.5">
      <c r="A20" s="24" t="s">
        <v>29</v>
      </c>
      <c r="B20" s="25">
        <v>12733778</v>
      </c>
      <c r="C20" s="25">
        <v>8949350</v>
      </c>
      <c r="D20" s="25">
        <v>1028826</v>
      </c>
      <c r="E20" s="25">
        <v>0</v>
      </c>
      <c r="F20" s="25">
        <v>42581</v>
      </c>
      <c r="G20" s="25">
        <v>0</v>
      </c>
      <c r="H20" s="25">
        <v>0</v>
      </c>
      <c r="I20" s="25">
        <v>6515</v>
      </c>
      <c r="J20" s="25">
        <v>1403300.2088775819</v>
      </c>
      <c r="K20" s="25">
        <v>986245</v>
      </c>
      <c r="L20" s="46">
        <v>0</v>
      </c>
    </row>
    <row r="21" spans="1:12" ht="22.5">
      <c r="A21" s="24" t="s">
        <v>30</v>
      </c>
      <c r="B21" s="25">
        <v>8988091</v>
      </c>
      <c r="C21" s="25">
        <v>6316866</v>
      </c>
      <c r="D21" s="25">
        <v>1990927</v>
      </c>
      <c r="E21" s="25">
        <v>0</v>
      </c>
      <c r="F21" s="25">
        <v>44205</v>
      </c>
      <c r="G21" s="25">
        <v>0</v>
      </c>
      <c r="H21" s="25">
        <v>0</v>
      </c>
      <c r="I21" s="25">
        <v>3808</v>
      </c>
      <c r="J21" s="25">
        <v>2769935.8569387766</v>
      </c>
      <c r="K21" s="25">
        <v>1946722</v>
      </c>
      <c r="L21" s="46">
        <v>0</v>
      </c>
    </row>
    <row r="22" spans="1:12" ht="22.5">
      <c r="A22" s="24" t="s">
        <v>54</v>
      </c>
      <c r="B22" s="25">
        <v>153963</v>
      </c>
      <c r="C22" s="25">
        <v>108206</v>
      </c>
      <c r="D22" s="25">
        <v>5116</v>
      </c>
      <c r="E22" s="25">
        <v>0</v>
      </c>
      <c r="F22" s="25">
        <v>1896</v>
      </c>
      <c r="G22" s="25">
        <v>0</v>
      </c>
      <c r="H22" s="25">
        <v>0</v>
      </c>
      <c r="I22" s="25">
        <v>32</v>
      </c>
      <c r="J22" s="25">
        <v>4581.647230237733</v>
      </c>
      <c r="K22" s="25">
        <v>3220</v>
      </c>
      <c r="L22" s="46">
        <v>0</v>
      </c>
    </row>
    <row r="23" spans="1:12" ht="12.75">
      <c r="A23" s="12" t="s">
        <v>21</v>
      </c>
      <c r="B23" s="26">
        <v>31235111</v>
      </c>
      <c r="C23" s="26">
        <v>21952161</v>
      </c>
      <c r="D23" s="26">
        <v>4781252</v>
      </c>
      <c r="E23" s="26">
        <v>0</v>
      </c>
      <c r="F23" s="26">
        <v>170559</v>
      </c>
      <c r="G23" s="26">
        <v>0</v>
      </c>
      <c r="H23" s="26">
        <v>0</v>
      </c>
      <c r="I23" s="26">
        <v>20484</v>
      </c>
      <c r="J23" s="26">
        <v>6560425.097182144</v>
      </c>
      <c r="K23" s="26">
        <v>4610693</v>
      </c>
      <c r="L23" s="47">
        <v>0</v>
      </c>
    </row>
    <row r="24" spans="1:12" ht="12.75">
      <c r="A24" s="6" t="s">
        <v>2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45"/>
    </row>
    <row r="25" spans="1:12" ht="22.5">
      <c r="A25" s="24" t="s">
        <v>33</v>
      </c>
      <c r="B25" s="25">
        <v>378137</v>
      </c>
      <c r="C25" s="25">
        <v>378137</v>
      </c>
      <c r="D25" s="25">
        <v>186506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186506</v>
      </c>
      <c r="K25" s="25">
        <v>186506</v>
      </c>
      <c r="L25" s="46">
        <v>0</v>
      </c>
    </row>
    <row r="26" spans="1:12" ht="22.5">
      <c r="A26" s="24" t="s">
        <v>34</v>
      </c>
      <c r="B26" s="25">
        <v>61608</v>
      </c>
      <c r="C26" s="25">
        <v>61608</v>
      </c>
      <c r="D26" s="25">
        <v>32656</v>
      </c>
      <c r="E26" s="25">
        <v>0</v>
      </c>
      <c r="F26" s="25">
        <v>887</v>
      </c>
      <c r="G26" s="25">
        <v>0</v>
      </c>
      <c r="H26" s="25">
        <v>0</v>
      </c>
      <c r="I26" s="25">
        <v>86</v>
      </c>
      <c r="J26" s="25">
        <v>31769</v>
      </c>
      <c r="K26" s="25">
        <v>31769</v>
      </c>
      <c r="L26" s="46">
        <v>0</v>
      </c>
    </row>
    <row r="27" spans="1:12" ht="12.75">
      <c r="A27" s="12" t="s">
        <v>22</v>
      </c>
      <c r="B27" s="26">
        <v>439745</v>
      </c>
      <c r="C27" s="26">
        <v>439745</v>
      </c>
      <c r="D27" s="26">
        <v>219162</v>
      </c>
      <c r="E27" s="26">
        <v>0</v>
      </c>
      <c r="F27" s="26">
        <v>887</v>
      </c>
      <c r="G27" s="26">
        <v>0</v>
      </c>
      <c r="H27" s="26">
        <v>0</v>
      </c>
      <c r="I27" s="26">
        <v>86</v>
      </c>
      <c r="J27" s="26">
        <v>218275</v>
      </c>
      <c r="K27" s="26">
        <v>218275</v>
      </c>
      <c r="L27" s="47">
        <v>0</v>
      </c>
    </row>
    <row r="28" spans="1:12" ht="12" customHeight="1" thickBot="1">
      <c r="A28" s="18" t="str">
        <f>"Total in "&amp;LEFT($A$5,LEN($A$5)-5)&amp;":"</f>
        <v>Total in June:</v>
      </c>
      <c r="B28" s="19" t="s">
        <v>0</v>
      </c>
      <c r="C28" s="27">
        <v>22391906</v>
      </c>
      <c r="D28" s="27">
        <v>5000414</v>
      </c>
      <c r="E28" s="27">
        <v>0</v>
      </c>
      <c r="F28" s="27">
        <v>171446</v>
      </c>
      <c r="G28" s="27">
        <v>0</v>
      </c>
      <c r="H28" s="27">
        <v>0</v>
      </c>
      <c r="I28" s="27">
        <v>20570</v>
      </c>
      <c r="J28" s="19" t="s">
        <v>0</v>
      </c>
      <c r="K28" s="27">
        <v>4828968</v>
      </c>
      <c r="L28" s="48">
        <v>0</v>
      </c>
    </row>
    <row r="29" spans="1:12" ht="13.5">
      <c r="A29" s="54" t="s">
        <v>38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5"/>
    </row>
    <row r="30" spans="1:12" ht="12.75">
      <c r="A30" s="6" t="s">
        <v>1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3"/>
    </row>
    <row r="31" spans="1:12" ht="12" customHeight="1">
      <c r="A31" s="28" t="s">
        <v>28</v>
      </c>
      <c r="B31" s="29">
        <v>35444628</v>
      </c>
      <c r="C31" s="29">
        <v>24910626</v>
      </c>
      <c r="D31" s="30">
        <v>13848809</v>
      </c>
      <c r="E31" s="29">
        <v>0</v>
      </c>
      <c r="F31" s="30">
        <v>40554</v>
      </c>
      <c r="G31" s="30">
        <v>-51</v>
      </c>
      <c r="H31" s="30">
        <v>0</v>
      </c>
      <c r="I31" s="30">
        <v>12811</v>
      </c>
      <c r="J31" s="29">
        <v>19647304.227067575</v>
      </c>
      <c r="K31" s="25">
        <v>13808204</v>
      </c>
      <c r="L31" s="49">
        <v>3141</v>
      </c>
    </row>
    <row r="32" spans="1:12" ht="12.75">
      <c r="A32" s="12" t="s">
        <v>21</v>
      </c>
      <c r="B32" s="31">
        <v>35444628</v>
      </c>
      <c r="C32" s="31">
        <v>24910626</v>
      </c>
      <c r="D32" s="31">
        <v>13848809</v>
      </c>
      <c r="E32" s="31">
        <v>0</v>
      </c>
      <c r="F32" s="31">
        <v>40554</v>
      </c>
      <c r="G32" s="31">
        <v>-51</v>
      </c>
      <c r="H32" s="31">
        <v>0</v>
      </c>
      <c r="I32" s="31">
        <v>12811</v>
      </c>
      <c r="J32" s="31">
        <v>19647304.227067575</v>
      </c>
      <c r="K32" s="31">
        <v>13808204</v>
      </c>
      <c r="L32" s="47">
        <v>3141</v>
      </c>
    </row>
    <row r="33" spans="1:12" ht="12.75">
      <c r="A33" s="6" t="s">
        <v>2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45"/>
    </row>
    <row r="34" spans="1:12" ht="12.75">
      <c r="A34" s="28" t="s">
        <v>28</v>
      </c>
      <c r="B34" s="25">
        <v>69528660</v>
      </c>
      <c r="C34" s="25">
        <v>69528660</v>
      </c>
      <c r="D34" s="25">
        <v>38410717</v>
      </c>
      <c r="E34" s="25">
        <v>97000</v>
      </c>
      <c r="F34" s="25">
        <v>38277</v>
      </c>
      <c r="G34" s="25">
        <v>0</v>
      </c>
      <c r="H34" s="25">
        <v>0</v>
      </c>
      <c r="I34" s="25">
        <v>3828</v>
      </c>
      <c r="J34" s="25">
        <v>38469440</v>
      </c>
      <c r="K34" s="25">
        <v>38469440</v>
      </c>
      <c r="L34" s="46">
        <v>220264</v>
      </c>
    </row>
    <row r="35" spans="1:12" ht="12.75">
      <c r="A35" s="12" t="s">
        <v>22</v>
      </c>
      <c r="B35" s="26">
        <v>69528660</v>
      </c>
      <c r="C35" s="26">
        <v>69528660</v>
      </c>
      <c r="D35" s="26">
        <v>38410717</v>
      </c>
      <c r="E35" s="26">
        <v>97000</v>
      </c>
      <c r="F35" s="26">
        <v>38277</v>
      </c>
      <c r="G35" s="26">
        <v>0</v>
      </c>
      <c r="H35" s="26">
        <v>0</v>
      </c>
      <c r="I35" s="26">
        <v>3828</v>
      </c>
      <c r="J35" s="26">
        <v>38469440</v>
      </c>
      <c r="K35" s="26">
        <v>38469440</v>
      </c>
      <c r="L35" s="47">
        <v>220264</v>
      </c>
    </row>
    <row r="36" spans="1:12" ht="12" customHeight="1" thickBot="1">
      <c r="A36" s="18" t="str">
        <f>"Total in "&amp;LEFT($A$5,LEN($A$5)-5)&amp;":"</f>
        <v>Total in June:</v>
      </c>
      <c r="B36" s="19" t="s">
        <v>0</v>
      </c>
      <c r="C36" s="20">
        <v>94439286</v>
      </c>
      <c r="D36" s="20">
        <v>52259526</v>
      </c>
      <c r="E36" s="20">
        <v>97000</v>
      </c>
      <c r="F36" s="20">
        <v>78831</v>
      </c>
      <c r="G36" s="20">
        <v>-51</v>
      </c>
      <c r="H36" s="20">
        <v>0</v>
      </c>
      <c r="I36" s="20">
        <v>16639</v>
      </c>
      <c r="J36" s="19" t="s">
        <v>0</v>
      </c>
      <c r="K36" s="20">
        <v>52277644</v>
      </c>
      <c r="L36" s="21">
        <v>223405</v>
      </c>
    </row>
    <row r="37" spans="1:12" ht="12" customHeight="1">
      <c r="A37" s="32" t="s">
        <v>1</v>
      </c>
      <c r="B37" s="33">
        <v>66679739</v>
      </c>
      <c r="C37" s="34">
        <v>46862787</v>
      </c>
      <c r="D37" s="34">
        <v>18630061</v>
      </c>
      <c r="E37" s="34">
        <v>0</v>
      </c>
      <c r="F37" s="34">
        <v>211113</v>
      </c>
      <c r="G37" s="34">
        <v>-51</v>
      </c>
      <c r="H37" s="34">
        <v>0</v>
      </c>
      <c r="I37" s="34">
        <v>33295</v>
      </c>
      <c r="J37" s="33">
        <v>26207729.32424972</v>
      </c>
      <c r="K37" s="34">
        <v>18418897</v>
      </c>
      <c r="L37" s="35">
        <v>3141</v>
      </c>
    </row>
    <row r="38" spans="1:12" ht="12" customHeight="1" thickBot="1">
      <c r="A38" s="50" t="s">
        <v>2</v>
      </c>
      <c r="B38" s="51">
        <v>732579605</v>
      </c>
      <c r="C38" s="52">
        <v>732579605</v>
      </c>
      <c r="D38" s="52">
        <v>701341079</v>
      </c>
      <c r="E38" s="52">
        <v>19997000</v>
      </c>
      <c r="F38" s="52">
        <v>20039164</v>
      </c>
      <c r="G38" s="52">
        <v>0</v>
      </c>
      <c r="H38" s="52">
        <v>0</v>
      </c>
      <c r="I38" s="52">
        <v>3914</v>
      </c>
      <c r="J38" s="51">
        <v>701298915</v>
      </c>
      <c r="K38" s="52">
        <v>701298915</v>
      </c>
      <c r="L38" s="53">
        <v>220264</v>
      </c>
    </row>
    <row r="39" spans="1:12" ht="13.5" thickBot="1">
      <c r="A39" s="36" t="str">
        <f>"Grand total in "&amp;LEFT($A$5,LEN($A$5)-5)&amp;":"</f>
        <v>Grand total in June:</v>
      </c>
      <c r="B39" s="37" t="s">
        <v>0</v>
      </c>
      <c r="C39" s="38">
        <v>779442392</v>
      </c>
      <c r="D39" s="38">
        <v>719971140</v>
      </c>
      <c r="E39" s="38">
        <v>19997000</v>
      </c>
      <c r="F39" s="38">
        <v>20250277</v>
      </c>
      <c r="G39" s="38">
        <v>-51</v>
      </c>
      <c r="H39" s="38">
        <v>0</v>
      </c>
      <c r="I39" s="38">
        <v>37209</v>
      </c>
      <c r="J39" s="37" t="s">
        <v>0</v>
      </c>
      <c r="K39" s="38">
        <v>719717812</v>
      </c>
      <c r="L39" s="39">
        <v>223405</v>
      </c>
    </row>
    <row r="40" spans="1:12" ht="12.75">
      <c r="A40" s="63" t="s">
        <v>42</v>
      </c>
      <c r="B40" s="64" t="s">
        <v>0</v>
      </c>
      <c r="C40" s="64" t="s">
        <v>0</v>
      </c>
      <c r="D40" s="65">
        <v>775492569</v>
      </c>
      <c r="E40" s="65">
        <v>40000000</v>
      </c>
      <c r="F40" s="65">
        <v>33046028</v>
      </c>
      <c r="G40" s="65">
        <v>1</v>
      </c>
      <c r="H40" s="65">
        <v>33698</v>
      </c>
      <c r="I40" s="65">
        <v>1088858</v>
      </c>
      <c r="J40" s="64" t="s">
        <v>0</v>
      </c>
      <c r="K40" s="65">
        <v>782480240</v>
      </c>
      <c r="L40" s="66" t="s">
        <v>0</v>
      </c>
    </row>
    <row r="41" spans="1:12" ht="12.75">
      <c r="A41" s="12" t="s">
        <v>44</v>
      </c>
      <c r="B41" s="67" t="s">
        <v>0</v>
      </c>
      <c r="C41" s="67" t="s">
        <v>0</v>
      </c>
      <c r="D41" s="13">
        <v>782480240</v>
      </c>
      <c r="E41" s="13">
        <v>30888100</v>
      </c>
      <c r="F41" s="13">
        <v>60805820</v>
      </c>
      <c r="G41" s="13">
        <v>-58</v>
      </c>
      <c r="H41" s="13">
        <v>8625</v>
      </c>
      <c r="I41" s="13">
        <v>11910269</v>
      </c>
      <c r="J41" s="67" t="s">
        <v>0</v>
      </c>
      <c r="K41" s="13">
        <v>752571087</v>
      </c>
      <c r="L41" s="68" t="s">
        <v>0</v>
      </c>
    </row>
    <row r="42" spans="1:12" ht="12.75">
      <c r="A42" s="69" t="s">
        <v>46</v>
      </c>
      <c r="B42" s="70" t="s">
        <v>0</v>
      </c>
      <c r="C42" s="70" t="s">
        <v>0</v>
      </c>
      <c r="D42" s="71">
        <v>752571087</v>
      </c>
      <c r="E42" s="71">
        <v>35567500</v>
      </c>
      <c r="F42" s="71">
        <v>50865527</v>
      </c>
      <c r="G42" s="71">
        <v>-72</v>
      </c>
      <c r="H42" s="71">
        <v>-843</v>
      </c>
      <c r="I42" s="71">
        <v>241389</v>
      </c>
      <c r="J42" s="70" t="s">
        <v>0</v>
      </c>
      <c r="K42" s="71">
        <v>737272145</v>
      </c>
      <c r="L42" s="72" t="s">
        <v>0</v>
      </c>
    </row>
    <row r="43" spans="1:12" ht="12.75">
      <c r="A43" s="69" t="s">
        <v>50</v>
      </c>
      <c r="B43" s="70" t="s">
        <v>0</v>
      </c>
      <c r="C43" s="70" t="s">
        <v>0</v>
      </c>
      <c r="D43" s="71">
        <v>737272145</v>
      </c>
      <c r="E43" s="71">
        <v>8110000</v>
      </c>
      <c r="F43" s="71">
        <v>30076177</v>
      </c>
      <c r="G43" s="71">
        <v>-13</v>
      </c>
      <c r="H43" s="71">
        <v>5326</v>
      </c>
      <c r="I43" s="71">
        <v>2559019</v>
      </c>
      <c r="J43" s="70" t="s">
        <v>0</v>
      </c>
      <c r="K43" s="71">
        <v>715311281</v>
      </c>
      <c r="L43" s="72" t="s">
        <v>0</v>
      </c>
    </row>
    <row r="44" spans="1:12" ht="13.5" thickBot="1">
      <c r="A44" s="69" t="s">
        <v>52</v>
      </c>
      <c r="B44" s="70" t="s">
        <v>0</v>
      </c>
      <c r="C44" s="70" t="s">
        <v>0</v>
      </c>
      <c r="D44" s="71">
        <v>715311281</v>
      </c>
      <c r="E44" s="71">
        <v>20197800</v>
      </c>
      <c r="F44" s="71">
        <v>15537896</v>
      </c>
      <c r="G44" s="71">
        <v>-45</v>
      </c>
      <c r="H44" s="71">
        <v>0</v>
      </c>
      <c r="I44" s="71">
        <v>1303595</v>
      </c>
      <c r="J44" s="70" t="s">
        <v>0</v>
      </c>
      <c r="K44" s="71">
        <v>719971140</v>
      </c>
      <c r="L44" s="72" t="s">
        <v>0</v>
      </c>
    </row>
    <row r="45" spans="1:12" ht="13.5" thickBot="1">
      <c r="A45" s="73" t="str">
        <f>"Total per year "&amp;RIGHT($A$5,4)&amp;":"</f>
        <v>Total per year 2012:</v>
      </c>
      <c r="B45" s="74" t="s">
        <v>0</v>
      </c>
      <c r="C45" s="74" t="s">
        <v>0</v>
      </c>
      <c r="D45" s="75">
        <v>775492569</v>
      </c>
      <c r="E45" s="75">
        <v>154760400</v>
      </c>
      <c r="F45" s="75">
        <v>210581725</v>
      </c>
      <c r="G45" s="75">
        <v>-238</v>
      </c>
      <c r="H45" s="75">
        <v>46806</v>
      </c>
      <c r="I45" s="75">
        <v>17140339</v>
      </c>
      <c r="J45" s="74" t="s">
        <v>0</v>
      </c>
      <c r="K45" s="75">
        <v>719717812</v>
      </c>
      <c r="L45" s="76" t="s">
        <v>0</v>
      </c>
    </row>
    <row r="46" spans="1:12" ht="15" customHeight="1">
      <c r="A46" s="55" t="s">
        <v>37</v>
      </c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44"/>
    </row>
    <row r="47" spans="1:12" ht="15" customHeight="1">
      <c r="A47" s="56" t="s">
        <v>15</v>
      </c>
      <c r="B47" s="43"/>
      <c r="C47" s="44"/>
      <c r="D47" s="44"/>
      <c r="E47" s="44"/>
      <c r="F47" s="44"/>
      <c r="G47" s="44"/>
      <c r="H47" s="44"/>
      <c r="I47" s="44"/>
      <c r="J47" s="44"/>
      <c r="K47" s="44"/>
      <c r="L47" s="44"/>
    </row>
    <row r="48" ht="12.75">
      <c r="A48" s="56"/>
    </row>
    <row r="49" ht="12.75">
      <c r="A49"/>
    </row>
  </sheetData>
  <sheetProtection/>
  <mergeCells count="11">
    <mergeCell ref="A1:L1"/>
    <mergeCell ref="A2:L2"/>
    <mergeCell ref="A3:L3"/>
    <mergeCell ref="A4:L4"/>
    <mergeCell ref="A5:L5"/>
    <mergeCell ref="A7:A8"/>
    <mergeCell ref="B7:C7"/>
    <mergeCell ref="D7:D8"/>
    <mergeCell ref="E7:I7"/>
    <mergeCell ref="J7:K7"/>
    <mergeCell ref="L7:L8"/>
  </mergeCells>
  <printOptions horizontalCentered="1"/>
  <pageMargins left="0.5905511811023623" right="0.5905511811023623" top="0.1968503937007874" bottom="0.5905511811023623" header="0.1968503937007874" footer="0.2755905511811024"/>
  <pageSetup fitToHeight="2" horizontalDpi="600" verticalDpi="600" orientation="landscape" paperSize="9" scale="80" r:id="rId2"/>
  <headerFooter alignWithMargins="0">
    <oddFooter>&amp;C&amp;P of &amp;N&amp;R&amp;8
</oddFooter>
  </headerFooter>
  <rowBreaks count="1" manualBreakCount="1">
    <brk id="28" max="1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A1" sqref="A1:L1"/>
    </sheetView>
  </sheetViews>
  <sheetFormatPr defaultColWidth="11.421875" defaultRowHeight="12.75"/>
  <cols>
    <col min="1" max="1" width="37.140625" style="1" customWidth="1"/>
    <col min="2" max="12" width="11.421875" style="1" customWidth="1"/>
    <col min="13" max="248" width="9.140625" style="1" customWidth="1"/>
    <col min="249" max="249" width="37.140625" style="1" customWidth="1"/>
    <col min="250" max="16384" width="11.421875" style="1" customWidth="1"/>
  </cols>
  <sheetData>
    <row r="1" spans="1:12" ht="98.2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2.75">
      <c r="A2" s="80" t="s">
        <v>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22.5" customHeight="1">
      <c r="A3" s="81" t="s">
        <v>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ht="17.25" customHeight="1">
      <c r="A4" s="82" t="s">
        <v>36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 ht="17.25" customHeight="1">
      <c r="A5" s="84" t="s">
        <v>53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ht="17.25" customHeight="1" thickBot="1">
      <c r="A6" s="57"/>
      <c r="B6" s="57"/>
      <c r="C6" s="57"/>
      <c r="D6" s="57"/>
      <c r="E6" s="57"/>
      <c r="F6" s="57"/>
      <c r="G6" s="57"/>
      <c r="H6" s="57"/>
      <c r="I6" s="58"/>
      <c r="J6" s="57"/>
      <c r="K6" s="57"/>
      <c r="L6" s="59" t="s">
        <v>6</v>
      </c>
    </row>
    <row r="7" spans="1:12" ht="25.5" customHeight="1">
      <c r="A7" s="85" t="s">
        <v>7</v>
      </c>
      <c r="B7" s="87" t="s">
        <v>8</v>
      </c>
      <c r="C7" s="87"/>
      <c r="D7" s="87" t="s">
        <v>10</v>
      </c>
      <c r="E7" s="87" t="s">
        <v>11</v>
      </c>
      <c r="F7" s="87"/>
      <c r="G7" s="87"/>
      <c r="H7" s="87"/>
      <c r="I7" s="87"/>
      <c r="J7" s="87" t="s">
        <v>18</v>
      </c>
      <c r="K7" s="87"/>
      <c r="L7" s="77" t="s">
        <v>20</v>
      </c>
    </row>
    <row r="8" spans="1:12" ht="38.25">
      <c r="A8" s="86"/>
      <c r="B8" s="2" t="s">
        <v>9</v>
      </c>
      <c r="C8" s="2" t="s">
        <v>2</v>
      </c>
      <c r="D8" s="88"/>
      <c r="E8" s="2" t="s">
        <v>12</v>
      </c>
      <c r="F8" s="2" t="s">
        <v>13</v>
      </c>
      <c r="G8" s="2" t="s">
        <v>14</v>
      </c>
      <c r="H8" s="2" t="s">
        <v>16</v>
      </c>
      <c r="I8" s="2" t="s">
        <v>17</v>
      </c>
      <c r="J8" s="2" t="s">
        <v>9</v>
      </c>
      <c r="K8" s="2" t="s">
        <v>19</v>
      </c>
      <c r="L8" s="78"/>
    </row>
    <row r="9" spans="1:12" ht="13.5" thickBot="1">
      <c r="A9" s="60">
        <v>1</v>
      </c>
      <c r="B9" s="61">
        <v>2</v>
      </c>
      <c r="C9" s="61">
        <v>3</v>
      </c>
      <c r="D9" s="61">
        <v>4</v>
      </c>
      <c r="E9" s="61">
        <v>5</v>
      </c>
      <c r="F9" s="61">
        <v>6</v>
      </c>
      <c r="G9" s="61">
        <v>7</v>
      </c>
      <c r="H9" s="61">
        <v>8</v>
      </c>
      <c r="I9" s="61">
        <v>9</v>
      </c>
      <c r="J9" s="61">
        <v>10</v>
      </c>
      <c r="K9" s="61">
        <v>11</v>
      </c>
      <c r="L9" s="62">
        <v>12</v>
      </c>
    </row>
    <row r="10" spans="1:12" ht="13.5">
      <c r="A10" s="3" t="s">
        <v>39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5"/>
    </row>
    <row r="11" spans="1:12" ht="12.75">
      <c r="A11" s="6" t="s">
        <v>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16"/>
    </row>
    <row r="12" spans="1:12" ht="22.5">
      <c r="A12" s="9" t="s">
        <v>27</v>
      </c>
      <c r="B12" s="10">
        <v>192319</v>
      </c>
      <c r="C12" s="10">
        <v>135163</v>
      </c>
      <c r="D12" s="10">
        <v>0</v>
      </c>
      <c r="E12" s="10">
        <v>0</v>
      </c>
      <c r="F12" s="10">
        <v>25503</v>
      </c>
      <c r="G12" s="10">
        <v>0</v>
      </c>
      <c r="H12" s="10">
        <v>25503</v>
      </c>
      <c r="I12" s="10">
        <v>0</v>
      </c>
      <c r="J12" s="10">
        <v>0</v>
      </c>
      <c r="K12" s="10">
        <v>0</v>
      </c>
      <c r="L12" s="11">
        <v>0</v>
      </c>
    </row>
    <row r="13" spans="1:12" ht="12.75">
      <c r="A13" s="12" t="s">
        <v>21</v>
      </c>
      <c r="B13" s="13">
        <v>192319</v>
      </c>
      <c r="C13" s="13">
        <v>135163</v>
      </c>
      <c r="D13" s="13">
        <v>0</v>
      </c>
      <c r="E13" s="13">
        <v>0</v>
      </c>
      <c r="F13" s="13">
        <v>25503</v>
      </c>
      <c r="G13" s="13">
        <v>0</v>
      </c>
      <c r="H13" s="13">
        <v>25503</v>
      </c>
      <c r="I13" s="13">
        <v>0</v>
      </c>
      <c r="J13" s="13">
        <v>0</v>
      </c>
      <c r="K13" s="13">
        <v>0</v>
      </c>
      <c r="L13" s="14">
        <v>0</v>
      </c>
    </row>
    <row r="14" spans="1:12" ht="12.75">
      <c r="A14" s="15" t="s">
        <v>2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</row>
    <row r="15" spans="1:12" ht="12.75">
      <c r="A15" s="9" t="s">
        <v>23</v>
      </c>
      <c r="B15" s="10">
        <v>137261600</v>
      </c>
      <c r="C15" s="10">
        <v>137261600</v>
      </c>
      <c r="D15" s="17">
        <v>156261600</v>
      </c>
      <c r="E15" s="10">
        <v>10000000</v>
      </c>
      <c r="F15" s="10">
        <v>29000000</v>
      </c>
      <c r="G15" s="10">
        <v>0</v>
      </c>
      <c r="H15" s="10">
        <v>0</v>
      </c>
      <c r="I15" s="10">
        <v>0</v>
      </c>
      <c r="J15" s="10">
        <v>137261600</v>
      </c>
      <c r="K15" s="10">
        <v>137261600</v>
      </c>
      <c r="L15" s="11">
        <v>0</v>
      </c>
    </row>
    <row r="16" spans="1:12" ht="12.75">
      <c r="A16" s="9" t="s">
        <v>24</v>
      </c>
      <c r="B16" s="10">
        <v>209524600</v>
      </c>
      <c r="C16" s="10">
        <v>209524600</v>
      </c>
      <c r="D16" s="17">
        <v>209524600</v>
      </c>
      <c r="E16" s="10">
        <v>0</v>
      </c>
      <c r="F16" s="10">
        <v>0</v>
      </c>
      <c r="G16" s="10">
        <v>0</v>
      </c>
      <c r="H16" s="10">
        <v>0</v>
      </c>
      <c r="I16" s="10">
        <v>2968636</v>
      </c>
      <c r="J16" s="10">
        <v>209524600</v>
      </c>
      <c r="K16" s="10">
        <v>209524600</v>
      </c>
      <c r="L16" s="11">
        <v>0</v>
      </c>
    </row>
    <row r="17" spans="1:12" ht="12.75">
      <c r="A17" s="9" t="s">
        <v>25</v>
      </c>
      <c r="B17" s="10">
        <v>301925000</v>
      </c>
      <c r="C17" s="10">
        <v>301925000</v>
      </c>
      <c r="D17" s="17">
        <v>296825000</v>
      </c>
      <c r="E17" s="10">
        <v>5100000</v>
      </c>
      <c r="F17" s="10">
        <v>0</v>
      </c>
      <c r="G17" s="10">
        <v>0</v>
      </c>
      <c r="H17" s="10">
        <v>0</v>
      </c>
      <c r="I17" s="10">
        <v>225659</v>
      </c>
      <c r="J17" s="10">
        <v>301925000</v>
      </c>
      <c r="K17" s="10">
        <v>301925000</v>
      </c>
      <c r="L17" s="11">
        <v>0</v>
      </c>
    </row>
    <row r="18" spans="1:12" ht="12.75">
      <c r="A18" s="12" t="s">
        <v>22</v>
      </c>
      <c r="B18" s="13">
        <v>648711200</v>
      </c>
      <c r="C18" s="13">
        <v>648711200</v>
      </c>
      <c r="D18" s="13">
        <v>662611200</v>
      </c>
      <c r="E18" s="13">
        <v>15100000</v>
      </c>
      <c r="F18" s="13">
        <v>29000000</v>
      </c>
      <c r="G18" s="13">
        <v>0</v>
      </c>
      <c r="H18" s="13">
        <v>0</v>
      </c>
      <c r="I18" s="13">
        <v>3194295</v>
      </c>
      <c r="J18" s="13">
        <v>648711200</v>
      </c>
      <c r="K18" s="13">
        <v>648711200</v>
      </c>
      <c r="L18" s="14">
        <v>0</v>
      </c>
    </row>
    <row r="19" spans="1:12" ht="13.5" thickBot="1">
      <c r="A19" s="18" t="str">
        <f>"Total in "&amp;LEFT($A$5,LEN($A$5)-5)&amp;":"</f>
        <v>Total in July:</v>
      </c>
      <c r="B19" s="19" t="s">
        <v>0</v>
      </c>
      <c r="C19" s="20">
        <v>648846363</v>
      </c>
      <c r="D19" s="20">
        <v>662611200</v>
      </c>
      <c r="E19" s="20">
        <v>15100000</v>
      </c>
      <c r="F19" s="20">
        <v>29025503</v>
      </c>
      <c r="G19" s="20">
        <v>0</v>
      </c>
      <c r="H19" s="20">
        <v>25503</v>
      </c>
      <c r="I19" s="20">
        <v>3194295</v>
      </c>
      <c r="J19" s="19" t="s">
        <v>0</v>
      </c>
      <c r="K19" s="20">
        <v>648711200</v>
      </c>
      <c r="L19" s="21">
        <v>0</v>
      </c>
    </row>
    <row r="20" spans="1:12" ht="12" customHeight="1">
      <c r="A20" s="3" t="s">
        <v>40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5"/>
    </row>
    <row r="21" spans="1:12" ht="12.75">
      <c r="A21" s="6" t="s">
        <v>1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45"/>
    </row>
    <row r="22" spans="1:12" ht="22.5">
      <c r="A22" s="24" t="s">
        <v>31</v>
      </c>
      <c r="B22" s="25">
        <v>9359279</v>
      </c>
      <c r="C22" s="25">
        <v>6577739</v>
      </c>
      <c r="D22" s="25">
        <v>1674506</v>
      </c>
      <c r="E22" s="25">
        <v>0</v>
      </c>
      <c r="F22" s="25">
        <v>82349</v>
      </c>
      <c r="G22" s="25">
        <v>0</v>
      </c>
      <c r="H22" s="25">
        <v>0</v>
      </c>
      <c r="I22" s="25">
        <v>9656</v>
      </c>
      <c r="J22" s="25">
        <v>2265435.313401745</v>
      </c>
      <c r="K22" s="25">
        <v>1592157</v>
      </c>
      <c r="L22" s="46">
        <v>0</v>
      </c>
    </row>
    <row r="23" spans="1:12" ht="22.5">
      <c r="A23" s="24" t="s">
        <v>29</v>
      </c>
      <c r="B23" s="25">
        <v>12733778</v>
      </c>
      <c r="C23" s="25">
        <v>8949350</v>
      </c>
      <c r="D23" s="25">
        <v>986245</v>
      </c>
      <c r="E23" s="25">
        <v>0</v>
      </c>
      <c r="F23" s="25">
        <v>396645</v>
      </c>
      <c r="G23" s="25">
        <v>0</v>
      </c>
      <c r="H23" s="25">
        <v>0</v>
      </c>
      <c r="I23" s="25">
        <v>4799</v>
      </c>
      <c r="J23" s="25">
        <v>838925.2195491204</v>
      </c>
      <c r="K23" s="25">
        <v>589600</v>
      </c>
      <c r="L23" s="46">
        <v>0</v>
      </c>
    </row>
    <row r="24" spans="1:12" ht="22.5">
      <c r="A24" s="24" t="s">
        <v>30</v>
      </c>
      <c r="B24" s="25">
        <v>8988091</v>
      </c>
      <c r="C24" s="25">
        <v>6316866</v>
      </c>
      <c r="D24" s="25">
        <v>1946722</v>
      </c>
      <c r="E24" s="25">
        <v>0</v>
      </c>
      <c r="F24" s="25">
        <v>44398</v>
      </c>
      <c r="G24" s="25">
        <v>0</v>
      </c>
      <c r="H24" s="25">
        <v>0</v>
      </c>
      <c r="I24" s="25">
        <v>3615</v>
      </c>
      <c r="J24" s="25">
        <v>2706763.1942903</v>
      </c>
      <c r="K24" s="25">
        <v>1902324</v>
      </c>
      <c r="L24" s="46">
        <v>0</v>
      </c>
    </row>
    <row r="25" spans="1:12" ht="22.5">
      <c r="A25" s="24" t="s">
        <v>54</v>
      </c>
      <c r="B25" s="25">
        <v>43990</v>
      </c>
      <c r="C25" s="25">
        <v>30916</v>
      </c>
      <c r="D25" s="25">
        <v>3220</v>
      </c>
      <c r="E25" s="25">
        <v>0</v>
      </c>
      <c r="F25" s="25">
        <v>530</v>
      </c>
      <c r="G25" s="25">
        <v>0</v>
      </c>
      <c r="H25" s="25">
        <v>0</v>
      </c>
      <c r="I25" s="25">
        <v>18</v>
      </c>
      <c r="J25" s="25">
        <v>3827.52517060233</v>
      </c>
      <c r="K25" s="25">
        <v>2690</v>
      </c>
      <c r="L25" s="46">
        <v>0</v>
      </c>
    </row>
    <row r="26" spans="1:12" ht="12.75">
      <c r="A26" s="12" t="s">
        <v>21</v>
      </c>
      <c r="B26" s="26">
        <v>31125138</v>
      </c>
      <c r="C26" s="26">
        <v>21874871</v>
      </c>
      <c r="D26" s="26">
        <v>4610693</v>
      </c>
      <c r="E26" s="26">
        <v>0</v>
      </c>
      <c r="F26" s="26">
        <v>523922</v>
      </c>
      <c r="G26" s="26">
        <v>0</v>
      </c>
      <c r="H26" s="26">
        <v>0</v>
      </c>
      <c r="I26" s="26">
        <v>18088</v>
      </c>
      <c r="J26" s="26">
        <v>5814951.252411768</v>
      </c>
      <c r="K26" s="26">
        <v>4086771</v>
      </c>
      <c r="L26" s="47">
        <v>0</v>
      </c>
    </row>
    <row r="27" spans="1:12" ht="12.75">
      <c r="A27" s="6" t="s">
        <v>2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45"/>
    </row>
    <row r="28" spans="1:12" ht="22.5">
      <c r="A28" s="24" t="s">
        <v>33</v>
      </c>
      <c r="B28" s="25">
        <v>378137</v>
      </c>
      <c r="C28" s="25">
        <v>378137</v>
      </c>
      <c r="D28" s="25">
        <v>186506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186506</v>
      </c>
      <c r="K28" s="25">
        <v>186506</v>
      </c>
      <c r="L28" s="46">
        <v>0</v>
      </c>
    </row>
    <row r="29" spans="1:12" ht="22.5">
      <c r="A29" s="24" t="s">
        <v>54</v>
      </c>
      <c r="B29" s="25">
        <v>13212</v>
      </c>
      <c r="C29" s="25">
        <v>13212</v>
      </c>
      <c r="D29" s="25">
        <v>0</v>
      </c>
      <c r="E29" s="25">
        <v>0</v>
      </c>
      <c r="F29" s="25">
        <v>4906</v>
      </c>
      <c r="G29" s="25">
        <v>0</v>
      </c>
      <c r="H29" s="25">
        <v>13212</v>
      </c>
      <c r="I29" s="25">
        <v>0</v>
      </c>
      <c r="J29" s="25">
        <v>8306</v>
      </c>
      <c r="K29" s="25">
        <v>8306</v>
      </c>
      <c r="L29" s="46">
        <v>0</v>
      </c>
    </row>
    <row r="30" spans="1:12" ht="22.5">
      <c r="A30" s="24" t="s">
        <v>34</v>
      </c>
      <c r="B30" s="25">
        <v>214632</v>
      </c>
      <c r="C30" s="25">
        <v>214632</v>
      </c>
      <c r="D30" s="25">
        <v>31769</v>
      </c>
      <c r="E30" s="25">
        <v>0</v>
      </c>
      <c r="F30" s="25">
        <v>40371</v>
      </c>
      <c r="G30" s="25">
        <v>0</v>
      </c>
      <c r="H30" s="25">
        <v>153024</v>
      </c>
      <c r="I30" s="25">
        <v>82</v>
      </c>
      <c r="J30" s="25">
        <v>144422</v>
      </c>
      <c r="K30" s="25">
        <v>144422</v>
      </c>
      <c r="L30" s="46">
        <v>0</v>
      </c>
    </row>
    <row r="31" spans="1:12" ht="12.75">
      <c r="A31" s="12" t="s">
        <v>22</v>
      </c>
      <c r="B31" s="26">
        <v>605981</v>
      </c>
      <c r="C31" s="26">
        <v>605981</v>
      </c>
      <c r="D31" s="26">
        <v>218275</v>
      </c>
      <c r="E31" s="26">
        <v>0</v>
      </c>
      <c r="F31" s="26">
        <v>45277</v>
      </c>
      <c r="G31" s="26">
        <v>0</v>
      </c>
      <c r="H31" s="26">
        <v>166236</v>
      </c>
      <c r="I31" s="26">
        <v>82</v>
      </c>
      <c r="J31" s="26">
        <v>339234</v>
      </c>
      <c r="K31" s="26">
        <v>339234</v>
      </c>
      <c r="L31" s="47">
        <v>0</v>
      </c>
    </row>
    <row r="32" spans="1:12" ht="12" customHeight="1" thickBot="1">
      <c r="A32" s="18" t="str">
        <f>"Total in "&amp;LEFT($A$5,LEN($A$5)-5)&amp;":"</f>
        <v>Total in July:</v>
      </c>
      <c r="B32" s="19" t="s">
        <v>0</v>
      </c>
      <c r="C32" s="27">
        <v>22480852</v>
      </c>
      <c r="D32" s="27">
        <v>4828968</v>
      </c>
      <c r="E32" s="27">
        <v>0</v>
      </c>
      <c r="F32" s="27">
        <v>569199</v>
      </c>
      <c r="G32" s="27">
        <v>0</v>
      </c>
      <c r="H32" s="27">
        <v>166236</v>
      </c>
      <c r="I32" s="27">
        <v>18170</v>
      </c>
      <c r="J32" s="19" t="s">
        <v>0</v>
      </c>
      <c r="K32" s="27">
        <v>4426005</v>
      </c>
      <c r="L32" s="48">
        <v>0</v>
      </c>
    </row>
    <row r="33" spans="1:12" ht="13.5">
      <c r="A33" s="54" t="s">
        <v>38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5"/>
    </row>
    <row r="34" spans="1:12" ht="12.75">
      <c r="A34" s="6" t="s">
        <v>1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3"/>
    </row>
    <row r="35" spans="1:12" ht="12" customHeight="1">
      <c r="A35" s="28" t="s">
        <v>28</v>
      </c>
      <c r="B35" s="29">
        <v>35431964</v>
      </c>
      <c r="C35" s="29">
        <v>24901726</v>
      </c>
      <c r="D35" s="30">
        <v>13808204</v>
      </c>
      <c r="E35" s="29">
        <v>0</v>
      </c>
      <c r="F35" s="30">
        <v>267686</v>
      </c>
      <c r="G35" s="30">
        <v>-80</v>
      </c>
      <c r="H35" s="30">
        <v>0</v>
      </c>
      <c r="I35" s="30">
        <v>84966</v>
      </c>
      <c r="J35" s="29">
        <v>19266307.533821665</v>
      </c>
      <c r="K35" s="25">
        <v>13540438</v>
      </c>
      <c r="L35" s="49">
        <v>2888</v>
      </c>
    </row>
    <row r="36" spans="1:12" ht="12.75">
      <c r="A36" s="12" t="s">
        <v>21</v>
      </c>
      <c r="B36" s="31">
        <v>35431964</v>
      </c>
      <c r="C36" s="31">
        <v>24901726</v>
      </c>
      <c r="D36" s="31">
        <v>13808204</v>
      </c>
      <c r="E36" s="31">
        <v>0</v>
      </c>
      <c r="F36" s="31">
        <v>267686</v>
      </c>
      <c r="G36" s="31">
        <v>-80</v>
      </c>
      <c r="H36" s="31">
        <v>0</v>
      </c>
      <c r="I36" s="31">
        <v>84966</v>
      </c>
      <c r="J36" s="31">
        <v>19266307.533821665</v>
      </c>
      <c r="K36" s="31">
        <v>13540438</v>
      </c>
      <c r="L36" s="47">
        <v>2888</v>
      </c>
    </row>
    <row r="37" spans="1:12" ht="12.75">
      <c r="A37" s="6" t="s">
        <v>2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45"/>
    </row>
    <row r="38" spans="1:12" ht="12.75">
      <c r="A38" s="28" t="s">
        <v>28</v>
      </c>
      <c r="B38" s="25">
        <v>69518680</v>
      </c>
      <c r="C38" s="25">
        <v>69518680</v>
      </c>
      <c r="D38" s="25">
        <v>38469440</v>
      </c>
      <c r="E38" s="25">
        <v>53000</v>
      </c>
      <c r="F38" s="25">
        <v>229850</v>
      </c>
      <c r="G38" s="25">
        <v>0</v>
      </c>
      <c r="H38" s="25">
        <v>0</v>
      </c>
      <c r="I38" s="25">
        <v>28647</v>
      </c>
      <c r="J38" s="25">
        <v>38292590</v>
      </c>
      <c r="K38" s="25">
        <v>38292590</v>
      </c>
      <c r="L38" s="46">
        <v>171644</v>
      </c>
    </row>
    <row r="39" spans="1:12" ht="12.75">
      <c r="A39" s="12" t="s">
        <v>22</v>
      </c>
      <c r="B39" s="26">
        <v>69518680</v>
      </c>
      <c r="C39" s="26">
        <v>69518680</v>
      </c>
      <c r="D39" s="26">
        <v>38469440</v>
      </c>
      <c r="E39" s="26">
        <v>53000</v>
      </c>
      <c r="F39" s="26">
        <v>229850</v>
      </c>
      <c r="G39" s="26">
        <v>0</v>
      </c>
      <c r="H39" s="26">
        <v>0</v>
      </c>
      <c r="I39" s="26">
        <v>28647</v>
      </c>
      <c r="J39" s="26">
        <v>38292590</v>
      </c>
      <c r="K39" s="26">
        <v>38292590</v>
      </c>
      <c r="L39" s="47">
        <v>171644</v>
      </c>
    </row>
    <row r="40" spans="1:12" ht="12" customHeight="1" thickBot="1">
      <c r="A40" s="18" t="str">
        <f>"Total in "&amp;LEFT($A$5,LEN($A$5)-5)&amp;":"</f>
        <v>Total in July:</v>
      </c>
      <c r="B40" s="19" t="s">
        <v>0</v>
      </c>
      <c r="C40" s="20">
        <v>94420406</v>
      </c>
      <c r="D40" s="20">
        <v>52277644</v>
      </c>
      <c r="E40" s="20">
        <v>53000</v>
      </c>
      <c r="F40" s="20">
        <v>497536</v>
      </c>
      <c r="G40" s="20">
        <v>-80</v>
      </c>
      <c r="H40" s="20">
        <v>0</v>
      </c>
      <c r="I40" s="20">
        <v>113613</v>
      </c>
      <c r="J40" s="19" t="s">
        <v>0</v>
      </c>
      <c r="K40" s="20">
        <v>51833028</v>
      </c>
      <c r="L40" s="21">
        <v>174532</v>
      </c>
    </row>
    <row r="41" spans="1:12" ht="12" customHeight="1">
      <c r="A41" s="32" t="s">
        <v>1</v>
      </c>
      <c r="B41" s="33">
        <v>66749421</v>
      </c>
      <c r="C41" s="34">
        <v>46911760</v>
      </c>
      <c r="D41" s="34">
        <v>18418897</v>
      </c>
      <c r="E41" s="34">
        <v>0</v>
      </c>
      <c r="F41" s="34">
        <v>817111</v>
      </c>
      <c r="G41" s="34">
        <v>-80</v>
      </c>
      <c r="H41" s="34">
        <v>25503</v>
      </c>
      <c r="I41" s="34">
        <v>103054</v>
      </c>
      <c r="J41" s="33">
        <v>25081258.786233433</v>
      </c>
      <c r="K41" s="34">
        <v>17627209</v>
      </c>
      <c r="L41" s="35">
        <v>2888</v>
      </c>
    </row>
    <row r="42" spans="1:12" ht="12" customHeight="1" thickBot="1">
      <c r="A42" s="50" t="s">
        <v>2</v>
      </c>
      <c r="B42" s="51">
        <v>718835861</v>
      </c>
      <c r="C42" s="52">
        <v>718835861</v>
      </c>
      <c r="D42" s="52">
        <v>701298915</v>
      </c>
      <c r="E42" s="52">
        <v>15153000</v>
      </c>
      <c r="F42" s="52">
        <v>29275127</v>
      </c>
      <c r="G42" s="52">
        <v>0</v>
      </c>
      <c r="H42" s="52">
        <v>166236</v>
      </c>
      <c r="I42" s="52">
        <v>3223024</v>
      </c>
      <c r="J42" s="51">
        <v>687343024</v>
      </c>
      <c r="K42" s="52">
        <v>687343024</v>
      </c>
      <c r="L42" s="53">
        <v>171644</v>
      </c>
    </row>
    <row r="43" spans="1:12" ht="13.5" thickBot="1">
      <c r="A43" s="36" t="str">
        <f>"Grand total in "&amp;LEFT($A$5,LEN($A$5)-5)&amp;":"</f>
        <v>Grand total in July:</v>
      </c>
      <c r="B43" s="37" t="s">
        <v>0</v>
      </c>
      <c r="C43" s="38">
        <v>765747621</v>
      </c>
      <c r="D43" s="38">
        <v>719717812</v>
      </c>
      <c r="E43" s="38">
        <v>15153000</v>
      </c>
      <c r="F43" s="38">
        <v>30092238</v>
      </c>
      <c r="G43" s="38">
        <v>-80</v>
      </c>
      <c r="H43" s="38">
        <v>191739</v>
      </c>
      <c r="I43" s="38">
        <v>3326078</v>
      </c>
      <c r="J43" s="37" t="s">
        <v>0</v>
      </c>
      <c r="K43" s="38">
        <v>704970233</v>
      </c>
      <c r="L43" s="39">
        <v>174532</v>
      </c>
    </row>
    <row r="44" spans="1:12" ht="12.75">
      <c r="A44" s="63" t="s">
        <v>42</v>
      </c>
      <c r="B44" s="64" t="s">
        <v>0</v>
      </c>
      <c r="C44" s="64" t="s">
        <v>0</v>
      </c>
      <c r="D44" s="65">
        <v>775492569</v>
      </c>
      <c r="E44" s="65">
        <v>40000000</v>
      </c>
      <c r="F44" s="65">
        <v>33046028</v>
      </c>
      <c r="G44" s="65">
        <v>1</v>
      </c>
      <c r="H44" s="65">
        <v>33698</v>
      </c>
      <c r="I44" s="65">
        <v>1088858</v>
      </c>
      <c r="J44" s="64" t="s">
        <v>0</v>
      </c>
      <c r="K44" s="65">
        <v>782480240</v>
      </c>
      <c r="L44" s="66" t="s">
        <v>0</v>
      </c>
    </row>
    <row r="45" spans="1:12" ht="12.75">
      <c r="A45" s="12" t="s">
        <v>44</v>
      </c>
      <c r="B45" s="67" t="s">
        <v>0</v>
      </c>
      <c r="C45" s="67" t="s">
        <v>0</v>
      </c>
      <c r="D45" s="13">
        <v>782480240</v>
      </c>
      <c r="E45" s="13">
        <v>30888100</v>
      </c>
      <c r="F45" s="13">
        <v>60805820</v>
      </c>
      <c r="G45" s="13">
        <v>-58</v>
      </c>
      <c r="H45" s="13">
        <v>8625</v>
      </c>
      <c r="I45" s="13">
        <v>11910269</v>
      </c>
      <c r="J45" s="67" t="s">
        <v>0</v>
      </c>
      <c r="K45" s="13">
        <v>752571087</v>
      </c>
      <c r="L45" s="68" t="s">
        <v>0</v>
      </c>
    </row>
    <row r="46" spans="1:12" ht="12.75">
      <c r="A46" s="69" t="s">
        <v>46</v>
      </c>
      <c r="B46" s="70" t="s">
        <v>0</v>
      </c>
      <c r="C46" s="70" t="s">
        <v>0</v>
      </c>
      <c r="D46" s="71">
        <v>752571087</v>
      </c>
      <c r="E46" s="71">
        <v>35567500</v>
      </c>
      <c r="F46" s="71">
        <v>50865527</v>
      </c>
      <c r="G46" s="71">
        <v>-72</v>
      </c>
      <c r="H46" s="71">
        <v>-843</v>
      </c>
      <c r="I46" s="71">
        <v>241389</v>
      </c>
      <c r="J46" s="70" t="s">
        <v>0</v>
      </c>
      <c r="K46" s="71">
        <v>737272145</v>
      </c>
      <c r="L46" s="72" t="s">
        <v>0</v>
      </c>
    </row>
    <row r="47" spans="1:12" ht="12.75">
      <c r="A47" s="69" t="s">
        <v>50</v>
      </c>
      <c r="B47" s="70" t="s">
        <v>0</v>
      </c>
      <c r="C47" s="70" t="s">
        <v>0</v>
      </c>
      <c r="D47" s="71">
        <v>737272145</v>
      </c>
      <c r="E47" s="71">
        <v>8110000</v>
      </c>
      <c r="F47" s="71">
        <v>30076177</v>
      </c>
      <c r="G47" s="71">
        <v>-13</v>
      </c>
      <c r="H47" s="71">
        <v>5326</v>
      </c>
      <c r="I47" s="71">
        <v>2559019</v>
      </c>
      <c r="J47" s="70" t="s">
        <v>0</v>
      </c>
      <c r="K47" s="71">
        <v>715311281</v>
      </c>
      <c r="L47" s="72" t="s">
        <v>0</v>
      </c>
    </row>
    <row r="48" spans="1:12" ht="12.75">
      <c r="A48" s="69" t="s">
        <v>52</v>
      </c>
      <c r="B48" s="70" t="s">
        <v>0</v>
      </c>
      <c r="C48" s="70" t="s">
        <v>0</v>
      </c>
      <c r="D48" s="71">
        <v>715311281</v>
      </c>
      <c r="E48" s="71">
        <v>20197800</v>
      </c>
      <c r="F48" s="71">
        <v>15537896</v>
      </c>
      <c r="G48" s="71">
        <v>-45</v>
      </c>
      <c r="H48" s="71">
        <v>0</v>
      </c>
      <c r="I48" s="71">
        <v>1303595</v>
      </c>
      <c r="J48" s="70" t="s">
        <v>0</v>
      </c>
      <c r="K48" s="71">
        <v>719971140</v>
      </c>
      <c r="L48" s="72" t="s">
        <v>0</v>
      </c>
    </row>
    <row r="49" spans="1:12" ht="13.5" thickBot="1">
      <c r="A49" s="69" t="s">
        <v>55</v>
      </c>
      <c r="B49" s="70" t="s">
        <v>0</v>
      </c>
      <c r="C49" s="70" t="s">
        <v>0</v>
      </c>
      <c r="D49" s="71">
        <v>719971140</v>
      </c>
      <c r="E49" s="71">
        <v>19997000</v>
      </c>
      <c r="F49" s="71">
        <v>20250277</v>
      </c>
      <c r="G49" s="71">
        <v>-51</v>
      </c>
      <c r="H49" s="71">
        <v>0</v>
      </c>
      <c r="I49" s="71">
        <v>37209</v>
      </c>
      <c r="J49" s="70" t="s">
        <v>0</v>
      </c>
      <c r="K49" s="71">
        <v>719717812</v>
      </c>
      <c r="L49" s="72" t="s">
        <v>0</v>
      </c>
    </row>
    <row r="50" spans="1:12" ht="13.5" thickBot="1">
      <c r="A50" s="73" t="str">
        <f>"Total per year "&amp;RIGHT($A$5,4)&amp;":"</f>
        <v>Total per year 2012:</v>
      </c>
      <c r="B50" s="74" t="s">
        <v>0</v>
      </c>
      <c r="C50" s="74" t="s">
        <v>0</v>
      </c>
      <c r="D50" s="75">
        <v>775492569</v>
      </c>
      <c r="E50" s="75">
        <v>169913400</v>
      </c>
      <c r="F50" s="75">
        <v>240673963</v>
      </c>
      <c r="G50" s="75">
        <v>-318</v>
      </c>
      <c r="H50" s="75">
        <v>238545</v>
      </c>
      <c r="I50" s="75">
        <v>20466417</v>
      </c>
      <c r="J50" s="74" t="s">
        <v>0</v>
      </c>
      <c r="K50" s="75">
        <v>704970233</v>
      </c>
      <c r="L50" s="76" t="s">
        <v>0</v>
      </c>
    </row>
    <row r="51" spans="1:12" ht="15" customHeight="1">
      <c r="A51" s="55" t="s">
        <v>37</v>
      </c>
      <c r="B51" s="43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2" ht="15" customHeight="1">
      <c r="A52" s="56" t="s">
        <v>15</v>
      </c>
      <c r="B52" s="43"/>
      <c r="C52" s="44"/>
      <c r="D52" s="44"/>
      <c r="E52" s="44"/>
      <c r="F52" s="44"/>
      <c r="G52" s="44"/>
      <c r="H52" s="44"/>
      <c r="I52" s="44"/>
      <c r="J52" s="44"/>
      <c r="K52" s="44"/>
      <c r="L52" s="44"/>
    </row>
    <row r="53" ht="12.75">
      <c r="A53" s="56"/>
    </row>
    <row r="54" ht="12.75">
      <c r="A54"/>
    </row>
  </sheetData>
  <sheetProtection/>
  <mergeCells count="11">
    <mergeCell ref="A7:A8"/>
    <mergeCell ref="B7:C7"/>
    <mergeCell ref="D7:D8"/>
    <mergeCell ref="E7:I7"/>
    <mergeCell ref="J7:K7"/>
    <mergeCell ref="L7:L8"/>
    <mergeCell ref="A1:L1"/>
    <mergeCell ref="A2:L2"/>
    <mergeCell ref="A3:L3"/>
    <mergeCell ref="A4:L4"/>
    <mergeCell ref="A5:L5"/>
  </mergeCells>
  <printOptions horizontalCentered="1"/>
  <pageMargins left="0.5905511811023623" right="0.5905511811023623" top="0.1968503937007874" bottom="0.5905511811023623" header="0.1968503937007874" footer="0.2755905511811024"/>
  <pageSetup fitToHeight="2" horizontalDpi="600" verticalDpi="600" orientation="landscape" paperSize="9" scale="80" r:id="rId2"/>
  <headerFooter alignWithMargins="0">
    <oddFooter>&amp;C&amp;P of &amp;N&amp;R&amp;8
</oddFooter>
  </headerFooter>
  <rowBreaks count="1" manualBreakCount="1">
    <brk id="32" max="1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1" sqref="A1:L1"/>
    </sheetView>
  </sheetViews>
  <sheetFormatPr defaultColWidth="11.421875" defaultRowHeight="12.75"/>
  <cols>
    <col min="1" max="1" width="37.140625" style="1" customWidth="1"/>
    <col min="2" max="12" width="11.421875" style="1" customWidth="1"/>
    <col min="13" max="248" width="9.140625" style="1" customWidth="1"/>
    <col min="249" max="249" width="37.140625" style="1" customWidth="1"/>
    <col min="250" max="16384" width="11.421875" style="1" customWidth="1"/>
  </cols>
  <sheetData>
    <row r="1" spans="1:12" ht="98.2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2.75">
      <c r="A2" s="80" t="s">
        <v>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22.5" customHeight="1">
      <c r="A3" s="81" t="s">
        <v>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ht="17.25" customHeight="1">
      <c r="A4" s="82" t="s">
        <v>36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 ht="17.25" customHeight="1">
      <c r="A5" s="89" t="s">
        <v>56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ht="17.25" customHeight="1" thickBot="1">
      <c r="A6" s="57"/>
      <c r="B6" s="57"/>
      <c r="C6" s="57"/>
      <c r="D6" s="57"/>
      <c r="E6" s="57"/>
      <c r="F6" s="57"/>
      <c r="G6" s="57"/>
      <c r="H6" s="57"/>
      <c r="I6" s="58"/>
      <c r="J6" s="57"/>
      <c r="K6" s="57"/>
      <c r="L6" s="59" t="s">
        <v>6</v>
      </c>
    </row>
    <row r="7" spans="1:12" ht="25.5" customHeight="1">
      <c r="A7" s="85" t="s">
        <v>7</v>
      </c>
      <c r="B7" s="87" t="s">
        <v>8</v>
      </c>
      <c r="C7" s="87"/>
      <c r="D7" s="87" t="s">
        <v>10</v>
      </c>
      <c r="E7" s="87" t="s">
        <v>11</v>
      </c>
      <c r="F7" s="87"/>
      <c r="G7" s="87"/>
      <c r="H7" s="87"/>
      <c r="I7" s="87"/>
      <c r="J7" s="87" t="s">
        <v>18</v>
      </c>
      <c r="K7" s="87"/>
      <c r="L7" s="77" t="s">
        <v>20</v>
      </c>
    </row>
    <row r="8" spans="1:12" ht="38.25">
      <c r="A8" s="86"/>
      <c r="B8" s="2" t="s">
        <v>9</v>
      </c>
      <c r="C8" s="2" t="s">
        <v>2</v>
      </c>
      <c r="D8" s="88"/>
      <c r="E8" s="2" t="s">
        <v>12</v>
      </c>
      <c r="F8" s="2" t="s">
        <v>13</v>
      </c>
      <c r="G8" s="2" t="s">
        <v>14</v>
      </c>
      <c r="H8" s="2" t="s">
        <v>16</v>
      </c>
      <c r="I8" s="2" t="s">
        <v>17</v>
      </c>
      <c r="J8" s="2" t="s">
        <v>9</v>
      </c>
      <c r="K8" s="2" t="s">
        <v>19</v>
      </c>
      <c r="L8" s="78"/>
    </row>
    <row r="9" spans="1:12" ht="13.5" thickBot="1">
      <c r="A9" s="60">
        <v>1</v>
      </c>
      <c r="B9" s="61">
        <v>2</v>
      </c>
      <c r="C9" s="61">
        <v>3</v>
      </c>
      <c r="D9" s="61">
        <v>4</v>
      </c>
      <c r="E9" s="61">
        <v>5</v>
      </c>
      <c r="F9" s="61">
        <v>6</v>
      </c>
      <c r="G9" s="61">
        <v>7</v>
      </c>
      <c r="H9" s="61">
        <v>8</v>
      </c>
      <c r="I9" s="61">
        <v>9</v>
      </c>
      <c r="J9" s="61">
        <v>10</v>
      </c>
      <c r="K9" s="61">
        <v>11</v>
      </c>
      <c r="L9" s="62">
        <v>12</v>
      </c>
    </row>
    <row r="10" spans="1:12" ht="13.5">
      <c r="A10" s="3" t="s">
        <v>39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5"/>
    </row>
    <row r="11" spans="1:12" ht="12.75">
      <c r="A11" s="15" t="s">
        <v>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</row>
    <row r="12" spans="1:12" ht="12.75">
      <c r="A12" s="9" t="s">
        <v>23</v>
      </c>
      <c r="B12" s="10">
        <v>127261600</v>
      </c>
      <c r="C12" s="10">
        <v>127261600</v>
      </c>
      <c r="D12" s="17">
        <v>137261600</v>
      </c>
      <c r="E12" s="10">
        <v>10000000</v>
      </c>
      <c r="F12" s="10">
        <v>20000000</v>
      </c>
      <c r="G12" s="10">
        <v>0</v>
      </c>
      <c r="H12" s="10">
        <v>0</v>
      </c>
      <c r="I12" s="10">
        <v>0</v>
      </c>
      <c r="J12" s="10">
        <v>127261600</v>
      </c>
      <c r="K12" s="10">
        <v>127261600</v>
      </c>
      <c r="L12" s="11">
        <v>0</v>
      </c>
    </row>
    <row r="13" spans="1:12" ht="12.75">
      <c r="A13" s="9" t="s">
        <v>24</v>
      </c>
      <c r="B13" s="10">
        <v>209524600</v>
      </c>
      <c r="C13" s="10">
        <v>209524600</v>
      </c>
      <c r="D13" s="17">
        <v>209524600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209524600</v>
      </c>
      <c r="K13" s="10">
        <v>209524600</v>
      </c>
      <c r="L13" s="11">
        <v>0</v>
      </c>
    </row>
    <row r="14" spans="1:12" ht="12.75">
      <c r="A14" s="9" t="s">
        <v>25</v>
      </c>
      <c r="B14" s="10">
        <v>306175000</v>
      </c>
      <c r="C14" s="10">
        <v>306175000</v>
      </c>
      <c r="D14" s="17">
        <v>301925000</v>
      </c>
      <c r="E14" s="10">
        <v>4250000</v>
      </c>
      <c r="F14" s="10">
        <v>0</v>
      </c>
      <c r="G14" s="10">
        <v>0</v>
      </c>
      <c r="H14" s="10">
        <v>0</v>
      </c>
      <c r="I14" s="10">
        <v>778281</v>
      </c>
      <c r="J14" s="10">
        <v>306175000</v>
      </c>
      <c r="K14" s="10">
        <v>306175000</v>
      </c>
      <c r="L14" s="11">
        <v>0</v>
      </c>
    </row>
    <row r="15" spans="1:12" ht="12.75">
      <c r="A15" s="12" t="s">
        <v>22</v>
      </c>
      <c r="B15" s="13">
        <v>642961200</v>
      </c>
      <c r="C15" s="13">
        <v>642961200</v>
      </c>
      <c r="D15" s="13">
        <v>648711200</v>
      </c>
      <c r="E15" s="13">
        <v>14250000</v>
      </c>
      <c r="F15" s="13">
        <v>20000000</v>
      </c>
      <c r="G15" s="13">
        <v>0</v>
      </c>
      <c r="H15" s="13">
        <v>0</v>
      </c>
      <c r="I15" s="13">
        <v>778281</v>
      </c>
      <c r="J15" s="13">
        <v>642961200</v>
      </c>
      <c r="K15" s="13">
        <v>642961200</v>
      </c>
      <c r="L15" s="14">
        <v>0</v>
      </c>
    </row>
    <row r="16" spans="1:12" ht="13.5" thickBot="1">
      <c r="A16" s="18" t="str">
        <f>"Total in "&amp;LEFT($A$5,LEN($A$5)-5)&amp;":"</f>
        <v>Total in August:</v>
      </c>
      <c r="B16" s="19" t="s">
        <v>0</v>
      </c>
      <c r="C16" s="20">
        <v>642961200</v>
      </c>
      <c r="D16" s="20">
        <v>648711200</v>
      </c>
      <c r="E16" s="20">
        <v>14250000</v>
      </c>
      <c r="F16" s="20">
        <v>20000000</v>
      </c>
      <c r="G16" s="20">
        <v>0</v>
      </c>
      <c r="H16" s="20">
        <v>0</v>
      </c>
      <c r="I16" s="20">
        <v>778281</v>
      </c>
      <c r="J16" s="19" t="s">
        <v>0</v>
      </c>
      <c r="K16" s="20">
        <v>642961200</v>
      </c>
      <c r="L16" s="21">
        <v>0</v>
      </c>
    </row>
    <row r="17" spans="1:12" ht="12" customHeight="1">
      <c r="A17" s="3" t="s">
        <v>40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5"/>
    </row>
    <row r="18" spans="1:12" ht="12.75">
      <c r="A18" s="6" t="s">
        <v>1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45"/>
    </row>
    <row r="19" spans="1:12" ht="22.5">
      <c r="A19" s="24" t="s">
        <v>31</v>
      </c>
      <c r="B19" s="25">
        <v>9359279</v>
      </c>
      <c r="C19" s="25">
        <v>6577739</v>
      </c>
      <c r="D19" s="25">
        <v>1592157</v>
      </c>
      <c r="E19" s="25">
        <v>0</v>
      </c>
      <c r="F19" s="25">
        <v>82824</v>
      </c>
      <c r="G19" s="25">
        <v>0</v>
      </c>
      <c r="H19" s="25">
        <v>0</v>
      </c>
      <c r="I19" s="25">
        <v>9182</v>
      </c>
      <c r="J19" s="25">
        <v>2147587.378557891</v>
      </c>
      <c r="K19" s="25">
        <v>1509333</v>
      </c>
      <c r="L19" s="46">
        <v>0</v>
      </c>
    </row>
    <row r="20" spans="1:12" ht="22.5">
      <c r="A20" s="24" t="s">
        <v>29</v>
      </c>
      <c r="B20" s="25">
        <v>12733778</v>
      </c>
      <c r="C20" s="25">
        <v>8949350</v>
      </c>
      <c r="D20" s="25">
        <v>589600</v>
      </c>
      <c r="E20" s="25">
        <v>0</v>
      </c>
      <c r="F20" s="25">
        <v>221076</v>
      </c>
      <c r="G20" s="25">
        <v>0</v>
      </c>
      <c r="H20" s="25">
        <v>0</v>
      </c>
      <c r="I20" s="25">
        <v>3871</v>
      </c>
      <c r="J20" s="25">
        <v>524362.4111416554</v>
      </c>
      <c r="K20" s="25">
        <v>368524</v>
      </c>
      <c r="L20" s="46">
        <v>0</v>
      </c>
    </row>
    <row r="21" spans="1:12" ht="22.5">
      <c r="A21" s="24" t="s">
        <v>30</v>
      </c>
      <c r="B21" s="25">
        <v>8988091</v>
      </c>
      <c r="C21" s="25">
        <v>6316866</v>
      </c>
      <c r="D21" s="25">
        <v>1902324</v>
      </c>
      <c r="E21" s="25">
        <v>0</v>
      </c>
      <c r="F21" s="25">
        <v>44591</v>
      </c>
      <c r="G21" s="25">
        <v>0</v>
      </c>
      <c r="H21" s="25">
        <v>0</v>
      </c>
      <c r="I21" s="25">
        <v>3422</v>
      </c>
      <c r="J21" s="25">
        <v>2643315.917382371</v>
      </c>
      <c r="K21" s="25">
        <v>1857733</v>
      </c>
      <c r="L21" s="46">
        <v>0</v>
      </c>
    </row>
    <row r="22" spans="1:12" ht="22.5">
      <c r="A22" s="24" t="s">
        <v>54</v>
      </c>
      <c r="B22" s="25">
        <v>43990</v>
      </c>
      <c r="C22" s="25">
        <v>30916</v>
      </c>
      <c r="D22" s="25">
        <v>2690</v>
      </c>
      <c r="E22" s="25">
        <v>0</v>
      </c>
      <c r="F22" s="25">
        <v>532</v>
      </c>
      <c r="G22" s="25">
        <v>0</v>
      </c>
      <c r="H22" s="25">
        <v>0</v>
      </c>
      <c r="I22" s="25">
        <v>16</v>
      </c>
      <c r="J22" s="25">
        <v>3070.557367345661</v>
      </c>
      <c r="K22" s="25">
        <v>2158</v>
      </c>
      <c r="L22" s="46">
        <v>0</v>
      </c>
    </row>
    <row r="23" spans="1:12" ht="12.75">
      <c r="A23" s="12" t="s">
        <v>21</v>
      </c>
      <c r="B23" s="26">
        <v>31125138</v>
      </c>
      <c r="C23" s="26">
        <v>21874871</v>
      </c>
      <c r="D23" s="26">
        <v>4086771</v>
      </c>
      <c r="E23" s="26">
        <v>0</v>
      </c>
      <c r="F23" s="26">
        <v>349023</v>
      </c>
      <c r="G23" s="26">
        <v>0</v>
      </c>
      <c r="H23" s="26">
        <v>0</v>
      </c>
      <c r="I23" s="26">
        <v>16491</v>
      </c>
      <c r="J23" s="26">
        <v>5318336.264449263</v>
      </c>
      <c r="K23" s="26">
        <v>3737748</v>
      </c>
      <c r="L23" s="47">
        <v>0</v>
      </c>
    </row>
    <row r="24" spans="1:12" ht="12.75">
      <c r="A24" s="6" t="s">
        <v>2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45"/>
    </row>
    <row r="25" spans="1:12" ht="22.5">
      <c r="A25" s="24" t="s">
        <v>33</v>
      </c>
      <c r="B25" s="25">
        <v>378137</v>
      </c>
      <c r="C25" s="25">
        <v>378137</v>
      </c>
      <c r="D25" s="25">
        <v>186506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186506</v>
      </c>
      <c r="K25" s="25">
        <v>186506</v>
      </c>
      <c r="L25" s="46">
        <v>0</v>
      </c>
    </row>
    <row r="26" spans="1:12" ht="22.5">
      <c r="A26" s="24" t="s">
        <v>54</v>
      </c>
      <c r="B26" s="25">
        <v>13212</v>
      </c>
      <c r="C26" s="25">
        <v>13212</v>
      </c>
      <c r="D26" s="25">
        <v>8306</v>
      </c>
      <c r="E26" s="25">
        <v>0</v>
      </c>
      <c r="F26" s="25">
        <v>164</v>
      </c>
      <c r="G26" s="25">
        <v>0</v>
      </c>
      <c r="H26" s="25">
        <v>0</v>
      </c>
      <c r="I26" s="25">
        <v>26</v>
      </c>
      <c r="J26" s="25">
        <v>8142</v>
      </c>
      <c r="K26" s="25">
        <v>8142</v>
      </c>
      <c r="L26" s="46">
        <v>0</v>
      </c>
    </row>
    <row r="27" spans="1:12" ht="22.5">
      <c r="A27" s="24" t="s">
        <v>34</v>
      </c>
      <c r="B27" s="25">
        <v>214632</v>
      </c>
      <c r="C27" s="25">
        <v>214632</v>
      </c>
      <c r="D27" s="25">
        <v>144422</v>
      </c>
      <c r="E27" s="25">
        <v>0</v>
      </c>
      <c r="F27" s="25">
        <v>3134</v>
      </c>
      <c r="G27" s="25">
        <v>0</v>
      </c>
      <c r="H27" s="25">
        <v>0</v>
      </c>
      <c r="I27" s="25">
        <v>373</v>
      </c>
      <c r="J27" s="25">
        <v>141288</v>
      </c>
      <c r="K27" s="25">
        <v>141288</v>
      </c>
      <c r="L27" s="46">
        <v>0</v>
      </c>
    </row>
    <row r="28" spans="1:12" ht="12.75">
      <c r="A28" s="12" t="s">
        <v>22</v>
      </c>
      <c r="B28" s="26">
        <v>605981</v>
      </c>
      <c r="C28" s="26">
        <v>605981</v>
      </c>
      <c r="D28" s="26">
        <v>339234</v>
      </c>
      <c r="E28" s="26">
        <v>0</v>
      </c>
      <c r="F28" s="26">
        <v>3298</v>
      </c>
      <c r="G28" s="26">
        <v>0</v>
      </c>
      <c r="H28" s="26">
        <v>0</v>
      </c>
      <c r="I28" s="26">
        <v>399</v>
      </c>
      <c r="J28" s="26">
        <v>335936</v>
      </c>
      <c r="K28" s="26">
        <v>335936</v>
      </c>
      <c r="L28" s="47">
        <v>0</v>
      </c>
    </row>
    <row r="29" spans="1:12" ht="12" customHeight="1" thickBot="1">
      <c r="A29" s="18" t="str">
        <f>"Total in "&amp;LEFT($A$5,LEN($A$5)-5)&amp;":"</f>
        <v>Total in August:</v>
      </c>
      <c r="B29" s="19" t="s">
        <v>0</v>
      </c>
      <c r="C29" s="27">
        <v>22480852</v>
      </c>
      <c r="D29" s="27">
        <v>4426005</v>
      </c>
      <c r="E29" s="27">
        <v>0</v>
      </c>
      <c r="F29" s="27">
        <v>352321</v>
      </c>
      <c r="G29" s="27">
        <v>0</v>
      </c>
      <c r="H29" s="27">
        <v>0</v>
      </c>
      <c r="I29" s="27">
        <v>16890</v>
      </c>
      <c r="J29" s="19" t="s">
        <v>0</v>
      </c>
      <c r="K29" s="27">
        <v>4073684</v>
      </c>
      <c r="L29" s="48">
        <v>0</v>
      </c>
    </row>
    <row r="30" spans="1:12" ht="13.5">
      <c r="A30" s="54" t="s">
        <v>38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5"/>
    </row>
    <row r="31" spans="1:12" ht="12.75">
      <c r="A31" s="6" t="s">
        <v>1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3"/>
    </row>
    <row r="32" spans="1:12" ht="12" customHeight="1">
      <c r="A32" s="28" t="s">
        <v>28</v>
      </c>
      <c r="B32" s="29">
        <v>35431964</v>
      </c>
      <c r="C32" s="29">
        <v>24901726</v>
      </c>
      <c r="D32" s="30">
        <v>13540438</v>
      </c>
      <c r="E32" s="29">
        <v>0</v>
      </c>
      <c r="F32" s="30">
        <v>58197</v>
      </c>
      <c r="G32" s="30">
        <v>-78</v>
      </c>
      <c r="H32" s="30">
        <v>0</v>
      </c>
      <c r="I32" s="30">
        <v>44461</v>
      </c>
      <c r="J32" s="29">
        <v>19183389.679057036</v>
      </c>
      <c r="K32" s="25">
        <v>13482163</v>
      </c>
      <c r="L32" s="49">
        <v>2461</v>
      </c>
    </row>
    <row r="33" spans="1:12" ht="12.75">
      <c r="A33" s="12" t="s">
        <v>21</v>
      </c>
      <c r="B33" s="31">
        <v>35431964</v>
      </c>
      <c r="C33" s="31">
        <v>24901726</v>
      </c>
      <c r="D33" s="31">
        <v>13540438</v>
      </c>
      <c r="E33" s="31">
        <v>0</v>
      </c>
      <c r="F33" s="31">
        <v>58197</v>
      </c>
      <c r="G33" s="31">
        <v>-78</v>
      </c>
      <c r="H33" s="31">
        <v>0</v>
      </c>
      <c r="I33" s="31">
        <v>44461</v>
      </c>
      <c r="J33" s="31">
        <v>19183389.679057036</v>
      </c>
      <c r="K33" s="31">
        <v>13482163</v>
      </c>
      <c r="L33" s="47">
        <v>2461</v>
      </c>
    </row>
    <row r="34" spans="1:12" ht="12.75">
      <c r="A34" s="6" t="s">
        <v>2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45"/>
    </row>
    <row r="35" spans="1:12" ht="12.75">
      <c r="A35" s="28" t="s">
        <v>28</v>
      </c>
      <c r="B35" s="25">
        <v>69680723</v>
      </c>
      <c r="C35" s="25">
        <v>69680723</v>
      </c>
      <c r="D35" s="25">
        <v>38292590</v>
      </c>
      <c r="E35" s="25">
        <v>54280</v>
      </c>
      <c r="F35" s="25">
        <v>19504</v>
      </c>
      <c r="G35" s="25">
        <v>0</v>
      </c>
      <c r="H35" s="25">
        <v>0</v>
      </c>
      <c r="I35" s="25">
        <v>5097</v>
      </c>
      <c r="J35" s="25">
        <v>38327366</v>
      </c>
      <c r="K35" s="25">
        <v>38327366</v>
      </c>
      <c r="L35" s="46">
        <v>275027</v>
      </c>
    </row>
    <row r="36" spans="1:12" ht="12.75">
      <c r="A36" s="12" t="s">
        <v>22</v>
      </c>
      <c r="B36" s="26">
        <v>69680723</v>
      </c>
      <c r="C36" s="26">
        <v>69680723</v>
      </c>
      <c r="D36" s="26">
        <v>38292590</v>
      </c>
      <c r="E36" s="26">
        <v>54280</v>
      </c>
      <c r="F36" s="26">
        <v>19504</v>
      </c>
      <c r="G36" s="26">
        <v>0</v>
      </c>
      <c r="H36" s="26">
        <v>0</v>
      </c>
      <c r="I36" s="26">
        <v>5097</v>
      </c>
      <c r="J36" s="26">
        <v>38327366</v>
      </c>
      <c r="K36" s="26">
        <v>38327366</v>
      </c>
      <c r="L36" s="47">
        <v>275027</v>
      </c>
    </row>
    <row r="37" spans="1:12" ht="12" customHeight="1" thickBot="1">
      <c r="A37" s="18" t="str">
        <f>"Total in "&amp;LEFT($A$5,LEN($A$5)-5)&amp;":"</f>
        <v>Total in August:</v>
      </c>
      <c r="B37" s="19" t="s">
        <v>0</v>
      </c>
      <c r="C37" s="20">
        <v>94582449</v>
      </c>
      <c r="D37" s="20">
        <v>51833028</v>
      </c>
      <c r="E37" s="20">
        <v>54280</v>
      </c>
      <c r="F37" s="20">
        <v>77701</v>
      </c>
      <c r="G37" s="20">
        <v>-78</v>
      </c>
      <c r="H37" s="20">
        <v>0</v>
      </c>
      <c r="I37" s="20">
        <v>49558</v>
      </c>
      <c r="J37" s="19" t="s">
        <v>0</v>
      </c>
      <c r="K37" s="20">
        <v>51809529</v>
      </c>
      <c r="L37" s="21">
        <v>277488</v>
      </c>
    </row>
    <row r="38" spans="1:12" ht="12" customHeight="1">
      <c r="A38" s="32" t="s">
        <v>1</v>
      </c>
      <c r="B38" s="33">
        <v>66557102</v>
      </c>
      <c r="C38" s="34">
        <v>46776597</v>
      </c>
      <c r="D38" s="34">
        <v>17627209</v>
      </c>
      <c r="E38" s="34">
        <v>0</v>
      </c>
      <c r="F38" s="34">
        <v>407220</v>
      </c>
      <c r="G38" s="34">
        <v>-78</v>
      </c>
      <c r="H38" s="34">
        <v>0</v>
      </c>
      <c r="I38" s="34">
        <v>60952</v>
      </c>
      <c r="J38" s="33">
        <v>24501725.9435063</v>
      </c>
      <c r="K38" s="34">
        <v>17219911</v>
      </c>
      <c r="L38" s="35">
        <v>2461</v>
      </c>
    </row>
    <row r="39" spans="1:12" ht="12" customHeight="1" thickBot="1">
      <c r="A39" s="50" t="s">
        <v>2</v>
      </c>
      <c r="B39" s="51">
        <v>713247904</v>
      </c>
      <c r="C39" s="52">
        <v>713247904</v>
      </c>
      <c r="D39" s="52">
        <v>687343024</v>
      </c>
      <c r="E39" s="52">
        <v>14304280</v>
      </c>
      <c r="F39" s="52">
        <v>20022802</v>
      </c>
      <c r="G39" s="52">
        <v>0</v>
      </c>
      <c r="H39" s="52">
        <v>0</v>
      </c>
      <c r="I39" s="52">
        <v>783777</v>
      </c>
      <c r="J39" s="51">
        <v>681624502</v>
      </c>
      <c r="K39" s="52">
        <v>681624502</v>
      </c>
      <c r="L39" s="53">
        <v>275027</v>
      </c>
    </row>
    <row r="40" spans="1:12" ht="13.5" thickBot="1">
      <c r="A40" s="36" t="str">
        <f>"Grand total in "&amp;LEFT($A$5,LEN($A$5)-5)&amp;":"</f>
        <v>Grand total in August:</v>
      </c>
      <c r="B40" s="37" t="s">
        <v>0</v>
      </c>
      <c r="C40" s="38">
        <v>760024501</v>
      </c>
      <c r="D40" s="38">
        <v>704970233</v>
      </c>
      <c r="E40" s="38">
        <v>14304280</v>
      </c>
      <c r="F40" s="38">
        <v>20430022</v>
      </c>
      <c r="G40" s="38">
        <v>-78</v>
      </c>
      <c r="H40" s="38">
        <v>0</v>
      </c>
      <c r="I40" s="38">
        <v>844729</v>
      </c>
      <c r="J40" s="37" t="s">
        <v>0</v>
      </c>
      <c r="K40" s="38">
        <v>698844413</v>
      </c>
      <c r="L40" s="39">
        <v>277488</v>
      </c>
    </row>
    <row r="41" spans="1:12" ht="12.75">
      <c r="A41" s="63" t="s">
        <v>42</v>
      </c>
      <c r="B41" s="64" t="s">
        <v>0</v>
      </c>
      <c r="C41" s="64" t="s">
        <v>0</v>
      </c>
      <c r="D41" s="65">
        <v>775492569</v>
      </c>
      <c r="E41" s="65">
        <v>40000000</v>
      </c>
      <c r="F41" s="65">
        <v>33046028</v>
      </c>
      <c r="G41" s="65">
        <v>1</v>
      </c>
      <c r="H41" s="65">
        <v>33698</v>
      </c>
      <c r="I41" s="65">
        <v>1088858</v>
      </c>
      <c r="J41" s="64" t="s">
        <v>0</v>
      </c>
      <c r="K41" s="65">
        <v>782480240</v>
      </c>
      <c r="L41" s="66" t="s">
        <v>0</v>
      </c>
    </row>
    <row r="42" spans="1:12" ht="12.75">
      <c r="A42" s="12" t="s">
        <v>44</v>
      </c>
      <c r="B42" s="67" t="s">
        <v>0</v>
      </c>
      <c r="C42" s="67" t="s">
        <v>0</v>
      </c>
      <c r="D42" s="13">
        <v>782480240</v>
      </c>
      <c r="E42" s="13">
        <v>30888100</v>
      </c>
      <c r="F42" s="13">
        <v>60805820</v>
      </c>
      <c r="G42" s="13">
        <v>-58</v>
      </c>
      <c r="H42" s="13">
        <v>8625</v>
      </c>
      <c r="I42" s="13">
        <v>11910269</v>
      </c>
      <c r="J42" s="67" t="s">
        <v>0</v>
      </c>
      <c r="K42" s="13">
        <v>752571087</v>
      </c>
      <c r="L42" s="68" t="s">
        <v>0</v>
      </c>
    </row>
    <row r="43" spans="1:12" ht="12.75">
      <c r="A43" s="69" t="s">
        <v>46</v>
      </c>
      <c r="B43" s="70" t="s">
        <v>0</v>
      </c>
      <c r="C43" s="70" t="s">
        <v>0</v>
      </c>
      <c r="D43" s="71">
        <v>752571087</v>
      </c>
      <c r="E43" s="71">
        <v>35567500</v>
      </c>
      <c r="F43" s="71">
        <v>50865527</v>
      </c>
      <c r="G43" s="71">
        <v>-72</v>
      </c>
      <c r="H43" s="71">
        <v>-843</v>
      </c>
      <c r="I43" s="71">
        <v>241389</v>
      </c>
      <c r="J43" s="70" t="s">
        <v>0</v>
      </c>
      <c r="K43" s="71">
        <v>737272145</v>
      </c>
      <c r="L43" s="72" t="s">
        <v>0</v>
      </c>
    </row>
    <row r="44" spans="1:12" ht="12.75">
      <c r="A44" s="69" t="s">
        <v>50</v>
      </c>
      <c r="B44" s="70" t="s">
        <v>0</v>
      </c>
      <c r="C44" s="70" t="s">
        <v>0</v>
      </c>
      <c r="D44" s="71">
        <v>737272145</v>
      </c>
      <c r="E44" s="71">
        <v>8110000</v>
      </c>
      <c r="F44" s="71">
        <v>30076177</v>
      </c>
      <c r="G44" s="71">
        <v>-13</v>
      </c>
      <c r="H44" s="71">
        <v>5326</v>
      </c>
      <c r="I44" s="71">
        <v>2559019</v>
      </c>
      <c r="J44" s="70" t="s">
        <v>0</v>
      </c>
      <c r="K44" s="71">
        <v>715311281</v>
      </c>
      <c r="L44" s="72" t="s">
        <v>0</v>
      </c>
    </row>
    <row r="45" spans="1:12" ht="12.75">
      <c r="A45" s="69" t="s">
        <v>52</v>
      </c>
      <c r="B45" s="70" t="s">
        <v>0</v>
      </c>
      <c r="C45" s="70" t="s">
        <v>0</v>
      </c>
      <c r="D45" s="71">
        <v>715311281</v>
      </c>
      <c r="E45" s="71">
        <v>20197800</v>
      </c>
      <c r="F45" s="71">
        <v>15537896</v>
      </c>
      <c r="G45" s="71">
        <v>-45</v>
      </c>
      <c r="H45" s="71">
        <v>0</v>
      </c>
      <c r="I45" s="71">
        <v>1303595</v>
      </c>
      <c r="J45" s="70" t="s">
        <v>0</v>
      </c>
      <c r="K45" s="71">
        <v>719971140</v>
      </c>
      <c r="L45" s="72" t="s">
        <v>0</v>
      </c>
    </row>
    <row r="46" spans="1:12" ht="12.75">
      <c r="A46" s="69" t="s">
        <v>55</v>
      </c>
      <c r="B46" s="70" t="s">
        <v>0</v>
      </c>
      <c r="C46" s="70" t="s">
        <v>0</v>
      </c>
      <c r="D46" s="71">
        <v>719971140</v>
      </c>
      <c r="E46" s="71">
        <v>19997000</v>
      </c>
      <c r="F46" s="71">
        <v>20250277</v>
      </c>
      <c r="G46" s="71">
        <v>-51</v>
      </c>
      <c r="H46" s="71">
        <v>0</v>
      </c>
      <c r="I46" s="71">
        <v>37209</v>
      </c>
      <c r="J46" s="70" t="s">
        <v>0</v>
      </c>
      <c r="K46" s="71">
        <v>719717812</v>
      </c>
      <c r="L46" s="72" t="s">
        <v>0</v>
      </c>
    </row>
    <row r="47" spans="1:12" ht="13.5" thickBot="1">
      <c r="A47" s="69" t="s">
        <v>57</v>
      </c>
      <c r="B47" s="70" t="s">
        <v>0</v>
      </c>
      <c r="C47" s="70" t="s">
        <v>0</v>
      </c>
      <c r="D47" s="71">
        <v>719717812</v>
      </c>
      <c r="E47" s="71">
        <v>15153000</v>
      </c>
      <c r="F47" s="71">
        <v>30092238</v>
      </c>
      <c r="G47" s="71">
        <v>-80</v>
      </c>
      <c r="H47" s="71">
        <v>191739</v>
      </c>
      <c r="I47" s="71">
        <v>3326078</v>
      </c>
      <c r="J47" s="70" t="s">
        <v>0</v>
      </c>
      <c r="K47" s="71">
        <v>704970233</v>
      </c>
      <c r="L47" s="72" t="s">
        <v>0</v>
      </c>
    </row>
    <row r="48" spans="1:12" ht="13.5" thickBot="1">
      <c r="A48" s="73" t="str">
        <f>"Total per year "&amp;RIGHT($A$5,4)&amp;":"</f>
        <v>Total per year 2012:</v>
      </c>
      <c r="B48" s="74" t="s">
        <v>0</v>
      </c>
      <c r="C48" s="74" t="s">
        <v>0</v>
      </c>
      <c r="D48" s="75">
        <v>775492569</v>
      </c>
      <c r="E48" s="75">
        <v>184217680</v>
      </c>
      <c r="F48" s="75">
        <v>261103985</v>
      </c>
      <c r="G48" s="75">
        <v>-396</v>
      </c>
      <c r="H48" s="75">
        <v>238545</v>
      </c>
      <c r="I48" s="75">
        <v>21311146</v>
      </c>
      <c r="J48" s="74" t="s">
        <v>0</v>
      </c>
      <c r="K48" s="75">
        <v>698844413</v>
      </c>
      <c r="L48" s="76" t="s">
        <v>0</v>
      </c>
    </row>
    <row r="49" spans="1:12" ht="15" customHeight="1">
      <c r="A49" s="55" t="s">
        <v>37</v>
      </c>
      <c r="B49" s="43"/>
      <c r="C49" s="44"/>
      <c r="D49" s="44"/>
      <c r="E49" s="44"/>
      <c r="F49" s="44"/>
      <c r="G49" s="44"/>
      <c r="H49" s="44"/>
      <c r="I49" s="44"/>
      <c r="J49" s="44"/>
      <c r="K49" s="44"/>
      <c r="L49" s="44"/>
    </row>
    <row r="50" spans="1:12" ht="15" customHeight="1">
      <c r="A50" s="56" t="s">
        <v>15</v>
      </c>
      <c r="B50" s="43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ht="12.75">
      <c r="A51" s="56"/>
    </row>
    <row r="52" ht="12.75">
      <c r="A52"/>
    </row>
  </sheetData>
  <sheetProtection/>
  <mergeCells count="11">
    <mergeCell ref="B7:C7"/>
    <mergeCell ref="D7:D8"/>
    <mergeCell ref="E7:I7"/>
    <mergeCell ref="J7:K7"/>
    <mergeCell ref="L7:L8"/>
    <mergeCell ref="A1:L1"/>
    <mergeCell ref="A2:L2"/>
    <mergeCell ref="A3:L3"/>
    <mergeCell ref="A4:L4"/>
    <mergeCell ref="A5:L5"/>
    <mergeCell ref="A7:A8"/>
  </mergeCells>
  <printOptions horizontalCentered="1"/>
  <pageMargins left="0.5905511811023623" right="0.5905511811023623" top="0.1968503937007874" bottom="0.5905511811023623" header="0.1968503937007874" footer="0.2755905511811024"/>
  <pageSetup fitToHeight="2" horizontalDpi="600" verticalDpi="600" orientation="landscape" paperSize="9" scale="80" r:id="rId2"/>
  <headerFooter alignWithMargins="0">
    <oddFooter>&amp;C&amp;P of &amp;N&amp;R&amp;8
</oddFooter>
  </headerFooter>
  <rowBreaks count="1" manualBreakCount="1">
    <brk id="29" max="13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22">
      <selection activeCell="A48" sqref="A41:L48"/>
    </sheetView>
  </sheetViews>
  <sheetFormatPr defaultColWidth="11.421875" defaultRowHeight="12.75"/>
  <cols>
    <col min="1" max="1" width="37.140625" style="1" customWidth="1"/>
    <col min="2" max="12" width="11.421875" style="1" customWidth="1"/>
    <col min="13" max="248" width="9.140625" style="1" customWidth="1"/>
    <col min="249" max="249" width="37.140625" style="1" customWidth="1"/>
    <col min="250" max="16384" width="11.421875" style="1" customWidth="1"/>
  </cols>
  <sheetData>
    <row r="1" spans="1:12" ht="98.2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2.75">
      <c r="A2" s="80" t="s">
        <v>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22.5" customHeight="1">
      <c r="A3" s="81" t="s">
        <v>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ht="17.25" customHeight="1">
      <c r="A4" s="82" t="s">
        <v>36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 ht="17.25" customHeight="1">
      <c r="A5" s="89" t="s">
        <v>58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ht="17.25" customHeight="1" thickBot="1">
      <c r="A6" s="57"/>
      <c r="B6" s="57"/>
      <c r="C6" s="57"/>
      <c r="D6" s="57"/>
      <c r="E6" s="57"/>
      <c r="F6" s="57"/>
      <c r="G6" s="57"/>
      <c r="H6" s="57"/>
      <c r="I6" s="58"/>
      <c r="J6" s="57"/>
      <c r="K6" s="57"/>
      <c r="L6" s="59" t="s">
        <v>6</v>
      </c>
    </row>
    <row r="7" spans="1:12" ht="25.5" customHeight="1">
      <c r="A7" s="85" t="s">
        <v>7</v>
      </c>
      <c r="B7" s="87" t="s">
        <v>8</v>
      </c>
      <c r="C7" s="87"/>
      <c r="D7" s="87" t="s">
        <v>10</v>
      </c>
      <c r="E7" s="87" t="s">
        <v>11</v>
      </c>
      <c r="F7" s="87"/>
      <c r="G7" s="87"/>
      <c r="H7" s="87"/>
      <c r="I7" s="87"/>
      <c r="J7" s="87" t="s">
        <v>18</v>
      </c>
      <c r="K7" s="87"/>
      <c r="L7" s="77" t="s">
        <v>20</v>
      </c>
    </row>
    <row r="8" spans="1:12" ht="38.25">
      <c r="A8" s="86"/>
      <c r="B8" s="2" t="s">
        <v>9</v>
      </c>
      <c r="C8" s="2" t="s">
        <v>2</v>
      </c>
      <c r="D8" s="88"/>
      <c r="E8" s="2" t="s">
        <v>12</v>
      </c>
      <c r="F8" s="2" t="s">
        <v>13</v>
      </c>
      <c r="G8" s="2" t="s">
        <v>14</v>
      </c>
      <c r="H8" s="2" t="s">
        <v>16</v>
      </c>
      <c r="I8" s="2" t="s">
        <v>17</v>
      </c>
      <c r="J8" s="2" t="s">
        <v>9</v>
      </c>
      <c r="K8" s="2" t="s">
        <v>19</v>
      </c>
      <c r="L8" s="78"/>
    </row>
    <row r="9" spans="1:12" ht="13.5" thickBot="1">
      <c r="A9" s="60">
        <v>1</v>
      </c>
      <c r="B9" s="61">
        <v>2</v>
      </c>
      <c r="C9" s="61">
        <v>3</v>
      </c>
      <c r="D9" s="61">
        <v>4</v>
      </c>
      <c r="E9" s="61">
        <v>5</v>
      </c>
      <c r="F9" s="61">
        <v>6</v>
      </c>
      <c r="G9" s="61">
        <v>7</v>
      </c>
      <c r="H9" s="61">
        <v>8</v>
      </c>
      <c r="I9" s="61">
        <v>9</v>
      </c>
      <c r="J9" s="61">
        <v>10</v>
      </c>
      <c r="K9" s="61">
        <v>11</v>
      </c>
      <c r="L9" s="62">
        <v>12</v>
      </c>
    </row>
    <row r="10" spans="1:12" ht="13.5">
      <c r="A10" s="3" t="s">
        <v>39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5"/>
    </row>
    <row r="11" spans="1:12" ht="12.75">
      <c r="A11" s="15" t="s">
        <v>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</row>
    <row r="12" spans="1:12" ht="12.75">
      <c r="A12" s="9" t="s">
        <v>23</v>
      </c>
      <c r="B12" s="10">
        <v>137604700</v>
      </c>
      <c r="C12" s="10">
        <v>137604700</v>
      </c>
      <c r="D12" s="17">
        <v>127261600</v>
      </c>
      <c r="E12" s="10">
        <v>10343100</v>
      </c>
      <c r="F12" s="10">
        <v>0</v>
      </c>
      <c r="G12" s="10">
        <v>0</v>
      </c>
      <c r="H12" s="10">
        <v>0</v>
      </c>
      <c r="I12" s="10">
        <v>0</v>
      </c>
      <c r="J12" s="10">
        <v>137604700</v>
      </c>
      <c r="K12" s="10">
        <v>137604700</v>
      </c>
      <c r="L12" s="11">
        <v>0</v>
      </c>
    </row>
    <row r="13" spans="1:12" ht="12.75">
      <c r="A13" s="9" t="s">
        <v>24</v>
      </c>
      <c r="B13" s="10">
        <v>209524600</v>
      </c>
      <c r="C13" s="10">
        <v>209524600</v>
      </c>
      <c r="D13" s="17">
        <v>209524600</v>
      </c>
      <c r="E13" s="10">
        <v>0</v>
      </c>
      <c r="F13" s="10">
        <v>0</v>
      </c>
      <c r="G13" s="10">
        <v>0</v>
      </c>
      <c r="H13" s="10">
        <v>0</v>
      </c>
      <c r="I13" s="10">
        <v>3382245</v>
      </c>
      <c r="J13" s="10">
        <v>209524600</v>
      </c>
      <c r="K13" s="10">
        <v>209524600</v>
      </c>
      <c r="L13" s="11">
        <v>0</v>
      </c>
    </row>
    <row r="14" spans="1:12" ht="12.75">
      <c r="A14" s="9" t="s">
        <v>25</v>
      </c>
      <c r="B14" s="10">
        <v>310175000</v>
      </c>
      <c r="C14" s="10">
        <v>310175000</v>
      </c>
      <c r="D14" s="17">
        <v>306175000</v>
      </c>
      <c r="E14" s="10">
        <v>4000000</v>
      </c>
      <c r="F14" s="10">
        <v>0</v>
      </c>
      <c r="G14" s="10">
        <v>0</v>
      </c>
      <c r="H14" s="10">
        <v>0</v>
      </c>
      <c r="I14" s="10">
        <v>0</v>
      </c>
      <c r="J14" s="10">
        <v>310175000</v>
      </c>
      <c r="K14" s="10">
        <v>310175000</v>
      </c>
      <c r="L14" s="11">
        <v>0</v>
      </c>
    </row>
    <row r="15" spans="1:12" ht="12.75">
      <c r="A15" s="12" t="s">
        <v>22</v>
      </c>
      <c r="B15" s="13">
        <v>657304300</v>
      </c>
      <c r="C15" s="13">
        <v>657304300</v>
      </c>
      <c r="D15" s="13">
        <v>642961200</v>
      </c>
      <c r="E15" s="13">
        <v>14343100</v>
      </c>
      <c r="F15" s="13">
        <v>0</v>
      </c>
      <c r="G15" s="13">
        <v>0</v>
      </c>
      <c r="H15" s="13">
        <v>0</v>
      </c>
      <c r="I15" s="13">
        <v>3382245</v>
      </c>
      <c r="J15" s="13">
        <v>657304300</v>
      </c>
      <c r="K15" s="13">
        <v>657304300</v>
      </c>
      <c r="L15" s="14">
        <v>0</v>
      </c>
    </row>
    <row r="16" spans="1:12" ht="13.5" thickBot="1">
      <c r="A16" s="18" t="str">
        <f>"Total in "&amp;LEFT($A$5,LEN($A$5)-5)&amp;":"</f>
        <v>Total in September:</v>
      </c>
      <c r="B16" s="19" t="s">
        <v>0</v>
      </c>
      <c r="C16" s="20">
        <v>657304300</v>
      </c>
      <c r="D16" s="20">
        <v>642961200</v>
      </c>
      <c r="E16" s="20">
        <v>14343100</v>
      </c>
      <c r="F16" s="20">
        <v>0</v>
      </c>
      <c r="G16" s="20">
        <v>0</v>
      </c>
      <c r="H16" s="20">
        <v>0</v>
      </c>
      <c r="I16" s="20">
        <v>3382245</v>
      </c>
      <c r="J16" s="19" t="s">
        <v>0</v>
      </c>
      <c r="K16" s="20">
        <v>657304300</v>
      </c>
      <c r="L16" s="21">
        <v>0</v>
      </c>
    </row>
    <row r="17" spans="1:12" ht="12" customHeight="1">
      <c r="A17" s="3" t="s">
        <v>40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5"/>
    </row>
    <row r="18" spans="1:12" ht="12.75">
      <c r="A18" s="6" t="s">
        <v>1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45"/>
    </row>
    <row r="19" spans="1:12" ht="22.5">
      <c r="A19" s="24" t="s">
        <v>31</v>
      </c>
      <c r="B19" s="25">
        <v>9359279</v>
      </c>
      <c r="C19" s="25">
        <v>6577739</v>
      </c>
      <c r="D19" s="25">
        <v>1509333</v>
      </c>
      <c r="E19" s="25">
        <v>0</v>
      </c>
      <c r="F19" s="25">
        <v>83301</v>
      </c>
      <c r="G19" s="25">
        <v>0</v>
      </c>
      <c r="H19" s="25">
        <v>0</v>
      </c>
      <c r="I19" s="25">
        <v>8704</v>
      </c>
      <c r="J19" s="25">
        <v>2029060.733860365</v>
      </c>
      <c r="K19" s="25">
        <v>1426032</v>
      </c>
      <c r="L19" s="46">
        <v>0</v>
      </c>
    </row>
    <row r="20" spans="1:12" ht="22.5">
      <c r="A20" s="24" t="s">
        <v>29</v>
      </c>
      <c r="B20" s="25">
        <v>12733778</v>
      </c>
      <c r="C20" s="25">
        <v>8949350</v>
      </c>
      <c r="D20" s="25">
        <v>368524</v>
      </c>
      <c r="E20" s="25">
        <v>0</v>
      </c>
      <c r="F20" s="25">
        <v>17514</v>
      </c>
      <c r="G20" s="25">
        <v>0</v>
      </c>
      <c r="H20" s="25">
        <v>0</v>
      </c>
      <c r="I20" s="25">
        <v>2334</v>
      </c>
      <c r="J20" s="25">
        <v>499442.23425023194</v>
      </c>
      <c r="K20" s="25">
        <v>351010</v>
      </c>
      <c r="L20" s="46">
        <v>0</v>
      </c>
    </row>
    <row r="21" spans="1:12" ht="22.5">
      <c r="A21" s="24" t="s">
        <v>30</v>
      </c>
      <c r="B21" s="25">
        <v>8988091</v>
      </c>
      <c r="C21" s="25">
        <v>6316866</v>
      </c>
      <c r="D21" s="25">
        <v>1857733</v>
      </c>
      <c r="E21" s="25">
        <v>0</v>
      </c>
      <c r="F21" s="25">
        <v>44786</v>
      </c>
      <c r="G21" s="25">
        <v>0</v>
      </c>
      <c r="H21" s="25">
        <v>0</v>
      </c>
      <c r="I21" s="25">
        <v>3227</v>
      </c>
      <c r="J21" s="25">
        <v>2579591.180471369</v>
      </c>
      <c r="K21" s="25">
        <v>1812947</v>
      </c>
      <c r="L21" s="46">
        <v>0</v>
      </c>
    </row>
    <row r="22" spans="1:12" ht="22.5">
      <c r="A22" s="24" t="s">
        <v>54</v>
      </c>
      <c r="B22" s="25">
        <v>43990</v>
      </c>
      <c r="C22" s="25">
        <v>30916</v>
      </c>
      <c r="D22" s="25">
        <v>2158</v>
      </c>
      <c r="E22" s="25">
        <v>0</v>
      </c>
      <c r="F22" s="25">
        <v>538</v>
      </c>
      <c r="G22" s="25">
        <v>0</v>
      </c>
      <c r="H22" s="25">
        <v>0</v>
      </c>
      <c r="I22" s="25">
        <v>12</v>
      </c>
      <c r="J22" s="25">
        <v>2305.052333225195</v>
      </c>
      <c r="K22" s="25">
        <v>1620</v>
      </c>
      <c r="L22" s="46">
        <v>0</v>
      </c>
    </row>
    <row r="23" spans="1:12" ht="12.75">
      <c r="A23" s="12" t="s">
        <v>21</v>
      </c>
      <c r="B23" s="26">
        <v>31125138</v>
      </c>
      <c r="C23" s="26">
        <v>21874871</v>
      </c>
      <c r="D23" s="26">
        <v>3737748</v>
      </c>
      <c r="E23" s="26">
        <v>0</v>
      </c>
      <c r="F23" s="26">
        <v>146139</v>
      </c>
      <c r="G23" s="26">
        <v>0</v>
      </c>
      <c r="H23" s="26">
        <v>0</v>
      </c>
      <c r="I23" s="26">
        <v>14277</v>
      </c>
      <c r="J23" s="26">
        <v>5110399.200915192</v>
      </c>
      <c r="K23" s="26">
        <v>3591609</v>
      </c>
      <c r="L23" s="47">
        <v>0</v>
      </c>
    </row>
    <row r="24" spans="1:12" ht="12.75">
      <c r="A24" s="6" t="s">
        <v>2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45"/>
    </row>
    <row r="25" spans="1:12" ht="22.5">
      <c r="A25" s="24" t="s">
        <v>33</v>
      </c>
      <c r="B25" s="25">
        <v>378137</v>
      </c>
      <c r="C25" s="25">
        <v>378137</v>
      </c>
      <c r="D25" s="25">
        <v>186506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186506</v>
      </c>
      <c r="K25" s="25">
        <v>186506</v>
      </c>
      <c r="L25" s="46">
        <v>0</v>
      </c>
    </row>
    <row r="26" spans="1:12" ht="22.5">
      <c r="A26" s="24" t="s">
        <v>54</v>
      </c>
      <c r="B26" s="25">
        <v>13212</v>
      </c>
      <c r="C26" s="25">
        <v>13212</v>
      </c>
      <c r="D26" s="25">
        <v>8142</v>
      </c>
      <c r="E26" s="25">
        <v>0</v>
      </c>
      <c r="F26" s="25">
        <v>183</v>
      </c>
      <c r="G26" s="25">
        <v>0</v>
      </c>
      <c r="H26" s="25">
        <v>0</v>
      </c>
      <c r="I26" s="25">
        <v>19</v>
      </c>
      <c r="J26" s="25">
        <v>7959</v>
      </c>
      <c r="K26" s="25">
        <v>7959</v>
      </c>
      <c r="L26" s="46">
        <v>0</v>
      </c>
    </row>
    <row r="27" spans="1:12" ht="22.5">
      <c r="A27" s="24" t="s">
        <v>34</v>
      </c>
      <c r="B27" s="25">
        <v>214632</v>
      </c>
      <c r="C27" s="25">
        <v>214632</v>
      </c>
      <c r="D27" s="25">
        <v>141288</v>
      </c>
      <c r="E27" s="25">
        <v>0</v>
      </c>
      <c r="F27" s="25">
        <v>3151</v>
      </c>
      <c r="G27" s="25">
        <v>0</v>
      </c>
      <c r="H27" s="25">
        <v>0</v>
      </c>
      <c r="I27" s="25">
        <v>267</v>
      </c>
      <c r="J27" s="25">
        <v>138137</v>
      </c>
      <c r="K27" s="25">
        <v>138137</v>
      </c>
      <c r="L27" s="46">
        <v>0</v>
      </c>
    </row>
    <row r="28" spans="1:12" ht="12.75">
      <c r="A28" s="12" t="s">
        <v>22</v>
      </c>
      <c r="B28" s="26">
        <v>605981</v>
      </c>
      <c r="C28" s="26">
        <v>605981</v>
      </c>
      <c r="D28" s="26">
        <v>335936</v>
      </c>
      <c r="E28" s="26">
        <v>0</v>
      </c>
      <c r="F28" s="26">
        <v>3334</v>
      </c>
      <c r="G28" s="26">
        <v>0</v>
      </c>
      <c r="H28" s="26">
        <v>0</v>
      </c>
      <c r="I28" s="26">
        <v>286</v>
      </c>
      <c r="J28" s="26">
        <v>332602</v>
      </c>
      <c r="K28" s="26">
        <v>332602</v>
      </c>
      <c r="L28" s="47">
        <v>0</v>
      </c>
    </row>
    <row r="29" spans="1:12" ht="12" customHeight="1" thickBot="1">
      <c r="A29" s="18" t="str">
        <f>"Total in "&amp;LEFT($A$5,LEN($A$5)-5)&amp;":"</f>
        <v>Total in September:</v>
      </c>
      <c r="B29" s="19" t="s">
        <v>0</v>
      </c>
      <c r="C29" s="27">
        <v>22480852</v>
      </c>
      <c r="D29" s="27">
        <v>4073684</v>
      </c>
      <c r="E29" s="27">
        <v>0</v>
      </c>
      <c r="F29" s="27">
        <v>149473</v>
      </c>
      <c r="G29" s="27">
        <v>0</v>
      </c>
      <c r="H29" s="27">
        <v>0</v>
      </c>
      <c r="I29" s="27">
        <v>14563</v>
      </c>
      <c r="J29" s="19" t="s">
        <v>0</v>
      </c>
      <c r="K29" s="27">
        <v>3924211</v>
      </c>
      <c r="L29" s="48">
        <v>0</v>
      </c>
    </row>
    <row r="30" spans="1:12" ht="13.5">
      <c r="A30" s="54" t="s">
        <v>38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5"/>
    </row>
    <row r="31" spans="1:12" ht="12.75">
      <c r="A31" s="6" t="s">
        <v>1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3"/>
    </row>
    <row r="32" spans="1:12" ht="12" customHeight="1">
      <c r="A32" s="28" t="s">
        <v>28</v>
      </c>
      <c r="B32" s="29">
        <v>35431964</v>
      </c>
      <c r="C32" s="29">
        <v>24901726</v>
      </c>
      <c r="D32" s="30">
        <v>13482163</v>
      </c>
      <c r="E32" s="29">
        <v>0</v>
      </c>
      <c r="F32" s="30">
        <v>57285</v>
      </c>
      <c r="G32" s="30">
        <v>-80</v>
      </c>
      <c r="H32" s="30">
        <v>727</v>
      </c>
      <c r="I32" s="30">
        <v>13789</v>
      </c>
      <c r="J32" s="29">
        <v>19102801.065446414</v>
      </c>
      <c r="K32" s="25">
        <v>13425525</v>
      </c>
      <c r="L32" s="49">
        <v>2461</v>
      </c>
    </row>
    <row r="33" spans="1:12" ht="12.75">
      <c r="A33" s="12" t="s">
        <v>21</v>
      </c>
      <c r="B33" s="31">
        <v>35431964</v>
      </c>
      <c r="C33" s="31">
        <v>24901726</v>
      </c>
      <c r="D33" s="31">
        <v>13482163</v>
      </c>
      <c r="E33" s="31">
        <v>0</v>
      </c>
      <c r="F33" s="31">
        <v>57285</v>
      </c>
      <c r="G33" s="31">
        <v>-80</v>
      </c>
      <c r="H33" s="31">
        <v>727</v>
      </c>
      <c r="I33" s="31">
        <v>13789</v>
      </c>
      <c r="J33" s="31">
        <v>19102801.065446414</v>
      </c>
      <c r="K33" s="31">
        <v>13425525</v>
      </c>
      <c r="L33" s="47">
        <v>2461</v>
      </c>
    </row>
    <row r="34" spans="1:12" ht="12.75">
      <c r="A34" s="6" t="s">
        <v>2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45"/>
    </row>
    <row r="35" spans="1:12" ht="12.75">
      <c r="A35" s="28" t="s">
        <v>28</v>
      </c>
      <c r="B35" s="25">
        <v>69844328</v>
      </c>
      <c r="C35" s="25">
        <v>69844328</v>
      </c>
      <c r="D35" s="25">
        <v>38327366</v>
      </c>
      <c r="E35" s="25">
        <v>356536</v>
      </c>
      <c r="F35" s="25">
        <v>88689</v>
      </c>
      <c r="G35" s="25">
        <v>0</v>
      </c>
      <c r="H35" s="25">
        <v>-689</v>
      </c>
      <c r="I35" s="25">
        <v>2190</v>
      </c>
      <c r="J35" s="25">
        <v>38594524</v>
      </c>
      <c r="K35" s="25">
        <v>38594524</v>
      </c>
      <c r="L35" s="46">
        <v>275027</v>
      </c>
    </row>
    <row r="36" spans="1:12" ht="12.75">
      <c r="A36" s="12" t="s">
        <v>22</v>
      </c>
      <c r="B36" s="26">
        <v>69844328</v>
      </c>
      <c r="C36" s="26">
        <v>69844328</v>
      </c>
      <c r="D36" s="26">
        <v>38327366</v>
      </c>
      <c r="E36" s="26">
        <v>356536</v>
      </c>
      <c r="F36" s="26">
        <v>88689</v>
      </c>
      <c r="G36" s="26">
        <v>0</v>
      </c>
      <c r="H36" s="26">
        <v>-689</v>
      </c>
      <c r="I36" s="26">
        <v>2190</v>
      </c>
      <c r="J36" s="26">
        <v>38594524</v>
      </c>
      <c r="K36" s="26">
        <v>38594524</v>
      </c>
      <c r="L36" s="47">
        <v>275027</v>
      </c>
    </row>
    <row r="37" spans="1:12" ht="12" customHeight="1" thickBot="1">
      <c r="A37" s="18" t="str">
        <f>"Total in "&amp;LEFT($A$5,LEN($A$5)-5)&amp;":"</f>
        <v>Total in September:</v>
      </c>
      <c r="B37" s="19" t="s">
        <v>0</v>
      </c>
      <c r="C37" s="20">
        <v>94746054</v>
      </c>
      <c r="D37" s="20">
        <v>51809529</v>
      </c>
      <c r="E37" s="20">
        <v>356536</v>
      </c>
      <c r="F37" s="20">
        <v>145974</v>
      </c>
      <c r="G37" s="20">
        <v>-80</v>
      </c>
      <c r="H37" s="20">
        <v>38</v>
      </c>
      <c r="I37" s="20">
        <v>15979</v>
      </c>
      <c r="J37" s="19" t="s">
        <v>0</v>
      </c>
      <c r="K37" s="20">
        <v>52020049</v>
      </c>
      <c r="L37" s="21">
        <v>277488</v>
      </c>
    </row>
    <row r="38" spans="1:12" ht="12" customHeight="1">
      <c r="A38" s="32" t="s">
        <v>1</v>
      </c>
      <c r="B38" s="33">
        <v>66557102</v>
      </c>
      <c r="C38" s="34">
        <v>46776597</v>
      </c>
      <c r="D38" s="34">
        <v>17219911</v>
      </c>
      <c r="E38" s="34">
        <v>0</v>
      </c>
      <c r="F38" s="34">
        <v>203424</v>
      </c>
      <c r="G38" s="34">
        <v>-80</v>
      </c>
      <c r="H38" s="34">
        <v>727</v>
      </c>
      <c r="I38" s="34">
        <v>28066</v>
      </c>
      <c r="J38" s="33">
        <v>24213200.266361605</v>
      </c>
      <c r="K38" s="34">
        <v>17017134</v>
      </c>
      <c r="L38" s="35">
        <v>2461</v>
      </c>
    </row>
    <row r="39" spans="1:12" ht="12" customHeight="1" thickBot="1">
      <c r="A39" s="50" t="s">
        <v>2</v>
      </c>
      <c r="B39" s="51">
        <v>727754609</v>
      </c>
      <c r="C39" s="52">
        <v>727754609</v>
      </c>
      <c r="D39" s="52">
        <v>681624502</v>
      </c>
      <c r="E39" s="52">
        <v>14699636</v>
      </c>
      <c r="F39" s="52">
        <v>92023</v>
      </c>
      <c r="G39" s="52">
        <v>0</v>
      </c>
      <c r="H39" s="52">
        <v>-689</v>
      </c>
      <c r="I39" s="52">
        <v>3384721</v>
      </c>
      <c r="J39" s="51">
        <v>696231426</v>
      </c>
      <c r="K39" s="52">
        <v>696231426</v>
      </c>
      <c r="L39" s="53">
        <v>275027</v>
      </c>
    </row>
    <row r="40" spans="1:12" ht="13.5" thickBot="1">
      <c r="A40" s="36" t="str">
        <f>"Grand total in "&amp;LEFT($A$5,LEN($A$5)-5)&amp;":"</f>
        <v>Grand total in September:</v>
      </c>
      <c r="B40" s="37" t="s">
        <v>0</v>
      </c>
      <c r="C40" s="38">
        <v>774531206</v>
      </c>
      <c r="D40" s="38">
        <v>698844413</v>
      </c>
      <c r="E40" s="38">
        <v>14699636</v>
      </c>
      <c r="F40" s="38">
        <v>295447</v>
      </c>
      <c r="G40" s="38">
        <v>-80</v>
      </c>
      <c r="H40" s="38">
        <v>38</v>
      </c>
      <c r="I40" s="38">
        <v>3412787</v>
      </c>
      <c r="J40" s="37" t="s">
        <v>0</v>
      </c>
      <c r="K40" s="38">
        <v>713248560</v>
      </c>
      <c r="L40" s="39">
        <v>277488</v>
      </c>
    </row>
    <row r="41" spans="1:12" ht="12.75">
      <c r="A41" s="63" t="s">
        <v>42</v>
      </c>
      <c r="B41" s="64" t="s">
        <v>0</v>
      </c>
      <c r="C41" s="64" t="s">
        <v>0</v>
      </c>
      <c r="D41" s="65">
        <v>775492569</v>
      </c>
      <c r="E41" s="65">
        <v>40000000</v>
      </c>
      <c r="F41" s="65">
        <v>33046028</v>
      </c>
      <c r="G41" s="65">
        <v>1</v>
      </c>
      <c r="H41" s="65">
        <v>33698</v>
      </c>
      <c r="I41" s="65">
        <v>1088858</v>
      </c>
      <c r="J41" s="64" t="s">
        <v>0</v>
      </c>
      <c r="K41" s="65">
        <v>782480240</v>
      </c>
      <c r="L41" s="66" t="s">
        <v>0</v>
      </c>
    </row>
    <row r="42" spans="1:12" ht="12.75">
      <c r="A42" s="12" t="s">
        <v>44</v>
      </c>
      <c r="B42" s="67" t="s">
        <v>0</v>
      </c>
      <c r="C42" s="67" t="s">
        <v>0</v>
      </c>
      <c r="D42" s="13">
        <v>782480240</v>
      </c>
      <c r="E42" s="13">
        <v>30888100</v>
      </c>
      <c r="F42" s="13">
        <v>60805820</v>
      </c>
      <c r="G42" s="13">
        <v>-58</v>
      </c>
      <c r="H42" s="13">
        <v>8625</v>
      </c>
      <c r="I42" s="13">
        <v>11910269</v>
      </c>
      <c r="J42" s="67" t="s">
        <v>0</v>
      </c>
      <c r="K42" s="13">
        <v>752571087</v>
      </c>
      <c r="L42" s="68" t="s">
        <v>0</v>
      </c>
    </row>
    <row r="43" spans="1:12" ht="12.75">
      <c r="A43" s="69" t="s">
        <v>46</v>
      </c>
      <c r="B43" s="70" t="s">
        <v>0</v>
      </c>
      <c r="C43" s="70" t="s">
        <v>0</v>
      </c>
      <c r="D43" s="71">
        <v>752571087</v>
      </c>
      <c r="E43" s="71">
        <v>35567500</v>
      </c>
      <c r="F43" s="71">
        <v>50865527</v>
      </c>
      <c r="G43" s="71">
        <v>-72</v>
      </c>
      <c r="H43" s="71">
        <v>-843</v>
      </c>
      <c r="I43" s="71">
        <v>241389</v>
      </c>
      <c r="J43" s="70" t="s">
        <v>0</v>
      </c>
      <c r="K43" s="71">
        <v>737272145</v>
      </c>
      <c r="L43" s="72" t="s">
        <v>0</v>
      </c>
    </row>
    <row r="44" spans="1:12" ht="12.75">
      <c r="A44" s="69" t="s">
        <v>50</v>
      </c>
      <c r="B44" s="70" t="s">
        <v>0</v>
      </c>
      <c r="C44" s="70" t="s">
        <v>0</v>
      </c>
      <c r="D44" s="71">
        <v>737272145</v>
      </c>
      <c r="E44" s="71">
        <v>8110000</v>
      </c>
      <c r="F44" s="71">
        <v>30076177</v>
      </c>
      <c r="G44" s="71">
        <v>-13</v>
      </c>
      <c r="H44" s="71">
        <v>5326</v>
      </c>
      <c r="I44" s="71">
        <v>2559019</v>
      </c>
      <c r="J44" s="70" t="s">
        <v>0</v>
      </c>
      <c r="K44" s="71">
        <v>715311281</v>
      </c>
      <c r="L44" s="72" t="s">
        <v>0</v>
      </c>
    </row>
    <row r="45" spans="1:12" ht="12.75">
      <c r="A45" s="69" t="s">
        <v>52</v>
      </c>
      <c r="B45" s="70" t="s">
        <v>0</v>
      </c>
      <c r="C45" s="70" t="s">
        <v>0</v>
      </c>
      <c r="D45" s="71">
        <v>715311281</v>
      </c>
      <c r="E45" s="71">
        <v>20197800</v>
      </c>
      <c r="F45" s="71">
        <v>15537896</v>
      </c>
      <c r="G45" s="71">
        <v>-45</v>
      </c>
      <c r="H45" s="71">
        <v>0</v>
      </c>
      <c r="I45" s="71">
        <v>1303595</v>
      </c>
      <c r="J45" s="70" t="s">
        <v>0</v>
      </c>
      <c r="K45" s="71">
        <v>719971140</v>
      </c>
      <c r="L45" s="72" t="s">
        <v>0</v>
      </c>
    </row>
    <row r="46" spans="1:12" ht="12.75">
      <c r="A46" s="69" t="s">
        <v>55</v>
      </c>
      <c r="B46" s="70" t="s">
        <v>0</v>
      </c>
      <c r="C46" s="70" t="s">
        <v>0</v>
      </c>
      <c r="D46" s="71">
        <v>719971140</v>
      </c>
      <c r="E46" s="71">
        <v>19997000</v>
      </c>
      <c r="F46" s="71">
        <v>20250277</v>
      </c>
      <c r="G46" s="71">
        <v>-51</v>
      </c>
      <c r="H46" s="71">
        <v>0</v>
      </c>
      <c r="I46" s="71">
        <v>37209</v>
      </c>
      <c r="J46" s="70" t="s">
        <v>0</v>
      </c>
      <c r="K46" s="71">
        <v>719717812</v>
      </c>
      <c r="L46" s="72" t="s">
        <v>0</v>
      </c>
    </row>
    <row r="47" spans="1:12" ht="12.75">
      <c r="A47" s="69" t="s">
        <v>57</v>
      </c>
      <c r="B47" s="70" t="s">
        <v>0</v>
      </c>
      <c r="C47" s="70" t="s">
        <v>0</v>
      </c>
      <c r="D47" s="71">
        <v>719717812</v>
      </c>
      <c r="E47" s="71">
        <v>15153000</v>
      </c>
      <c r="F47" s="71">
        <v>30092238</v>
      </c>
      <c r="G47" s="71">
        <v>-80</v>
      </c>
      <c r="H47" s="71">
        <v>191739</v>
      </c>
      <c r="I47" s="71">
        <v>3326078</v>
      </c>
      <c r="J47" s="70" t="s">
        <v>0</v>
      </c>
      <c r="K47" s="71">
        <v>704970233</v>
      </c>
      <c r="L47" s="72" t="s">
        <v>0</v>
      </c>
    </row>
    <row r="48" spans="1:12" ht="13.5" thickBot="1">
      <c r="A48" s="69" t="s">
        <v>59</v>
      </c>
      <c r="B48" s="70" t="s">
        <v>0</v>
      </c>
      <c r="C48" s="70" t="s">
        <v>0</v>
      </c>
      <c r="D48" s="71">
        <v>704970233</v>
      </c>
      <c r="E48" s="71">
        <v>14304280</v>
      </c>
      <c r="F48" s="71">
        <v>20430022</v>
      </c>
      <c r="G48" s="71">
        <v>-78</v>
      </c>
      <c r="H48" s="71">
        <v>0</v>
      </c>
      <c r="I48" s="71">
        <v>844729</v>
      </c>
      <c r="J48" s="70" t="s">
        <v>0</v>
      </c>
      <c r="K48" s="71">
        <v>698844413</v>
      </c>
      <c r="L48" s="72" t="s">
        <v>0</v>
      </c>
    </row>
    <row r="49" spans="1:12" ht="13.5" thickBot="1">
      <c r="A49" s="73" t="str">
        <f>"Total per year "&amp;RIGHT($A$5,4)&amp;":"</f>
        <v>Total per year 2012:</v>
      </c>
      <c r="B49" s="74" t="s">
        <v>0</v>
      </c>
      <c r="C49" s="74" t="s">
        <v>0</v>
      </c>
      <c r="D49" s="75">
        <v>775492569</v>
      </c>
      <c r="E49" s="75">
        <v>198917316</v>
      </c>
      <c r="F49" s="75">
        <v>261399432</v>
      </c>
      <c r="G49" s="75">
        <v>-476</v>
      </c>
      <c r="H49" s="75">
        <v>238583</v>
      </c>
      <c r="I49" s="75">
        <v>24723933</v>
      </c>
      <c r="J49" s="74" t="s">
        <v>0</v>
      </c>
      <c r="K49" s="75">
        <v>713248560</v>
      </c>
      <c r="L49" s="76" t="s">
        <v>0</v>
      </c>
    </row>
    <row r="50" spans="1:12" ht="15" customHeight="1">
      <c r="A50" s="55" t="s">
        <v>37</v>
      </c>
      <c r="B50" s="43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5" customHeight="1">
      <c r="A51" s="56" t="s">
        <v>15</v>
      </c>
      <c r="B51" s="43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ht="12.75">
      <c r="A52" s="56"/>
    </row>
    <row r="53" ht="12.75">
      <c r="A53"/>
    </row>
  </sheetData>
  <sheetProtection/>
  <mergeCells count="11">
    <mergeCell ref="D7:D8"/>
    <mergeCell ref="E7:I7"/>
    <mergeCell ref="J7:K7"/>
    <mergeCell ref="L7:L8"/>
    <mergeCell ref="A1:L1"/>
    <mergeCell ref="A2:L2"/>
    <mergeCell ref="A3:L3"/>
    <mergeCell ref="A4:L4"/>
    <mergeCell ref="A5:L5"/>
    <mergeCell ref="A7:A8"/>
    <mergeCell ref="B7:C7"/>
  </mergeCells>
  <printOptions horizontalCentered="1"/>
  <pageMargins left="0.5905511811023623" right="0.5905511811023623" top="0.1968503937007874" bottom="0.5905511811023623" header="0.1968503937007874" footer="0.2755905511811024"/>
  <pageSetup fitToHeight="2" horizontalDpi="600" verticalDpi="600" orientation="landscape" paperSize="9" scale="80" r:id="rId2"/>
  <headerFooter alignWithMargins="0">
    <oddFooter>&amp;C&amp;P of &amp;N&amp;R&amp;8
</oddFooter>
  </headerFooter>
  <rowBreaks count="1" manualBreakCount="1">
    <brk id="29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Andris Ciršs</dc:creator>
  <cp:keywords/>
  <dc:description/>
  <cp:lastModifiedBy>Andris Ciršs</cp:lastModifiedBy>
  <cp:lastPrinted>2012-04-16T12:01:15Z</cp:lastPrinted>
  <dcterms:created xsi:type="dcterms:W3CDTF">2012-02-16T12:37:01Z</dcterms:created>
  <dcterms:modified xsi:type="dcterms:W3CDTF">2013-01-21T13:09:13Z</dcterms:modified>
  <cp:category/>
  <cp:version/>
  <cp:contentType/>
  <cp:contentStatus/>
</cp:coreProperties>
</file>