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K:\2025_Operativie parskati\Cet_atskaite_MK_instrukcija Nr.2_2018\Lieta 8-17.12.2\3.cet\"/>
    </mc:Choice>
  </mc:AlternateContent>
  <xr:revisionPtr revIDLastSave="0" documentId="13_ncr:1_{1EC51CBD-4C6E-4630-A449-5A6280C27B5C}" xr6:coauthVersionLast="47" xr6:coauthVersionMax="47" xr10:uidLastSave="{00000000-0000-0000-0000-000000000000}"/>
  <bookViews>
    <workbookView xWindow="-110" yWindow="-110" windowWidth="25820" windowHeight="13900" xr2:uid="{00000000-000D-0000-FFFF-FFFF00000000}"/>
  </bookViews>
  <sheets>
    <sheet name="18" sheetId="1" r:id="rId1"/>
  </sheets>
  <definedNames>
    <definedName name="_xlnm.Print_Area" localSheetId="0">'18'!$A$1:$K$400</definedName>
    <definedName name="_xlnm.Print_Titles" localSheetId="0">'18'!$8:$9</definedName>
  </definedNames>
  <calcPr calcId="191029" calcMode="autoNoTable" concurrentManualCount="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00" i="1" l="1"/>
  <c r="J400" i="1"/>
  <c r="I400" i="1"/>
  <c r="H400" i="1"/>
  <c r="G400" i="1"/>
  <c r="K399" i="1"/>
  <c r="J399" i="1"/>
  <c r="I399" i="1"/>
  <c r="H399" i="1"/>
  <c r="G399" i="1"/>
  <c r="K398" i="1"/>
  <c r="J398" i="1"/>
  <c r="I398" i="1"/>
  <c r="H398" i="1"/>
  <c r="G398" i="1"/>
  <c r="K397" i="1"/>
  <c r="J397" i="1"/>
  <c r="I397" i="1"/>
  <c r="H397" i="1"/>
  <c r="G397" i="1"/>
  <c r="K396" i="1"/>
  <c r="J396" i="1"/>
  <c r="I396" i="1"/>
  <c r="H396" i="1"/>
  <c r="G396" i="1"/>
  <c r="K395" i="1"/>
  <c r="J395" i="1"/>
  <c r="I395" i="1"/>
  <c r="H395" i="1"/>
  <c r="G395" i="1"/>
  <c r="K394" i="1"/>
  <c r="J394" i="1"/>
  <c r="I394" i="1"/>
  <c r="H394" i="1"/>
  <c r="G394" i="1"/>
  <c r="K393" i="1"/>
  <c r="J393" i="1"/>
  <c r="I393" i="1"/>
  <c r="H393" i="1"/>
  <c r="G393" i="1"/>
  <c r="K392" i="1"/>
  <c r="J392" i="1"/>
  <c r="I392" i="1"/>
  <c r="H392" i="1"/>
  <c r="G392" i="1"/>
  <c r="K391" i="1"/>
  <c r="J391" i="1"/>
  <c r="I391" i="1"/>
  <c r="H391" i="1"/>
  <c r="G391" i="1"/>
  <c r="K390" i="1"/>
  <c r="J390" i="1"/>
  <c r="I390" i="1"/>
  <c r="H390" i="1"/>
  <c r="G390" i="1"/>
  <c r="K389" i="1"/>
  <c r="J389" i="1"/>
  <c r="I389" i="1"/>
  <c r="H389" i="1"/>
  <c r="G389" i="1"/>
  <c r="K388" i="1"/>
  <c r="J388" i="1"/>
  <c r="I388" i="1"/>
  <c r="H388" i="1"/>
  <c r="G388" i="1"/>
  <c r="K387" i="1"/>
  <c r="J387" i="1"/>
  <c r="I387" i="1"/>
  <c r="H387" i="1"/>
  <c r="G387" i="1"/>
  <c r="K386" i="1"/>
  <c r="J386" i="1"/>
  <c r="I386" i="1"/>
  <c r="H386" i="1"/>
  <c r="G386" i="1"/>
  <c r="K385" i="1"/>
  <c r="J385" i="1"/>
  <c r="I385" i="1"/>
  <c r="H385" i="1"/>
  <c r="G385" i="1"/>
  <c r="K384" i="1"/>
  <c r="J384" i="1"/>
  <c r="I384" i="1"/>
  <c r="H384" i="1"/>
  <c r="G384" i="1"/>
  <c r="K383" i="1"/>
  <c r="J383" i="1"/>
  <c r="I383" i="1"/>
  <c r="H383" i="1"/>
  <c r="G383" i="1"/>
  <c r="K382" i="1"/>
  <c r="J382" i="1"/>
  <c r="I382" i="1"/>
  <c r="H382" i="1"/>
  <c r="G382" i="1"/>
  <c r="K381" i="1"/>
  <c r="J381" i="1"/>
  <c r="I381" i="1"/>
  <c r="H381" i="1"/>
  <c r="G381" i="1"/>
  <c r="K380" i="1"/>
  <c r="J380" i="1"/>
  <c r="I380" i="1"/>
  <c r="H380" i="1"/>
  <c r="G380" i="1"/>
  <c r="K379" i="1"/>
  <c r="J379" i="1"/>
  <c r="I379" i="1"/>
  <c r="H379" i="1"/>
  <c r="G379" i="1"/>
  <c r="K378" i="1"/>
  <c r="J378" i="1"/>
  <c r="I378" i="1"/>
  <c r="H378" i="1"/>
  <c r="G378" i="1"/>
  <c r="K377" i="1"/>
  <c r="J377" i="1"/>
  <c r="I377" i="1"/>
  <c r="H377" i="1"/>
  <c r="G377" i="1"/>
  <c r="K376" i="1"/>
  <c r="J376" i="1"/>
  <c r="I376" i="1"/>
  <c r="H376" i="1"/>
  <c r="G376" i="1"/>
  <c r="K375" i="1"/>
  <c r="J375" i="1"/>
  <c r="I375" i="1"/>
  <c r="H375" i="1"/>
  <c r="G375" i="1"/>
  <c r="K374" i="1"/>
  <c r="J374" i="1"/>
  <c r="I374" i="1"/>
  <c r="H374" i="1"/>
  <c r="G374" i="1"/>
  <c r="K373" i="1"/>
  <c r="J373" i="1"/>
  <c r="I373" i="1"/>
  <c r="H373" i="1"/>
  <c r="G373" i="1"/>
  <c r="K372" i="1"/>
  <c r="J372" i="1"/>
  <c r="I372" i="1"/>
  <c r="H372" i="1"/>
  <c r="G372" i="1"/>
  <c r="K371" i="1"/>
  <c r="J371" i="1"/>
  <c r="I371" i="1"/>
  <c r="H371" i="1"/>
  <c r="G371" i="1"/>
  <c r="K370" i="1"/>
  <c r="J370" i="1"/>
  <c r="I370" i="1"/>
  <c r="H370" i="1"/>
  <c r="G370" i="1"/>
  <c r="K367" i="1"/>
  <c r="J367" i="1"/>
  <c r="I367" i="1"/>
  <c r="H367" i="1"/>
  <c r="G367" i="1"/>
  <c r="K366" i="1"/>
  <c r="J366" i="1"/>
  <c r="I366" i="1"/>
  <c r="H366" i="1"/>
  <c r="G366" i="1"/>
  <c r="K365" i="1"/>
  <c r="J365" i="1"/>
  <c r="I365" i="1"/>
  <c r="H365" i="1"/>
  <c r="G365" i="1"/>
  <c r="K364" i="1"/>
  <c r="J364" i="1"/>
  <c r="I364" i="1"/>
  <c r="H364" i="1"/>
  <c r="G364" i="1"/>
  <c r="K363" i="1"/>
  <c r="J363" i="1"/>
  <c r="I363" i="1"/>
  <c r="H363" i="1"/>
  <c r="G363" i="1"/>
  <c r="K362" i="1"/>
  <c r="J362" i="1"/>
  <c r="I362" i="1"/>
  <c r="H362" i="1"/>
  <c r="G362" i="1"/>
  <c r="K361" i="1"/>
  <c r="J361" i="1"/>
  <c r="I361" i="1"/>
  <c r="H361" i="1"/>
  <c r="G361" i="1"/>
  <c r="K360" i="1"/>
  <c r="J360" i="1"/>
  <c r="I360" i="1"/>
  <c r="H360" i="1"/>
  <c r="G360" i="1"/>
  <c r="K359" i="1"/>
  <c r="J359" i="1"/>
  <c r="I359" i="1"/>
  <c r="H359" i="1"/>
  <c r="G359" i="1"/>
  <c r="K358" i="1"/>
  <c r="J358" i="1"/>
  <c r="I358" i="1"/>
  <c r="H358" i="1"/>
  <c r="G358" i="1"/>
  <c r="K357" i="1"/>
  <c r="J357" i="1"/>
  <c r="I357" i="1"/>
  <c r="H357" i="1"/>
  <c r="G357" i="1"/>
  <c r="K356" i="1"/>
  <c r="J356" i="1"/>
  <c r="I356" i="1"/>
  <c r="H356" i="1"/>
  <c r="G356" i="1"/>
  <c r="K355" i="1"/>
  <c r="J355" i="1"/>
  <c r="I355" i="1"/>
  <c r="H355" i="1"/>
  <c r="G355" i="1"/>
  <c r="K354" i="1"/>
  <c r="J354" i="1"/>
  <c r="I354" i="1"/>
  <c r="H354" i="1"/>
  <c r="G354" i="1"/>
  <c r="K353" i="1"/>
  <c r="J353" i="1"/>
  <c r="I353" i="1"/>
  <c r="H353" i="1"/>
  <c r="G353" i="1"/>
  <c r="K352" i="1"/>
  <c r="J352" i="1"/>
  <c r="I352" i="1"/>
  <c r="H352" i="1"/>
  <c r="G352" i="1"/>
  <c r="K351" i="1"/>
  <c r="J351" i="1"/>
  <c r="I351" i="1"/>
  <c r="H351" i="1"/>
  <c r="G351" i="1"/>
  <c r="K350" i="1"/>
  <c r="J350" i="1"/>
  <c r="I350" i="1"/>
  <c r="H350" i="1"/>
  <c r="G350" i="1"/>
  <c r="K349" i="1"/>
  <c r="J349" i="1"/>
  <c r="I349" i="1"/>
  <c r="H349" i="1"/>
  <c r="G349" i="1"/>
  <c r="K348" i="1"/>
  <c r="J348" i="1"/>
  <c r="I348" i="1"/>
  <c r="H348" i="1"/>
  <c r="G348" i="1"/>
  <c r="K347" i="1"/>
  <c r="J347" i="1"/>
  <c r="I347" i="1"/>
  <c r="H347" i="1"/>
  <c r="G347" i="1"/>
  <c r="K346" i="1"/>
  <c r="J346" i="1"/>
  <c r="I346" i="1"/>
  <c r="H346" i="1"/>
  <c r="G346" i="1"/>
  <c r="K345" i="1"/>
  <c r="J345" i="1"/>
  <c r="I345" i="1"/>
  <c r="H345" i="1"/>
  <c r="G345" i="1"/>
  <c r="K344" i="1"/>
  <c r="J344" i="1"/>
  <c r="I344" i="1"/>
  <c r="H344" i="1"/>
  <c r="G344" i="1"/>
  <c r="K343" i="1"/>
  <c r="J343" i="1"/>
  <c r="I343" i="1"/>
  <c r="H343" i="1"/>
  <c r="G343" i="1"/>
  <c r="K342" i="1"/>
  <c r="J342" i="1"/>
  <c r="I342" i="1"/>
  <c r="H342" i="1"/>
  <c r="G342" i="1"/>
  <c r="K341" i="1"/>
  <c r="J341" i="1"/>
  <c r="I341" i="1"/>
  <c r="H341" i="1"/>
  <c r="G341" i="1"/>
  <c r="K340" i="1"/>
  <c r="J340" i="1"/>
  <c r="I340" i="1"/>
  <c r="H340" i="1"/>
  <c r="G340" i="1"/>
  <c r="K339" i="1"/>
  <c r="J339" i="1"/>
  <c r="I339" i="1"/>
  <c r="H339" i="1"/>
  <c r="G339" i="1"/>
  <c r="K338" i="1"/>
  <c r="J338" i="1"/>
  <c r="I338" i="1"/>
  <c r="H338" i="1"/>
  <c r="G338" i="1"/>
  <c r="K337" i="1"/>
  <c r="J337" i="1"/>
  <c r="I337" i="1"/>
  <c r="H337" i="1"/>
  <c r="G337" i="1"/>
  <c r="K336" i="1"/>
  <c r="J336" i="1"/>
  <c r="I336" i="1"/>
  <c r="H336" i="1"/>
  <c r="G336" i="1"/>
  <c r="K335" i="1"/>
  <c r="J335" i="1"/>
  <c r="I335" i="1"/>
  <c r="H335" i="1"/>
  <c r="G335" i="1"/>
  <c r="K332" i="1"/>
  <c r="J332" i="1"/>
  <c r="I332" i="1"/>
  <c r="H332" i="1"/>
  <c r="G332" i="1"/>
  <c r="K331" i="1"/>
  <c r="J331" i="1"/>
  <c r="I331" i="1"/>
  <c r="H331" i="1"/>
  <c r="G331" i="1"/>
  <c r="K330" i="1"/>
  <c r="J330" i="1"/>
  <c r="I330" i="1"/>
  <c r="H330" i="1"/>
  <c r="G330" i="1"/>
  <c r="K329" i="1"/>
  <c r="J329" i="1"/>
  <c r="I329" i="1"/>
  <c r="H329" i="1"/>
  <c r="G329" i="1"/>
  <c r="K328" i="1"/>
  <c r="J328" i="1"/>
  <c r="I328" i="1"/>
  <c r="H328" i="1"/>
  <c r="G328" i="1"/>
  <c r="K327" i="1"/>
  <c r="J327" i="1"/>
  <c r="I327" i="1"/>
  <c r="H327" i="1"/>
  <c r="G327" i="1"/>
  <c r="K326" i="1"/>
  <c r="J326" i="1"/>
  <c r="I326" i="1"/>
  <c r="H326" i="1"/>
  <c r="G326" i="1"/>
  <c r="K325" i="1"/>
  <c r="J325" i="1"/>
  <c r="I325" i="1"/>
  <c r="H325" i="1"/>
  <c r="G325" i="1"/>
  <c r="K324" i="1"/>
  <c r="J324" i="1"/>
  <c r="I324" i="1"/>
  <c r="H324" i="1"/>
  <c r="G324" i="1"/>
  <c r="K323" i="1"/>
  <c r="J323" i="1"/>
  <c r="I323" i="1"/>
  <c r="H323" i="1"/>
  <c r="G323" i="1"/>
  <c r="K322" i="1"/>
  <c r="J322" i="1"/>
  <c r="I322" i="1"/>
  <c r="H322" i="1"/>
  <c r="G322" i="1"/>
  <c r="K321" i="1"/>
  <c r="J321" i="1"/>
  <c r="I321" i="1"/>
  <c r="H321" i="1"/>
  <c r="G321" i="1"/>
  <c r="K320" i="1"/>
  <c r="J320" i="1"/>
  <c r="I320" i="1"/>
  <c r="H320" i="1"/>
  <c r="G320" i="1"/>
  <c r="K319" i="1"/>
  <c r="J319" i="1"/>
  <c r="I319" i="1"/>
  <c r="H319" i="1"/>
  <c r="G319" i="1"/>
  <c r="K318" i="1"/>
  <c r="J318" i="1"/>
  <c r="I318" i="1"/>
  <c r="H318" i="1"/>
  <c r="G318" i="1"/>
  <c r="K317" i="1"/>
  <c r="J317" i="1"/>
  <c r="I317" i="1"/>
  <c r="H317" i="1"/>
  <c r="G317" i="1"/>
  <c r="K316" i="1"/>
  <c r="J316" i="1"/>
  <c r="I316" i="1"/>
  <c r="H316" i="1"/>
  <c r="G316" i="1"/>
  <c r="K315" i="1"/>
  <c r="J315" i="1"/>
  <c r="I315" i="1"/>
  <c r="H315" i="1"/>
  <c r="G315" i="1"/>
  <c r="K314" i="1"/>
  <c r="J314" i="1"/>
  <c r="I314" i="1"/>
  <c r="H314" i="1"/>
  <c r="G314" i="1"/>
  <c r="K313" i="1"/>
  <c r="J313" i="1"/>
  <c r="I313" i="1"/>
  <c r="H313" i="1"/>
  <c r="G313" i="1"/>
  <c r="K312" i="1"/>
  <c r="J312" i="1"/>
  <c r="I312" i="1"/>
  <c r="H312" i="1"/>
  <c r="G312" i="1"/>
  <c r="K311" i="1"/>
  <c r="J311" i="1"/>
  <c r="I311" i="1"/>
  <c r="H311" i="1"/>
  <c r="G311" i="1"/>
  <c r="K310" i="1"/>
  <c r="J310" i="1"/>
  <c r="I310" i="1"/>
  <c r="H310" i="1"/>
  <c r="G310" i="1"/>
  <c r="K309" i="1"/>
  <c r="J309" i="1"/>
  <c r="I309" i="1"/>
  <c r="H309" i="1"/>
  <c r="G309" i="1"/>
  <c r="K308" i="1"/>
  <c r="J308" i="1"/>
  <c r="I308" i="1"/>
  <c r="H308" i="1"/>
  <c r="G308" i="1"/>
  <c r="K307" i="1"/>
  <c r="J307" i="1"/>
  <c r="I307" i="1"/>
  <c r="H307" i="1"/>
  <c r="G307" i="1"/>
  <c r="K306" i="1"/>
  <c r="J306" i="1"/>
  <c r="I306" i="1"/>
  <c r="H306" i="1"/>
  <c r="G306" i="1"/>
  <c r="K305" i="1"/>
  <c r="J305" i="1"/>
  <c r="I305" i="1"/>
  <c r="H305" i="1"/>
  <c r="G305" i="1"/>
  <c r="K304" i="1"/>
  <c r="J304" i="1"/>
  <c r="I304" i="1"/>
  <c r="H304" i="1"/>
  <c r="G304" i="1"/>
  <c r="K303" i="1"/>
  <c r="J303" i="1"/>
  <c r="I303" i="1"/>
  <c r="H303" i="1"/>
  <c r="G303" i="1"/>
  <c r="K302" i="1"/>
  <c r="J302" i="1"/>
  <c r="I302" i="1"/>
  <c r="H302" i="1"/>
  <c r="G302" i="1"/>
  <c r="K301" i="1"/>
  <c r="J301" i="1"/>
  <c r="I301" i="1"/>
  <c r="H301" i="1"/>
  <c r="G301" i="1"/>
  <c r="K298" i="1"/>
  <c r="J298" i="1"/>
  <c r="I298" i="1"/>
  <c r="H298" i="1"/>
  <c r="G298" i="1"/>
  <c r="K297" i="1"/>
  <c r="J297" i="1"/>
  <c r="I297" i="1"/>
  <c r="H297" i="1"/>
  <c r="G297" i="1"/>
  <c r="K296" i="1"/>
  <c r="J296" i="1"/>
  <c r="I296" i="1"/>
  <c r="H296" i="1"/>
  <c r="G296" i="1"/>
  <c r="K295" i="1"/>
  <c r="J295" i="1"/>
  <c r="I295" i="1"/>
  <c r="H295" i="1"/>
  <c r="G295" i="1"/>
  <c r="K294" i="1"/>
  <c r="J294" i="1"/>
  <c r="I294" i="1"/>
  <c r="H294" i="1"/>
  <c r="G294" i="1"/>
  <c r="K293" i="1"/>
  <c r="J293" i="1"/>
  <c r="I293" i="1"/>
  <c r="H293" i="1"/>
  <c r="G293" i="1"/>
  <c r="K292" i="1"/>
  <c r="J292" i="1"/>
  <c r="I292" i="1"/>
  <c r="H292" i="1"/>
  <c r="G292" i="1"/>
  <c r="K291" i="1"/>
  <c r="J291" i="1"/>
  <c r="I291" i="1"/>
  <c r="H291" i="1"/>
  <c r="G291" i="1"/>
  <c r="K290" i="1"/>
  <c r="J290" i="1"/>
  <c r="I290" i="1"/>
  <c r="H290" i="1"/>
  <c r="G290" i="1"/>
  <c r="K289" i="1"/>
  <c r="J289" i="1"/>
  <c r="I289" i="1"/>
  <c r="H289" i="1"/>
  <c r="G289" i="1"/>
  <c r="K288" i="1"/>
  <c r="J288" i="1"/>
  <c r="I288" i="1"/>
  <c r="H288" i="1"/>
  <c r="G288" i="1"/>
  <c r="K287" i="1"/>
  <c r="J287" i="1"/>
  <c r="I287" i="1"/>
  <c r="H287" i="1"/>
  <c r="G287" i="1"/>
  <c r="K286" i="1"/>
  <c r="J286" i="1"/>
  <c r="I286" i="1"/>
  <c r="H286" i="1"/>
  <c r="G286" i="1"/>
  <c r="K285" i="1"/>
  <c r="J285" i="1"/>
  <c r="I285" i="1"/>
  <c r="H285" i="1"/>
  <c r="G285" i="1"/>
  <c r="K284" i="1"/>
  <c r="J284" i="1"/>
  <c r="I284" i="1"/>
  <c r="H284" i="1"/>
  <c r="G284" i="1"/>
  <c r="K283" i="1"/>
  <c r="J283" i="1"/>
  <c r="I283" i="1"/>
  <c r="H283" i="1"/>
  <c r="G283" i="1"/>
  <c r="K282" i="1"/>
  <c r="J282" i="1"/>
  <c r="I282" i="1"/>
  <c r="H282" i="1"/>
  <c r="G282" i="1"/>
  <c r="K281" i="1"/>
  <c r="J281" i="1"/>
  <c r="I281" i="1"/>
  <c r="H281" i="1"/>
  <c r="G281" i="1"/>
  <c r="K280" i="1"/>
  <c r="J280" i="1"/>
  <c r="I280" i="1"/>
  <c r="H280" i="1"/>
  <c r="G280" i="1"/>
  <c r="K279" i="1"/>
  <c r="J279" i="1"/>
  <c r="I279" i="1"/>
  <c r="H279" i="1"/>
  <c r="G279" i="1"/>
  <c r="K278" i="1"/>
  <c r="J278" i="1"/>
  <c r="I278" i="1"/>
  <c r="H278" i="1"/>
  <c r="G278" i="1"/>
  <c r="K277" i="1"/>
  <c r="J277" i="1"/>
  <c r="I277" i="1"/>
  <c r="H277" i="1"/>
  <c r="G277" i="1"/>
  <c r="K276" i="1"/>
  <c r="J276" i="1"/>
  <c r="I276" i="1"/>
  <c r="H276" i="1"/>
  <c r="G276" i="1"/>
  <c r="K275" i="1"/>
  <c r="J275" i="1"/>
  <c r="I275" i="1"/>
  <c r="H275" i="1"/>
  <c r="G275" i="1"/>
  <c r="K274" i="1"/>
  <c r="J274" i="1"/>
  <c r="I274" i="1"/>
  <c r="H274" i="1"/>
  <c r="G274" i="1"/>
  <c r="K273" i="1"/>
  <c r="J273" i="1"/>
  <c r="I273" i="1"/>
  <c r="H273" i="1"/>
  <c r="G273" i="1"/>
  <c r="K272" i="1"/>
  <c r="J272" i="1"/>
  <c r="I272" i="1"/>
  <c r="H272" i="1"/>
  <c r="G272" i="1"/>
  <c r="K271" i="1"/>
  <c r="J271" i="1"/>
  <c r="I271" i="1"/>
  <c r="H271" i="1"/>
  <c r="G271" i="1"/>
  <c r="K270" i="1"/>
  <c r="J270" i="1"/>
  <c r="I270" i="1"/>
  <c r="H270" i="1"/>
  <c r="G270" i="1"/>
  <c r="K269" i="1"/>
  <c r="J269" i="1"/>
  <c r="I269" i="1"/>
  <c r="H269" i="1"/>
  <c r="G269" i="1"/>
  <c r="K268" i="1"/>
  <c r="J268" i="1"/>
  <c r="I268" i="1"/>
  <c r="H268" i="1"/>
  <c r="G268" i="1"/>
  <c r="K267" i="1"/>
  <c r="J267" i="1"/>
  <c r="I267" i="1"/>
  <c r="H267" i="1"/>
  <c r="G267" i="1"/>
  <c r="K266" i="1"/>
  <c r="J266" i="1"/>
  <c r="I266" i="1"/>
  <c r="H266" i="1"/>
  <c r="G266" i="1"/>
  <c r="K265" i="1"/>
  <c r="J265" i="1"/>
  <c r="I265" i="1"/>
  <c r="H265" i="1"/>
  <c r="G265" i="1"/>
  <c r="K264" i="1"/>
  <c r="J264" i="1"/>
  <c r="I264" i="1"/>
  <c r="H264" i="1"/>
  <c r="G264" i="1"/>
  <c r="K263" i="1"/>
  <c r="J263" i="1"/>
  <c r="I263" i="1"/>
  <c r="H263" i="1"/>
  <c r="G263" i="1"/>
  <c r="K262" i="1"/>
  <c r="J262" i="1"/>
  <c r="I262" i="1"/>
  <c r="H262" i="1"/>
  <c r="G262" i="1"/>
  <c r="K261" i="1"/>
  <c r="J261" i="1"/>
  <c r="I261" i="1"/>
  <c r="H261" i="1"/>
  <c r="G261" i="1"/>
  <c r="K260" i="1"/>
  <c r="J260" i="1"/>
  <c r="I260" i="1"/>
  <c r="H260" i="1"/>
  <c r="G260" i="1"/>
  <c r="K259" i="1"/>
  <c r="J259" i="1"/>
  <c r="I259" i="1"/>
  <c r="H259" i="1"/>
  <c r="G259" i="1"/>
  <c r="K258" i="1"/>
  <c r="J258" i="1"/>
  <c r="I258" i="1"/>
  <c r="H258" i="1"/>
  <c r="G258" i="1"/>
  <c r="K255" i="1"/>
  <c r="J255" i="1"/>
  <c r="I255" i="1"/>
  <c r="H255" i="1"/>
  <c r="G255" i="1"/>
  <c r="K254" i="1"/>
  <c r="J254" i="1"/>
  <c r="I254" i="1"/>
  <c r="H254" i="1"/>
  <c r="G254" i="1"/>
  <c r="K253" i="1"/>
  <c r="J253" i="1"/>
  <c r="I253" i="1"/>
  <c r="H253" i="1"/>
  <c r="G253" i="1"/>
  <c r="K252" i="1"/>
  <c r="J252" i="1"/>
  <c r="I252" i="1"/>
  <c r="H252" i="1"/>
  <c r="G252" i="1"/>
  <c r="K251" i="1"/>
  <c r="J251" i="1"/>
  <c r="I251" i="1"/>
  <c r="H251" i="1"/>
  <c r="G251" i="1"/>
  <c r="K250" i="1"/>
  <c r="J250" i="1"/>
  <c r="I250" i="1"/>
  <c r="H250" i="1"/>
  <c r="G250" i="1"/>
  <c r="K249" i="1"/>
  <c r="J249" i="1"/>
  <c r="I249" i="1"/>
  <c r="H249" i="1"/>
  <c r="G249" i="1"/>
  <c r="K248" i="1"/>
  <c r="J248" i="1"/>
  <c r="I248" i="1"/>
  <c r="H248" i="1"/>
  <c r="G248" i="1"/>
  <c r="K247" i="1"/>
  <c r="J247" i="1"/>
  <c r="I247" i="1"/>
  <c r="H247" i="1"/>
  <c r="G247" i="1"/>
  <c r="K246" i="1"/>
  <c r="J246" i="1"/>
  <c r="I246" i="1"/>
  <c r="H246" i="1"/>
  <c r="G246" i="1"/>
  <c r="K245" i="1"/>
  <c r="J245" i="1"/>
  <c r="I245" i="1"/>
  <c r="H245" i="1"/>
  <c r="G245" i="1"/>
  <c r="K244" i="1"/>
  <c r="J244" i="1"/>
  <c r="I244" i="1"/>
  <c r="H244" i="1"/>
  <c r="G244" i="1"/>
  <c r="K243" i="1"/>
  <c r="J243" i="1"/>
  <c r="I243" i="1"/>
  <c r="H243" i="1"/>
  <c r="G243" i="1"/>
  <c r="K242" i="1"/>
  <c r="J242" i="1"/>
  <c r="I242" i="1"/>
  <c r="H242" i="1"/>
  <c r="G242" i="1"/>
  <c r="K241" i="1"/>
  <c r="J241" i="1"/>
  <c r="I241" i="1"/>
  <c r="H241" i="1"/>
  <c r="G241" i="1"/>
  <c r="K240" i="1"/>
  <c r="J240" i="1"/>
  <c r="I240" i="1"/>
  <c r="H240" i="1"/>
  <c r="G240" i="1"/>
  <c r="K239" i="1"/>
  <c r="J239" i="1"/>
  <c r="I239" i="1"/>
  <c r="H239" i="1"/>
  <c r="G239" i="1"/>
  <c r="K238" i="1"/>
  <c r="J238" i="1"/>
  <c r="I238" i="1"/>
  <c r="H238" i="1"/>
  <c r="G238" i="1"/>
  <c r="K237" i="1"/>
  <c r="J237" i="1"/>
  <c r="I237" i="1"/>
  <c r="H237" i="1"/>
  <c r="G237" i="1"/>
  <c r="K236" i="1"/>
  <c r="J236" i="1"/>
  <c r="I236" i="1"/>
  <c r="H236" i="1"/>
  <c r="G236" i="1"/>
  <c r="K235" i="1"/>
  <c r="J235" i="1"/>
  <c r="I235" i="1"/>
  <c r="H235" i="1"/>
  <c r="G235" i="1"/>
  <c r="K234" i="1"/>
  <c r="J234" i="1"/>
  <c r="I234" i="1"/>
  <c r="H234" i="1"/>
  <c r="G234" i="1"/>
  <c r="K233" i="1"/>
  <c r="J233" i="1"/>
  <c r="I233" i="1"/>
  <c r="H233" i="1"/>
  <c r="G233" i="1"/>
  <c r="K232" i="1"/>
  <c r="J232" i="1"/>
  <c r="I232" i="1"/>
  <c r="H232" i="1"/>
  <c r="G232" i="1"/>
  <c r="K231" i="1"/>
  <c r="J231" i="1"/>
  <c r="I231" i="1"/>
  <c r="H231" i="1"/>
  <c r="G231" i="1"/>
  <c r="K230" i="1"/>
  <c r="J230" i="1"/>
  <c r="I230" i="1"/>
  <c r="H230" i="1"/>
  <c r="G230" i="1"/>
  <c r="K229" i="1"/>
  <c r="J229" i="1"/>
  <c r="I229" i="1"/>
  <c r="H229" i="1"/>
  <c r="G229" i="1"/>
  <c r="K228" i="1"/>
  <c r="J228" i="1"/>
  <c r="I228" i="1"/>
  <c r="H228" i="1"/>
  <c r="G228" i="1"/>
  <c r="K227" i="1"/>
  <c r="J227" i="1"/>
  <c r="I227" i="1"/>
  <c r="H227" i="1"/>
  <c r="G227" i="1"/>
  <c r="K226" i="1"/>
  <c r="J226" i="1"/>
  <c r="I226" i="1"/>
  <c r="H226" i="1"/>
  <c r="G226" i="1"/>
  <c r="K225" i="1"/>
  <c r="J225" i="1"/>
  <c r="I225" i="1"/>
  <c r="H225" i="1"/>
  <c r="G225" i="1"/>
  <c r="K224" i="1"/>
  <c r="J224" i="1"/>
  <c r="I224" i="1"/>
  <c r="H224" i="1"/>
  <c r="G224" i="1"/>
  <c r="K223" i="1"/>
  <c r="J223" i="1"/>
  <c r="I223" i="1"/>
  <c r="H223" i="1"/>
  <c r="G223" i="1"/>
  <c r="K222" i="1"/>
  <c r="J222" i="1"/>
  <c r="I222" i="1"/>
  <c r="H222" i="1"/>
  <c r="G222" i="1"/>
  <c r="K221" i="1"/>
  <c r="J221" i="1"/>
  <c r="I221" i="1"/>
  <c r="H221" i="1"/>
  <c r="G221" i="1"/>
  <c r="K220" i="1"/>
  <c r="J220" i="1"/>
  <c r="I220" i="1"/>
  <c r="H220" i="1"/>
  <c r="G220" i="1"/>
  <c r="K219" i="1"/>
  <c r="J219" i="1"/>
  <c r="I219" i="1"/>
  <c r="H219" i="1"/>
  <c r="G219" i="1"/>
  <c r="K218" i="1"/>
  <c r="J218" i="1"/>
  <c r="I218" i="1"/>
  <c r="H218" i="1"/>
  <c r="G218" i="1"/>
  <c r="K217" i="1"/>
  <c r="J217" i="1"/>
  <c r="I217" i="1"/>
  <c r="H217" i="1"/>
  <c r="G217" i="1"/>
  <c r="K216" i="1"/>
  <c r="J216" i="1"/>
  <c r="I216" i="1"/>
  <c r="H216" i="1"/>
  <c r="G216" i="1"/>
  <c r="K215" i="1"/>
  <c r="J215" i="1"/>
  <c r="I215" i="1"/>
  <c r="H215" i="1"/>
  <c r="G215" i="1"/>
  <c r="K214" i="1"/>
  <c r="J214" i="1"/>
  <c r="I214" i="1"/>
  <c r="H214" i="1"/>
  <c r="G214" i="1"/>
  <c r="K213" i="1"/>
  <c r="J213" i="1"/>
  <c r="I213" i="1"/>
  <c r="H213" i="1"/>
  <c r="G213" i="1"/>
  <c r="K210" i="1"/>
  <c r="J210" i="1"/>
  <c r="I210" i="1"/>
  <c r="H210" i="1"/>
  <c r="G210" i="1"/>
  <c r="K209" i="1"/>
  <c r="J209" i="1"/>
  <c r="I209" i="1"/>
  <c r="H209" i="1"/>
  <c r="G209" i="1"/>
  <c r="K208" i="1"/>
  <c r="J208" i="1"/>
  <c r="I208" i="1"/>
  <c r="H208" i="1"/>
  <c r="G208" i="1"/>
  <c r="K207" i="1"/>
  <c r="J207" i="1"/>
  <c r="I207" i="1"/>
  <c r="H207" i="1"/>
  <c r="G207" i="1"/>
  <c r="K206" i="1"/>
  <c r="J206" i="1"/>
  <c r="I206" i="1"/>
  <c r="H206" i="1"/>
  <c r="G206" i="1"/>
  <c r="K205" i="1"/>
  <c r="J205" i="1"/>
  <c r="I205" i="1"/>
  <c r="H205" i="1"/>
  <c r="G205" i="1"/>
  <c r="K204" i="1"/>
  <c r="J204" i="1"/>
  <c r="I204" i="1"/>
  <c r="H204" i="1"/>
  <c r="G204" i="1"/>
  <c r="K203" i="1"/>
  <c r="J203" i="1"/>
  <c r="I203" i="1"/>
  <c r="H203" i="1"/>
  <c r="G203" i="1"/>
  <c r="K202" i="1"/>
  <c r="J202" i="1"/>
  <c r="I202" i="1"/>
  <c r="H202" i="1"/>
  <c r="G202" i="1"/>
  <c r="K201" i="1"/>
  <c r="J201" i="1"/>
  <c r="I201" i="1"/>
  <c r="H201" i="1"/>
  <c r="G201" i="1"/>
  <c r="K200" i="1"/>
  <c r="J200" i="1"/>
  <c r="I200" i="1"/>
  <c r="H200" i="1"/>
  <c r="G200" i="1"/>
  <c r="K199" i="1"/>
  <c r="J199" i="1"/>
  <c r="I199" i="1"/>
  <c r="H199" i="1"/>
  <c r="G199" i="1"/>
  <c r="K198" i="1"/>
  <c r="J198" i="1"/>
  <c r="I198" i="1"/>
  <c r="H198" i="1"/>
  <c r="G198" i="1"/>
  <c r="K197" i="1"/>
  <c r="J197" i="1"/>
  <c r="I197" i="1"/>
  <c r="H197" i="1"/>
  <c r="G197" i="1"/>
  <c r="K196" i="1"/>
  <c r="J196" i="1"/>
  <c r="I196" i="1"/>
  <c r="H196" i="1"/>
  <c r="G196" i="1"/>
  <c r="K195" i="1"/>
  <c r="J195" i="1"/>
  <c r="I195" i="1"/>
  <c r="H195" i="1"/>
  <c r="G195" i="1"/>
  <c r="K194" i="1"/>
  <c r="J194" i="1"/>
  <c r="I194" i="1"/>
  <c r="H194" i="1"/>
  <c r="G194" i="1"/>
  <c r="K193" i="1"/>
  <c r="J193" i="1"/>
  <c r="I193" i="1"/>
  <c r="H193" i="1"/>
  <c r="G193" i="1"/>
  <c r="K192" i="1"/>
  <c r="J192" i="1"/>
  <c r="I192" i="1"/>
  <c r="H192" i="1"/>
  <c r="G192" i="1"/>
  <c r="K191" i="1"/>
  <c r="J191" i="1"/>
  <c r="I191" i="1"/>
  <c r="H191" i="1"/>
  <c r="G191" i="1"/>
  <c r="K190" i="1"/>
  <c r="J190" i="1"/>
  <c r="I190" i="1"/>
  <c r="H190" i="1"/>
  <c r="G190" i="1"/>
  <c r="K189" i="1"/>
  <c r="J189" i="1"/>
  <c r="I189" i="1"/>
  <c r="H189" i="1"/>
  <c r="G189" i="1"/>
  <c r="K188" i="1"/>
  <c r="J188" i="1"/>
  <c r="I188" i="1"/>
  <c r="H188" i="1"/>
  <c r="G188" i="1"/>
  <c r="K187" i="1"/>
  <c r="J187" i="1"/>
  <c r="I187" i="1"/>
  <c r="H187" i="1"/>
  <c r="G187" i="1"/>
  <c r="K186" i="1"/>
  <c r="J186" i="1"/>
  <c r="I186" i="1"/>
  <c r="H186" i="1"/>
  <c r="G186" i="1"/>
  <c r="K185" i="1"/>
  <c r="J185" i="1"/>
  <c r="I185" i="1"/>
  <c r="H185" i="1"/>
  <c r="G185" i="1"/>
  <c r="K184" i="1"/>
  <c r="J184" i="1"/>
  <c r="I184" i="1"/>
  <c r="H184" i="1"/>
  <c r="G184" i="1"/>
  <c r="K183" i="1"/>
  <c r="J183" i="1"/>
  <c r="I183" i="1"/>
  <c r="H183" i="1"/>
  <c r="G183" i="1"/>
  <c r="K182" i="1"/>
  <c r="J182" i="1"/>
  <c r="I182" i="1"/>
  <c r="H182" i="1"/>
  <c r="G182" i="1"/>
  <c r="K181" i="1"/>
  <c r="J181" i="1"/>
  <c r="I181" i="1"/>
  <c r="H181" i="1"/>
  <c r="G181" i="1"/>
  <c r="K180" i="1"/>
  <c r="J180" i="1"/>
  <c r="I180" i="1"/>
  <c r="H180" i="1"/>
  <c r="G180" i="1"/>
  <c r="K179" i="1"/>
  <c r="J179" i="1"/>
  <c r="I179" i="1"/>
  <c r="H179" i="1"/>
  <c r="G179" i="1"/>
  <c r="K178" i="1"/>
  <c r="J178" i="1"/>
  <c r="I178" i="1"/>
  <c r="H178" i="1"/>
  <c r="G178" i="1"/>
  <c r="K177" i="1"/>
  <c r="J177" i="1"/>
  <c r="I177" i="1"/>
  <c r="H177" i="1"/>
  <c r="G177" i="1"/>
  <c r="K176" i="1"/>
  <c r="J176" i="1"/>
  <c r="I176" i="1"/>
  <c r="H176" i="1"/>
  <c r="G176" i="1"/>
  <c r="K175" i="1"/>
  <c r="J175" i="1"/>
  <c r="I175" i="1"/>
  <c r="H175" i="1"/>
  <c r="G175" i="1"/>
  <c r="K174" i="1"/>
  <c r="J174" i="1"/>
  <c r="I174" i="1"/>
  <c r="H174" i="1"/>
  <c r="G174" i="1"/>
  <c r="K173" i="1"/>
  <c r="J173" i="1"/>
  <c r="I173" i="1"/>
  <c r="H173" i="1"/>
  <c r="G173" i="1"/>
  <c r="K172" i="1"/>
  <c r="J172" i="1"/>
  <c r="I172" i="1"/>
  <c r="H172" i="1"/>
  <c r="G172" i="1"/>
  <c r="K171" i="1"/>
  <c r="J171" i="1"/>
  <c r="I171" i="1"/>
  <c r="H171" i="1"/>
  <c r="G171" i="1"/>
  <c r="K170" i="1"/>
  <c r="J170" i="1"/>
  <c r="I170" i="1"/>
  <c r="H170" i="1"/>
  <c r="G170" i="1"/>
  <c r="K169" i="1"/>
  <c r="J169" i="1"/>
  <c r="I169" i="1"/>
  <c r="H169" i="1"/>
  <c r="G169" i="1"/>
  <c r="K168" i="1"/>
  <c r="J168" i="1"/>
  <c r="I168" i="1"/>
  <c r="H168" i="1"/>
  <c r="G168" i="1"/>
  <c r="K167" i="1"/>
  <c r="J167" i="1"/>
  <c r="I167" i="1"/>
  <c r="H167" i="1"/>
  <c r="G167" i="1"/>
  <c r="K166" i="1"/>
  <c r="J166" i="1"/>
  <c r="I166" i="1"/>
  <c r="H166" i="1"/>
  <c r="G166" i="1"/>
  <c r="K165" i="1"/>
  <c r="J165" i="1"/>
  <c r="I165" i="1"/>
  <c r="H165" i="1"/>
  <c r="G165" i="1"/>
  <c r="K164" i="1"/>
  <c r="J164" i="1"/>
  <c r="I164" i="1"/>
  <c r="H164" i="1"/>
  <c r="G164" i="1"/>
  <c r="K163" i="1"/>
  <c r="J163" i="1"/>
  <c r="I163" i="1"/>
  <c r="H163" i="1"/>
  <c r="G163" i="1"/>
  <c r="K162" i="1"/>
  <c r="J162" i="1"/>
  <c r="I162" i="1"/>
  <c r="H162" i="1"/>
  <c r="G162" i="1"/>
  <c r="K161" i="1"/>
  <c r="J161" i="1"/>
  <c r="I161" i="1"/>
  <c r="H161" i="1"/>
  <c r="G161" i="1"/>
  <c r="K160" i="1"/>
  <c r="J160" i="1"/>
  <c r="I160" i="1"/>
  <c r="H160" i="1"/>
  <c r="G160" i="1"/>
  <c r="K159" i="1"/>
  <c r="J159" i="1"/>
  <c r="I159" i="1"/>
  <c r="H159" i="1"/>
  <c r="G159" i="1"/>
  <c r="K158" i="1"/>
  <c r="J158" i="1"/>
  <c r="I158" i="1"/>
  <c r="H158" i="1"/>
  <c r="G158" i="1"/>
  <c r="K157" i="1"/>
  <c r="J157" i="1"/>
  <c r="I157" i="1"/>
  <c r="H157" i="1"/>
  <c r="G157" i="1"/>
  <c r="K156" i="1"/>
  <c r="J156" i="1"/>
  <c r="I156" i="1"/>
  <c r="H156" i="1"/>
  <c r="G156" i="1"/>
  <c r="K155" i="1"/>
  <c r="J155" i="1"/>
  <c r="I155" i="1"/>
  <c r="H155" i="1"/>
  <c r="G155" i="1"/>
  <c r="K154" i="1"/>
  <c r="J154" i="1"/>
  <c r="I154" i="1"/>
  <c r="H154" i="1"/>
  <c r="G154" i="1"/>
  <c r="K153" i="1"/>
  <c r="J153" i="1"/>
  <c r="I153" i="1"/>
  <c r="H153" i="1"/>
  <c r="G153" i="1"/>
  <c r="K152" i="1"/>
  <c r="J152" i="1"/>
  <c r="I152" i="1"/>
  <c r="H152" i="1"/>
  <c r="G152" i="1"/>
  <c r="K151" i="1"/>
  <c r="J151" i="1"/>
  <c r="I151" i="1"/>
  <c r="H151" i="1"/>
  <c r="G151" i="1"/>
  <c r="K150" i="1"/>
  <c r="J150" i="1"/>
  <c r="I150" i="1"/>
  <c r="H150" i="1"/>
  <c r="G150" i="1"/>
  <c r="K149" i="1"/>
  <c r="J149" i="1"/>
  <c r="I149" i="1"/>
  <c r="H149" i="1"/>
  <c r="G149" i="1"/>
  <c r="K148" i="1"/>
  <c r="J148" i="1"/>
  <c r="I148" i="1"/>
  <c r="H148" i="1"/>
  <c r="G148" i="1"/>
  <c r="K147" i="1"/>
  <c r="J147" i="1"/>
  <c r="I147" i="1"/>
  <c r="H147" i="1"/>
  <c r="G147" i="1"/>
  <c r="K146" i="1"/>
  <c r="J146" i="1"/>
  <c r="I146" i="1"/>
  <c r="H146" i="1"/>
  <c r="G146" i="1"/>
  <c r="K143" i="1"/>
  <c r="J143" i="1"/>
  <c r="I143" i="1"/>
  <c r="H143" i="1"/>
  <c r="G143" i="1"/>
  <c r="K142" i="1"/>
  <c r="J142" i="1"/>
  <c r="I142" i="1"/>
  <c r="H142" i="1"/>
  <c r="G142" i="1"/>
  <c r="K141" i="1"/>
  <c r="J141" i="1"/>
  <c r="I141" i="1"/>
  <c r="H141" i="1"/>
  <c r="G141" i="1"/>
  <c r="K140" i="1"/>
  <c r="J140" i="1"/>
  <c r="I140" i="1"/>
  <c r="H140" i="1"/>
  <c r="G140" i="1"/>
  <c r="K139" i="1"/>
  <c r="J139" i="1"/>
  <c r="I139" i="1"/>
  <c r="H139" i="1"/>
  <c r="G139" i="1"/>
  <c r="K138" i="1"/>
  <c r="J138" i="1"/>
  <c r="I138" i="1"/>
  <c r="H138" i="1"/>
  <c r="G138" i="1"/>
  <c r="K137" i="1"/>
  <c r="J137" i="1"/>
  <c r="I137" i="1"/>
  <c r="H137" i="1"/>
  <c r="G137" i="1"/>
  <c r="K136" i="1"/>
  <c r="J136" i="1"/>
  <c r="I136" i="1"/>
  <c r="H136" i="1"/>
  <c r="G136" i="1"/>
  <c r="K135" i="1"/>
  <c r="J135" i="1"/>
  <c r="I135" i="1"/>
  <c r="H135" i="1"/>
  <c r="G135" i="1"/>
  <c r="K134" i="1"/>
  <c r="J134" i="1"/>
  <c r="I134" i="1"/>
  <c r="H134" i="1"/>
  <c r="G134" i="1"/>
  <c r="K133" i="1"/>
  <c r="J133" i="1"/>
  <c r="I133" i="1"/>
  <c r="H133" i="1"/>
  <c r="G133" i="1"/>
  <c r="K132" i="1"/>
  <c r="J132" i="1"/>
  <c r="I132" i="1"/>
  <c r="H132" i="1"/>
  <c r="G132" i="1"/>
  <c r="K131" i="1"/>
  <c r="J131" i="1"/>
  <c r="I131" i="1"/>
  <c r="H131" i="1"/>
  <c r="G131" i="1"/>
  <c r="K130" i="1"/>
  <c r="J130" i="1"/>
  <c r="I130" i="1"/>
  <c r="H130" i="1"/>
  <c r="G130" i="1"/>
  <c r="K129" i="1"/>
  <c r="J129" i="1"/>
  <c r="I129" i="1"/>
  <c r="H129" i="1"/>
  <c r="G129" i="1"/>
  <c r="K128" i="1"/>
  <c r="J128" i="1"/>
  <c r="I128" i="1"/>
  <c r="H128" i="1"/>
  <c r="G128" i="1"/>
  <c r="K127" i="1"/>
  <c r="J127" i="1"/>
  <c r="I127" i="1"/>
  <c r="H127" i="1"/>
  <c r="G127" i="1"/>
  <c r="K126" i="1"/>
  <c r="J126" i="1"/>
  <c r="I126" i="1"/>
  <c r="H126" i="1"/>
  <c r="G126" i="1"/>
  <c r="K125" i="1"/>
  <c r="J125" i="1"/>
  <c r="I125" i="1"/>
  <c r="H125" i="1"/>
  <c r="G125" i="1"/>
  <c r="K124" i="1"/>
  <c r="J124" i="1"/>
  <c r="I124" i="1"/>
  <c r="H124" i="1"/>
  <c r="G124" i="1"/>
  <c r="K123" i="1"/>
  <c r="J123" i="1"/>
  <c r="I123" i="1"/>
  <c r="H123" i="1"/>
  <c r="G123" i="1"/>
  <c r="K122" i="1"/>
  <c r="J122" i="1"/>
  <c r="I122" i="1"/>
  <c r="H122" i="1"/>
  <c r="G122" i="1"/>
  <c r="K121" i="1"/>
  <c r="J121" i="1"/>
  <c r="I121" i="1"/>
  <c r="H121" i="1"/>
  <c r="G121" i="1"/>
  <c r="K120" i="1"/>
  <c r="J120" i="1"/>
  <c r="I120" i="1"/>
  <c r="H120" i="1"/>
  <c r="G120" i="1"/>
  <c r="K119" i="1"/>
  <c r="J119" i="1"/>
  <c r="I119" i="1"/>
  <c r="H119" i="1"/>
  <c r="G119" i="1"/>
  <c r="K118" i="1"/>
  <c r="J118" i="1"/>
  <c r="I118" i="1"/>
  <c r="H118" i="1"/>
  <c r="G118" i="1"/>
  <c r="K117" i="1"/>
  <c r="J117" i="1"/>
  <c r="I117" i="1"/>
  <c r="H117" i="1"/>
  <c r="G117" i="1"/>
  <c r="K116" i="1"/>
  <c r="J116" i="1"/>
  <c r="I116" i="1"/>
  <c r="H116" i="1"/>
  <c r="G116" i="1"/>
  <c r="K115" i="1"/>
  <c r="J115" i="1"/>
  <c r="I115" i="1"/>
  <c r="H115" i="1"/>
  <c r="G115" i="1"/>
  <c r="K114" i="1"/>
  <c r="J114" i="1"/>
  <c r="I114" i="1"/>
  <c r="H114" i="1"/>
  <c r="G114" i="1"/>
  <c r="K113" i="1"/>
  <c r="J113" i="1"/>
  <c r="I113" i="1"/>
  <c r="H113" i="1"/>
  <c r="G113" i="1"/>
  <c r="K112" i="1"/>
  <c r="J112" i="1"/>
  <c r="I112" i="1"/>
  <c r="H112" i="1"/>
  <c r="G112" i="1"/>
  <c r="K111" i="1"/>
  <c r="J111" i="1"/>
  <c r="I111" i="1"/>
  <c r="H111" i="1"/>
  <c r="G111" i="1"/>
  <c r="K110" i="1"/>
  <c r="J110" i="1"/>
  <c r="I110" i="1"/>
  <c r="H110" i="1"/>
  <c r="G110" i="1"/>
  <c r="K109" i="1"/>
  <c r="J109" i="1"/>
  <c r="I109" i="1"/>
  <c r="H109" i="1"/>
  <c r="G109" i="1"/>
  <c r="K108" i="1"/>
  <c r="J108" i="1"/>
  <c r="I108" i="1"/>
  <c r="H108" i="1"/>
  <c r="G108" i="1"/>
  <c r="K107" i="1"/>
  <c r="J107" i="1"/>
  <c r="I107" i="1"/>
  <c r="H107" i="1"/>
  <c r="G107" i="1"/>
  <c r="K106" i="1"/>
  <c r="J106" i="1"/>
  <c r="I106" i="1"/>
  <c r="H106" i="1"/>
  <c r="G106" i="1"/>
  <c r="K105" i="1"/>
  <c r="J105" i="1"/>
  <c r="I105" i="1"/>
  <c r="H105" i="1"/>
  <c r="G105" i="1"/>
  <c r="K104" i="1"/>
  <c r="J104" i="1"/>
  <c r="I104" i="1"/>
  <c r="H104" i="1"/>
  <c r="G104" i="1"/>
  <c r="K103" i="1"/>
  <c r="J103" i="1"/>
  <c r="I103" i="1"/>
  <c r="H103" i="1"/>
  <c r="G103" i="1"/>
  <c r="K102" i="1"/>
  <c r="J102" i="1"/>
  <c r="I102" i="1"/>
  <c r="H102" i="1"/>
  <c r="G102" i="1"/>
  <c r="K101" i="1"/>
  <c r="J101" i="1"/>
  <c r="I101" i="1"/>
  <c r="H101" i="1"/>
  <c r="G101" i="1"/>
  <c r="K100" i="1"/>
  <c r="J100" i="1"/>
  <c r="I100" i="1"/>
  <c r="H100" i="1"/>
  <c r="G100" i="1"/>
  <c r="K99" i="1"/>
  <c r="J99" i="1"/>
  <c r="I99" i="1"/>
  <c r="H99" i="1"/>
  <c r="G99" i="1"/>
  <c r="K98" i="1"/>
  <c r="J98" i="1"/>
  <c r="I98" i="1"/>
  <c r="H98" i="1"/>
  <c r="G98" i="1"/>
  <c r="K97" i="1"/>
  <c r="J97" i="1"/>
  <c r="I97" i="1"/>
  <c r="H97" i="1"/>
  <c r="G97" i="1"/>
  <c r="K96" i="1"/>
  <c r="J96" i="1"/>
  <c r="I96" i="1"/>
  <c r="H96" i="1"/>
  <c r="G96" i="1"/>
  <c r="K95" i="1"/>
  <c r="J95" i="1"/>
  <c r="I95" i="1"/>
  <c r="H95" i="1"/>
  <c r="G95" i="1"/>
  <c r="K94" i="1"/>
  <c r="J94" i="1"/>
  <c r="I94" i="1"/>
  <c r="H94" i="1"/>
  <c r="G94" i="1"/>
  <c r="K93" i="1"/>
  <c r="J93" i="1"/>
  <c r="I93" i="1"/>
  <c r="H93" i="1"/>
  <c r="G93" i="1"/>
  <c r="K92" i="1"/>
  <c r="J92" i="1"/>
  <c r="I92" i="1"/>
  <c r="H92" i="1"/>
  <c r="G92" i="1"/>
  <c r="K91" i="1"/>
  <c r="J91" i="1"/>
  <c r="I91" i="1"/>
  <c r="H91" i="1"/>
  <c r="G91" i="1"/>
  <c r="K90" i="1"/>
  <c r="J90" i="1"/>
  <c r="I90" i="1"/>
  <c r="H90" i="1"/>
  <c r="G90" i="1"/>
  <c r="K89" i="1"/>
  <c r="J89" i="1"/>
  <c r="I89" i="1"/>
  <c r="H89" i="1"/>
  <c r="G89" i="1"/>
  <c r="K88" i="1"/>
  <c r="J88" i="1"/>
  <c r="I88" i="1"/>
  <c r="H88" i="1"/>
  <c r="G88" i="1"/>
  <c r="K87" i="1"/>
  <c r="J87" i="1"/>
  <c r="I87" i="1"/>
  <c r="H87" i="1"/>
  <c r="G87" i="1"/>
  <c r="K86" i="1"/>
  <c r="J86" i="1"/>
  <c r="I86" i="1"/>
  <c r="H86" i="1"/>
  <c r="G86" i="1"/>
  <c r="K85" i="1"/>
  <c r="J85" i="1"/>
  <c r="I85" i="1"/>
  <c r="H85" i="1"/>
  <c r="G85" i="1"/>
  <c r="K84" i="1"/>
  <c r="J84" i="1"/>
  <c r="I84" i="1"/>
  <c r="H84" i="1"/>
  <c r="G84" i="1"/>
  <c r="K83" i="1"/>
  <c r="J83" i="1"/>
  <c r="I83" i="1"/>
  <c r="H83" i="1"/>
  <c r="G83" i="1"/>
  <c r="K82" i="1"/>
  <c r="J82" i="1"/>
  <c r="I82" i="1"/>
  <c r="H82" i="1"/>
  <c r="G82" i="1"/>
  <c r="K81" i="1"/>
  <c r="J81" i="1"/>
  <c r="I81" i="1"/>
  <c r="H81" i="1"/>
  <c r="G81" i="1"/>
  <c r="K80" i="1"/>
  <c r="J80" i="1"/>
  <c r="I80" i="1"/>
  <c r="H80" i="1"/>
  <c r="G80" i="1"/>
  <c r="K79" i="1"/>
  <c r="J79" i="1"/>
  <c r="I79" i="1"/>
  <c r="H79" i="1"/>
  <c r="G79" i="1"/>
  <c r="K76" i="1"/>
  <c r="J76" i="1"/>
  <c r="I76" i="1"/>
  <c r="H76" i="1"/>
  <c r="G76" i="1"/>
  <c r="K75" i="1"/>
  <c r="J75" i="1"/>
  <c r="I75" i="1"/>
  <c r="H75" i="1"/>
  <c r="G75" i="1"/>
  <c r="K74" i="1"/>
  <c r="J74" i="1"/>
  <c r="I74" i="1"/>
  <c r="H74" i="1"/>
  <c r="G74" i="1"/>
  <c r="K73" i="1"/>
  <c r="J73" i="1"/>
  <c r="I73" i="1"/>
  <c r="H73" i="1"/>
  <c r="G73" i="1"/>
  <c r="K72" i="1"/>
  <c r="J72" i="1"/>
  <c r="I72" i="1"/>
  <c r="H72" i="1"/>
  <c r="G72" i="1"/>
  <c r="K71" i="1"/>
  <c r="J71" i="1"/>
  <c r="I71" i="1"/>
  <c r="H71" i="1"/>
  <c r="G71" i="1"/>
  <c r="K70" i="1"/>
  <c r="J70" i="1"/>
  <c r="I70" i="1"/>
  <c r="H70" i="1"/>
  <c r="G70" i="1"/>
  <c r="K69" i="1"/>
  <c r="J69" i="1"/>
  <c r="I69" i="1"/>
  <c r="H69" i="1"/>
  <c r="G69" i="1"/>
  <c r="K68" i="1"/>
  <c r="J68" i="1"/>
  <c r="I68" i="1"/>
  <c r="H68" i="1"/>
  <c r="G68" i="1"/>
  <c r="K67" i="1"/>
  <c r="J67" i="1"/>
  <c r="I67" i="1"/>
  <c r="H67" i="1"/>
  <c r="G67" i="1"/>
  <c r="K66" i="1"/>
  <c r="J66" i="1"/>
  <c r="I66" i="1"/>
  <c r="H66" i="1"/>
  <c r="G66" i="1"/>
  <c r="K65" i="1"/>
  <c r="J65" i="1"/>
  <c r="I65" i="1"/>
  <c r="H65" i="1"/>
  <c r="G65" i="1"/>
  <c r="K64" i="1"/>
  <c r="J64" i="1"/>
  <c r="I64" i="1"/>
  <c r="H64" i="1"/>
  <c r="G64" i="1"/>
  <c r="K63" i="1"/>
  <c r="J63" i="1"/>
  <c r="I63" i="1"/>
  <c r="H63" i="1"/>
  <c r="G63" i="1"/>
  <c r="K62" i="1"/>
  <c r="J62" i="1"/>
  <c r="I62" i="1"/>
  <c r="H62" i="1"/>
  <c r="G62" i="1"/>
  <c r="K61" i="1"/>
  <c r="J61" i="1"/>
  <c r="I61" i="1"/>
  <c r="H61" i="1"/>
  <c r="G61" i="1"/>
  <c r="K60" i="1"/>
  <c r="J60" i="1"/>
  <c r="I60" i="1"/>
  <c r="H60" i="1"/>
  <c r="G60" i="1"/>
  <c r="K59" i="1"/>
  <c r="J59" i="1"/>
  <c r="I59" i="1"/>
  <c r="H59" i="1"/>
  <c r="G59" i="1"/>
  <c r="K58" i="1"/>
  <c r="J58" i="1"/>
  <c r="I58" i="1"/>
  <c r="H58" i="1"/>
  <c r="G58" i="1"/>
  <c r="K57" i="1"/>
  <c r="J57" i="1"/>
  <c r="I57" i="1"/>
  <c r="H57" i="1"/>
  <c r="G57" i="1"/>
  <c r="K56" i="1"/>
  <c r="J56" i="1"/>
  <c r="I56" i="1"/>
  <c r="H56" i="1"/>
  <c r="G56" i="1"/>
  <c r="K55" i="1"/>
  <c r="J55" i="1"/>
  <c r="I55" i="1"/>
  <c r="H55" i="1"/>
  <c r="G55" i="1"/>
  <c r="K54" i="1"/>
  <c r="J54" i="1"/>
  <c r="I54" i="1"/>
  <c r="H54" i="1"/>
  <c r="G54" i="1"/>
  <c r="K53" i="1"/>
  <c r="J53" i="1"/>
  <c r="I53" i="1"/>
  <c r="H53" i="1"/>
  <c r="G53" i="1"/>
  <c r="K52" i="1"/>
  <c r="J52" i="1"/>
  <c r="I52" i="1"/>
  <c r="H52" i="1"/>
  <c r="G52" i="1"/>
  <c r="K51" i="1"/>
  <c r="J51" i="1"/>
  <c r="I51" i="1"/>
  <c r="H51" i="1"/>
  <c r="G51" i="1"/>
  <c r="K50" i="1"/>
  <c r="J50" i="1"/>
  <c r="I50" i="1"/>
  <c r="H50" i="1"/>
  <c r="G50" i="1"/>
  <c r="K49" i="1"/>
  <c r="J49" i="1"/>
  <c r="I49" i="1"/>
  <c r="H49" i="1"/>
  <c r="G49" i="1"/>
  <c r="K48" i="1"/>
  <c r="J48" i="1"/>
  <c r="I48" i="1"/>
  <c r="H48" i="1"/>
  <c r="G48" i="1"/>
  <c r="K47" i="1"/>
  <c r="J47" i="1"/>
  <c r="I47" i="1"/>
  <c r="H47" i="1"/>
  <c r="G47" i="1"/>
  <c r="K46" i="1"/>
  <c r="J46" i="1"/>
  <c r="I46" i="1"/>
  <c r="H46" i="1"/>
  <c r="G46" i="1"/>
  <c r="K45" i="1"/>
  <c r="J45" i="1"/>
  <c r="I45" i="1"/>
  <c r="H45" i="1"/>
  <c r="G45" i="1"/>
  <c r="K44" i="1"/>
  <c r="J44" i="1"/>
  <c r="I44" i="1"/>
  <c r="H44" i="1"/>
  <c r="G44" i="1"/>
  <c r="K43" i="1"/>
  <c r="J43" i="1"/>
  <c r="I43" i="1"/>
  <c r="H43" i="1"/>
  <c r="G43" i="1"/>
  <c r="K42" i="1"/>
  <c r="J42" i="1"/>
  <c r="I42" i="1"/>
  <c r="H42" i="1"/>
  <c r="G42" i="1"/>
  <c r="K41" i="1"/>
  <c r="J41" i="1"/>
  <c r="I41" i="1"/>
  <c r="H41" i="1"/>
  <c r="G41" i="1"/>
  <c r="K40" i="1"/>
  <c r="J40" i="1"/>
  <c r="I40" i="1"/>
  <c r="H40" i="1"/>
  <c r="G40" i="1"/>
  <c r="K39" i="1"/>
  <c r="J39" i="1"/>
  <c r="I39" i="1"/>
  <c r="H39" i="1"/>
  <c r="G39" i="1"/>
  <c r="K38" i="1"/>
  <c r="J38" i="1"/>
  <c r="I38" i="1"/>
  <c r="H38" i="1"/>
  <c r="G38" i="1"/>
  <c r="K37" i="1"/>
  <c r="J37" i="1"/>
  <c r="I37" i="1"/>
  <c r="H37" i="1"/>
  <c r="G37" i="1"/>
  <c r="K36" i="1"/>
  <c r="J36" i="1"/>
  <c r="I36" i="1"/>
  <c r="H36" i="1"/>
  <c r="G36" i="1"/>
  <c r="K35" i="1"/>
  <c r="J35" i="1"/>
  <c r="I35" i="1"/>
  <c r="H35" i="1"/>
  <c r="G35" i="1"/>
  <c r="K34" i="1"/>
  <c r="J34" i="1"/>
  <c r="I34" i="1"/>
  <c r="H34" i="1"/>
  <c r="G34" i="1"/>
  <c r="K33" i="1"/>
  <c r="J33" i="1"/>
  <c r="I33" i="1"/>
  <c r="H33" i="1"/>
  <c r="G33" i="1"/>
  <c r="K32" i="1"/>
  <c r="J32" i="1"/>
  <c r="I32" i="1"/>
  <c r="H32" i="1"/>
  <c r="G32" i="1"/>
  <c r="K31" i="1"/>
  <c r="J31" i="1"/>
  <c r="I31" i="1"/>
  <c r="H31" i="1"/>
  <c r="G31" i="1"/>
  <c r="K30" i="1"/>
  <c r="J30" i="1"/>
  <c r="I30" i="1"/>
  <c r="H30" i="1"/>
  <c r="G30" i="1"/>
  <c r="K29" i="1"/>
  <c r="J29" i="1"/>
  <c r="I29" i="1"/>
  <c r="H29" i="1"/>
  <c r="G29" i="1"/>
  <c r="K28" i="1"/>
  <c r="J28" i="1"/>
  <c r="I28" i="1"/>
  <c r="H28" i="1"/>
  <c r="G28" i="1"/>
  <c r="K27" i="1"/>
  <c r="J27" i="1"/>
  <c r="I27" i="1"/>
  <c r="H27" i="1"/>
  <c r="G27" i="1"/>
  <c r="K26" i="1"/>
  <c r="J26" i="1"/>
  <c r="I26" i="1"/>
  <c r="H26" i="1"/>
  <c r="G26" i="1"/>
  <c r="K25" i="1"/>
  <c r="J25" i="1"/>
  <c r="I25" i="1"/>
  <c r="H25" i="1"/>
  <c r="G25" i="1"/>
  <c r="K24" i="1"/>
  <c r="J24" i="1"/>
  <c r="I24" i="1"/>
  <c r="H24" i="1"/>
  <c r="G24" i="1"/>
  <c r="K23" i="1"/>
  <c r="J23" i="1"/>
  <c r="I23" i="1"/>
  <c r="H23" i="1"/>
  <c r="G23" i="1"/>
  <c r="K22" i="1"/>
  <c r="J22" i="1"/>
  <c r="I22" i="1"/>
  <c r="H22" i="1"/>
  <c r="G22" i="1"/>
  <c r="K21" i="1"/>
  <c r="J21" i="1"/>
  <c r="I21" i="1"/>
  <c r="H21" i="1"/>
  <c r="G21" i="1"/>
  <c r="K20" i="1"/>
  <c r="J20" i="1"/>
  <c r="I20" i="1"/>
  <c r="H20" i="1"/>
  <c r="G20" i="1"/>
  <c r="K19" i="1"/>
  <c r="J19" i="1"/>
  <c r="I19" i="1"/>
  <c r="H19" i="1"/>
  <c r="G19" i="1"/>
  <c r="K18" i="1"/>
  <c r="J18" i="1"/>
  <c r="I18" i="1"/>
  <c r="H18" i="1"/>
  <c r="G18" i="1"/>
  <c r="K17" i="1"/>
  <c r="J17" i="1"/>
  <c r="I17" i="1"/>
  <c r="H17" i="1"/>
  <c r="G17" i="1"/>
  <c r="K16" i="1"/>
  <c r="J16" i="1"/>
  <c r="I16" i="1"/>
  <c r="H16" i="1"/>
  <c r="G16" i="1"/>
  <c r="K15" i="1"/>
  <c r="J15" i="1"/>
  <c r="I15" i="1"/>
  <c r="H15" i="1"/>
  <c r="G15" i="1"/>
  <c r="K14" i="1"/>
  <c r="J14" i="1"/>
  <c r="I14" i="1"/>
  <c r="H14" i="1"/>
  <c r="G14" i="1"/>
  <c r="K13" i="1"/>
  <c r="J13" i="1"/>
  <c r="I13" i="1"/>
  <c r="H13" i="1"/>
  <c r="G13" i="1"/>
  <c r="K12" i="1"/>
  <c r="J12" i="1"/>
  <c r="I12" i="1"/>
  <c r="H12" i="1"/>
  <c r="G12" i="1"/>
</calcChain>
</file>

<file path=xl/sharedStrings.xml><?xml version="1.0" encoding="utf-8"?>
<sst xmlns="http://schemas.openxmlformats.org/spreadsheetml/2006/main" count="780" uniqueCount="164">
  <si>
    <t>PĀRSKATS</t>
  </si>
  <si>
    <t>Rīgā</t>
  </si>
  <si>
    <t>Operatīvais pārskats</t>
  </si>
  <si>
    <r>
      <t>(</t>
    </r>
    <r>
      <rPr>
        <i/>
        <sz val="10"/>
        <rFont val="Times New Roman"/>
        <family val="1"/>
        <charset val="186"/>
      </rPr>
      <t>euro</t>
    </r>
    <r>
      <rPr>
        <sz val="10"/>
        <rFont val="Times New Roman"/>
        <family val="1"/>
        <charset val="186"/>
      </rPr>
      <t>)</t>
    </r>
  </si>
  <si>
    <t>Budžetu klasifikāciju kodi</t>
  </si>
  <si>
    <t>Budžetu klasifikāciju kodu nosaukumi; programmu (apakšprogrammu) nosaukumi</t>
  </si>
  <si>
    <t>Pārskata perioda prognoze</t>
  </si>
  <si>
    <t>Pārskata perioda izpilde</t>
  </si>
  <si>
    <t>Pārskata perioda prognozes un izpildes starpība</t>
  </si>
  <si>
    <t>Pārskata perioda izpilde pret pārskata perioda prognozi (procentos)</t>
  </si>
  <si>
    <t>Pārskata perioda izpilde pret gada plānu (procentos)</t>
  </si>
  <si>
    <r>
      <t>7</t>
    </r>
    <r>
      <rPr>
        <sz val="8"/>
        <rFont val="Times New Roman"/>
        <family val="1"/>
        <charset val="186"/>
      </rPr>
      <t xml:space="preserve"> = 6 - 3</t>
    </r>
  </si>
  <si>
    <r>
      <t>8</t>
    </r>
    <r>
      <rPr>
        <sz val="8"/>
        <rFont val="Times New Roman"/>
        <family val="1"/>
        <charset val="186"/>
      </rPr>
      <t xml:space="preserve"> = 5 - 6</t>
    </r>
  </si>
  <si>
    <r>
      <t>9</t>
    </r>
    <r>
      <rPr>
        <sz val="8"/>
        <rFont val="Times New Roman"/>
        <family val="1"/>
        <charset val="186"/>
      </rPr>
      <t xml:space="preserve"> = 6 : 3 x 100 - 100</t>
    </r>
  </si>
  <si>
    <r>
      <t>10</t>
    </r>
    <r>
      <rPr>
        <sz val="8"/>
        <rFont val="Times New Roman"/>
        <family val="1"/>
        <charset val="186"/>
      </rPr>
      <t xml:space="preserve"> = 6 : 5 x 100</t>
    </r>
  </si>
  <si>
    <r>
      <t>11</t>
    </r>
    <r>
      <rPr>
        <sz val="8"/>
        <rFont val="Times New Roman"/>
        <family val="1"/>
        <charset val="186"/>
      </rPr>
      <t xml:space="preserve"> = 6 : 4 x 100</t>
    </r>
  </si>
  <si>
    <t xml:space="preserve">18. </t>
  </si>
  <si>
    <t>Labklājības ministrija</t>
  </si>
  <si>
    <t>Smilšu iela 1, Rīga, LV-1919, tālr. 67094222, e-pasts pasts@kase.gov.lv, www.kase.gov.lv</t>
  </si>
  <si>
    <t>2025. gada plāns</t>
  </si>
  <si>
    <t>Speciālā budžeta ieņēmumu un izdevumu izpilde 2025. gada 9 mēnešos</t>
  </si>
  <si>
    <t>Iepriekšējā gada 9 mēnešu izpilde</t>
  </si>
  <si>
    <t>Pārskata perioda izpildes un iepriekšējā gada 9 mēnešu izpildes izmaiņas</t>
  </si>
  <si>
    <t>Pārskata perioda izpildes un iepriekšējā gada 9 mēnešu izpildes izmaiņas (procentos)</t>
  </si>
  <si>
    <t>1; 2, 3; 4.2; 5.gr.</t>
  </si>
  <si>
    <t>Ieņēmumi – kopā</t>
  </si>
  <si>
    <t>1.0.grupa</t>
  </si>
  <si>
    <t>Nodokļu ieņēmumi</t>
  </si>
  <si>
    <t>1.3.apakšgrupa</t>
  </si>
  <si>
    <t>Sociālās apdrošināšanas iemaksas – kopā</t>
  </si>
  <si>
    <t>02000</t>
  </si>
  <si>
    <t>Sociālās apdrošināšanas iemaksas</t>
  </si>
  <si>
    <t>02100</t>
  </si>
  <si>
    <t>Brīvprātīgās sociālās apdrošināšanas iemaksas</t>
  </si>
  <si>
    <t>02110</t>
  </si>
  <si>
    <t>Brīvprātīgās sociālās apdrošināšanas iemaksas valsts pensiju apdrošināšanai</t>
  </si>
  <si>
    <t>02400</t>
  </si>
  <si>
    <t>Ieņēmumi valsts speciālajā budžetā no valsts sociālās apdrošināšanas obligāto iemaksu sadales</t>
  </si>
  <si>
    <t>02410</t>
  </si>
  <si>
    <t>Valsts sociālās apdrošināšanas obligātās iemaksas valsts pensiju apdrošināšanai</t>
  </si>
  <si>
    <t>02420</t>
  </si>
  <si>
    <t>Valsts sociālās apdrošināšanas obligātās iemaksas sociālajai apdrošināšanai bezdarba gadījumiem</t>
  </si>
  <si>
    <t>02430</t>
  </si>
  <si>
    <t>Valsts sociālās apdrošināšanas obligātās iemaksas sociālajai apdrošināšanai pret nelaimes gadījumiem darbā un arodslimībām</t>
  </si>
  <si>
    <t>02440</t>
  </si>
  <si>
    <t>Valsts sociālās apdrošināšanas obligātās iemaksas invaliditātes, maternitātes, slimības un vecāku apdrošināšanai</t>
  </si>
  <si>
    <t>22500</t>
  </si>
  <si>
    <t>Pārējās sociālās apdrošināšanas iemaksas</t>
  </si>
  <si>
    <t>22520</t>
  </si>
  <si>
    <t>Valsts sociālās apdrošināšanas iemaksas un solidaritātes nodoklis fondēto pensiju shēmā</t>
  </si>
  <si>
    <t>22540</t>
  </si>
  <si>
    <t>Solidaritātes nodokļa iemaksa iedzīvotāju ienākuma nodokļa kontā</t>
  </si>
  <si>
    <t>22590</t>
  </si>
  <si>
    <t>2.0.grupa</t>
  </si>
  <si>
    <t>Nenodokļu ieņēmumi</t>
  </si>
  <si>
    <t>12/13.0.0.0;22.*.0.0</t>
  </si>
  <si>
    <t>Pārējie nenodokļu ieņēmumi – kopā</t>
  </si>
  <si>
    <t>22.4.0.0.</t>
  </si>
  <si>
    <t>Citi valsts sociālās apdrošināšanas speciālā budžeta ieņēmumi saskaņā ar normatīvajiem aktiem</t>
  </si>
  <si>
    <t>22410</t>
  </si>
  <si>
    <t>Regresa prasības</t>
  </si>
  <si>
    <t>22420</t>
  </si>
  <si>
    <t>Ieņēmumi no kapitāldaļu pārdošanas un pārvērtēšanas, vērtspapīru tirdzniecības un pārvērtēšanas</t>
  </si>
  <si>
    <t>22422</t>
  </si>
  <si>
    <t>Ieņēmumi no kapitāla daļu pārdošanas</t>
  </si>
  <si>
    <t>22430</t>
  </si>
  <si>
    <t>Uzkrātā fondēto pensiju kapitāla iemaksas valsts pensiju speciālajā budžetā</t>
  </si>
  <si>
    <t>22440</t>
  </si>
  <si>
    <t>VSAA ieņēmumi par valsts fondēto pensiju shēmas administrēšanu</t>
  </si>
  <si>
    <t>22470</t>
  </si>
  <si>
    <t>Iepriekšējos budžeta periodos valsts sociālās apdrošināšanas speciālā budžeta saņemto un iepriekšējos gados neizlietoto budžeta līdzekļu no īpašiem mērķiem iezīmētiem ieņēmumiem atmaksa</t>
  </si>
  <si>
    <t>22490</t>
  </si>
  <si>
    <t>Pārējie iepriekš neklasificētie ieņēmumi</t>
  </si>
  <si>
    <t>22.6.0.0.</t>
  </si>
  <si>
    <t>Pārējie valsts sociālās apdrošināšanas speciālā budžeta ieņēmumi</t>
  </si>
  <si>
    <t>22620</t>
  </si>
  <si>
    <t>Ieņēmumi no valsts sociālās apdrošināšanas speciālā budžeta līdzekļu noguldījumiem depozītā</t>
  </si>
  <si>
    <t>22690</t>
  </si>
  <si>
    <t>3.0.grupa</t>
  </si>
  <si>
    <t>Ieņēmumi no maksas pakalpojumiem un citi pašu ieņēmumi – kopā</t>
  </si>
  <si>
    <t>5.0.grupa</t>
  </si>
  <si>
    <t>Transferti</t>
  </si>
  <si>
    <t>18.0.0.0.</t>
  </si>
  <si>
    <t>Valsts budžeta transferti</t>
  </si>
  <si>
    <t>18200</t>
  </si>
  <si>
    <t>Valsts speciālajā budžetā saņemtie transferti no valsts pamatbudžeta</t>
  </si>
  <si>
    <t>18500</t>
  </si>
  <si>
    <t>Valsts speciālā budžeta savstarpējie transferti</t>
  </si>
  <si>
    <t>18520</t>
  </si>
  <si>
    <t>Valsts sociālās apdrošināšanas speciālā budžeta transferti</t>
  </si>
  <si>
    <t>18521</t>
  </si>
  <si>
    <t>No nodarbinātības speciālā budžeta valsts pensiju apdrošināšanai</t>
  </si>
  <si>
    <t>18522</t>
  </si>
  <si>
    <t>No darba negadījumu speciālā budžeta valsts pensiju apdrošināšanai</t>
  </si>
  <si>
    <t>18523</t>
  </si>
  <si>
    <t>No invaliditātes, maternitātes un slimības speciālā budžeta valsts pensiju apdrošināšanai</t>
  </si>
  <si>
    <t>18524</t>
  </si>
  <si>
    <t>No darba negadījumu speciālā budžeta sociālajai apdrošināšanai bezdarba gadījumam</t>
  </si>
  <si>
    <t>18525</t>
  </si>
  <si>
    <t>No invaliditātes, maternitātes un slimības speciālā budžeta sociālajai apdrošināšanai bezdarba gadījumam</t>
  </si>
  <si>
    <t>18526</t>
  </si>
  <si>
    <t>No valsts pensiju speciālā budžeta ieskaitītie līdzekļi Valsts sociālās apdrošināšanas aģentūrai</t>
  </si>
  <si>
    <t>18527</t>
  </si>
  <si>
    <t>No nodarbinātības speciālā budžeta ieskaitītie līdzekļi Valsts sociālās apdrošināšanas aģentūrai</t>
  </si>
  <si>
    <t>18528</t>
  </si>
  <si>
    <t>No darba negadījumu speciālā budžeta ieskaitītie līdzekļi Valsts sociālās apdrošināšanas aģentūrai</t>
  </si>
  <si>
    <t>18529</t>
  </si>
  <si>
    <t>No invaliditātes, maternitātes un slimības speciālā budžeta ieskaitītie līdzekļi Valsts sociālās apdrošināšanas aģentūrai</t>
  </si>
  <si>
    <t>18530</t>
  </si>
  <si>
    <t>Saņemtie transferti viena speciālā budžeta veida ietvaros</t>
  </si>
  <si>
    <t>1.0.; 2.0.grupa</t>
  </si>
  <si>
    <t>Izdevumi – kopā</t>
  </si>
  <si>
    <t>Uzturēšanas izdevumi</t>
  </si>
  <si>
    <t>1.1.apakšgrupa</t>
  </si>
  <si>
    <t>Kārtējie izdevumi</t>
  </si>
  <si>
    <t>1000</t>
  </si>
  <si>
    <t>Atlīdzība</t>
  </si>
  <si>
    <t>2000</t>
  </si>
  <si>
    <t>Preces un pakalpojumi</t>
  </si>
  <si>
    <t>Subsīdijas, dotācijas, sociālie maksājumi un kompensācijas</t>
  </si>
  <si>
    <t>3000</t>
  </si>
  <si>
    <t>Subsīdijas un dotācijas</t>
  </si>
  <si>
    <t>6000</t>
  </si>
  <si>
    <t>Sociāla rakstura maksājumi un kompensācijas</t>
  </si>
  <si>
    <t>1.4.apakšgrupa</t>
  </si>
  <si>
    <t>Kārtējie maksājumi Eiropas Savienības budžetā un starptautiskā sadarbība</t>
  </si>
  <si>
    <t>7700</t>
  </si>
  <si>
    <t>Starptautiskā sadarbība</t>
  </si>
  <si>
    <t>1.5.apakšgrupa</t>
  </si>
  <si>
    <t>Transferti viena budžeta veida ietvaros un uzturēšanas izdevumu transferti starp budžeta veidiem</t>
  </si>
  <si>
    <t>7100</t>
  </si>
  <si>
    <t>Valsts budžeta transferti un uzturēšanas izdevumu transferti</t>
  </si>
  <si>
    <t>7110</t>
  </si>
  <si>
    <t>Valsts budžeta uzturēšanas izdevumu transferti no valsts speciālā budžeta uz valsts pamatbudžetu</t>
  </si>
  <si>
    <t>7140</t>
  </si>
  <si>
    <t>Valsts budžeta transferti no valsts speciālā budžeta uz valsts speciālo budžetu</t>
  </si>
  <si>
    <t>7400</t>
  </si>
  <si>
    <t>Pārējie valsts budžeta uzturēšanas izdevumu transferti citiem budžetiem</t>
  </si>
  <si>
    <t>Kapitālie izdevumi</t>
  </si>
  <si>
    <t>2.1.apakšgrupa</t>
  </si>
  <si>
    <t>Pamatkapitāla veidošana</t>
  </si>
  <si>
    <t>Finansiālā bilance</t>
  </si>
  <si>
    <t>F00000000</t>
  </si>
  <si>
    <t>Finansēšana</t>
  </si>
  <si>
    <t>F21010000</t>
  </si>
  <si>
    <t>Naudas līdzekļi</t>
  </si>
  <si>
    <t>F210100003</t>
  </si>
  <si>
    <t>Valsts speciālā budžeta naudas līdzekļu atlikumu izmaiņas palielinājums (-) vai samazinājums (+)</t>
  </si>
  <si>
    <t>I. Valsts pamatfunkciju īstenošana</t>
  </si>
  <si>
    <t>04.00.00</t>
  </si>
  <si>
    <t>Sociālā apdrošināšana</t>
  </si>
  <si>
    <t>04.01.00</t>
  </si>
  <si>
    <t>Valsts pensiju speciālais budžets</t>
  </si>
  <si>
    <t>22560</t>
  </si>
  <si>
    <t>Solidaritātes nodokļa iemaksa valsts pensiju speciālajā budžetā</t>
  </si>
  <si>
    <t>04.02.00</t>
  </si>
  <si>
    <t>Nodarbinātības speciālais budžets</t>
  </si>
  <si>
    <t>04.03.00</t>
  </si>
  <si>
    <t>Darba negadījumu speciālais budžets</t>
  </si>
  <si>
    <t>04.04.00</t>
  </si>
  <si>
    <t>Invaliditātes, maternitātes un slimības speciālais budžets</t>
  </si>
  <si>
    <t>04.05.00</t>
  </si>
  <si>
    <t>Valsts sociālās apdrošināšanas aģentūras speciālais budžets</t>
  </si>
  <si>
    <t>(01.01.2025 - 30.09.2025)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</si>
</sst>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1" x14ac:knownFonts="1">
    <font>
      <sz val="10"/>
      <name val="Arial"/>
      <family val="2"/>
      <charset val="186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sz val="8.5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  <font>
      <sz val="8"/>
      <name val="Times New Roman"/>
      <family val="1"/>
      <charset val="186"/>
    </font>
    <font>
      <i/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8"/>
      <name val="Times New Roman"/>
      <family val="1"/>
      <charset val="186"/>
    </font>
    <font>
      <sz val="1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39">
    <xf numFmtId="0" fontId="0" fillId="0" borderId="0" xfId="0"/>
    <xf numFmtId="0" fontId="2" fillId="0" borderId="0" xfId="0" applyFont="1"/>
    <xf numFmtId="0" fontId="4" fillId="0" borderId="0" xfId="1" applyFont="1" applyAlignment="1">
      <alignment horizontal="center" vertical="center"/>
    </xf>
    <xf numFmtId="3" fontId="4" fillId="0" borderId="0" xfId="1" applyNumberFormat="1" applyFont="1" applyAlignment="1">
      <alignment horizontal="right" vertical="center"/>
    </xf>
    <xf numFmtId="4" fontId="4" fillId="0" borderId="0" xfId="1" applyNumberFormat="1" applyFont="1" applyAlignment="1">
      <alignment horizontal="right" vertical="center"/>
    </xf>
    <xf numFmtId="0" fontId="6" fillId="0" borderId="0" xfId="1" applyFont="1" applyAlignment="1">
      <alignment horizontal="right" vertical="center"/>
    </xf>
    <xf numFmtId="0" fontId="2" fillId="0" borderId="0" xfId="1" applyFont="1" applyAlignment="1">
      <alignment horizontal="right" vertical="center"/>
    </xf>
    <xf numFmtId="0" fontId="8" fillId="0" borderId="2" xfId="0" applyFont="1" applyBorder="1" applyAlignment="1">
      <alignment horizontal="center" vertical="center" wrapText="1"/>
    </xf>
    <xf numFmtId="3" fontId="8" fillId="0" borderId="2" xfId="0" applyNumberFormat="1" applyFont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10" fillId="0" borderId="0" xfId="0" applyFont="1"/>
    <xf numFmtId="49" fontId="2" fillId="0" borderId="3" xfId="0" applyNumberFormat="1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3" fontId="2" fillId="0" borderId="3" xfId="0" applyNumberFormat="1" applyFont="1" applyBorder="1" applyAlignment="1">
      <alignment vertical="center"/>
    </xf>
    <xf numFmtId="164" fontId="2" fillId="0" borderId="3" xfId="0" applyNumberFormat="1" applyFont="1" applyBorder="1" applyAlignment="1">
      <alignment vertical="center"/>
    </xf>
    <xf numFmtId="49" fontId="8" fillId="0" borderId="3" xfId="0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left" vertical="center" wrapText="1" indent="1"/>
    </xf>
    <xf numFmtId="49" fontId="2" fillId="0" borderId="3" xfId="0" applyNumberFormat="1" applyFont="1" applyBorder="1" applyAlignment="1">
      <alignment horizontal="left" vertical="center" wrapText="1" indent="2"/>
    </xf>
    <xf numFmtId="49" fontId="2" fillId="0" borderId="3" xfId="0" applyNumberFormat="1" applyFont="1" applyBorder="1" applyAlignment="1">
      <alignment horizontal="left" vertical="center" wrapText="1" indent="3"/>
    </xf>
    <xf numFmtId="49" fontId="2" fillId="0" borderId="3" xfId="0" applyNumberFormat="1" applyFont="1" applyBorder="1" applyAlignment="1">
      <alignment horizontal="left" vertical="center" wrapText="1" indent="4"/>
    </xf>
    <xf numFmtId="49" fontId="2" fillId="0" borderId="3" xfId="0" applyNumberFormat="1" applyFont="1" applyBorder="1" applyAlignment="1">
      <alignment horizontal="left" vertical="center" wrapText="1" indent="5"/>
    </xf>
    <xf numFmtId="49" fontId="8" fillId="0" borderId="3" xfId="0" applyNumberFormat="1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3" fontId="8" fillId="0" borderId="3" xfId="0" applyNumberFormat="1" applyFont="1" applyBorder="1" applyAlignment="1">
      <alignment vertical="center"/>
    </xf>
    <xf numFmtId="164" fontId="8" fillId="0" borderId="3" xfId="0" applyNumberFormat="1" applyFont="1" applyBorder="1" applyAlignment="1">
      <alignment vertical="center"/>
    </xf>
    <xf numFmtId="0" fontId="8" fillId="0" borderId="0" xfId="0" applyFont="1"/>
    <xf numFmtId="49" fontId="8" fillId="0" borderId="3" xfId="0" applyNumberFormat="1" applyFont="1" applyBorder="1" applyAlignment="1">
      <alignment horizontal="left" vertical="center" wrapText="1" indent="1"/>
    </xf>
    <xf numFmtId="0" fontId="2" fillId="0" borderId="0" xfId="0" applyFont="1" applyAlignment="1">
      <alignment vertical="center" wrapText="1"/>
    </xf>
    <xf numFmtId="3" fontId="2" fillId="0" borderId="0" xfId="0" applyNumberFormat="1" applyFont="1" applyAlignment="1">
      <alignment vertical="center"/>
    </xf>
    <xf numFmtId="164" fontId="2" fillId="0" borderId="0" xfId="0" applyNumberFormat="1" applyFont="1" applyAlignment="1">
      <alignment vertical="center"/>
    </xf>
    <xf numFmtId="49" fontId="2" fillId="0" borderId="0" xfId="0" applyNumberFormat="1" applyFont="1" applyAlignment="1">
      <alignment vertical="center" wrapText="1"/>
    </xf>
    <xf numFmtId="0" fontId="5" fillId="0" borderId="0" xfId="1" applyFont="1" applyAlignment="1">
      <alignment horizontal="center" vertical="center"/>
    </xf>
    <xf numFmtId="3" fontId="4" fillId="0" borderId="0" xfId="1" applyNumberFormat="1" applyFont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3" fillId="0" borderId="0" xfId="1" applyFont="1" applyAlignment="1">
      <alignment horizontal="center" wrapText="1"/>
    </xf>
    <xf numFmtId="0" fontId="4" fillId="0" borderId="0" xfId="2" applyFont="1" applyAlignment="1">
      <alignment horizontal="center" wrapText="1"/>
    </xf>
    <xf numFmtId="0" fontId="2" fillId="0" borderId="0" xfId="2" applyFont="1" applyAlignment="1">
      <alignment horizontal="center" vertical="center"/>
    </xf>
  </cellXfs>
  <cellStyles count="4">
    <cellStyle name="Normal" xfId="0" builtinId="0"/>
    <cellStyle name="Normal 2 2 2" xfId="3" xr:uid="{00000000-0005-0000-0000-000001000000}"/>
    <cellStyle name="Normal_2.17_Valsts_budzeta_izpilde" xfId="2" xr:uid="{00000000-0005-0000-0000-000002000000}"/>
    <cellStyle name="Normal_Izdrukai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586740</xdr:colOff>
      <xdr:row>0</xdr:row>
      <xdr:rowOff>38100</xdr:rowOff>
    </xdr:from>
    <xdr:to>
      <xdr:col>4</xdr:col>
      <xdr:colOff>571500</xdr:colOff>
      <xdr:row>0</xdr:row>
      <xdr:rowOff>228600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87440" y="38100"/>
          <a:ext cx="103632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K400"/>
  <sheetViews>
    <sheetView tabSelected="1" zoomScaleNormal="100" workbookViewId="0">
      <pane ySplit="10" topLeftCell="A11" activePane="bottomLeft" state="frozen"/>
      <selection pane="bottomLeft" activeCell="A11" sqref="A11:XFD11"/>
    </sheetView>
  </sheetViews>
  <sheetFormatPr defaultColWidth="9.08984375" defaultRowHeight="13" x14ac:dyDescent="0.3"/>
  <cols>
    <col min="1" max="1" width="16.36328125" style="32" customWidth="1"/>
    <col min="2" max="2" width="50" style="29" customWidth="1"/>
    <col min="3" max="5" width="15.36328125" style="30" customWidth="1"/>
    <col min="6" max="6" width="12.36328125" style="30" bestFit="1" customWidth="1"/>
    <col min="7" max="8" width="15.36328125" style="30" customWidth="1"/>
    <col min="9" max="9" width="15.36328125" style="31" customWidth="1"/>
    <col min="10" max="10" width="11.453125" style="31" customWidth="1"/>
    <col min="11" max="11" width="15.36328125" style="31" customWidth="1"/>
    <col min="12" max="16384" width="9.08984375" style="1"/>
  </cols>
  <sheetData>
    <row r="1" spans="1:11" ht="37.5" customHeight="1" x14ac:dyDescent="0.3">
      <c r="A1" s="35"/>
      <c r="B1" s="35"/>
      <c r="C1" s="35"/>
      <c r="D1" s="35"/>
      <c r="E1" s="35"/>
      <c r="F1" s="35"/>
      <c r="G1" s="35"/>
      <c r="H1" s="35"/>
      <c r="I1" s="35"/>
      <c r="J1" s="35"/>
      <c r="K1" s="35"/>
    </row>
    <row r="2" spans="1:11" x14ac:dyDescent="0.3">
      <c r="A2" s="36" t="s">
        <v>18</v>
      </c>
      <c r="B2" s="36"/>
      <c r="C2" s="36"/>
      <c r="D2" s="36"/>
      <c r="E2" s="36"/>
      <c r="F2" s="36"/>
      <c r="G2" s="36"/>
      <c r="H2" s="36"/>
      <c r="I2" s="36"/>
      <c r="J2" s="36"/>
      <c r="K2" s="36"/>
    </row>
    <row r="3" spans="1:11" ht="30" customHeight="1" x14ac:dyDescent="0.3">
      <c r="A3" s="37" t="s">
        <v>0</v>
      </c>
      <c r="B3" s="37"/>
      <c r="C3" s="37"/>
      <c r="D3" s="37"/>
      <c r="E3" s="37"/>
      <c r="F3" s="37"/>
      <c r="G3" s="37"/>
      <c r="H3" s="37"/>
      <c r="I3" s="37"/>
      <c r="J3" s="37"/>
      <c r="K3" s="37"/>
    </row>
    <row r="4" spans="1:11" x14ac:dyDescent="0.3">
      <c r="A4" s="38" t="s">
        <v>1</v>
      </c>
      <c r="B4" s="38"/>
      <c r="C4" s="38"/>
      <c r="D4" s="38"/>
      <c r="E4" s="38"/>
      <c r="F4" s="38"/>
      <c r="G4" s="38"/>
      <c r="H4" s="38"/>
      <c r="I4" s="38"/>
      <c r="J4" s="38"/>
      <c r="K4" s="38"/>
    </row>
    <row r="5" spans="1:11" ht="15.5" x14ac:dyDescent="0.3">
      <c r="A5" s="33" t="s">
        <v>2</v>
      </c>
      <c r="B5" s="33"/>
      <c r="C5" s="33"/>
      <c r="D5" s="33"/>
      <c r="E5" s="33"/>
      <c r="F5" s="33"/>
      <c r="G5" s="33"/>
      <c r="H5" s="33"/>
      <c r="I5" s="33"/>
      <c r="J5" s="33"/>
      <c r="K5" s="33"/>
    </row>
    <row r="6" spans="1:11" ht="15.75" customHeight="1" x14ac:dyDescent="0.3">
      <c r="A6" s="34" t="s">
        <v>20</v>
      </c>
      <c r="B6" s="34"/>
      <c r="C6" s="34"/>
      <c r="D6" s="34"/>
      <c r="E6" s="34"/>
      <c r="F6" s="34"/>
      <c r="G6" s="34"/>
      <c r="H6" s="34"/>
      <c r="I6" s="34"/>
      <c r="J6" s="34"/>
      <c r="K6" s="34"/>
    </row>
    <row r="7" spans="1:11" ht="15.5" x14ac:dyDescent="0.3">
      <c r="A7" s="33" t="s">
        <v>163</v>
      </c>
      <c r="B7" s="33"/>
      <c r="C7" s="33"/>
      <c r="D7" s="33"/>
      <c r="E7" s="33"/>
      <c r="F7" s="33"/>
      <c r="G7" s="33"/>
      <c r="H7" s="33"/>
      <c r="I7" s="33"/>
      <c r="J7" s="33"/>
      <c r="K7" s="33"/>
    </row>
    <row r="8" spans="1:11" ht="12.75" customHeight="1" x14ac:dyDescent="0.3">
      <c r="A8" s="2"/>
      <c r="B8" s="2"/>
      <c r="C8" s="3"/>
      <c r="D8" s="3"/>
      <c r="E8" s="3"/>
      <c r="F8" s="4"/>
      <c r="G8" s="5"/>
      <c r="H8" s="3"/>
      <c r="I8" s="3"/>
      <c r="J8" s="4"/>
      <c r="K8" s="6" t="s">
        <v>3</v>
      </c>
    </row>
    <row r="9" spans="1:11" ht="91" x14ac:dyDescent="0.3">
      <c r="A9" s="7" t="s">
        <v>4</v>
      </c>
      <c r="B9" s="7" t="s">
        <v>5</v>
      </c>
      <c r="C9" s="8" t="s">
        <v>21</v>
      </c>
      <c r="D9" s="8" t="s">
        <v>19</v>
      </c>
      <c r="E9" s="8" t="s">
        <v>6</v>
      </c>
      <c r="F9" s="9" t="s">
        <v>7</v>
      </c>
      <c r="G9" s="8" t="s">
        <v>22</v>
      </c>
      <c r="H9" s="8" t="s">
        <v>8</v>
      </c>
      <c r="I9" s="8" t="s">
        <v>23</v>
      </c>
      <c r="J9" s="9" t="s">
        <v>9</v>
      </c>
      <c r="K9" s="8" t="s">
        <v>10</v>
      </c>
    </row>
    <row r="10" spans="1:11" s="11" customFormat="1" ht="14" x14ac:dyDescent="0.3">
      <c r="A10" s="10">
        <v>1</v>
      </c>
      <c r="B10" s="10">
        <v>2</v>
      </c>
      <c r="C10" s="10">
        <v>3</v>
      </c>
      <c r="D10" s="10">
        <v>4</v>
      </c>
      <c r="E10" s="10">
        <v>5</v>
      </c>
      <c r="F10" s="10">
        <v>6</v>
      </c>
      <c r="G10" s="10" t="s">
        <v>11</v>
      </c>
      <c r="H10" s="10" t="s">
        <v>12</v>
      </c>
      <c r="I10" s="10" t="s">
        <v>13</v>
      </c>
      <c r="J10" s="10" t="s">
        <v>14</v>
      </c>
      <c r="K10" s="10" t="s">
        <v>15</v>
      </c>
    </row>
    <row r="11" spans="1:11" x14ac:dyDescent="0.3">
      <c r="A11" s="16" t="s">
        <v>16</v>
      </c>
      <c r="B11" s="17" t="s">
        <v>17</v>
      </c>
      <c r="C11" s="14"/>
      <c r="D11" s="14"/>
      <c r="E11" s="14"/>
      <c r="F11" s="14"/>
      <c r="G11" s="14"/>
      <c r="H11" s="14"/>
      <c r="I11" s="15"/>
      <c r="J11" s="15"/>
      <c r="K11" s="15"/>
    </row>
    <row r="12" spans="1:11" x14ac:dyDescent="0.3">
      <c r="A12" s="12" t="s">
        <v>24</v>
      </c>
      <c r="B12" s="13" t="s">
        <v>25</v>
      </c>
      <c r="C12" s="14">
        <v>3709453251.96</v>
      </c>
      <c r="D12" s="14">
        <v>5513575423</v>
      </c>
      <c r="E12" s="14">
        <v>4095215718</v>
      </c>
      <c r="F12" s="14">
        <v>4060957635.8400002</v>
      </c>
      <c r="G12" s="14">
        <f t="shared" ref="G12:G43" si="0">F12-C12</f>
        <v>351504383.88000011</v>
      </c>
      <c r="H12" s="14">
        <f t="shared" ref="H12:H43" si="1">E12-F12</f>
        <v>34258082.159999847</v>
      </c>
      <c r="I12" s="15">
        <f t="shared" ref="I12:I43" si="2">IF(ISERROR(F12/C12),0,F12/C12*100-100)</f>
        <v>9.4759081731053527</v>
      </c>
      <c r="J12" s="15">
        <f t="shared" ref="J12:J43" si="3">IF(ISERROR(F12/E12),0,F12/E12*100)</f>
        <v>99.163460864602982</v>
      </c>
      <c r="K12" s="15">
        <f t="shared" ref="K12:K43" si="4">IF(ISERROR(F12/D12),0,F12/D12*100)</f>
        <v>73.65379675227851</v>
      </c>
    </row>
    <row r="13" spans="1:11" x14ac:dyDescent="0.3">
      <c r="A13" s="18" t="s">
        <v>26</v>
      </c>
      <c r="B13" s="13" t="s">
        <v>27</v>
      </c>
      <c r="C13" s="14">
        <v>3192393346.9499998</v>
      </c>
      <c r="D13" s="14">
        <v>4697188183</v>
      </c>
      <c r="E13" s="14">
        <v>3509901135</v>
      </c>
      <c r="F13" s="14">
        <v>3468519990.9699998</v>
      </c>
      <c r="G13" s="14">
        <f t="shared" si="0"/>
        <v>276126644.01999998</v>
      </c>
      <c r="H13" s="14">
        <f t="shared" si="1"/>
        <v>41381144.03000021</v>
      </c>
      <c r="I13" s="15">
        <f t="shared" si="2"/>
        <v>8.6495182144083316</v>
      </c>
      <c r="J13" s="15">
        <f t="shared" si="3"/>
        <v>98.821016819609071</v>
      </c>
      <c r="K13" s="15">
        <f t="shared" si="4"/>
        <v>73.842474600511437</v>
      </c>
    </row>
    <row r="14" spans="1:11" x14ac:dyDescent="0.3">
      <c r="A14" s="19" t="s">
        <v>28</v>
      </c>
      <c r="B14" s="13" t="s">
        <v>29</v>
      </c>
      <c r="C14" s="14">
        <v>3192393346.9499998</v>
      </c>
      <c r="D14" s="14">
        <v>4697188183</v>
      </c>
      <c r="E14" s="14">
        <v>3509901135</v>
      </c>
      <c r="F14" s="14">
        <v>3468519990.9699998</v>
      </c>
      <c r="G14" s="14">
        <f t="shared" si="0"/>
        <v>276126644.01999998</v>
      </c>
      <c r="H14" s="14">
        <f t="shared" si="1"/>
        <v>41381144.03000021</v>
      </c>
      <c r="I14" s="15">
        <f t="shared" si="2"/>
        <v>8.6495182144083316</v>
      </c>
      <c r="J14" s="15">
        <f t="shared" si="3"/>
        <v>98.821016819609071</v>
      </c>
      <c r="K14" s="15">
        <f t="shared" si="4"/>
        <v>73.842474600511437</v>
      </c>
    </row>
    <row r="15" spans="1:11" x14ac:dyDescent="0.3">
      <c r="A15" s="20" t="s">
        <v>30</v>
      </c>
      <c r="B15" s="13" t="s">
        <v>31</v>
      </c>
      <c r="C15" s="14">
        <v>3837922200.9099998</v>
      </c>
      <c r="D15" s="14">
        <v>4697188183</v>
      </c>
      <c r="E15" s="14">
        <v>3509901135</v>
      </c>
      <c r="F15" s="14">
        <v>4095931121.5999999</v>
      </c>
      <c r="G15" s="14">
        <f t="shared" si="0"/>
        <v>258008920.69000006</v>
      </c>
      <c r="H15" s="14">
        <f t="shared" si="1"/>
        <v>-586029986.5999999</v>
      </c>
      <c r="I15" s="15">
        <f t="shared" si="2"/>
        <v>6.7226198756406177</v>
      </c>
      <c r="J15" s="15">
        <f t="shared" si="3"/>
        <v>116.69648129846826</v>
      </c>
      <c r="K15" s="15">
        <f t="shared" si="4"/>
        <v>87.199638635384858</v>
      </c>
    </row>
    <row r="16" spans="1:11" x14ac:dyDescent="0.3">
      <c r="A16" s="21" t="s">
        <v>32</v>
      </c>
      <c r="B16" s="13" t="s">
        <v>33</v>
      </c>
      <c r="C16" s="14">
        <v>200003.07</v>
      </c>
      <c r="D16" s="14">
        <v>225000</v>
      </c>
      <c r="E16" s="14">
        <v>162000</v>
      </c>
      <c r="F16" s="14">
        <v>242284.99</v>
      </c>
      <c r="G16" s="14">
        <f t="shared" si="0"/>
        <v>42281.919999999984</v>
      </c>
      <c r="H16" s="14">
        <f t="shared" si="1"/>
        <v>-80284.989999999991</v>
      </c>
      <c r="I16" s="15">
        <f t="shared" si="2"/>
        <v>21.140635491245206</v>
      </c>
      <c r="J16" s="15">
        <f t="shared" si="3"/>
        <v>149.55863580246913</v>
      </c>
      <c r="K16" s="15">
        <f t="shared" si="4"/>
        <v>107.68221777777778</v>
      </c>
    </row>
    <row r="17" spans="1:11" ht="26" x14ac:dyDescent="0.3">
      <c r="A17" s="22" t="s">
        <v>34</v>
      </c>
      <c r="B17" s="13" t="s">
        <v>35</v>
      </c>
      <c r="C17" s="14">
        <v>198920.24</v>
      </c>
      <c r="D17" s="14">
        <v>220500</v>
      </c>
      <c r="E17" s="14">
        <v>160500</v>
      </c>
      <c r="F17" s="14">
        <v>241877.77</v>
      </c>
      <c r="G17" s="14">
        <f t="shared" si="0"/>
        <v>42957.53</v>
      </c>
      <c r="H17" s="14">
        <f t="shared" si="1"/>
        <v>-81377.76999999999</v>
      </c>
      <c r="I17" s="15">
        <f t="shared" si="2"/>
        <v>21.595353997159862</v>
      </c>
      <c r="J17" s="15">
        <f t="shared" si="3"/>
        <v>150.70266043613708</v>
      </c>
      <c r="K17" s="15">
        <f t="shared" si="4"/>
        <v>109.69513378684807</v>
      </c>
    </row>
    <row r="18" spans="1:11" ht="26" x14ac:dyDescent="0.3">
      <c r="A18" s="21" t="s">
        <v>36</v>
      </c>
      <c r="B18" s="13" t="s">
        <v>37</v>
      </c>
      <c r="C18" s="14">
        <v>3837722197.8400002</v>
      </c>
      <c r="D18" s="14">
        <v>4696963183</v>
      </c>
      <c r="E18" s="14">
        <v>3509739135</v>
      </c>
      <c r="F18" s="14">
        <v>4095688836.6100001</v>
      </c>
      <c r="G18" s="14">
        <f t="shared" si="0"/>
        <v>257966638.76999998</v>
      </c>
      <c r="H18" s="14">
        <f t="shared" si="1"/>
        <v>-585949701.61000013</v>
      </c>
      <c r="I18" s="15">
        <f t="shared" si="2"/>
        <v>6.7218684800893698</v>
      </c>
      <c r="J18" s="15">
        <f t="shared" si="3"/>
        <v>116.69496447091359</v>
      </c>
      <c r="K18" s="15">
        <f t="shared" si="4"/>
        <v>87.198657452410359</v>
      </c>
    </row>
    <row r="19" spans="1:11" ht="26" x14ac:dyDescent="0.3">
      <c r="A19" s="22" t="s">
        <v>38</v>
      </c>
      <c r="B19" s="13" t="s">
        <v>39</v>
      </c>
      <c r="C19" s="14">
        <v>2764695071.3899999</v>
      </c>
      <c r="D19" s="14">
        <v>3210364970</v>
      </c>
      <c r="E19" s="14">
        <v>2392376487</v>
      </c>
      <c r="F19" s="14">
        <v>2981251904.1900001</v>
      </c>
      <c r="G19" s="14">
        <f t="shared" si="0"/>
        <v>216556832.80000019</v>
      </c>
      <c r="H19" s="14">
        <f t="shared" si="1"/>
        <v>-588875417.19000006</v>
      </c>
      <c r="I19" s="15">
        <f t="shared" si="2"/>
        <v>7.8329373478110966</v>
      </c>
      <c r="J19" s="15">
        <f t="shared" si="3"/>
        <v>124.61466330194708</v>
      </c>
      <c r="K19" s="15">
        <f t="shared" si="4"/>
        <v>92.863332737835108</v>
      </c>
    </row>
    <row r="20" spans="1:11" ht="26" x14ac:dyDescent="0.3">
      <c r="A20" s="22" t="s">
        <v>40</v>
      </c>
      <c r="B20" s="13" t="s">
        <v>41</v>
      </c>
      <c r="C20" s="14">
        <v>166940915.61000001</v>
      </c>
      <c r="D20" s="14">
        <v>243122457</v>
      </c>
      <c r="E20" s="14">
        <v>182736634</v>
      </c>
      <c r="F20" s="14">
        <v>182258153.22999999</v>
      </c>
      <c r="G20" s="14">
        <f t="shared" si="0"/>
        <v>15317237.619999975</v>
      </c>
      <c r="H20" s="14">
        <f t="shared" si="1"/>
        <v>478480.77000001073</v>
      </c>
      <c r="I20" s="15">
        <f t="shared" si="2"/>
        <v>9.1752447649103885</v>
      </c>
      <c r="J20" s="15">
        <f t="shared" si="3"/>
        <v>99.73815826661226</v>
      </c>
      <c r="K20" s="15">
        <f t="shared" si="4"/>
        <v>74.965577215271395</v>
      </c>
    </row>
    <row r="21" spans="1:11" ht="26" x14ac:dyDescent="0.3">
      <c r="A21" s="22" t="s">
        <v>42</v>
      </c>
      <c r="B21" s="13" t="s">
        <v>43</v>
      </c>
      <c r="C21" s="14">
        <v>85964977.189999998</v>
      </c>
      <c r="D21" s="14">
        <v>118010001</v>
      </c>
      <c r="E21" s="14">
        <v>88699131</v>
      </c>
      <c r="F21" s="14">
        <v>88466878.909999996</v>
      </c>
      <c r="G21" s="14">
        <f t="shared" si="0"/>
        <v>2501901.7199999988</v>
      </c>
      <c r="H21" s="14">
        <f t="shared" si="1"/>
        <v>232252.09000000358</v>
      </c>
      <c r="I21" s="15">
        <f t="shared" si="2"/>
        <v>2.910373272676253</v>
      </c>
      <c r="J21" s="15">
        <f t="shared" si="3"/>
        <v>99.73815742343632</v>
      </c>
      <c r="K21" s="15">
        <f t="shared" si="4"/>
        <v>74.965577629306182</v>
      </c>
    </row>
    <row r="22" spans="1:11" ht="26" x14ac:dyDescent="0.3">
      <c r="A22" s="22" t="s">
        <v>44</v>
      </c>
      <c r="B22" s="13" t="s">
        <v>45</v>
      </c>
      <c r="C22" s="14">
        <v>820121233.64999998</v>
      </c>
      <c r="D22" s="14">
        <v>1125465755</v>
      </c>
      <c r="E22" s="14">
        <v>845926883</v>
      </c>
      <c r="F22" s="14">
        <v>843711900.27999997</v>
      </c>
      <c r="G22" s="14">
        <f t="shared" si="0"/>
        <v>23590666.629999995</v>
      </c>
      <c r="H22" s="14">
        <f t="shared" si="1"/>
        <v>2214982.7200000286</v>
      </c>
      <c r="I22" s="15">
        <f t="shared" si="2"/>
        <v>2.8764852880358092</v>
      </c>
      <c r="J22" s="15">
        <f t="shared" si="3"/>
        <v>99.738159081533766</v>
      </c>
      <c r="K22" s="15">
        <f t="shared" si="4"/>
        <v>74.965577276049586</v>
      </c>
    </row>
    <row r="23" spans="1:11" x14ac:dyDescent="0.3">
      <c r="A23" s="21" t="s">
        <v>46</v>
      </c>
      <c r="B23" s="13" t="s">
        <v>47</v>
      </c>
      <c r="C23" s="14">
        <v>-645528853.96000004</v>
      </c>
      <c r="D23" s="14">
        <v>0</v>
      </c>
      <c r="E23" s="14">
        <v>0</v>
      </c>
      <c r="F23" s="14">
        <v>-627411130.63</v>
      </c>
      <c r="G23" s="14">
        <f t="shared" si="0"/>
        <v>18117723.330000043</v>
      </c>
      <c r="H23" s="14">
        <f t="shared" si="1"/>
        <v>627411130.63</v>
      </c>
      <c r="I23" s="15">
        <f t="shared" si="2"/>
        <v>-2.8066481023825389</v>
      </c>
      <c r="J23" s="15">
        <f t="shared" si="3"/>
        <v>0</v>
      </c>
      <c r="K23" s="15">
        <f t="shared" si="4"/>
        <v>0</v>
      </c>
    </row>
    <row r="24" spans="1:11" ht="26" x14ac:dyDescent="0.3">
      <c r="A24" s="22" t="s">
        <v>48</v>
      </c>
      <c r="B24" s="13" t="s">
        <v>49</v>
      </c>
      <c r="C24" s="14">
        <v>-626146616.72000003</v>
      </c>
      <c r="D24" s="14">
        <v>0</v>
      </c>
      <c r="E24" s="14">
        <v>0</v>
      </c>
      <c r="F24" s="14">
        <v>-605250771.96000004</v>
      </c>
      <c r="G24" s="14">
        <f t="shared" si="0"/>
        <v>20895844.75999999</v>
      </c>
      <c r="H24" s="14">
        <f t="shared" si="1"/>
        <v>605250771.96000004</v>
      </c>
      <c r="I24" s="15">
        <f t="shared" si="2"/>
        <v>-3.3372127552905368</v>
      </c>
      <c r="J24" s="15">
        <f t="shared" si="3"/>
        <v>0</v>
      </c>
      <c r="K24" s="15">
        <f t="shared" si="4"/>
        <v>0</v>
      </c>
    </row>
    <row r="25" spans="1:11" x14ac:dyDescent="0.3">
      <c r="A25" s="22" t="s">
        <v>50</v>
      </c>
      <c r="B25" s="13" t="s">
        <v>51</v>
      </c>
      <c r="C25" s="14">
        <v>-20130213.370000001</v>
      </c>
      <c r="D25" s="14">
        <v>0</v>
      </c>
      <c r="E25" s="14">
        <v>0</v>
      </c>
      <c r="F25" s="14">
        <v>-22468049.780000001</v>
      </c>
      <c r="G25" s="14">
        <f t="shared" si="0"/>
        <v>-2337836.41</v>
      </c>
      <c r="H25" s="14">
        <f t="shared" si="1"/>
        <v>22468049.780000001</v>
      </c>
      <c r="I25" s="15">
        <f t="shared" si="2"/>
        <v>11.613569945980146</v>
      </c>
      <c r="J25" s="15">
        <f t="shared" si="3"/>
        <v>0</v>
      </c>
      <c r="K25" s="15">
        <f t="shared" si="4"/>
        <v>0</v>
      </c>
    </row>
    <row r="26" spans="1:11" x14ac:dyDescent="0.3">
      <c r="A26" s="22" t="s">
        <v>52</v>
      </c>
      <c r="B26" s="13" t="s">
        <v>47</v>
      </c>
      <c r="C26" s="14">
        <v>747976.13</v>
      </c>
      <c r="D26" s="14">
        <v>0</v>
      </c>
      <c r="E26" s="14">
        <v>0</v>
      </c>
      <c r="F26" s="14">
        <v>307691.11</v>
      </c>
      <c r="G26" s="14">
        <f t="shared" si="0"/>
        <v>-440285.02</v>
      </c>
      <c r="H26" s="14">
        <f t="shared" si="1"/>
        <v>-307691.11</v>
      </c>
      <c r="I26" s="15">
        <f t="shared" si="2"/>
        <v>-58.863512128388379</v>
      </c>
      <c r="J26" s="15">
        <f t="shared" si="3"/>
        <v>0</v>
      </c>
      <c r="K26" s="15">
        <f t="shared" si="4"/>
        <v>0</v>
      </c>
    </row>
    <row r="27" spans="1:11" x14ac:dyDescent="0.3">
      <c r="A27" s="18" t="s">
        <v>53</v>
      </c>
      <c r="B27" s="13" t="s">
        <v>54</v>
      </c>
      <c r="C27" s="14">
        <v>86486121.159999996</v>
      </c>
      <c r="D27" s="14">
        <v>182090106</v>
      </c>
      <c r="E27" s="14">
        <v>110660439</v>
      </c>
      <c r="F27" s="14">
        <v>128008817.40000001</v>
      </c>
      <c r="G27" s="14">
        <f t="shared" si="0"/>
        <v>41522696.24000001</v>
      </c>
      <c r="H27" s="14">
        <f t="shared" si="1"/>
        <v>-17348378.400000006</v>
      </c>
      <c r="I27" s="15">
        <f t="shared" si="2"/>
        <v>48.010820329406016</v>
      </c>
      <c r="J27" s="15">
        <f t="shared" si="3"/>
        <v>115.67712775836721</v>
      </c>
      <c r="K27" s="15">
        <f t="shared" si="4"/>
        <v>70.299710518044307</v>
      </c>
    </row>
    <row r="28" spans="1:11" ht="26" x14ac:dyDescent="0.3">
      <c r="A28" s="19" t="s">
        <v>55</v>
      </c>
      <c r="B28" s="13" t="s">
        <v>56</v>
      </c>
      <c r="C28" s="14">
        <v>86486121.159999996</v>
      </c>
      <c r="D28" s="14">
        <v>0</v>
      </c>
      <c r="E28" s="14">
        <v>0</v>
      </c>
      <c r="F28" s="14">
        <v>128008817.40000001</v>
      </c>
      <c r="G28" s="14">
        <f t="shared" si="0"/>
        <v>41522696.24000001</v>
      </c>
      <c r="H28" s="14">
        <f t="shared" si="1"/>
        <v>-128008817.40000001</v>
      </c>
      <c r="I28" s="15">
        <f t="shared" si="2"/>
        <v>48.010820329406016</v>
      </c>
      <c r="J28" s="15">
        <f t="shared" si="3"/>
        <v>0</v>
      </c>
      <c r="K28" s="15">
        <f t="shared" si="4"/>
        <v>0</v>
      </c>
    </row>
    <row r="29" spans="1:11" ht="26" x14ac:dyDescent="0.3">
      <c r="A29" s="20" t="s">
        <v>57</v>
      </c>
      <c r="B29" s="13" t="s">
        <v>58</v>
      </c>
      <c r="C29" s="14">
        <v>73919159.049999997</v>
      </c>
      <c r="D29" s="14">
        <v>0</v>
      </c>
      <c r="E29" s="14">
        <v>0</v>
      </c>
      <c r="F29" s="14">
        <v>93125400.730000004</v>
      </c>
      <c r="G29" s="14">
        <f t="shared" si="0"/>
        <v>19206241.680000007</v>
      </c>
      <c r="H29" s="14">
        <f t="shared" si="1"/>
        <v>-93125400.730000004</v>
      </c>
      <c r="I29" s="15">
        <f t="shared" si="2"/>
        <v>25.982765397816053</v>
      </c>
      <c r="J29" s="15">
        <f t="shared" si="3"/>
        <v>0</v>
      </c>
      <c r="K29" s="15">
        <f t="shared" si="4"/>
        <v>0</v>
      </c>
    </row>
    <row r="30" spans="1:11" x14ac:dyDescent="0.3">
      <c r="A30" s="21" t="s">
        <v>59</v>
      </c>
      <c r="B30" s="13" t="s">
        <v>60</v>
      </c>
      <c r="C30" s="14">
        <v>2365605.36</v>
      </c>
      <c r="D30" s="14">
        <v>0</v>
      </c>
      <c r="E30" s="14">
        <v>0</v>
      </c>
      <c r="F30" s="14">
        <v>2116714.25</v>
      </c>
      <c r="G30" s="14">
        <f t="shared" si="0"/>
        <v>-248891.10999999987</v>
      </c>
      <c r="H30" s="14">
        <f t="shared" si="1"/>
        <v>-2116714.25</v>
      </c>
      <c r="I30" s="15">
        <f t="shared" si="2"/>
        <v>-10.521243915341813</v>
      </c>
      <c r="J30" s="15">
        <f t="shared" si="3"/>
        <v>0</v>
      </c>
      <c r="K30" s="15">
        <f t="shared" si="4"/>
        <v>0</v>
      </c>
    </row>
    <row r="31" spans="1:11" ht="26" x14ac:dyDescent="0.3">
      <c r="A31" s="21" t="s">
        <v>61</v>
      </c>
      <c r="B31" s="13" t="s">
        <v>62</v>
      </c>
      <c r="C31" s="14">
        <v>77599.759999999995</v>
      </c>
      <c r="D31" s="14">
        <v>0</v>
      </c>
      <c r="E31" s="14">
        <v>0</v>
      </c>
      <c r="F31" s="14">
        <v>0</v>
      </c>
      <c r="G31" s="14">
        <f t="shared" si="0"/>
        <v>-77599.759999999995</v>
      </c>
      <c r="H31" s="14">
        <f t="shared" si="1"/>
        <v>0</v>
      </c>
      <c r="I31" s="15">
        <f t="shared" si="2"/>
        <v>-100</v>
      </c>
      <c r="J31" s="15">
        <f t="shared" si="3"/>
        <v>0</v>
      </c>
      <c r="K31" s="15">
        <f t="shared" si="4"/>
        <v>0</v>
      </c>
    </row>
    <row r="32" spans="1:11" x14ac:dyDescent="0.3">
      <c r="A32" s="22" t="s">
        <v>63</v>
      </c>
      <c r="B32" s="13" t="s">
        <v>64</v>
      </c>
      <c r="C32" s="14">
        <v>77599.759999999995</v>
      </c>
      <c r="D32" s="14">
        <v>0</v>
      </c>
      <c r="E32" s="14">
        <v>0</v>
      </c>
      <c r="F32" s="14">
        <v>0</v>
      </c>
      <c r="G32" s="14">
        <f t="shared" si="0"/>
        <v>-77599.759999999995</v>
      </c>
      <c r="H32" s="14">
        <f t="shared" si="1"/>
        <v>0</v>
      </c>
      <c r="I32" s="15">
        <f t="shared" si="2"/>
        <v>-100</v>
      </c>
      <c r="J32" s="15">
        <f t="shared" si="3"/>
        <v>0</v>
      </c>
      <c r="K32" s="15">
        <f t="shared" si="4"/>
        <v>0</v>
      </c>
    </row>
    <row r="33" spans="1:11" ht="26" x14ac:dyDescent="0.3">
      <c r="A33" s="21" t="s">
        <v>65</v>
      </c>
      <c r="B33" s="13" t="s">
        <v>66</v>
      </c>
      <c r="C33" s="14">
        <v>57107132.219999999</v>
      </c>
      <c r="D33" s="14">
        <v>0</v>
      </c>
      <c r="E33" s="14">
        <v>0</v>
      </c>
      <c r="F33" s="14">
        <v>75518930.030000001</v>
      </c>
      <c r="G33" s="14">
        <f t="shared" si="0"/>
        <v>18411797.810000002</v>
      </c>
      <c r="H33" s="14">
        <f t="shared" si="1"/>
        <v>-75518930.030000001</v>
      </c>
      <c r="I33" s="15">
        <f t="shared" si="2"/>
        <v>32.240802670794665</v>
      </c>
      <c r="J33" s="15">
        <f t="shared" si="3"/>
        <v>0</v>
      </c>
      <c r="K33" s="15">
        <f t="shared" si="4"/>
        <v>0</v>
      </c>
    </row>
    <row r="34" spans="1:11" x14ac:dyDescent="0.3">
      <c r="A34" s="21" t="s">
        <v>67</v>
      </c>
      <c r="B34" s="13" t="s">
        <v>68</v>
      </c>
      <c r="C34" s="14">
        <v>876103.89</v>
      </c>
      <c r="D34" s="14">
        <v>0</v>
      </c>
      <c r="E34" s="14">
        <v>0</v>
      </c>
      <c r="F34" s="14">
        <v>906497.56</v>
      </c>
      <c r="G34" s="14">
        <f t="shared" si="0"/>
        <v>30393.670000000042</v>
      </c>
      <c r="H34" s="14">
        <f t="shared" si="1"/>
        <v>-906497.56</v>
      </c>
      <c r="I34" s="15">
        <f t="shared" si="2"/>
        <v>3.4691856008081601</v>
      </c>
      <c r="J34" s="15">
        <f t="shared" si="3"/>
        <v>0</v>
      </c>
      <c r="K34" s="15">
        <f t="shared" si="4"/>
        <v>0</v>
      </c>
    </row>
    <row r="35" spans="1:11" ht="39" x14ac:dyDescent="0.3">
      <c r="A35" s="21" t="s">
        <v>69</v>
      </c>
      <c r="B35" s="13" t="s">
        <v>70</v>
      </c>
      <c r="C35" s="14">
        <v>7675.93</v>
      </c>
      <c r="D35" s="14">
        <v>0</v>
      </c>
      <c r="E35" s="14">
        <v>0</v>
      </c>
      <c r="F35" s="14">
        <v>6420.84</v>
      </c>
      <c r="G35" s="14">
        <f t="shared" si="0"/>
        <v>-1255.0900000000001</v>
      </c>
      <c r="H35" s="14">
        <f t="shared" si="1"/>
        <v>-6420.84</v>
      </c>
      <c r="I35" s="15">
        <f t="shared" si="2"/>
        <v>-16.350982877644796</v>
      </c>
      <c r="J35" s="15">
        <f t="shared" si="3"/>
        <v>0</v>
      </c>
      <c r="K35" s="15">
        <f t="shared" si="4"/>
        <v>0</v>
      </c>
    </row>
    <row r="36" spans="1:11" x14ac:dyDescent="0.3">
      <c r="A36" s="21" t="s">
        <v>71</v>
      </c>
      <c r="B36" s="13" t="s">
        <v>72</v>
      </c>
      <c r="C36" s="14">
        <v>13485041.890000001</v>
      </c>
      <c r="D36" s="14">
        <v>0</v>
      </c>
      <c r="E36" s="14">
        <v>0</v>
      </c>
      <c r="F36" s="14">
        <v>14576838.050000001</v>
      </c>
      <c r="G36" s="14">
        <f t="shared" si="0"/>
        <v>1091796.1600000001</v>
      </c>
      <c r="H36" s="14">
        <f t="shared" si="1"/>
        <v>-14576838.050000001</v>
      </c>
      <c r="I36" s="15">
        <f t="shared" si="2"/>
        <v>8.0963497844944499</v>
      </c>
      <c r="J36" s="15">
        <f t="shared" si="3"/>
        <v>0</v>
      </c>
      <c r="K36" s="15">
        <f t="shared" si="4"/>
        <v>0</v>
      </c>
    </row>
    <row r="37" spans="1:11" x14ac:dyDescent="0.3">
      <c r="A37" s="20" t="s">
        <v>73</v>
      </c>
      <c r="B37" s="13" t="s">
        <v>74</v>
      </c>
      <c r="C37" s="14">
        <v>12566962.109999999</v>
      </c>
      <c r="D37" s="14">
        <v>0</v>
      </c>
      <c r="E37" s="14">
        <v>0</v>
      </c>
      <c r="F37" s="14">
        <v>34883416.670000002</v>
      </c>
      <c r="G37" s="14">
        <f t="shared" si="0"/>
        <v>22316454.560000002</v>
      </c>
      <c r="H37" s="14">
        <f t="shared" si="1"/>
        <v>-34883416.670000002</v>
      </c>
      <c r="I37" s="15">
        <f t="shared" si="2"/>
        <v>177.5803441170716</v>
      </c>
      <c r="J37" s="15">
        <f t="shared" si="3"/>
        <v>0</v>
      </c>
      <c r="K37" s="15">
        <f t="shared" si="4"/>
        <v>0</v>
      </c>
    </row>
    <row r="38" spans="1:11" ht="26" x14ac:dyDescent="0.3">
      <c r="A38" s="21" t="s">
        <v>75</v>
      </c>
      <c r="B38" s="13" t="s">
        <v>76</v>
      </c>
      <c r="C38" s="14">
        <v>12566460</v>
      </c>
      <c r="D38" s="14">
        <v>0</v>
      </c>
      <c r="E38" s="14">
        <v>0</v>
      </c>
      <c r="F38" s="14">
        <v>34883416.670000002</v>
      </c>
      <c r="G38" s="14">
        <f t="shared" si="0"/>
        <v>22316956.670000002</v>
      </c>
      <c r="H38" s="14">
        <f t="shared" si="1"/>
        <v>-34883416.670000002</v>
      </c>
      <c r="I38" s="15">
        <f t="shared" si="2"/>
        <v>177.59143521723701</v>
      </c>
      <c r="J38" s="15">
        <f t="shared" si="3"/>
        <v>0</v>
      </c>
      <c r="K38" s="15">
        <f t="shared" si="4"/>
        <v>0</v>
      </c>
    </row>
    <row r="39" spans="1:11" x14ac:dyDescent="0.3">
      <c r="A39" s="21" t="s">
        <v>77</v>
      </c>
      <c r="B39" s="13" t="s">
        <v>72</v>
      </c>
      <c r="C39" s="14">
        <v>502.11</v>
      </c>
      <c r="D39" s="14">
        <v>0</v>
      </c>
      <c r="E39" s="14">
        <v>0</v>
      </c>
      <c r="F39" s="14">
        <v>0</v>
      </c>
      <c r="G39" s="14">
        <f t="shared" si="0"/>
        <v>-502.11</v>
      </c>
      <c r="H39" s="14">
        <f t="shared" si="1"/>
        <v>0</v>
      </c>
      <c r="I39" s="15">
        <f t="shared" si="2"/>
        <v>-100</v>
      </c>
      <c r="J39" s="15">
        <f t="shared" si="3"/>
        <v>0</v>
      </c>
      <c r="K39" s="15">
        <f t="shared" si="4"/>
        <v>0</v>
      </c>
    </row>
    <row r="40" spans="1:11" x14ac:dyDescent="0.3">
      <c r="A40" s="18" t="s">
        <v>78</v>
      </c>
      <c r="B40" s="13" t="s">
        <v>79</v>
      </c>
      <c r="C40" s="14">
        <v>42522.99</v>
      </c>
      <c r="D40" s="14">
        <v>56125</v>
      </c>
      <c r="E40" s="14">
        <v>20010</v>
      </c>
      <c r="F40" s="14">
        <v>60126.77</v>
      </c>
      <c r="G40" s="14">
        <f t="shared" si="0"/>
        <v>17603.78</v>
      </c>
      <c r="H40" s="14">
        <f t="shared" si="1"/>
        <v>-40116.769999999997</v>
      </c>
      <c r="I40" s="15">
        <f t="shared" si="2"/>
        <v>41.398264797466027</v>
      </c>
      <c r="J40" s="15">
        <f t="shared" si="3"/>
        <v>300.48360819590204</v>
      </c>
      <c r="K40" s="15">
        <f t="shared" si="4"/>
        <v>107.13010244988862</v>
      </c>
    </row>
    <row r="41" spans="1:11" x14ac:dyDescent="0.3">
      <c r="A41" s="18" t="s">
        <v>80</v>
      </c>
      <c r="B41" s="13" t="s">
        <v>81</v>
      </c>
      <c r="C41" s="14">
        <v>430531260.86000001</v>
      </c>
      <c r="D41" s="14">
        <v>634241009</v>
      </c>
      <c r="E41" s="14">
        <v>474634134</v>
      </c>
      <c r="F41" s="14">
        <v>464368700.69999999</v>
      </c>
      <c r="G41" s="14">
        <f t="shared" si="0"/>
        <v>33837439.839999974</v>
      </c>
      <c r="H41" s="14">
        <f t="shared" si="1"/>
        <v>10265433.300000012</v>
      </c>
      <c r="I41" s="15">
        <f t="shared" si="2"/>
        <v>7.8594617664716253</v>
      </c>
      <c r="J41" s="15">
        <f t="shared" si="3"/>
        <v>97.837190255684391</v>
      </c>
      <c r="K41" s="15">
        <f t="shared" si="4"/>
        <v>73.216442032369429</v>
      </c>
    </row>
    <row r="42" spans="1:11" x14ac:dyDescent="0.3">
      <c r="A42" s="19" t="s">
        <v>82</v>
      </c>
      <c r="B42" s="13" t="s">
        <v>83</v>
      </c>
      <c r="C42" s="14">
        <v>430252210.5</v>
      </c>
      <c r="D42" s="14">
        <v>304526675</v>
      </c>
      <c r="E42" s="14">
        <v>227499826</v>
      </c>
      <c r="F42" s="14">
        <v>464236527.48000002</v>
      </c>
      <c r="G42" s="14">
        <f t="shared" si="0"/>
        <v>33984316.980000019</v>
      </c>
      <c r="H42" s="14">
        <f t="shared" si="1"/>
        <v>-236736701.48000002</v>
      </c>
      <c r="I42" s="15">
        <f t="shared" si="2"/>
        <v>7.8986966599210717</v>
      </c>
      <c r="J42" s="15">
        <f t="shared" si="3"/>
        <v>204.06016815151324</v>
      </c>
      <c r="K42" s="15">
        <f t="shared" si="4"/>
        <v>152.44527510767324</v>
      </c>
    </row>
    <row r="43" spans="1:11" ht="26" x14ac:dyDescent="0.3">
      <c r="A43" s="20" t="s">
        <v>84</v>
      </c>
      <c r="B43" s="13" t="s">
        <v>85</v>
      </c>
      <c r="C43" s="14">
        <v>217759386.80000001</v>
      </c>
      <c r="D43" s="14">
        <v>0</v>
      </c>
      <c r="E43" s="14">
        <v>0</v>
      </c>
      <c r="F43" s="14">
        <v>244132028.49000001</v>
      </c>
      <c r="G43" s="14">
        <f t="shared" si="0"/>
        <v>26372641.689999998</v>
      </c>
      <c r="H43" s="14">
        <f t="shared" si="1"/>
        <v>-244132028.49000001</v>
      </c>
      <c r="I43" s="15">
        <f t="shared" si="2"/>
        <v>12.110909236818259</v>
      </c>
      <c r="J43" s="15">
        <f t="shared" si="3"/>
        <v>0</v>
      </c>
      <c r="K43" s="15">
        <f t="shared" si="4"/>
        <v>0</v>
      </c>
    </row>
    <row r="44" spans="1:11" x14ac:dyDescent="0.3">
      <c r="A44" s="20" t="s">
        <v>86</v>
      </c>
      <c r="B44" s="13" t="s">
        <v>87</v>
      </c>
      <c r="C44" s="14">
        <v>212492823.69999999</v>
      </c>
      <c r="D44" s="14">
        <v>304526675</v>
      </c>
      <c r="E44" s="14">
        <v>227499826</v>
      </c>
      <c r="F44" s="14">
        <v>220104498.99000001</v>
      </c>
      <c r="G44" s="14">
        <f t="shared" ref="G44:G75" si="5">F44-C44</f>
        <v>7611675.2900000215</v>
      </c>
      <c r="H44" s="14">
        <f t="shared" ref="H44:H76" si="6">E44-F44</f>
        <v>7395327.0099999905</v>
      </c>
      <c r="I44" s="15">
        <f t="shared" ref="I44:I76" si="7">IF(ISERROR(F44/C44),0,F44/C44*100-100)</f>
        <v>3.5820858123407788</v>
      </c>
      <c r="J44" s="15">
        <f t="shared" ref="J44:J76" si="8">IF(ISERROR(F44/E44),0,F44/E44*100)</f>
        <v>96.749304322544845</v>
      </c>
      <c r="K44" s="15">
        <f t="shared" ref="K44:K76" si="9">IF(ISERROR(F44/D44),0,F44/D44*100)</f>
        <v>72.277576008735522</v>
      </c>
    </row>
    <row r="45" spans="1:11" x14ac:dyDescent="0.3">
      <c r="A45" s="21" t="s">
        <v>88</v>
      </c>
      <c r="B45" s="13" t="s">
        <v>89</v>
      </c>
      <c r="C45" s="14">
        <v>209192188.88999999</v>
      </c>
      <c r="D45" s="14">
        <v>299721191</v>
      </c>
      <c r="E45" s="14">
        <v>223895713</v>
      </c>
      <c r="F45" s="14">
        <v>217210755.02000001</v>
      </c>
      <c r="G45" s="14">
        <f t="shared" si="5"/>
        <v>8018566.130000025</v>
      </c>
      <c r="H45" s="14">
        <f t="shared" si="6"/>
        <v>6684957.9799999893</v>
      </c>
      <c r="I45" s="15">
        <f t="shared" si="7"/>
        <v>3.8331097219965784</v>
      </c>
      <c r="J45" s="15">
        <f t="shared" si="8"/>
        <v>97.0142536940848</v>
      </c>
      <c r="K45" s="15">
        <f t="shared" si="9"/>
        <v>72.470936838096307</v>
      </c>
    </row>
    <row r="46" spans="1:11" x14ac:dyDescent="0.3">
      <c r="A46" s="22" t="s">
        <v>90</v>
      </c>
      <c r="B46" s="13" t="s">
        <v>91</v>
      </c>
      <c r="C46" s="14">
        <v>25435273.18</v>
      </c>
      <c r="D46" s="14">
        <v>39366221</v>
      </c>
      <c r="E46" s="14">
        <v>29524662</v>
      </c>
      <c r="F46" s="14">
        <v>26629134.329999998</v>
      </c>
      <c r="G46" s="14">
        <f t="shared" si="5"/>
        <v>1193861.1499999985</v>
      </c>
      <c r="H46" s="14">
        <f t="shared" si="6"/>
        <v>2895527.6700000018</v>
      </c>
      <c r="I46" s="15">
        <f t="shared" si="7"/>
        <v>4.6937225385837138</v>
      </c>
      <c r="J46" s="15">
        <f t="shared" si="8"/>
        <v>90.192850742880637</v>
      </c>
      <c r="K46" s="15">
        <f t="shared" si="9"/>
        <v>67.644629465449583</v>
      </c>
    </row>
    <row r="47" spans="1:11" ht="26" x14ac:dyDescent="0.3">
      <c r="A47" s="22" t="s">
        <v>92</v>
      </c>
      <c r="B47" s="13" t="s">
        <v>93</v>
      </c>
      <c r="C47" s="14">
        <v>5177350.0999999996</v>
      </c>
      <c r="D47" s="14">
        <v>9441228</v>
      </c>
      <c r="E47" s="14">
        <v>7080921</v>
      </c>
      <c r="F47" s="14">
        <v>5607972.6699999999</v>
      </c>
      <c r="G47" s="14">
        <f t="shared" si="5"/>
        <v>430622.5700000003</v>
      </c>
      <c r="H47" s="14">
        <f t="shared" si="6"/>
        <v>1472948.33</v>
      </c>
      <c r="I47" s="15">
        <f t="shared" si="7"/>
        <v>8.3174319233308296</v>
      </c>
      <c r="J47" s="15">
        <f t="shared" si="8"/>
        <v>79.198351033714403</v>
      </c>
      <c r="K47" s="15">
        <f t="shared" si="9"/>
        <v>59.398763275285802</v>
      </c>
    </row>
    <row r="48" spans="1:11" ht="26" x14ac:dyDescent="0.3">
      <c r="A48" s="22" t="s">
        <v>94</v>
      </c>
      <c r="B48" s="13" t="s">
        <v>95</v>
      </c>
      <c r="C48" s="14">
        <v>154331130.80000001</v>
      </c>
      <c r="D48" s="14">
        <v>215620371</v>
      </c>
      <c r="E48" s="14">
        <v>161715276</v>
      </c>
      <c r="F48" s="14">
        <v>160158745.75999999</v>
      </c>
      <c r="G48" s="14">
        <f t="shared" si="5"/>
        <v>5827614.9599999785</v>
      </c>
      <c r="H48" s="14">
        <f t="shared" si="6"/>
        <v>1556530.2400000095</v>
      </c>
      <c r="I48" s="15">
        <f t="shared" si="7"/>
        <v>3.7760463036793794</v>
      </c>
      <c r="J48" s="15">
        <f t="shared" si="8"/>
        <v>99.037487194468866</v>
      </c>
      <c r="K48" s="15">
        <f t="shared" si="9"/>
        <v>74.278114362394817</v>
      </c>
    </row>
    <row r="49" spans="1:11" ht="26" x14ac:dyDescent="0.3">
      <c r="A49" s="22" t="s">
        <v>96</v>
      </c>
      <c r="B49" s="13" t="s">
        <v>97</v>
      </c>
      <c r="C49" s="14">
        <v>154321.19</v>
      </c>
      <c r="D49" s="14">
        <v>276472</v>
      </c>
      <c r="E49" s="14">
        <v>207351</v>
      </c>
      <c r="F49" s="14">
        <v>173258.4</v>
      </c>
      <c r="G49" s="14">
        <f t="shared" si="5"/>
        <v>18937.209999999992</v>
      </c>
      <c r="H49" s="14">
        <f t="shared" si="6"/>
        <v>34092.600000000006</v>
      </c>
      <c r="I49" s="15">
        <f t="shared" si="7"/>
        <v>12.271295989876691</v>
      </c>
      <c r="J49" s="15">
        <f t="shared" si="8"/>
        <v>83.558024798530028</v>
      </c>
      <c r="K49" s="15">
        <f t="shared" si="9"/>
        <v>62.667611910066846</v>
      </c>
    </row>
    <row r="50" spans="1:11" ht="26" x14ac:dyDescent="0.3">
      <c r="A50" s="22" t="s">
        <v>98</v>
      </c>
      <c r="B50" s="13" t="s">
        <v>99</v>
      </c>
      <c r="C50" s="14">
        <v>6067623.6200000001</v>
      </c>
      <c r="D50" s="14">
        <v>9579356</v>
      </c>
      <c r="E50" s="14">
        <v>7184520</v>
      </c>
      <c r="F50" s="14">
        <v>5896520.8600000003</v>
      </c>
      <c r="G50" s="14">
        <f t="shared" si="5"/>
        <v>-171102.75999999978</v>
      </c>
      <c r="H50" s="14">
        <f t="shared" si="6"/>
        <v>1287999.1399999997</v>
      </c>
      <c r="I50" s="15">
        <f t="shared" si="7"/>
        <v>-2.8199303502612452</v>
      </c>
      <c r="J50" s="15">
        <f t="shared" si="8"/>
        <v>82.072579100621894</v>
      </c>
      <c r="K50" s="15">
        <f t="shared" si="9"/>
        <v>61.554460028419456</v>
      </c>
    </row>
    <row r="51" spans="1:11" ht="26" x14ac:dyDescent="0.3">
      <c r="A51" s="22" t="s">
        <v>100</v>
      </c>
      <c r="B51" s="13" t="s">
        <v>101</v>
      </c>
      <c r="C51" s="14">
        <v>12986283</v>
      </c>
      <c r="D51" s="14">
        <v>18515987</v>
      </c>
      <c r="E51" s="14">
        <v>13235393</v>
      </c>
      <c r="F51" s="14">
        <v>13644574</v>
      </c>
      <c r="G51" s="14">
        <f t="shared" si="5"/>
        <v>658291</v>
      </c>
      <c r="H51" s="14">
        <f t="shared" si="6"/>
        <v>-409181</v>
      </c>
      <c r="I51" s="15">
        <f t="shared" si="7"/>
        <v>5.06912563048256</v>
      </c>
      <c r="J51" s="15">
        <f t="shared" si="8"/>
        <v>103.09156668033961</v>
      </c>
      <c r="K51" s="15">
        <f t="shared" si="9"/>
        <v>73.690773276088379</v>
      </c>
    </row>
    <row r="52" spans="1:11" ht="26" x14ac:dyDescent="0.3">
      <c r="A52" s="22" t="s">
        <v>102</v>
      </c>
      <c r="B52" s="13" t="s">
        <v>103</v>
      </c>
      <c r="C52" s="14">
        <v>784153</v>
      </c>
      <c r="D52" s="14">
        <v>1131970</v>
      </c>
      <c r="E52" s="14">
        <v>809142</v>
      </c>
      <c r="F52" s="14">
        <v>834158</v>
      </c>
      <c r="G52" s="14">
        <f t="shared" si="5"/>
        <v>50005</v>
      </c>
      <c r="H52" s="14">
        <f t="shared" si="6"/>
        <v>-25016</v>
      </c>
      <c r="I52" s="15">
        <f t="shared" si="7"/>
        <v>6.3769442953096984</v>
      </c>
      <c r="J52" s="15">
        <f t="shared" si="8"/>
        <v>103.09166994174075</v>
      </c>
      <c r="K52" s="15">
        <f t="shared" si="9"/>
        <v>73.690822194934498</v>
      </c>
    </row>
    <row r="53" spans="1:11" ht="26" x14ac:dyDescent="0.3">
      <c r="A53" s="22" t="s">
        <v>104</v>
      </c>
      <c r="B53" s="13" t="s">
        <v>105</v>
      </c>
      <c r="C53" s="14">
        <v>403794</v>
      </c>
      <c r="D53" s="14">
        <v>549451</v>
      </c>
      <c r="E53" s="14">
        <v>392753</v>
      </c>
      <c r="F53" s="14">
        <v>404895</v>
      </c>
      <c r="G53" s="14">
        <f t="shared" si="5"/>
        <v>1101</v>
      </c>
      <c r="H53" s="14">
        <f t="shared" si="6"/>
        <v>-12142</v>
      </c>
      <c r="I53" s="15">
        <f t="shared" si="7"/>
        <v>0.27266378400867097</v>
      </c>
      <c r="J53" s="15">
        <f t="shared" si="8"/>
        <v>103.09151044040401</v>
      </c>
      <c r="K53" s="15">
        <f t="shared" si="9"/>
        <v>73.69082957351975</v>
      </c>
    </row>
    <row r="54" spans="1:11" ht="26" x14ac:dyDescent="0.3">
      <c r="A54" s="22" t="s">
        <v>106</v>
      </c>
      <c r="B54" s="13" t="s">
        <v>107</v>
      </c>
      <c r="C54" s="14">
        <v>3852260</v>
      </c>
      <c r="D54" s="14">
        <v>5240135</v>
      </c>
      <c r="E54" s="14">
        <v>3745695</v>
      </c>
      <c r="F54" s="14">
        <v>3861496</v>
      </c>
      <c r="G54" s="14">
        <f t="shared" si="5"/>
        <v>9236</v>
      </c>
      <c r="H54" s="14">
        <f t="shared" si="6"/>
        <v>-115801</v>
      </c>
      <c r="I54" s="15">
        <f t="shared" si="7"/>
        <v>0.2397553643834982</v>
      </c>
      <c r="J54" s="15">
        <f t="shared" si="8"/>
        <v>103.09157579568011</v>
      </c>
      <c r="K54" s="15">
        <f t="shared" si="9"/>
        <v>73.690773233895683</v>
      </c>
    </row>
    <row r="55" spans="1:11" x14ac:dyDescent="0.3">
      <c r="A55" s="21" t="s">
        <v>108</v>
      </c>
      <c r="B55" s="13" t="s">
        <v>109</v>
      </c>
      <c r="C55" s="14">
        <v>3300634.81</v>
      </c>
      <c r="D55" s="14">
        <v>4805484</v>
      </c>
      <c r="E55" s="14">
        <v>3604113</v>
      </c>
      <c r="F55" s="14">
        <v>2893743.97</v>
      </c>
      <c r="G55" s="14">
        <f t="shared" si="5"/>
        <v>-406890.83999999985</v>
      </c>
      <c r="H55" s="14">
        <f t="shared" si="6"/>
        <v>710369.0299999998</v>
      </c>
      <c r="I55" s="15">
        <f t="shared" si="7"/>
        <v>-12.327654024832867</v>
      </c>
      <c r="J55" s="15">
        <f t="shared" si="8"/>
        <v>80.290045567383714</v>
      </c>
      <c r="K55" s="15">
        <f t="shared" si="9"/>
        <v>60.217534175537793</v>
      </c>
    </row>
    <row r="56" spans="1:11" x14ac:dyDescent="0.3">
      <c r="A56" s="12" t="s">
        <v>110</v>
      </c>
      <c r="B56" s="13" t="s">
        <v>111</v>
      </c>
      <c r="C56" s="14">
        <v>3395721751.98</v>
      </c>
      <c r="D56" s="14">
        <v>5047076523</v>
      </c>
      <c r="E56" s="14">
        <v>3728165339</v>
      </c>
      <c r="F56" s="14">
        <v>3666215371.8400002</v>
      </c>
      <c r="G56" s="14">
        <f t="shared" si="5"/>
        <v>270493619.86000013</v>
      </c>
      <c r="H56" s="14">
        <f t="shared" si="6"/>
        <v>61949967.159999847</v>
      </c>
      <c r="I56" s="15">
        <f t="shared" si="7"/>
        <v>7.9657180304092634</v>
      </c>
      <c r="J56" s="15">
        <f t="shared" si="8"/>
        <v>98.338325650100685</v>
      </c>
      <c r="K56" s="15">
        <f t="shared" si="9"/>
        <v>72.640376168911132</v>
      </c>
    </row>
    <row r="57" spans="1:11" x14ac:dyDescent="0.3">
      <c r="A57" s="18" t="s">
        <v>26</v>
      </c>
      <c r="B57" s="13" t="s">
        <v>112</v>
      </c>
      <c r="C57" s="14">
        <v>3394917672.9299998</v>
      </c>
      <c r="D57" s="14">
        <v>5045879850</v>
      </c>
      <c r="E57" s="14">
        <v>3727480540</v>
      </c>
      <c r="F57" s="14">
        <v>3665790151.98</v>
      </c>
      <c r="G57" s="14">
        <f t="shared" si="5"/>
        <v>270872479.05000019</v>
      </c>
      <c r="H57" s="14">
        <f t="shared" si="6"/>
        <v>61690388.019999981</v>
      </c>
      <c r="I57" s="15">
        <f t="shared" si="7"/>
        <v>7.9787642925733309</v>
      </c>
      <c r="J57" s="15">
        <f t="shared" si="8"/>
        <v>98.344984303526374</v>
      </c>
      <c r="K57" s="15">
        <f t="shared" si="9"/>
        <v>72.649176376643211</v>
      </c>
    </row>
    <row r="58" spans="1:11" x14ac:dyDescent="0.3">
      <c r="A58" s="19" t="s">
        <v>113</v>
      </c>
      <c r="B58" s="13" t="s">
        <v>114</v>
      </c>
      <c r="C58" s="14">
        <v>20596905.789999999</v>
      </c>
      <c r="D58" s="14">
        <v>29316008</v>
      </c>
      <c r="E58" s="14">
        <v>21112782</v>
      </c>
      <c r="F58" s="14">
        <v>21673269.670000002</v>
      </c>
      <c r="G58" s="14">
        <f t="shared" si="5"/>
        <v>1076363.8800000027</v>
      </c>
      <c r="H58" s="14">
        <f t="shared" si="6"/>
        <v>-560487.67000000179</v>
      </c>
      <c r="I58" s="15">
        <f t="shared" si="7"/>
        <v>5.2258523244913277</v>
      </c>
      <c r="J58" s="15">
        <f t="shared" si="8"/>
        <v>102.65473147972637</v>
      </c>
      <c r="K58" s="15">
        <f t="shared" si="9"/>
        <v>73.929812237737153</v>
      </c>
    </row>
    <row r="59" spans="1:11" x14ac:dyDescent="0.3">
      <c r="A59" s="20" t="s">
        <v>115</v>
      </c>
      <c r="B59" s="13" t="s">
        <v>116</v>
      </c>
      <c r="C59" s="14">
        <v>15499295.92</v>
      </c>
      <c r="D59" s="14">
        <v>21444722</v>
      </c>
      <c r="E59" s="14">
        <v>15701043</v>
      </c>
      <c r="F59" s="14">
        <v>16393550.6</v>
      </c>
      <c r="G59" s="14">
        <f t="shared" si="5"/>
        <v>894254.6799999997</v>
      </c>
      <c r="H59" s="14">
        <f t="shared" si="6"/>
        <v>-692507.59999999963</v>
      </c>
      <c r="I59" s="15">
        <f t="shared" si="7"/>
        <v>5.7696471156865243</v>
      </c>
      <c r="J59" s="15">
        <f t="shared" si="8"/>
        <v>104.41058342429864</v>
      </c>
      <c r="K59" s="15">
        <f t="shared" si="9"/>
        <v>76.445619579493723</v>
      </c>
    </row>
    <row r="60" spans="1:11" x14ac:dyDescent="0.3">
      <c r="A60" s="20" t="s">
        <v>117</v>
      </c>
      <c r="B60" s="13" t="s">
        <v>118</v>
      </c>
      <c r="C60" s="14">
        <v>5097609.87</v>
      </c>
      <c r="D60" s="14">
        <v>7871286</v>
      </c>
      <c r="E60" s="14">
        <v>5411739</v>
      </c>
      <c r="F60" s="14">
        <v>5279719.07</v>
      </c>
      <c r="G60" s="14">
        <f t="shared" si="5"/>
        <v>182109.20000000019</v>
      </c>
      <c r="H60" s="14">
        <f t="shared" si="6"/>
        <v>132019.9299999997</v>
      </c>
      <c r="I60" s="15">
        <f t="shared" si="7"/>
        <v>3.5724428633060512</v>
      </c>
      <c r="J60" s="15">
        <f t="shared" si="8"/>
        <v>97.560489705804372</v>
      </c>
      <c r="K60" s="15">
        <f t="shared" si="9"/>
        <v>67.075685853620371</v>
      </c>
    </row>
    <row r="61" spans="1:11" x14ac:dyDescent="0.3">
      <c r="A61" s="19" t="s">
        <v>28</v>
      </c>
      <c r="B61" s="13" t="s">
        <v>119</v>
      </c>
      <c r="C61" s="14">
        <v>3159812162.1100001</v>
      </c>
      <c r="D61" s="14">
        <v>4710192781</v>
      </c>
      <c r="E61" s="14">
        <v>3476621900</v>
      </c>
      <c r="F61" s="14">
        <v>3422290381.1300001</v>
      </c>
      <c r="G61" s="14">
        <f t="shared" si="5"/>
        <v>262478219.01999998</v>
      </c>
      <c r="H61" s="14">
        <f t="shared" si="6"/>
        <v>54331518.869999886</v>
      </c>
      <c r="I61" s="15">
        <f t="shared" si="7"/>
        <v>8.3067665276890068</v>
      </c>
      <c r="J61" s="15">
        <f t="shared" si="8"/>
        <v>98.437232450557829</v>
      </c>
      <c r="K61" s="15">
        <f t="shared" si="9"/>
        <v>72.657119150936936</v>
      </c>
    </row>
    <row r="62" spans="1:11" x14ac:dyDescent="0.3">
      <c r="A62" s="20" t="s">
        <v>120</v>
      </c>
      <c r="B62" s="13" t="s">
        <v>121</v>
      </c>
      <c r="C62" s="14">
        <v>4354743.95</v>
      </c>
      <c r="D62" s="14">
        <v>5577228</v>
      </c>
      <c r="E62" s="14">
        <v>4475810</v>
      </c>
      <c r="F62" s="14">
        <v>4856953.78</v>
      </c>
      <c r="G62" s="14">
        <f t="shared" si="5"/>
        <v>502209.83000000007</v>
      </c>
      <c r="H62" s="14">
        <f t="shared" si="6"/>
        <v>-381143.78000000026</v>
      </c>
      <c r="I62" s="15">
        <f t="shared" si="7"/>
        <v>11.532476668346931</v>
      </c>
      <c r="J62" s="15">
        <f t="shared" si="8"/>
        <v>108.51563806327793</v>
      </c>
      <c r="K62" s="15">
        <f t="shared" si="9"/>
        <v>87.085444238607423</v>
      </c>
    </row>
    <row r="63" spans="1:11" x14ac:dyDescent="0.3">
      <c r="A63" s="20" t="s">
        <v>122</v>
      </c>
      <c r="B63" s="13" t="s">
        <v>123</v>
      </c>
      <c r="C63" s="14">
        <v>3155457418.1599998</v>
      </c>
      <c r="D63" s="14">
        <v>4704615553</v>
      </c>
      <c r="E63" s="14">
        <v>3472146090</v>
      </c>
      <c r="F63" s="14">
        <v>3417433427.3499999</v>
      </c>
      <c r="G63" s="14">
        <f t="shared" si="5"/>
        <v>261976009.19000006</v>
      </c>
      <c r="H63" s="14">
        <f t="shared" si="6"/>
        <v>54712662.650000095</v>
      </c>
      <c r="I63" s="15">
        <f t="shared" si="7"/>
        <v>8.3023148302461465</v>
      </c>
      <c r="J63" s="15">
        <f t="shared" si="8"/>
        <v>98.424240765456958</v>
      </c>
      <c r="K63" s="15">
        <f t="shared" si="9"/>
        <v>72.640014659025638</v>
      </c>
    </row>
    <row r="64" spans="1:11" ht="26" x14ac:dyDescent="0.3">
      <c r="A64" s="19" t="s">
        <v>124</v>
      </c>
      <c r="B64" s="13" t="s">
        <v>125</v>
      </c>
      <c r="C64" s="14">
        <v>22040.82</v>
      </c>
      <c r="D64" s="14">
        <v>22100</v>
      </c>
      <c r="E64" s="14">
        <v>22100</v>
      </c>
      <c r="F64" s="14">
        <v>22100</v>
      </c>
      <c r="G64" s="14">
        <f t="shared" si="5"/>
        <v>59.180000000000291</v>
      </c>
      <c r="H64" s="14">
        <f t="shared" si="6"/>
        <v>0</v>
      </c>
      <c r="I64" s="15">
        <f t="shared" si="7"/>
        <v>0.26850180710155769</v>
      </c>
      <c r="J64" s="15">
        <f t="shared" si="8"/>
        <v>100</v>
      </c>
      <c r="K64" s="15">
        <f t="shared" si="9"/>
        <v>100</v>
      </c>
    </row>
    <row r="65" spans="1:11" x14ac:dyDescent="0.3">
      <c r="A65" s="20" t="s">
        <v>126</v>
      </c>
      <c r="B65" s="13" t="s">
        <v>127</v>
      </c>
      <c r="C65" s="14">
        <v>22040.82</v>
      </c>
      <c r="D65" s="14">
        <v>22100</v>
      </c>
      <c r="E65" s="14">
        <v>22100</v>
      </c>
      <c r="F65" s="14">
        <v>22100</v>
      </c>
      <c r="G65" s="14">
        <f t="shared" si="5"/>
        <v>59.180000000000291</v>
      </c>
      <c r="H65" s="14">
        <f t="shared" si="6"/>
        <v>0</v>
      </c>
      <c r="I65" s="15">
        <f t="shared" si="7"/>
        <v>0.26850180710155769</v>
      </c>
      <c r="J65" s="15">
        <f t="shared" si="8"/>
        <v>100</v>
      </c>
      <c r="K65" s="15">
        <f t="shared" si="9"/>
        <v>100</v>
      </c>
    </row>
    <row r="66" spans="1:11" ht="26" x14ac:dyDescent="0.3">
      <c r="A66" s="19" t="s">
        <v>128</v>
      </c>
      <c r="B66" s="13" t="s">
        <v>129</v>
      </c>
      <c r="C66" s="14">
        <v>214486564.21000001</v>
      </c>
      <c r="D66" s="14">
        <v>306348961</v>
      </c>
      <c r="E66" s="14">
        <v>229723758</v>
      </c>
      <c r="F66" s="14">
        <v>221804401.18000001</v>
      </c>
      <c r="G66" s="14">
        <f t="shared" si="5"/>
        <v>7317836.9699999988</v>
      </c>
      <c r="H66" s="14">
        <f t="shared" si="6"/>
        <v>7919356.8199999928</v>
      </c>
      <c r="I66" s="15">
        <f t="shared" si="7"/>
        <v>3.411792713894755</v>
      </c>
      <c r="J66" s="15">
        <f t="shared" si="8"/>
        <v>96.55266094854673</v>
      </c>
      <c r="K66" s="15">
        <f t="shared" si="9"/>
        <v>72.402530909840436</v>
      </c>
    </row>
    <row r="67" spans="1:11" x14ac:dyDescent="0.3">
      <c r="A67" s="20" t="s">
        <v>130</v>
      </c>
      <c r="B67" s="13" t="s">
        <v>131</v>
      </c>
      <c r="C67" s="14">
        <v>212566838.80000001</v>
      </c>
      <c r="D67" s="14">
        <v>304640843</v>
      </c>
      <c r="E67" s="14">
        <v>227514826</v>
      </c>
      <c r="F67" s="14">
        <v>220190810.34999999</v>
      </c>
      <c r="G67" s="14">
        <f t="shared" si="5"/>
        <v>7623971.5499999821</v>
      </c>
      <c r="H67" s="14">
        <f t="shared" si="6"/>
        <v>7324015.650000006</v>
      </c>
      <c r="I67" s="15">
        <f t="shared" si="7"/>
        <v>3.5866231972209164</v>
      </c>
      <c r="J67" s="15">
        <f t="shared" si="8"/>
        <v>96.780862250269351</v>
      </c>
      <c r="K67" s="15">
        <f t="shared" si="9"/>
        <v>72.278821244595875</v>
      </c>
    </row>
    <row r="68" spans="1:11" ht="26" x14ac:dyDescent="0.3">
      <c r="A68" s="21" t="s">
        <v>132</v>
      </c>
      <c r="B68" s="13" t="s">
        <v>133</v>
      </c>
      <c r="C68" s="14">
        <v>74015.100000000006</v>
      </c>
      <c r="D68" s="14">
        <v>114168</v>
      </c>
      <c r="E68" s="14">
        <v>15000</v>
      </c>
      <c r="F68" s="14">
        <v>86311.360000000001</v>
      </c>
      <c r="G68" s="14">
        <f t="shared" si="5"/>
        <v>12296.259999999995</v>
      </c>
      <c r="H68" s="14">
        <f t="shared" si="6"/>
        <v>-71311.360000000001</v>
      </c>
      <c r="I68" s="15">
        <f t="shared" si="7"/>
        <v>16.613177581331357</v>
      </c>
      <c r="J68" s="15">
        <f t="shared" si="8"/>
        <v>575.4090666666666</v>
      </c>
      <c r="K68" s="15">
        <f t="shared" si="9"/>
        <v>75.600308317567098</v>
      </c>
    </row>
    <row r="69" spans="1:11" ht="26" x14ac:dyDescent="0.3">
      <c r="A69" s="21" t="s">
        <v>134</v>
      </c>
      <c r="B69" s="13" t="s">
        <v>135</v>
      </c>
      <c r="C69" s="14">
        <v>212492823.69999999</v>
      </c>
      <c r="D69" s="14">
        <v>304526675</v>
      </c>
      <c r="E69" s="14">
        <v>227499826</v>
      </c>
      <c r="F69" s="14">
        <v>220104498.99000001</v>
      </c>
      <c r="G69" s="14">
        <f t="shared" si="5"/>
        <v>7611675.2900000215</v>
      </c>
      <c r="H69" s="14">
        <f t="shared" si="6"/>
        <v>7395327.0099999905</v>
      </c>
      <c r="I69" s="15">
        <f t="shared" si="7"/>
        <v>3.5820858123407788</v>
      </c>
      <c r="J69" s="15">
        <f t="shared" si="8"/>
        <v>96.749304322544845</v>
      </c>
      <c r="K69" s="15">
        <f t="shared" si="9"/>
        <v>72.277576008735522</v>
      </c>
    </row>
    <row r="70" spans="1:11" ht="26" x14ac:dyDescent="0.3">
      <c r="A70" s="20" t="s">
        <v>136</v>
      </c>
      <c r="B70" s="13" t="s">
        <v>137</v>
      </c>
      <c r="C70" s="14">
        <v>1919725.41</v>
      </c>
      <c r="D70" s="14">
        <v>1708118</v>
      </c>
      <c r="E70" s="14">
        <v>2208932</v>
      </c>
      <c r="F70" s="14">
        <v>1613590.83</v>
      </c>
      <c r="G70" s="14">
        <f t="shared" si="5"/>
        <v>-306134.57999999984</v>
      </c>
      <c r="H70" s="14">
        <f t="shared" si="6"/>
        <v>595341.16999999993</v>
      </c>
      <c r="I70" s="15">
        <f t="shared" si="7"/>
        <v>-15.946790015140749</v>
      </c>
      <c r="J70" s="15">
        <f t="shared" si="8"/>
        <v>73.048460975711336</v>
      </c>
      <c r="K70" s="15">
        <f t="shared" si="9"/>
        <v>94.466004690542462</v>
      </c>
    </row>
    <row r="71" spans="1:11" x14ac:dyDescent="0.3">
      <c r="A71" s="18" t="s">
        <v>53</v>
      </c>
      <c r="B71" s="13" t="s">
        <v>138</v>
      </c>
      <c r="C71" s="14">
        <v>804079.05</v>
      </c>
      <c r="D71" s="14">
        <v>1196673</v>
      </c>
      <c r="E71" s="14">
        <v>684799</v>
      </c>
      <c r="F71" s="14">
        <v>425219.86</v>
      </c>
      <c r="G71" s="14">
        <f t="shared" si="5"/>
        <v>-378859.19000000006</v>
      </c>
      <c r="H71" s="14">
        <f t="shared" si="6"/>
        <v>259579.14</v>
      </c>
      <c r="I71" s="15">
        <f t="shared" si="7"/>
        <v>-47.117157199904668</v>
      </c>
      <c r="J71" s="15">
        <f t="shared" si="8"/>
        <v>62.094112286963032</v>
      </c>
      <c r="K71" s="15">
        <f t="shared" si="9"/>
        <v>35.533504975878955</v>
      </c>
    </row>
    <row r="72" spans="1:11" x14ac:dyDescent="0.3">
      <c r="A72" s="19" t="s">
        <v>139</v>
      </c>
      <c r="B72" s="13" t="s">
        <v>140</v>
      </c>
      <c r="C72" s="14">
        <v>804079.05</v>
      </c>
      <c r="D72" s="14">
        <v>1196673</v>
      </c>
      <c r="E72" s="14">
        <v>684799</v>
      </c>
      <c r="F72" s="14">
        <v>425219.86</v>
      </c>
      <c r="G72" s="14">
        <f t="shared" si="5"/>
        <v>-378859.19000000006</v>
      </c>
      <c r="H72" s="14">
        <f t="shared" si="6"/>
        <v>259579.14</v>
      </c>
      <c r="I72" s="15">
        <f t="shared" si="7"/>
        <v>-47.117157199904668</v>
      </c>
      <c r="J72" s="15">
        <f t="shared" si="8"/>
        <v>62.094112286963032</v>
      </c>
      <c r="K72" s="15">
        <f t="shared" si="9"/>
        <v>35.533504975878955</v>
      </c>
    </row>
    <row r="73" spans="1:11" x14ac:dyDescent="0.3">
      <c r="A73" s="12"/>
      <c r="B73" s="13" t="s">
        <v>141</v>
      </c>
      <c r="C73" s="14">
        <v>313731499.98000002</v>
      </c>
      <c r="D73" s="14">
        <v>466498900</v>
      </c>
      <c r="E73" s="14">
        <v>367050379</v>
      </c>
      <c r="F73" s="14">
        <v>394742264</v>
      </c>
      <c r="G73" s="14">
        <f t="shared" si="5"/>
        <v>81010764.019999981</v>
      </c>
      <c r="H73" s="14">
        <f t="shared" si="6"/>
        <v>-27691885</v>
      </c>
      <c r="I73" s="15">
        <f t="shared" si="7"/>
        <v>25.821686386341284</v>
      </c>
      <c r="J73" s="15">
        <f t="shared" si="8"/>
        <v>107.5444371084548</v>
      </c>
      <c r="K73" s="15">
        <f t="shared" si="9"/>
        <v>84.618048188323698</v>
      </c>
    </row>
    <row r="74" spans="1:11" x14ac:dyDescent="0.3">
      <c r="A74" s="12" t="s">
        <v>142</v>
      </c>
      <c r="B74" s="13" t="s">
        <v>143</v>
      </c>
      <c r="C74" s="14">
        <v>-313731499.98000002</v>
      </c>
      <c r="D74" s="14">
        <v>-466498900</v>
      </c>
      <c r="E74" s="14">
        <v>-367050379</v>
      </c>
      <c r="F74" s="14">
        <v>-394742264</v>
      </c>
      <c r="G74" s="14">
        <f t="shared" si="5"/>
        <v>-81010764.019999981</v>
      </c>
      <c r="H74" s="14">
        <f t="shared" si="6"/>
        <v>27691885</v>
      </c>
      <c r="I74" s="15">
        <f t="shared" si="7"/>
        <v>25.821686386341284</v>
      </c>
      <c r="J74" s="15">
        <f t="shared" si="8"/>
        <v>107.5444371084548</v>
      </c>
      <c r="K74" s="15">
        <f t="shared" si="9"/>
        <v>84.618048188323698</v>
      </c>
    </row>
    <row r="75" spans="1:11" x14ac:dyDescent="0.3">
      <c r="A75" s="18" t="s">
        <v>144</v>
      </c>
      <c r="B75" s="13" t="s">
        <v>145</v>
      </c>
      <c r="C75" s="14">
        <v>-313731499.98000002</v>
      </c>
      <c r="D75" s="14">
        <v>-466498900</v>
      </c>
      <c r="E75" s="14">
        <v>-367050379</v>
      </c>
      <c r="F75" s="14">
        <v>-394742264</v>
      </c>
      <c r="G75" s="14">
        <f t="shared" si="5"/>
        <v>-81010764.019999981</v>
      </c>
      <c r="H75" s="14">
        <f t="shared" si="6"/>
        <v>27691885</v>
      </c>
      <c r="I75" s="15">
        <f t="shared" si="7"/>
        <v>25.821686386341284</v>
      </c>
      <c r="J75" s="15">
        <f t="shared" si="8"/>
        <v>107.5444371084548</v>
      </c>
      <c r="K75" s="15">
        <f t="shared" si="9"/>
        <v>84.618048188323698</v>
      </c>
    </row>
    <row r="76" spans="1:11" ht="26" x14ac:dyDescent="0.3">
      <c r="A76" s="19" t="s">
        <v>146</v>
      </c>
      <c r="B76" s="13" t="s">
        <v>147</v>
      </c>
      <c r="C76" s="14">
        <v>-313731499.98000002</v>
      </c>
      <c r="D76" s="14">
        <v>-466498900</v>
      </c>
      <c r="E76" s="14">
        <v>-367050379</v>
      </c>
      <c r="F76" s="14">
        <v>-394742264</v>
      </c>
      <c r="G76" s="14">
        <f t="shared" ref="G76:G107" si="10">F76-C76</f>
        <v>-81010764.019999981</v>
      </c>
      <c r="H76" s="14">
        <f t="shared" si="6"/>
        <v>27691885</v>
      </c>
      <c r="I76" s="15">
        <f t="shared" si="7"/>
        <v>25.821686386341284</v>
      </c>
      <c r="J76" s="15">
        <f t="shared" si="8"/>
        <v>107.5444371084548</v>
      </c>
      <c r="K76" s="15">
        <f t="shared" si="9"/>
        <v>84.618048188323698</v>
      </c>
    </row>
    <row r="77" spans="1:11" x14ac:dyDescent="0.3">
      <c r="A77" s="12"/>
      <c r="B77" s="13"/>
      <c r="C77" s="14"/>
      <c r="D77" s="14"/>
      <c r="E77" s="14"/>
      <c r="F77" s="14"/>
      <c r="G77" s="14"/>
      <c r="H77" s="14"/>
      <c r="I77" s="15"/>
      <c r="J77" s="15"/>
      <c r="K77" s="15"/>
    </row>
    <row r="78" spans="1:11" s="27" customFormat="1" x14ac:dyDescent="0.3">
      <c r="A78" s="23"/>
      <c r="B78" s="24" t="s">
        <v>148</v>
      </c>
      <c r="C78" s="25"/>
      <c r="D78" s="25"/>
      <c r="E78" s="25"/>
      <c r="F78" s="25"/>
      <c r="G78" s="25"/>
      <c r="H78" s="25"/>
      <c r="I78" s="26"/>
      <c r="J78" s="26"/>
      <c r="K78" s="26"/>
    </row>
    <row r="79" spans="1:11" x14ac:dyDescent="0.3">
      <c r="A79" s="12" t="s">
        <v>24</v>
      </c>
      <c r="B79" s="13" t="s">
        <v>25</v>
      </c>
      <c r="C79" s="14">
        <v>3709453251.96</v>
      </c>
      <c r="D79" s="14">
        <v>5513575423</v>
      </c>
      <c r="E79" s="14">
        <v>4095215718</v>
      </c>
      <c r="F79" s="14">
        <v>4060957635.8400002</v>
      </c>
      <c r="G79" s="14">
        <f t="shared" ref="G79:G110" si="11">F79-C79</f>
        <v>351504383.88000011</v>
      </c>
      <c r="H79" s="14">
        <f t="shared" ref="H79:H110" si="12">E79-F79</f>
        <v>34258082.159999847</v>
      </c>
      <c r="I79" s="15">
        <f t="shared" ref="I79:I110" si="13">IF(ISERROR(F79/C79),0,F79/C79*100-100)</f>
        <v>9.4759081731053527</v>
      </c>
      <c r="J79" s="15">
        <f t="shared" ref="J79:J110" si="14">IF(ISERROR(F79/E79),0,F79/E79*100)</f>
        <v>99.163460864602982</v>
      </c>
      <c r="K79" s="15">
        <f t="shared" ref="K79:K110" si="15">IF(ISERROR(F79/D79),0,F79/D79*100)</f>
        <v>73.65379675227851</v>
      </c>
    </row>
    <row r="80" spans="1:11" x14ac:dyDescent="0.3">
      <c r="A80" s="18" t="s">
        <v>26</v>
      </c>
      <c r="B80" s="13" t="s">
        <v>27</v>
      </c>
      <c r="C80" s="14">
        <v>3192393346.9499998</v>
      </c>
      <c r="D80" s="14">
        <v>4697188183</v>
      </c>
      <c r="E80" s="14">
        <v>3509901135</v>
      </c>
      <c r="F80" s="14">
        <v>3468519990.9699998</v>
      </c>
      <c r="G80" s="14">
        <f t="shared" si="11"/>
        <v>276126644.01999998</v>
      </c>
      <c r="H80" s="14">
        <f t="shared" si="12"/>
        <v>41381144.03000021</v>
      </c>
      <c r="I80" s="15">
        <f t="shared" si="13"/>
        <v>8.6495182144083316</v>
      </c>
      <c r="J80" s="15">
        <f t="shared" si="14"/>
        <v>98.821016819609071</v>
      </c>
      <c r="K80" s="15">
        <f t="shared" si="15"/>
        <v>73.842474600511437</v>
      </c>
    </row>
    <row r="81" spans="1:11" x14ac:dyDescent="0.3">
      <c r="A81" s="19" t="s">
        <v>28</v>
      </c>
      <c r="B81" s="13" t="s">
        <v>29</v>
      </c>
      <c r="C81" s="14">
        <v>3192393346.9499998</v>
      </c>
      <c r="D81" s="14">
        <v>4697188183</v>
      </c>
      <c r="E81" s="14">
        <v>3509901135</v>
      </c>
      <c r="F81" s="14">
        <v>3468519990.9699998</v>
      </c>
      <c r="G81" s="14">
        <f t="shared" si="11"/>
        <v>276126644.01999998</v>
      </c>
      <c r="H81" s="14">
        <f t="shared" si="12"/>
        <v>41381144.03000021</v>
      </c>
      <c r="I81" s="15">
        <f t="shared" si="13"/>
        <v>8.6495182144083316</v>
      </c>
      <c r="J81" s="15">
        <f t="shared" si="14"/>
        <v>98.821016819609071</v>
      </c>
      <c r="K81" s="15">
        <f t="shared" si="15"/>
        <v>73.842474600511437</v>
      </c>
    </row>
    <row r="82" spans="1:11" x14ac:dyDescent="0.3">
      <c r="A82" s="20" t="s">
        <v>30</v>
      </c>
      <c r="B82" s="13" t="s">
        <v>31</v>
      </c>
      <c r="C82" s="14">
        <v>3837922200.9099998</v>
      </c>
      <c r="D82" s="14">
        <v>4697188183</v>
      </c>
      <c r="E82" s="14">
        <v>3509901135</v>
      </c>
      <c r="F82" s="14">
        <v>4095931121.5999999</v>
      </c>
      <c r="G82" s="14">
        <f t="shared" si="11"/>
        <v>258008920.69000006</v>
      </c>
      <c r="H82" s="14">
        <f t="shared" si="12"/>
        <v>-586029986.5999999</v>
      </c>
      <c r="I82" s="15">
        <f t="shared" si="13"/>
        <v>6.7226198756406177</v>
      </c>
      <c r="J82" s="15">
        <f t="shared" si="14"/>
        <v>116.69648129846826</v>
      </c>
      <c r="K82" s="15">
        <f t="shared" si="15"/>
        <v>87.199638635384858</v>
      </c>
    </row>
    <row r="83" spans="1:11" x14ac:dyDescent="0.3">
      <c r="A83" s="21" t="s">
        <v>32</v>
      </c>
      <c r="B83" s="13" t="s">
        <v>33</v>
      </c>
      <c r="C83" s="14">
        <v>200003.07</v>
      </c>
      <c r="D83" s="14">
        <v>225000</v>
      </c>
      <c r="E83" s="14">
        <v>162000</v>
      </c>
      <c r="F83" s="14">
        <v>242284.99</v>
      </c>
      <c r="G83" s="14">
        <f t="shared" si="11"/>
        <v>42281.919999999984</v>
      </c>
      <c r="H83" s="14">
        <f t="shared" si="12"/>
        <v>-80284.989999999991</v>
      </c>
      <c r="I83" s="15">
        <f t="shared" si="13"/>
        <v>21.140635491245206</v>
      </c>
      <c r="J83" s="15">
        <f t="shared" si="14"/>
        <v>149.55863580246913</v>
      </c>
      <c r="K83" s="15">
        <f t="shared" si="15"/>
        <v>107.68221777777778</v>
      </c>
    </row>
    <row r="84" spans="1:11" ht="26" x14ac:dyDescent="0.3">
      <c r="A84" s="22" t="s">
        <v>34</v>
      </c>
      <c r="B84" s="13" t="s">
        <v>35</v>
      </c>
      <c r="C84" s="14">
        <v>198920.24</v>
      </c>
      <c r="D84" s="14">
        <v>220500</v>
      </c>
      <c r="E84" s="14">
        <v>160500</v>
      </c>
      <c r="F84" s="14">
        <v>241877.77</v>
      </c>
      <c r="G84" s="14">
        <f t="shared" si="11"/>
        <v>42957.53</v>
      </c>
      <c r="H84" s="14">
        <f t="shared" si="12"/>
        <v>-81377.76999999999</v>
      </c>
      <c r="I84" s="15">
        <f t="shared" si="13"/>
        <v>21.595353997159862</v>
      </c>
      <c r="J84" s="15">
        <f t="shared" si="14"/>
        <v>150.70266043613708</v>
      </c>
      <c r="K84" s="15">
        <f t="shared" si="15"/>
        <v>109.69513378684807</v>
      </c>
    </row>
    <row r="85" spans="1:11" ht="26" x14ac:dyDescent="0.3">
      <c r="A85" s="21" t="s">
        <v>36</v>
      </c>
      <c r="B85" s="13" t="s">
        <v>37</v>
      </c>
      <c r="C85" s="14">
        <v>3837722197.8400002</v>
      </c>
      <c r="D85" s="14">
        <v>4696963183</v>
      </c>
      <c r="E85" s="14">
        <v>3509739135</v>
      </c>
      <c r="F85" s="14">
        <v>4095688836.6100001</v>
      </c>
      <c r="G85" s="14">
        <f t="shared" si="11"/>
        <v>257966638.76999998</v>
      </c>
      <c r="H85" s="14">
        <f t="shared" si="12"/>
        <v>-585949701.61000013</v>
      </c>
      <c r="I85" s="15">
        <f t="shared" si="13"/>
        <v>6.7218684800893698</v>
      </c>
      <c r="J85" s="15">
        <f t="shared" si="14"/>
        <v>116.69496447091359</v>
      </c>
      <c r="K85" s="15">
        <f t="shared" si="15"/>
        <v>87.198657452410359</v>
      </c>
    </row>
    <row r="86" spans="1:11" ht="26" x14ac:dyDescent="0.3">
      <c r="A86" s="22" t="s">
        <v>38</v>
      </c>
      <c r="B86" s="13" t="s">
        <v>39</v>
      </c>
      <c r="C86" s="14">
        <v>2764695071.3899999</v>
      </c>
      <c r="D86" s="14">
        <v>3210364970</v>
      </c>
      <c r="E86" s="14">
        <v>2392376487</v>
      </c>
      <c r="F86" s="14">
        <v>2981251904.1900001</v>
      </c>
      <c r="G86" s="14">
        <f t="shared" si="11"/>
        <v>216556832.80000019</v>
      </c>
      <c r="H86" s="14">
        <f t="shared" si="12"/>
        <v>-588875417.19000006</v>
      </c>
      <c r="I86" s="15">
        <f t="shared" si="13"/>
        <v>7.8329373478110966</v>
      </c>
      <c r="J86" s="15">
        <f t="shared" si="14"/>
        <v>124.61466330194708</v>
      </c>
      <c r="K86" s="15">
        <f t="shared" si="15"/>
        <v>92.863332737835108</v>
      </c>
    </row>
    <row r="87" spans="1:11" ht="26" x14ac:dyDescent="0.3">
      <c r="A87" s="22" t="s">
        <v>40</v>
      </c>
      <c r="B87" s="13" t="s">
        <v>41</v>
      </c>
      <c r="C87" s="14">
        <v>166940915.61000001</v>
      </c>
      <c r="D87" s="14">
        <v>243122457</v>
      </c>
      <c r="E87" s="14">
        <v>182736634</v>
      </c>
      <c r="F87" s="14">
        <v>182258153.22999999</v>
      </c>
      <c r="G87" s="14">
        <f t="shared" si="11"/>
        <v>15317237.619999975</v>
      </c>
      <c r="H87" s="14">
        <f t="shared" si="12"/>
        <v>478480.77000001073</v>
      </c>
      <c r="I87" s="15">
        <f t="shared" si="13"/>
        <v>9.1752447649103885</v>
      </c>
      <c r="J87" s="15">
        <f t="shared" si="14"/>
        <v>99.73815826661226</v>
      </c>
      <c r="K87" s="15">
        <f t="shared" si="15"/>
        <v>74.965577215271395</v>
      </c>
    </row>
    <row r="88" spans="1:11" ht="26" x14ac:dyDescent="0.3">
      <c r="A88" s="22" t="s">
        <v>42</v>
      </c>
      <c r="B88" s="13" t="s">
        <v>43</v>
      </c>
      <c r="C88" s="14">
        <v>85964977.189999998</v>
      </c>
      <c r="D88" s="14">
        <v>118010001</v>
      </c>
      <c r="E88" s="14">
        <v>88699131</v>
      </c>
      <c r="F88" s="14">
        <v>88466878.909999996</v>
      </c>
      <c r="G88" s="14">
        <f t="shared" si="11"/>
        <v>2501901.7199999988</v>
      </c>
      <c r="H88" s="14">
        <f t="shared" si="12"/>
        <v>232252.09000000358</v>
      </c>
      <c r="I88" s="15">
        <f t="shared" si="13"/>
        <v>2.910373272676253</v>
      </c>
      <c r="J88" s="15">
        <f t="shared" si="14"/>
        <v>99.73815742343632</v>
      </c>
      <c r="K88" s="15">
        <f t="shared" si="15"/>
        <v>74.965577629306182</v>
      </c>
    </row>
    <row r="89" spans="1:11" ht="26" x14ac:dyDescent="0.3">
      <c r="A89" s="22" t="s">
        <v>44</v>
      </c>
      <c r="B89" s="13" t="s">
        <v>45</v>
      </c>
      <c r="C89" s="14">
        <v>820121233.64999998</v>
      </c>
      <c r="D89" s="14">
        <v>1125465755</v>
      </c>
      <c r="E89" s="14">
        <v>845926883</v>
      </c>
      <c r="F89" s="14">
        <v>843711900.27999997</v>
      </c>
      <c r="G89" s="14">
        <f t="shared" si="11"/>
        <v>23590666.629999995</v>
      </c>
      <c r="H89" s="14">
        <f t="shared" si="12"/>
        <v>2214982.7200000286</v>
      </c>
      <c r="I89" s="15">
        <f t="shared" si="13"/>
        <v>2.8764852880358092</v>
      </c>
      <c r="J89" s="15">
        <f t="shared" si="14"/>
        <v>99.738159081533766</v>
      </c>
      <c r="K89" s="15">
        <f t="shared" si="15"/>
        <v>74.965577276049586</v>
      </c>
    </row>
    <row r="90" spans="1:11" x14ac:dyDescent="0.3">
      <c r="A90" s="21" t="s">
        <v>46</v>
      </c>
      <c r="B90" s="13" t="s">
        <v>47</v>
      </c>
      <c r="C90" s="14">
        <v>-645528853.96000004</v>
      </c>
      <c r="D90" s="14">
        <v>0</v>
      </c>
      <c r="E90" s="14">
        <v>0</v>
      </c>
      <c r="F90" s="14">
        <v>-627411130.63</v>
      </c>
      <c r="G90" s="14">
        <f t="shared" si="11"/>
        <v>18117723.330000043</v>
      </c>
      <c r="H90" s="14">
        <f t="shared" si="12"/>
        <v>627411130.63</v>
      </c>
      <c r="I90" s="15">
        <f t="shared" si="13"/>
        <v>-2.8066481023825389</v>
      </c>
      <c r="J90" s="15">
        <f t="shared" si="14"/>
        <v>0</v>
      </c>
      <c r="K90" s="15">
        <f t="shared" si="15"/>
        <v>0</v>
      </c>
    </row>
    <row r="91" spans="1:11" ht="26" x14ac:dyDescent="0.3">
      <c r="A91" s="22" t="s">
        <v>48</v>
      </c>
      <c r="B91" s="13" t="s">
        <v>49</v>
      </c>
      <c r="C91" s="14">
        <v>-626146616.72000003</v>
      </c>
      <c r="D91" s="14">
        <v>0</v>
      </c>
      <c r="E91" s="14">
        <v>0</v>
      </c>
      <c r="F91" s="14">
        <v>-605250771.96000004</v>
      </c>
      <c r="G91" s="14">
        <f t="shared" si="11"/>
        <v>20895844.75999999</v>
      </c>
      <c r="H91" s="14">
        <f t="shared" si="12"/>
        <v>605250771.96000004</v>
      </c>
      <c r="I91" s="15">
        <f t="shared" si="13"/>
        <v>-3.3372127552905368</v>
      </c>
      <c r="J91" s="15">
        <f t="shared" si="14"/>
        <v>0</v>
      </c>
      <c r="K91" s="15">
        <f t="shared" si="15"/>
        <v>0</v>
      </c>
    </row>
    <row r="92" spans="1:11" x14ac:dyDescent="0.3">
      <c r="A92" s="22" t="s">
        <v>50</v>
      </c>
      <c r="B92" s="13" t="s">
        <v>51</v>
      </c>
      <c r="C92" s="14">
        <v>-20130213.370000001</v>
      </c>
      <c r="D92" s="14">
        <v>0</v>
      </c>
      <c r="E92" s="14">
        <v>0</v>
      </c>
      <c r="F92" s="14">
        <v>-22468049.780000001</v>
      </c>
      <c r="G92" s="14">
        <f t="shared" si="11"/>
        <v>-2337836.41</v>
      </c>
      <c r="H92" s="14">
        <f t="shared" si="12"/>
        <v>22468049.780000001</v>
      </c>
      <c r="I92" s="15">
        <f t="shared" si="13"/>
        <v>11.613569945980146</v>
      </c>
      <c r="J92" s="15">
        <f t="shared" si="14"/>
        <v>0</v>
      </c>
      <c r="K92" s="15">
        <f t="shared" si="15"/>
        <v>0</v>
      </c>
    </row>
    <row r="93" spans="1:11" x14ac:dyDescent="0.3">
      <c r="A93" s="22" t="s">
        <v>52</v>
      </c>
      <c r="B93" s="13" t="s">
        <v>47</v>
      </c>
      <c r="C93" s="14">
        <v>747976.13</v>
      </c>
      <c r="D93" s="14">
        <v>0</v>
      </c>
      <c r="E93" s="14">
        <v>0</v>
      </c>
      <c r="F93" s="14">
        <v>307691.11</v>
      </c>
      <c r="G93" s="14">
        <f t="shared" si="11"/>
        <v>-440285.02</v>
      </c>
      <c r="H93" s="14">
        <f t="shared" si="12"/>
        <v>-307691.11</v>
      </c>
      <c r="I93" s="15">
        <f t="shared" si="13"/>
        <v>-58.863512128388379</v>
      </c>
      <c r="J93" s="15">
        <f t="shared" si="14"/>
        <v>0</v>
      </c>
      <c r="K93" s="15">
        <f t="shared" si="15"/>
        <v>0</v>
      </c>
    </row>
    <row r="94" spans="1:11" x14ac:dyDescent="0.3">
      <c r="A94" s="18" t="s">
        <v>53</v>
      </c>
      <c r="B94" s="13" t="s">
        <v>54</v>
      </c>
      <c r="C94" s="14">
        <v>86486121.159999996</v>
      </c>
      <c r="D94" s="14">
        <v>182090106</v>
      </c>
      <c r="E94" s="14">
        <v>110660439</v>
      </c>
      <c r="F94" s="14">
        <v>128008817.40000001</v>
      </c>
      <c r="G94" s="14">
        <f t="shared" si="11"/>
        <v>41522696.24000001</v>
      </c>
      <c r="H94" s="14">
        <f t="shared" si="12"/>
        <v>-17348378.400000006</v>
      </c>
      <c r="I94" s="15">
        <f t="shared" si="13"/>
        <v>48.010820329406016</v>
      </c>
      <c r="J94" s="15">
        <f t="shared" si="14"/>
        <v>115.67712775836721</v>
      </c>
      <c r="K94" s="15">
        <f t="shared" si="15"/>
        <v>70.299710518044307</v>
      </c>
    </row>
    <row r="95" spans="1:11" ht="26" x14ac:dyDescent="0.3">
      <c r="A95" s="19" t="s">
        <v>55</v>
      </c>
      <c r="B95" s="13" t="s">
        <v>56</v>
      </c>
      <c r="C95" s="14">
        <v>86486121.159999996</v>
      </c>
      <c r="D95" s="14">
        <v>0</v>
      </c>
      <c r="E95" s="14">
        <v>0</v>
      </c>
      <c r="F95" s="14">
        <v>128008817.40000001</v>
      </c>
      <c r="G95" s="14">
        <f t="shared" si="11"/>
        <v>41522696.24000001</v>
      </c>
      <c r="H95" s="14">
        <f t="shared" si="12"/>
        <v>-128008817.40000001</v>
      </c>
      <c r="I95" s="15">
        <f t="shared" si="13"/>
        <v>48.010820329406016</v>
      </c>
      <c r="J95" s="15">
        <f t="shared" si="14"/>
        <v>0</v>
      </c>
      <c r="K95" s="15">
        <f t="shared" si="15"/>
        <v>0</v>
      </c>
    </row>
    <row r="96" spans="1:11" ht="26" x14ac:dyDescent="0.3">
      <c r="A96" s="20" t="s">
        <v>57</v>
      </c>
      <c r="B96" s="13" t="s">
        <v>58</v>
      </c>
      <c r="C96" s="14">
        <v>73919159.049999997</v>
      </c>
      <c r="D96" s="14">
        <v>0</v>
      </c>
      <c r="E96" s="14">
        <v>0</v>
      </c>
      <c r="F96" s="14">
        <v>93125400.730000004</v>
      </c>
      <c r="G96" s="14">
        <f t="shared" si="11"/>
        <v>19206241.680000007</v>
      </c>
      <c r="H96" s="14">
        <f t="shared" si="12"/>
        <v>-93125400.730000004</v>
      </c>
      <c r="I96" s="15">
        <f t="shared" si="13"/>
        <v>25.982765397816053</v>
      </c>
      <c r="J96" s="15">
        <f t="shared" si="14"/>
        <v>0</v>
      </c>
      <c r="K96" s="15">
        <f t="shared" si="15"/>
        <v>0</v>
      </c>
    </row>
    <row r="97" spans="1:11" x14ac:dyDescent="0.3">
      <c r="A97" s="21" t="s">
        <v>59</v>
      </c>
      <c r="B97" s="13" t="s">
        <v>60</v>
      </c>
      <c r="C97" s="14">
        <v>2365605.36</v>
      </c>
      <c r="D97" s="14">
        <v>0</v>
      </c>
      <c r="E97" s="14">
        <v>0</v>
      </c>
      <c r="F97" s="14">
        <v>2116714.25</v>
      </c>
      <c r="G97" s="14">
        <f t="shared" si="11"/>
        <v>-248891.10999999987</v>
      </c>
      <c r="H97" s="14">
        <f t="shared" si="12"/>
        <v>-2116714.25</v>
      </c>
      <c r="I97" s="15">
        <f t="shared" si="13"/>
        <v>-10.521243915341813</v>
      </c>
      <c r="J97" s="15">
        <f t="shared" si="14"/>
        <v>0</v>
      </c>
      <c r="K97" s="15">
        <f t="shared" si="15"/>
        <v>0</v>
      </c>
    </row>
    <row r="98" spans="1:11" ht="26" x14ac:dyDescent="0.3">
      <c r="A98" s="21" t="s">
        <v>61</v>
      </c>
      <c r="B98" s="13" t="s">
        <v>62</v>
      </c>
      <c r="C98" s="14">
        <v>77599.759999999995</v>
      </c>
      <c r="D98" s="14">
        <v>0</v>
      </c>
      <c r="E98" s="14">
        <v>0</v>
      </c>
      <c r="F98" s="14">
        <v>0</v>
      </c>
      <c r="G98" s="14">
        <f t="shared" si="11"/>
        <v>-77599.759999999995</v>
      </c>
      <c r="H98" s="14">
        <f t="shared" si="12"/>
        <v>0</v>
      </c>
      <c r="I98" s="15">
        <f t="shared" si="13"/>
        <v>-100</v>
      </c>
      <c r="J98" s="15">
        <f t="shared" si="14"/>
        <v>0</v>
      </c>
      <c r="K98" s="15">
        <f t="shared" si="15"/>
        <v>0</v>
      </c>
    </row>
    <row r="99" spans="1:11" x14ac:dyDescent="0.3">
      <c r="A99" s="22" t="s">
        <v>63</v>
      </c>
      <c r="B99" s="13" t="s">
        <v>64</v>
      </c>
      <c r="C99" s="14">
        <v>77599.759999999995</v>
      </c>
      <c r="D99" s="14">
        <v>0</v>
      </c>
      <c r="E99" s="14">
        <v>0</v>
      </c>
      <c r="F99" s="14">
        <v>0</v>
      </c>
      <c r="G99" s="14">
        <f t="shared" si="11"/>
        <v>-77599.759999999995</v>
      </c>
      <c r="H99" s="14">
        <f t="shared" si="12"/>
        <v>0</v>
      </c>
      <c r="I99" s="15">
        <f t="shared" si="13"/>
        <v>-100</v>
      </c>
      <c r="J99" s="15">
        <f t="shared" si="14"/>
        <v>0</v>
      </c>
      <c r="K99" s="15">
        <f t="shared" si="15"/>
        <v>0</v>
      </c>
    </row>
    <row r="100" spans="1:11" ht="26" x14ac:dyDescent="0.3">
      <c r="A100" s="21" t="s">
        <v>65</v>
      </c>
      <c r="B100" s="13" t="s">
        <v>66</v>
      </c>
      <c r="C100" s="14">
        <v>57107132.219999999</v>
      </c>
      <c r="D100" s="14">
        <v>0</v>
      </c>
      <c r="E100" s="14">
        <v>0</v>
      </c>
      <c r="F100" s="14">
        <v>75518930.030000001</v>
      </c>
      <c r="G100" s="14">
        <f t="shared" si="11"/>
        <v>18411797.810000002</v>
      </c>
      <c r="H100" s="14">
        <f t="shared" si="12"/>
        <v>-75518930.030000001</v>
      </c>
      <c r="I100" s="15">
        <f t="shared" si="13"/>
        <v>32.240802670794665</v>
      </c>
      <c r="J100" s="15">
        <f t="shared" si="14"/>
        <v>0</v>
      </c>
      <c r="K100" s="15">
        <f t="shared" si="15"/>
        <v>0</v>
      </c>
    </row>
    <row r="101" spans="1:11" x14ac:dyDescent="0.3">
      <c r="A101" s="21" t="s">
        <v>67</v>
      </c>
      <c r="B101" s="13" t="s">
        <v>68</v>
      </c>
      <c r="C101" s="14">
        <v>876103.89</v>
      </c>
      <c r="D101" s="14">
        <v>0</v>
      </c>
      <c r="E101" s="14">
        <v>0</v>
      </c>
      <c r="F101" s="14">
        <v>906497.56</v>
      </c>
      <c r="G101" s="14">
        <f t="shared" si="11"/>
        <v>30393.670000000042</v>
      </c>
      <c r="H101" s="14">
        <f t="shared" si="12"/>
        <v>-906497.56</v>
      </c>
      <c r="I101" s="15">
        <f t="shared" si="13"/>
        <v>3.4691856008081601</v>
      </c>
      <c r="J101" s="15">
        <f t="shared" si="14"/>
        <v>0</v>
      </c>
      <c r="K101" s="15">
        <f t="shared" si="15"/>
        <v>0</v>
      </c>
    </row>
    <row r="102" spans="1:11" ht="39" x14ac:dyDescent="0.3">
      <c r="A102" s="21" t="s">
        <v>69</v>
      </c>
      <c r="B102" s="13" t="s">
        <v>70</v>
      </c>
      <c r="C102" s="14">
        <v>7675.93</v>
      </c>
      <c r="D102" s="14">
        <v>0</v>
      </c>
      <c r="E102" s="14">
        <v>0</v>
      </c>
      <c r="F102" s="14">
        <v>6420.84</v>
      </c>
      <c r="G102" s="14">
        <f t="shared" si="11"/>
        <v>-1255.0900000000001</v>
      </c>
      <c r="H102" s="14">
        <f t="shared" si="12"/>
        <v>-6420.84</v>
      </c>
      <c r="I102" s="15">
        <f t="shared" si="13"/>
        <v>-16.350982877644796</v>
      </c>
      <c r="J102" s="15">
        <f t="shared" si="14"/>
        <v>0</v>
      </c>
      <c r="K102" s="15">
        <f t="shared" si="15"/>
        <v>0</v>
      </c>
    </row>
    <row r="103" spans="1:11" x14ac:dyDescent="0.3">
      <c r="A103" s="21" t="s">
        <v>71</v>
      </c>
      <c r="B103" s="13" t="s">
        <v>72</v>
      </c>
      <c r="C103" s="14">
        <v>13485041.890000001</v>
      </c>
      <c r="D103" s="14">
        <v>0</v>
      </c>
      <c r="E103" s="14">
        <v>0</v>
      </c>
      <c r="F103" s="14">
        <v>14576838.050000001</v>
      </c>
      <c r="G103" s="14">
        <f t="shared" si="11"/>
        <v>1091796.1600000001</v>
      </c>
      <c r="H103" s="14">
        <f t="shared" si="12"/>
        <v>-14576838.050000001</v>
      </c>
      <c r="I103" s="15">
        <f t="shared" si="13"/>
        <v>8.0963497844944499</v>
      </c>
      <c r="J103" s="15">
        <f t="shared" si="14"/>
        <v>0</v>
      </c>
      <c r="K103" s="15">
        <f t="shared" si="15"/>
        <v>0</v>
      </c>
    </row>
    <row r="104" spans="1:11" x14ac:dyDescent="0.3">
      <c r="A104" s="20" t="s">
        <v>73</v>
      </c>
      <c r="B104" s="13" t="s">
        <v>74</v>
      </c>
      <c r="C104" s="14">
        <v>12566962.109999999</v>
      </c>
      <c r="D104" s="14">
        <v>0</v>
      </c>
      <c r="E104" s="14">
        <v>0</v>
      </c>
      <c r="F104" s="14">
        <v>34883416.670000002</v>
      </c>
      <c r="G104" s="14">
        <f t="shared" si="11"/>
        <v>22316454.560000002</v>
      </c>
      <c r="H104" s="14">
        <f t="shared" si="12"/>
        <v>-34883416.670000002</v>
      </c>
      <c r="I104" s="15">
        <f t="shared" si="13"/>
        <v>177.5803441170716</v>
      </c>
      <c r="J104" s="15">
        <f t="shared" si="14"/>
        <v>0</v>
      </c>
      <c r="K104" s="15">
        <f t="shared" si="15"/>
        <v>0</v>
      </c>
    </row>
    <row r="105" spans="1:11" ht="26" x14ac:dyDescent="0.3">
      <c r="A105" s="21" t="s">
        <v>75</v>
      </c>
      <c r="B105" s="13" t="s">
        <v>76</v>
      </c>
      <c r="C105" s="14">
        <v>12566460</v>
      </c>
      <c r="D105" s="14">
        <v>0</v>
      </c>
      <c r="E105" s="14">
        <v>0</v>
      </c>
      <c r="F105" s="14">
        <v>34883416.670000002</v>
      </c>
      <c r="G105" s="14">
        <f t="shared" si="11"/>
        <v>22316956.670000002</v>
      </c>
      <c r="H105" s="14">
        <f t="shared" si="12"/>
        <v>-34883416.670000002</v>
      </c>
      <c r="I105" s="15">
        <f t="shared" si="13"/>
        <v>177.59143521723701</v>
      </c>
      <c r="J105" s="15">
        <f t="shared" si="14"/>
        <v>0</v>
      </c>
      <c r="K105" s="15">
        <f t="shared" si="15"/>
        <v>0</v>
      </c>
    </row>
    <row r="106" spans="1:11" x14ac:dyDescent="0.3">
      <c r="A106" s="21" t="s">
        <v>77</v>
      </c>
      <c r="B106" s="13" t="s">
        <v>72</v>
      </c>
      <c r="C106" s="14">
        <v>502.11</v>
      </c>
      <c r="D106" s="14">
        <v>0</v>
      </c>
      <c r="E106" s="14">
        <v>0</v>
      </c>
      <c r="F106" s="14">
        <v>0</v>
      </c>
      <c r="G106" s="14">
        <f t="shared" si="11"/>
        <v>-502.11</v>
      </c>
      <c r="H106" s="14">
        <f t="shared" si="12"/>
        <v>0</v>
      </c>
      <c r="I106" s="15">
        <f t="shared" si="13"/>
        <v>-100</v>
      </c>
      <c r="J106" s="15">
        <f t="shared" si="14"/>
        <v>0</v>
      </c>
      <c r="K106" s="15">
        <f t="shared" si="15"/>
        <v>0</v>
      </c>
    </row>
    <row r="107" spans="1:11" x14ac:dyDescent="0.3">
      <c r="A107" s="18" t="s">
        <v>78</v>
      </c>
      <c r="B107" s="13" t="s">
        <v>79</v>
      </c>
      <c r="C107" s="14">
        <v>42522.99</v>
      </c>
      <c r="D107" s="14">
        <v>56125</v>
      </c>
      <c r="E107" s="14">
        <v>20010</v>
      </c>
      <c r="F107" s="14">
        <v>60126.77</v>
      </c>
      <c r="G107" s="14">
        <f t="shared" si="11"/>
        <v>17603.78</v>
      </c>
      <c r="H107" s="14">
        <f t="shared" si="12"/>
        <v>-40116.769999999997</v>
      </c>
      <c r="I107" s="15">
        <f t="shared" si="13"/>
        <v>41.398264797466027</v>
      </c>
      <c r="J107" s="15">
        <f t="shared" si="14"/>
        <v>300.48360819590204</v>
      </c>
      <c r="K107" s="15">
        <f t="shared" si="15"/>
        <v>107.13010244988862</v>
      </c>
    </row>
    <row r="108" spans="1:11" x14ac:dyDescent="0.3">
      <c r="A108" s="18" t="s">
        <v>80</v>
      </c>
      <c r="B108" s="13" t="s">
        <v>81</v>
      </c>
      <c r="C108" s="14">
        <v>430531260.86000001</v>
      </c>
      <c r="D108" s="14">
        <v>634241009</v>
      </c>
      <c r="E108" s="14">
        <v>474634134</v>
      </c>
      <c r="F108" s="14">
        <v>464368700.69999999</v>
      </c>
      <c r="G108" s="14">
        <f t="shared" si="11"/>
        <v>33837439.839999974</v>
      </c>
      <c r="H108" s="14">
        <f t="shared" si="12"/>
        <v>10265433.300000012</v>
      </c>
      <c r="I108" s="15">
        <f t="shared" si="13"/>
        <v>7.8594617664716253</v>
      </c>
      <c r="J108" s="15">
        <f t="shared" si="14"/>
        <v>97.837190255684391</v>
      </c>
      <c r="K108" s="15">
        <f t="shared" si="15"/>
        <v>73.216442032369429</v>
      </c>
    </row>
    <row r="109" spans="1:11" x14ac:dyDescent="0.3">
      <c r="A109" s="19" t="s">
        <v>82</v>
      </c>
      <c r="B109" s="13" t="s">
        <v>83</v>
      </c>
      <c r="C109" s="14">
        <v>430252210.5</v>
      </c>
      <c r="D109" s="14">
        <v>304526675</v>
      </c>
      <c r="E109" s="14">
        <v>227499826</v>
      </c>
      <c r="F109" s="14">
        <v>464236527.48000002</v>
      </c>
      <c r="G109" s="14">
        <f t="shared" si="11"/>
        <v>33984316.980000019</v>
      </c>
      <c r="H109" s="14">
        <f t="shared" si="12"/>
        <v>-236736701.48000002</v>
      </c>
      <c r="I109" s="15">
        <f t="shared" si="13"/>
        <v>7.8986966599210717</v>
      </c>
      <c r="J109" s="15">
        <f t="shared" si="14"/>
        <v>204.06016815151324</v>
      </c>
      <c r="K109" s="15">
        <f t="shared" si="15"/>
        <v>152.44527510767324</v>
      </c>
    </row>
    <row r="110" spans="1:11" ht="26" x14ac:dyDescent="0.3">
      <c r="A110" s="20" t="s">
        <v>84</v>
      </c>
      <c r="B110" s="13" t="s">
        <v>85</v>
      </c>
      <c r="C110" s="14">
        <v>217759386.80000001</v>
      </c>
      <c r="D110" s="14">
        <v>0</v>
      </c>
      <c r="E110" s="14">
        <v>0</v>
      </c>
      <c r="F110" s="14">
        <v>244132028.49000001</v>
      </c>
      <c r="G110" s="14">
        <f t="shared" si="11"/>
        <v>26372641.689999998</v>
      </c>
      <c r="H110" s="14">
        <f t="shared" si="12"/>
        <v>-244132028.49000001</v>
      </c>
      <c r="I110" s="15">
        <f t="shared" si="13"/>
        <v>12.110909236818259</v>
      </c>
      <c r="J110" s="15">
        <f t="shared" si="14"/>
        <v>0</v>
      </c>
      <c r="K110" s="15">
        <f t="shared" si="15"/>
        <v>0</v>
      </c>
    </row>
    <row r="111" spans="1:11" x14ac:dyDescent="0.3">
      <c r="A111" s="20" t="s">
        <v>86</v>
      </c>
      <c r="B111" s="13" t="s">
        <v>87</v>
      </c>
      <c r="C111" s="14">
        <v>212492823.69999999</v>
      </c>
      <c r="D111" s="14">
        <v>304526675</v>
      </c>
      <c r="E111" s="14">
        <v>227499826</v>
      </c>
      <c r="F111" s="14">
        <v>220104498.99000001</v>
      </c>
      <c r="G111" s="14">
        <f t="shared" ref="G111:G142" si="16">F111-C111</f>
        <v>7611675.2900000215</v>
      </c>
      <c r="H111" s="14">
        <f t="shared" ref="H111:H143" si="17">E111-F111</f>
        <v>7395327.0099999905</v>
      </c>
      <c r="I111" s="15">
        <f t="shared" ref="I111:I143" si="18">IF(ISERROR(F111/C111),0,F111/C111*100-100)</f>
        <v>3.5820858123407788</v>
      </c>
      <c r="J111" s="15">
        <f t="shared" ref="J111:J143" si="19">IF(ISERROR(F111/E111),0,F111/E111*100)</f>
        <v>96.749304322544845</v>
      </c>
      <c r="K111" s="15">
        <f t="shared" ref="K111:K143" si="20">IF(ISERROR(F111/D111),0,F111/D111*100)</f>
        <v>72.277576008735522</v>
      </c>
    </row>
    <row r="112" spans="1:11" x14ac:dyDescent="0.3">
      <c r="A112" s="21" t="s">
        <v>88</v>
      </c>
      <c r="B112" s="13" t="s">
        <v>89</v>
      </c>
      <c r="C112" s="14">
        <v>209192188.88999999</v>
      </c>
      <c r="D112" s="14">
        <v>299721191</v>
      </c>
      <c r="E112" s="14">
        <v>223895713</v>
      </c>
      <c r="F112" s="14">
        <v>217210755.02000001</v>
      </c>
      <c r="G112" s="14">
        <f t="shared" si="16"/>
        <v>8018566.130000025</v>
      </c>
      <c r="H112" s="14">
        <f t="shared" si="17"/>
        <v>6684957.9799999893</v>
      </c>
      <c r="I112" s="15">
        <f t="shared" si="18"/>
        <v>3.8331097219965784</v>
      </c>
      <c r="J112" s="15">
        <f t="shared" si="19"/>
        <v>97.0142536940848</v>
      </c>
      <c r="K112" s="15">
        <f t="shared" si="20"/>
        <v>72.470936838096307</v>
      </c>
    </row>
    <row r="113" spans="1:11" x14ac:dyDescent="0.3">
      <c r="A113" s="22" t="s">
        <v>90</v>
      </c>
      <c r="B113" s="13" t="s">
        <v>91</v>
      </c>
      <c r="C113" s="14">
        <v>25435273.18</v>
      </c>
      <c r="D113" s="14">
        <v>39366221</v>
      </c>
      <c r="E113" s="14">
        <v>29524662</v>
      </c>
      <c r="F113" s="14">
        <v>26629134.329999998</v>
      </c>
      <c r="G113" s="14">
        <f t="shared" si="16"/>
        <v>1193861.1499999985</v>
      </c>
      <c r="H113" s="14">
        <f t="shared" si="17"/>
        <v>2895527.6700000018</v>
      </c>
      <c r="I113" s="15">
        <f t="shared" si="18"/>
        <v>4.6937225385837138</v>
      </c>
      <c r="J113" s="15">
        <f t="shared" si="19"/>
        <v>90.192850742880637</v>
      </c>
      <c r="K113" s="15">
        <f t="shared" si="20"/>
        <v>67.644629465449583</v>
      </c>
    </row>
    <row r="114" spans="1:11" ht="26" x14ac:dyDescent="0.3">
      <c r="A114" s="22" t="s">
        <v>92</v>
      </c>
      <c r="B114" s="13" t="s">
        <v>93</v>
      </c>
      <c r="C114" s="14">
        <v>5177350.0999999996</v>
      </c>
      <c r="D114" s="14">
        <v>9441228</v>
      </c>
      <c r="E114" s="14">
        <v>7080921</v>
      </c>
      <c r="F114" s="14">
        <v>5607972.6699999999</v>
      </c>
      <c r="G114" s="14">
        <f t="shared" si="16"/>
        <v>430622.5700000003</v>
      </c>
      <c r="H114" s="14">
        <f t="shared" si="17"/>
        <v>1472948.33</v>
      </c>
      <c r="I114" s="15">
        <f t="shared" si="18"/>
        <v>8.3174319233308296</v>
      </c>
      <c r="J114" s="15">
        <f t="shared" si="19"/>
        <v>79.198351033714403</v>
      </c>
      <c r="K114" s="15">
        <f t="shared" si="20"/>
        <v>59.398763275285802</v>
      </c>
    </row>
    <row r="115" spans="1:11" ht="26" x14ac:dyDescent="0.3">
      <c r="A115" s="22" t="s">
        <v>94</v>
      </c>
      <c r="B115" s="13" t="s">
        <v>95</v>
      </c>
      <c r="C115" s="14">
        <v>154331130.80000001</v>
      </c>
      <c r="D115" s="14">
        <v>215620371</v>
      </c>
      <c r="E115" s="14">
        <v>161715276</v>
      </c>
      <c r="F115" s="14">
        <v>160158745.75999999</v>
      </c>
      <c r="G115" s="14">
        <f t="shared" si="16"/>
        <v>5827614.9599999785</v>
      </c>
      <c r="H115" s="14">
        <f t="shared" si="17"/>
        <v>1556530.2400000095</v>
      </c>
      <c r="I115" s="15">
        <f t="shared" si="18"/>
        <v>3.7760463036793794</v>
      </c>
      <c r="J115" s="15">
        <f t="shared" si="19"/>
        <v>99.037487194468866</v>
      </c>
      <c r="K115" s="15">
        <f t="shared" si="20"/>
        <v>74.278114362394817</v>
      </c>
    </row>
    <row r="116" spans="1:11" ht="26" x14ac:dyDescent="0.3">
      <c r="A116" s="22" t="s">
        <v>96</v>
      </c>
      <c r="B116" s="13" t="s">
        <v>97</v>
      </c>
      <c r="C116" s="14">
        <v>154321.19</v>
      </c>
      <c r="D116" s="14">
        <v>276472</v>
      </c>
      <c r="E116" s="14">
        <v>207351</v>
      </c>
      <c r="F116" s="14">
        <v>173258.4</v>
      </c>
      <c r="G116" s="14">
        <f t="shared" si="16"/>
        <v>18937.209999999992</v>
      </c>
      <c r="H116" s="14">
        <f t="shared" si="17"/>
        <v>34092.600000000006</v>
      </c>
      <c r="I116" s="15">
        <f t="shared" si="18"/>
        <v>12.271295989876691</v>
      </c>
      <c r="J116" s="15">
        <f t="shared" si="19"/>
        <v>83.558024798530028</v>
      </c>
      <c r="K116" s="15">
        <f t="shared" si="20"/>
        <v>62.667611910066846</v>
      </c>
    </row>
    <row r="117" spans="1:11" ht="26" x14ac:dyDescent="0.3">
      <c r="A117" s="22" t="s">
        <v>98</v>
      </c>
      <c r="B117" s="13" t="s">
        <v>99</v>
      </c>
      <c r="C117" s="14">
        <v>6067623.6200000001</v>
      </c>
      <c r="D117" s="14">
        <v>9579356</v>
      </c>
      <c r="E117" s="14">
        <v>7184520</v>
      </c>
      <c r="F117" s="14">
        <v>5896520.8600000003</v>
      </c>
      <c r="G117" s="14">
        <f t="shared" si="16"/>
        <v>-171102.75999999978</v>
      </c>
      <c r="H117" s="14">
        <f t="shared" si="17"/>
        <v>1287999.1399999997</v>
      </c>
      <c r="I117" s="15">
        <f t="shared" si="18"/>
        <v>-2.8199303502612452</v>
      </c>
      <c r="J117" s="15">
        <f t="shared" si="19"/>
        <v>82.072579100621894</v>
      </c>
      <c r="K117" s="15">
        <f t="shared" si="20"/>
        <v>61.554460028419456</v>
      </c>
    </row>
    <row r="118" spans="1:11" ht="26" x14ac:dyDescent="0.3">
      <c r="A118" s="22" t="s">
        <v>100</v>
      </c>
      <c r="B118" s="13" t="s">
        <v>101</v>
      </c>
      <c r="C118" s="14">
        <v>12986283</v>
      </c>
      <c r="D118" s="14">
        <v>18515987</v>
      </c>
      <c r="E118" s="14">
        <v>13235393</v>
      </c>
      <c r="F118" s="14">
        <v>13644574</v>
      </c>
      <c r="G118" s="14">
        <f t="shared" si="16"/>
        <v>658291</v>
      </c>
      <c r="H118" s="14">
        <f t="shared" si="17"/>
        <v>-409181</v>
      </c>
      <c r="I118" s="15">
        <f t="shared" si="18"/>
        <v>5.06912563048256</v>
      </c>
      <c r="J118" s="15">
        <f t="shared" si="19"/>
        <v>103.09156668033961</v>
      </c>
      <c r="K118" s="15">
        <f t="shared" si="20"/>
        <v>73.690773276088379</v>
      </c>
    </row>
    <row r="119" spans="1:11" ht="26" x14ac:dyDescent="0.3">
      <c r="A119" s="22" t="s">
        <v>102</v>
      </c>
      <c r="B119" s="13" t="s">
        <v>103</v>
      </c>
      <c r="C119" s="14">
        <v>784153</v>
      </c>
      <c r="D119" s="14">
        <v>1131970</v>
      </c>
      <c r="E119" s="14">
        <v>809142</v>
      </c>
      <c r="F119" s="14">
        <v>834158</v>
      </c>
      <c r="G119" s="14">
        <f t="shared" si="16"/>
        <v>50005</v>
      </c>
      <c r="H119" s="14">
        <f t="shared" si="17"/>
        <v>-25016</v>
      </c>
      <c r="I119" s="15">
        <f t="shared" si="18"/>
        <v>6.3769442953096984</v>
      </c>
      <c r="J119" s="15">
        <f t="shared" si="19"/>
        <v>103.09166994174075</v>
      </c>
      <c r="K119" s="15">
        <f t="shared" si="20"/>
        <v>73.690822194934498</v>
      </c>
    </row>
    <row r="120" spans="1:11" ht="26" x14ac:dyDescent="0.3">
      <c r="A120" s="22" t="s">
        <v>104</v>
      </c>
      <c r="B120" s="13" t="s">
        <v>105</v>
      </c>
      <c r="C120" s="14">
        <v>403794</v>
      </c>
      <c r="D120" s="14">
        <v>549451</v>
      </c>
      <c r="E120" s="14">
        <v>392753</v>
      </c>
      <c r="F120" s="14">
        <v>404895</v>
      </c>
      <c r="G120" s="14">
        <f t="shared" si="16"/>
        <v>1101</v>
      </c>
      <c r="H120" s="14">
        <f t="shared" si="17"/>
        <v>-12142</v>
      </c>
      <c r="I120" s="15">
        <f t="shared" si="18"/>
        <v>0.27266378400867097</v>
      </c>
      <c r="J120" s="15">
        <f t="shared" si="19"/>
        <v>103.09151044040401</v>
      </c>
      <c r="K120" s="15">
        <f t="shared" si="20"/>
        <v>73.69082957351975</v>
      </c>
    </row>
    <row r="121" spans="1:11" ht="26" x14ac:dyDescent="0.3">
      <c r="A121" s="22" t="s">
        <v>106</v>
      </c>
      <c r="B121" s="13" t="s">
        <v>107</v>
      </c>
      <c r="C121" s="14">
        <v>3852260</v>
      </c>
      <c r="D121" s="14">
        <v>5240135</v>
      </c>
      <c r="E121" s="14">
        <v>3745695</v>
      </c>
      <c r="F121" s="14">
        <v>3861496</v>
      </c>
      <c r="G121" s="14">
        <f t="shared" si="16"/>
        <v>9236</v>
      </c>
      <c r="H121" s="14">
        <f t="shared" si="17"/>
        <v>-115801</v>
      </c>
      <c r="I121" s="15">
        <f t="shared" si="18"/>
        <v>0.2397553643834982</v>
      </c>
      <c r="J121" s="15">
        <f t="shared" si="19"/>
        <v>103.09157579568011</v>
      </c>
      <c r="K121" s="15">
        <f t="shared" si="20"/>
        <v>73.690773233895683</v>
      </c>
    </row>
    <row r="122" spans="1:11" x14ac:dyDescent="0.3">
      <c r="A122" s="21" t="s">
        <v>108</v>
      </c>
      <c r="B122" s="13" t="s">
        <v>109</v>
      </c>
      <c r="C122" s="14">
        <v>3300634.81</v>
      </c>
      <c r="D122" s="14">
        <v>4805484</v>
      </c>
      <c r="E122" s="14">
        <v>3604113</v>
      </c>
      <c r="F122" s="14">
        <v>2893743.97</v>
      </c>
      <c r="G122" s="14">
        <f t="shared" si="16"/>
        <v>-406890.83999999985</v>
      </c>
      <c r="H122" s="14">
        <f t="shared" si="17"/>
        <v>710369.0299999998</v>
      </c>
      <c r="I122" s="15">
        <f t="shared" si="18"/>
        <v>-12.327654024832867</v>
      </c>
      <c r="J122" s="15">
        <f t="shared" si="19"/>
        <v>80.290045567383714</v>
      </c>
      <c r="K122" s="15">
        <f t="shared" si="20"/>
        <v>60.217534175537793</v>
      </c>
    </row>
    <row r="123" spans="1:11" x14ac:dyDescent="0.3">
      <c r="A123" s="12" t="s">
        <v>110</v>
      </c>
      <c r="B123" s="13" t="s">
        <v>111</v>
      </c>
      <c r="C123" s="14">
        <v>3395721751.98</v>
      </c>
      <c r="D123" s="14">
        <v>5047076523</v>
      </c>
      <c r="E123" s="14">
        <v>3728165339</v>
      </c>
      <c r="F123" s="14">
        <v>3666215371.8400002</v>
      </c>
      <c r="G123" s="14">
        <f t="shared" si="16"/>
        <v>270493619.86000013</v>
      </c>
      <c r="H123" s="14">
        <f t="shared" si="17"/>
        <v>61949967.159999847</v>
      </c>
      <c r="I123" s="15">
        <f t="shared" si="18"/>
        <v>7.9657180304092634</v>
      </c>
      <c r="J123" s="15">
        <f t="shared" si="19"/>
        <v>98.338325650100685</v>
      </c>
      <c r="K123" s="15">
        <f t="shared" si="20"/>
        <v>72.640376168911132</v>
      </c>
    </row>
    <row r="124" spans="1:11" x14ac:dyDescent="0.3">
      <c r="A124" s="18" t="s">
        <v>26</v>
      </c>
      <c r="B124" s="13" t="s">
        <v>112</v>
      </c>
      <c r="C124" s="14">
        <v>3394917672.9299998</v>
      </c>
      <c r="D124" s="14">
        <v>5045879850</v>
      </c>
      <c r="E124" s="14">
        <v>3727480540</v>
      </c>
      <c r="F124" s="14">
        <v>3665790151.98</v>
      </c>
      <c r="G124" s="14">
        <f t="shared" si="16"/>
        <v>270872479.05000019</v>
      </c>
      <c r="H124" s="14">
        <f t="shared" si="17"/>
        <v>61690388.019999981</v>
      </c>
      <c r="I124" s="15">
        <f t="shared" si="18"/>
        <v>7.9787642925733309</v>
      </c>
      <c r="J124" s="15">
        <f t="shared" si="19"/>
        <v>98.344984303526374</v>
      </c>
      <c r="K124" s="15">
        <f t="shared" si="20"/>
        <v>72.649176376643211</v>
      </c>
    </row>
    <row r="125" spans="1:11" x14ac:dyDescent="0.3">
      <c r="A125" s="19" t="s">
        <v>113</v>
      </c>
      <c r="B125" s="13" t="s">
        <v>114</v>
      </c>
      <c r="C125" s="14">
        <v>20596905.789999999</v>
      </c>
      <c r="D125" s="14">
        <v>29316008</v>
      </c>
      <c r="E125" s="14">
        <v>21112782</v>
      </c>
      <c r="F125" s="14">
        <v>21673269.670000002</v>
      </c>
      <c r="G125" s="14">
        <f t="shared" si="16"/>
        <v>1076363.8800000027</v>
      </c>
      <c r="H125" s="14">
        <f t="shared" si="17"/>
        <v>-560487.67000000179</v>
      </c>
      <c r="I125" s="15">
        <f t="shared" si="18"/>
        <v>5.2258523244913277</v>
      </c>
      <c r="J125" s="15">
        <f t="shared" si="19"/>
        <v>102.65473147972637</v>
      </c>
      <c r="K125" s="15">
        <f t="shared" si="20"/>
        <v>73.929812237737153</v>
      </c>
    </row>
    <row r="126" spans="1:11" x14ac:dyDescent="0.3">
      <c r="A126" s="20" t="s">
        <v>115</v>
      </c>
      <c r="B126" s="13" t="s">
        <v>116</v>
      </c>
      <c r="C126" s="14">
        <v>15499295.92</v>
      </c>
      <c r="D126" s="14">
        <v>21444722</v>
      </c>
      <c r="E126" s="14">
        <v>15701043</v>
      </c>
      <c r="F126" s="14">
        <v>16393550.6</v>
      </c>
      <c r="G126" s="14">
        <f t="shared" si="16"/>
        <v>894254.6799999997</v>
      </c>
      <c r="H126" s="14">
        <f t="shared" si="17"/>
        <v>-692507.59999999963</v>
      </c>
      <c r="I126" s="15">
        <f t="shared" si="18"/>
        <v>5.7696471156865243</v>
      </c>
      <c r="J126" s="15">
        <f t="shared" si="19"/>
        <v>104.41058342429864</v>
      </c>
      <c r="K126" s="15">
        <f t="shared" si="20"/>
        <v>76.445619579493723</v>
      </c>
    </row>
    <row r="127" spans="1:11" x14ac:dyDescent="0.3">
      <c r="A127" s="20" t="s">
        <v>117</v>
      </c>
      <c r="B127" s="13" t="s">
        <v>118</v>
      </c>
      <c r="C127" s="14">
        <v>5097609.87</v>
      </c>
      <c r="D127" s="14">
        <v>7871286</v>
      </c>
      <c r="E127" s="14">
        <v>5411739</v>
      </c>
      <c r="F127" s="14">
        <v>5279719.07</v>
      </c>
      <c r="G127" s="14">
        <f t="shared" si="16"/>
        <v>182109.20000000019</v>
      </c>
      <c r="H127" s="14">
        <f t="shared" si="17"/>
        <v>132019.9299999997</v>
      </c>
      <c r="I127" s="15">
        <f t="shared" si="18"/>
        <v>3.5724428633060512</v>
      </c>
      <c r="J127" s="15">
        <f t="shared" si="19"/>
        <v>97.560489705804372</v>
      </c>
      <c r="K127" s="15">
        <f t="shared" si="20"/>
        <v>67.075685853620371</v>
      </c>
    </row>
    <row r="128" spans="1:11" x14ac:dyDescent="0.3">
      <c r="A128" s="19" t="s">
        <v>28</v>
      </c>
      <c r="B128" s="13" t="s">
        <v>119</v>
      </c>
      <c r="C128" s="14">
        <v>3159812162.1100001</v>
      </c>
      <c r="D128" s="14">
        <v>4710192781</v>
      </c>
      <c r="E128" s="14">
        <v>3476621900</v>
      </c>
      <c r="F128" s="14">
        <v>3422290381.1300001</v>
      </c>
      <c r="G128" s="14">
        <f t="shared" si="16"/>
        <v>262478219.01999998</v>
      </c>
      <c r="H128" s="14">
        <f t="shared" si="17"/>
        <v>54331518.869999886</v>
      </c>
      <c r="I128" s="15">
        <f t="shared" si="18"/>
        <v>8.3067665276890068</v>
      </c>
      <c r="J128" s="15">
        <f t="shared" si="19"/>
        <v>98.437232450557829</v>
      </c>
      <c r="K128" s="15">
        <f t="shared" si="20"/>
        <v>72.657119150936936</v>
      </c>
    </row>
    <row r="129" spans="1:11" x14ac:dyDescent="0.3">
      <c r="A129" s="20" t="s">
        <v>120</v>
      </c>
      <c r="B129" s="13" t="s">
        <v>121</v>
      </c>
      <c r="C129" s="14">
        <v>4354743.95</v>
      </c>
      <c r="D129" s="14">
        <v>5577228</v>
      </c>
      <c r="E129" s="14">
        <v>4475810</v>
      </c>
      <c r="F129" s="14">
        <v>4856953.78</v>
      </c>
      <c r="G129" s="14">
        <f t="shared" si="16"/>
        <v>502209.83000000007</v>
      </c>
      <c r="H129" s="14">
        <f t="shared" si="17"/>
        <v>-381143.78000000026</v>
      </c>
      <c r="I129" s="15">
        <f t="shared" si="18"/>
        <v>11.532476668346931</v>
      </c>
      <c r="J129" s="15">
        <f t="shared" si="19"/>
        <v>108.51563806327793</v>
      </c>
      <c r="K129" s="15">
        <f t="shared" si="20"/>
        <v>87.085444238607423</v>
      </c>
    </row>
    <row r="130" spans="1:11" x14ac:dyDescent="0.3">
      <c r="A130" s="20" t="s">
        <v>122</v>
      </c>
      <c r="B130" s="13" t="s">
        <v>123</v>
      </c>
      <c r="C130" s="14">
        <v>3155457418.1599998</v>
      </c>
      <c r="D130" s="14">
        <v>4704615553</v>
      </c>
      <c r="E130" s="14">
        <v>3472146090</v>
      </c>
      <c r="F130" s="14">
        <v>3417433427.3499999</v>
      </c>
      <c r="G130" s="14">
        <f t="shared" si="16"/>
        <v>261976009.19000006</v>
      </c>
      <c r="H130" s="14">
        <f t="shared" si="17"/>
        <v>54712662.650000095</v>
      </c>
      <c r="I130" s="15">
        <f t="shared" si="18"/>
        <v>8.3023148302461465</v>
      </c>
      <c r="J130" s="15">
        <f t="shared" si="19"/>
        <v>98.424240765456958</v>
      </c>
      <c r="K130" s="15">
        <f t="shared" si="20"/>
        <v>72.640014659025638</v>
      </c>
    </row>
    <row r="131" spans="1:11" ht="26" x14ac:dyDescent="0.3">
      <c r="A131" s="19" t="s">
        <v>124</v>
      </c>
      <c r="B131" s="13" t="s">
        <v>125</v>
      </c>
      <c r="C131" s="14">
        <v>22040.82</v>
      </c>
      <c r="D131" s="14">
        <v>22100</v>
      </c>
      <c r="E131" s="14">
        <v>22100</v>
      </c>
      <c r="F131" s="14">
        <v>22100</v>
      </c>
      <c r="G131" s="14">
        <f t="shared" si="16"/>
        <v>59.180000000000291</v>
      </c>
      <c r="H131" s="14">
        <f t="shared" si="17"/>
        <v>0</v>
      </c>
      <c r="I131" s="15">
        <f t="shared" si="18"/>
        <v>0.26850180710155769</v>
      </c>
      <c r="J131" s="15">
        <f t="shared" si="19"/>
        <v>100</v>
      </c>
      <c r="K131" s="15">
        <f t="shared" si="20"/>
        <v>100</v>
      </c>
    </row>
    <row r="132" spans="1:11" x14ac:dyDescent="0.3">
      <c r="A132" s="20" t="s">
        <v>126</v>
      </c>
      <c r="B132" s="13" t="s">
        <v>127</v>
      </c>
      <c r="C132" s="14">
        <v>22040.82</v>
      </c>
      <c r="D132" s="14">
        <v>22100</v>
      </c>
      <c r="E132" s="14">
        <v>22100</v>
      </c>
      <c r="F132" s="14">
        <v>22100</v>
      </c>
      <c r="G132" s="14">
        <f t="shared" si="16"/>
        <v>59.180000000000291</v>
      </c>
      <c r="H132" s="14">
        <f t="shared" si="17"/>
        <v>0</v>
      </c>
      <c r="I132" s="15">
        <f t="shared" si="18"/>
        <v>0.26850180710155769</v>
      </c>
      <c r="J132" s="15">
        <f t="shared" si="19"/>
        <v>100</v>
      </c>
      <c r="K132" s="15">
        <f t="shared" si="20"/>
        <v>100</v>
      </c>
    </row>
    <row r="133" spans="1:11" ht="26" x14ac:dyDescent="0.3">
      <c r="A133" s="19" t="s">
        <v>128</v>
      </c>
      <c r="B133" s="13" t="s">
        <v>129</v>
      </c>
      <c r="C133" s="14">
        <v>214486564.21000001</v>
      </c>
      <c r="D133" s="14">
        <v>306348961</v>
      </c>
      <c r="E133" s="14">
        <v>229723758</v>
      </c>
      <c r="F133" s="14">
        <v>221804401.18000001</v>
      </c>
      <c r="G133" s="14">
        <f t="shared" si="16"/>
        <v>7317836.9699999988</v>
      </c>
      <c r="H133" s="14">
        <f t="shared" si="17"/>
        <v>7919356.8199999928</v>
      </c>
      <c r="I133" s="15">
        <f t="shared" si="18"/>
        <v>3.411792713894755</v>
      </c>
      <c r="J133" s="15">
        <f t="shared" si="19"/>
        <v>96.55266094854673</v>
      </c>
      <c r="K133" s="15">
        <f t="shared" si="20"/>
        <v>72.402530909840436</v>
      </c>
    </row>
    <row r="134" spans="1:11" x14ac:dyDescent="0.3">
      <c r="A134" s="20" t="s">
        <v>130</v>
      </c>
      <c r="B134" s="13" t="s">
        <v>131</v>
      </c>
      <c r="C134" s="14">
        <v>212566838.80000001</v>
      </c>
      <c r="D134" s="14">
        <v>304640843</v>
      </c>
      <c r="E134" s="14">
        <v>227514826</v>
      </c>
      <c r="F134" s="14">
        <v>220190810.34999999</v>
      </c>
      <c r="G134" s="14">
        <f t="shared" si="16"/>
        <v>7623971.5499999821</v>
      </c>
      <c r="H134" s="14">
        <f t="shared" si="17"/>
        <v>7324015.650000006</v>
      </c>
      <c r="I134" s="15">
        <f t="shared" si="18"/>
        <v>3.5866231972209164</v>
      </c>
      <c r="J134" s="15">
        <f t="shared" si="19"/>
        <v>96.780862250269351</v>
      </c>
      <c r="K134" s="15">
        <f t="shared" si="20"/>
        <v>72.278821244595875</v>
      </c>
    </row>
    <row r="135" spans="1:11" ht="26" x14ac:dyDescent="0.3">
      <c r="A135" s="21" t="s">
        <v>132</v>
      </c>
      <c r="B135" s="13" t="s">
        <v>133</v>
      </c>
      <c r="C135" s="14">
        <v>74015.100000000006</v>
      </c>
      <c r="D135" s="14">
        <v>114168</v>
      </c>
      <c r="E135" s="14">
        <v>15000</v>
      </c>
      <c r="F135" s="14">
        <v>86311.360000000001</v>
      </c>
      <c r="G135" s="14">
        <f t="shared" si="16"/>
        <v>12296.259999999995</v>
      </c>
      <c r="H135" s="14">
        <f t="shared" si="17"/>
        <v>-71311.360000000001</v>
      </c>
      <c r="I135" s="15">
        <f t="shared" si="18"/>
        <v>16.613177581331357</v>
      </c>
      <c r="J135" s="15">
        <f t="shared" si="19"/>
        <v>575.4090666666666</v>
      </c>
      <c r="K135" s="15">
        <f t="shared" si="20"/>
        <v>75.600308317567098</v>
      </c>
    </row>
    <row r="136" spans="1:11" ht="26" x14ac:dyDescent="0.3">
      <c r="A136" s="21" t="s">
        <v>134</v>
      </c>
      <c r="B136" s="13" t="s">
        <v>135</v>
      </c>
      <c r="C136" s="14">
        <v>212492823.69999999</v>
      </c>
      <c r="D136" s="14">
        <v>304526675</v>
      </c>
      <c r="E136" s="14">
        <v>227499826</v>
      </c>
      <c r="F136" s="14">
        <v>220104498.99000001</v>
      </c>
      <c r="G136" s="14">
        <f t="shared" si="16"/>
        <v>7611675.2900000215</v>
      </c>
      <c r="H136" s="14">
        <f t="shared" si="17"/>
        <v>7395327.0099999905</v>
      </c>
      <c r="I136" s="15">
        <f t="shared" si="18"/>
        <v>3.5820858123407788</v>
      </c>
      <c r="J136" s="15">
        <f t="shared" si="19"/>
        <v>96.749304322544845</v>
      </c>
      <c r="K136" s="15">
        <f t="shared" si="20"/>
        <v>72.277576008735522</v>
      </c>
    </row>
    <row r="137" spans="1:11" ht="26" x14ac:dyDescent="0.3">
      <c r="A137" s="20" t="s">
        <v>136</v>
      </c>
      <c r="B137" s="13" t="s">
        <v>137</v>
      </c>
      <c r="C137" s="14">
        <v>1919725.41</v>
      </c>
      <c r="D137" s="14">
        <v>1708118</v>
      </c>
      <c r="E137" s="14">
        <v>2208932</v>
      </c>
      <c r="F137" s="14">
        <v>1613590.83</v>
      </c>
      <c r="G137" s="14">
        <f t="shared" si="16"/>
        <v>-306134.57999999984</v>
      </c>
      <c r="H137" s="14">
        <f t="shared" si="17"/>
        <v>595341.16999999993</v>
      </c>
      <c r="I137" s="15">
        <f t="shared" si="18"/>
        <v>-15.946790015140749</v>
      </c>
      <c r="J137" s="15">
        <f t="shared" si="19"/>
        <v>73.048460975711336</v>
      </c>
      <c r="K137" s="15">
        <f t="shared" si="20"/>
        <v>94.466004690542462</v>
      </c>
    </row>
    <row r="138" spans="1:11" x14ac:dyDescent="0.3">
      <c r="A138" s="18" t="s">
        <v>53</v>
      </c>
      <c r="B138" s="13" t="s">
        <v>138</v>
      </c>
      <c r="C138" s="14">
        <v>804079.05</v>
      </c>
      <c r="D138" s="14">
        <v>1196673</v>
      </c>
      <c r="E138" s="14">
        <v>684799</v>
      </c>
      <c r="F138" s="14">
        <v>425219.86</v>
      </c>
      <c r="G138" s="14">
        <f t="shared" si="16"/>
        <v>-378859.19000000006</v>
      </c>
      <c r="H138" s="14">
        <f t="shared" si="17"/>
        <v>259579.14</v>
      </c>
      <c r="I138" s="15">
        <f t="shared" si="18"/>
        <v>-47.117157199904668</v>
      </c>
      <c r="J138" s="15">
        <f t="shared" si="19"/>
        <v>62.094112286963032</v>
      </c>
      <c r="K138" s="15">
        <f t="shared" si="20"/>
        <v>35.533504975878955</v>
      </c>
    </row>
    <row r="139" spans="1:11" x14ac:dyDescent="0.3">
      <c r="A139" s="19" t="s">
        <v>139</v>
      </c>
      <c r="B139" s="13" t="s">
        <v>140</v>
      </c>
      <c r="C139" s="14">
        <v>804079.05</v>
      </c>
      <c r="D139" s="14">
        <v>1196673</v>
      </c>
      <c r="E139" s="14">
        <v>684799</v>
      </c>
      <c r="F139" s="14">
        <v>425219.86</v>
      </c>
      <c r="G139" s="14">
        <f t="shared" si="16"/>
        <v>-378859.19000000006</v>
      </c>
      <c r="H139" s="14">
        <f t="shared" si="17"/>
        <v>259579.14</v>
      </c>
      <c r="I139" s="15">
        <f t="shared" si="18"/>
        <v>-47.117157199904668</v>
      </c>
      <c r="J139" s="15">
        <f t="shared" si="19"/>
        <v>62.094112286963032</v>
      </c>
      <c r="K139" s="15">
        <f t="shared" si="20"/>
        <v>35.533504975878955</v>
      </c>
    </row>
    <row r="140" spans="1:11" x14ac:dyDescent="0.3">
      <c r="A140" s="12"/>
      <c r="B140" s="13" t="s">
        <v>141</v>
      </c>
      <c r="C140" s="14">
        <v>313731499.98000002</v>
      </c>
      <c r="D140" s="14">
        <v>466498900</v>
      </c>
      <c r="E140" s="14">
        <v>367050379</v>
      </c>
      <c r="F140" s="14">
        <v>394742264</v>
      </c>
      <c r="G140" s="14">
        <f t="shared" si="16"/>
        <v>81010764.019999981</v>
      </c>
      <c r="H140" s="14">
        <f t="shared" si="17"/>
        <v>-27691885</v>
      </c>
      <c r="I140" s="15">
        <f t="shared" si="18"/>
        <v>25.821686386341284</v>
      </c>
      <c r="J140" s="15">
        <f t="shared" si="19"/>
        <v>107.5444371084548</v>
      </c>
      <c r="K140" s="15">
        <f t="shared" si="20"/>
        <v>84.618048188323698</v>
      </c>
    </row>
    <row r="141" spans="1:11" x14ac:dyDescent="0.3">
      <c r="A141" s="12" t="s">
        <v>142</v>
      </c>
      <c r="B141" s="13" t="s">
        <v>143</v>
      </c>
      <c r="C141" s="14">
        <v>-313731499.98000002</v>
      </c>
      <c r="D141" s="14">
        <v>-466498900</v>
      </c>
      <c r="E141" s="14">
        <v>-367050379</v>
      </c>
      <c r="F141" s="14">
        <v>-394742264</v>
      </c>
      <c r="G141" s="14">
        <f t="shared" si="16"/>
        <v>-81010764.019999981</v>
      </c>
      <c r="H141" s="14">
        <f t="shared" si="17"/>
        <v>27691885</v>
      </c>
      <c r="I141" s="15">
        <f t="shared" si="18"/>
        <v>25.821686386341284</v>
      </c>
      <c r="J141" s="15">
        <f t="shared" si="19"/>
        <v>107.5444371084548</v>
      </c>
      <c r="K141" s="15">
        <f t="shared" si="20"/>
        <v>84.618048188323698</v>
      </c>
    </row>
    <row r="142" spans="1:11" x14ac:dyDescent="0.3">
      <c r="A142" s="18" t="s">
        <v>144</v>
      </c>
      <c r="B142" s="13" t="s">
        <v>145</v>
      </c>
      <c r="C142" s="14">
        <v>-313731499.98000002</v>
      </c>
      <c r="D142" s="14">
        <v>-466498900</v>
      </c>
      <c r="E142" s="14">
        <v>-367050379</v>
      </c>
      <c r="F142" s="14">
        <v>-394742264</v>
      </c>
      <c r="G142" s="14">
        <f t="shared" si="16"/>
        <v>-81010764.019999981</v>
      </c>
      <c r="H142" s="14">
        <f t="shared" si="17"/>
        <v>27691885</v>
      </c>
      <c r="I142" s="15">
        <f t="shared" si="18"/>
        <v>25.821686386341284</v>
      </c>
      <c r="J142" s="15">
        <f t="shared" si="19"/>
        <v>107.5444371084548</v>
      </c>
      <c r="K142" s="15">
        <f t="shared" si="20"/>
        <v>84.618048188323698</v>
      </c>
    </row>
    <row r="143" spans="1:11" ht="26" x14ac:dyDescent="0.3">
      <c r="A143" s="19" t="s">
        <v>146</v>
      </c>
      <c r="B143" s="13" t="s">
        <v>147</v>
      </c>
      <c r="C143" s="14">
        <v>-313731499.98000002</v>
      </c>
      <c r="D143" s="14">
        <v>-466498900</v>
      </c>
      <c r="E143" s="14">
        <v>-367050379</v>
      </c>
      <c r="F143" s="14">
        <v>-394742264</v>
      </c>
      <c r="G143" s="14">
        <f t="shared" ref="G143:G174" si="21">F143-C143</f>
        <v>-81010764.019999981</v>
      </c>
      <c r="H143" s="14">
        <f t="shared" si="17"/>
        <v>27691885</v>
      </c>
      <c r="I143" s="15">
        <f t="shared" si="18"/>
        <v>25.821686386341284</v>
      </c>
      <c r="J143" s="15">
        <f t="shared" si="19"/>
        <v>107.5444371084548</v>
      </c>
      <c r="K143" s="15">
        <f t="shared" si="20"/>
        <v>84.618048188323698</v>
      </c>
    </row>
    <row r="144" spans="1:11" x14ac:dyDescent="0.3">
      <c r="A144" s="12"/>
      <c r="B144" s="13"/>
      <c r="C144" s="14"/>
      <c r="D144" s="14"/>
      <c r="E144" s="14"/>
      <c r="F144" s="14"/>
      <c r="G144" s="14"/>
      <c r="H144" s="14"/>
      <c r="I144" s="15"/>
      <c r="J144" s="15"/>
      <c r="K144" s="15"/>
    </row>
    <row r="145" spans="1:11" x14ac:dyDescent="0.3">
      <c r="A145" s="23" t="s">
        <v>149</v>
      </c>
      <c r="B145" s="24" t="s">
        <v>150</v>
      </c>
      <c r="C145" s="25"/>
      <c r="D145" s="25"/>
      <c r="E145" s="25"/>
      <c r="F145" s="25"/>
      <c r="G145" s="25"/>
      <c r="H145" s="25"/>
      <c r="I145" s="26"/>
      <c r="J145" s="26"/>
      <c r="K145" s="26"/>
    </row>
    <row r="146" spans="1:11" s="27" customFormat="1" x14ac:dyDescent="0.3">
      <c r="A146" s="12" t="s">
        <v>24</v>
      </c>
      <c r="B146" s="13" t="s">
        <v>25</v>
      </c>
      <c r="C146" s="14">
        <v>3709453251.96</v>
      </c>
      <c r="D146" s="14">
        <v>5513575423</v>
      </c>
      <c r="E146" s="14">
        <v>4095215718</v>
      </c>
      <c r="F146" s="14">
        <v>4060957635.8400002</v>
      </c>
      <c r="G146" s="14">
        <f t="shared" ref="G146:G177" si="22">F146-C146</f>
        <v>351504383.88000011</v>
      </c>
      <c r="H146" s="14">
        <f t="shared" ref="H146:H177" si="23">E146-F146</f>
        <v>34258082.159999847</v>
      </c>
      <c r="I146" s="15">
        <f t="shared" ref="I146:I177" si="24">IF(ISERROR(F146/C146),0,F146/C146*100-100)</f>
        <v>9.4759081731053527</v>
      </c>
      <c r="J146" s="15">
        <f t="shared" ref="J146:J177" si="25">IF(ISERROR(F146/E146),0,F146/E146*100)</f>
        <v>99.163460864602982</v>
      </c>
      <c r="K146" s="15">
        <f t="shared" ref="K146:K177" si="26">IF(ISERROR(F146/D146),0,F146/D146*100)</f>
        <v>73.65379675227851</v>
      </c>
    </row>
    <row r="147" spans="1:11" x14ac:dyDescent="0.3">
      <c r="A147" s="18" t="s">
        <v>26</v>
      </c>
      <c r="B147" s="13" t="s">
        <v>27</v>
      </c>
      <c r="C147" s="14">
        <v>3192393346.9499998</v>
      </c>
      <c r="D147" s="14">
        <v>4697188183</v>
      </c>
      <c r="E147" s="14">
        <v>3509901135</v>
      </c>
      <c r="F147" s="14">
        <v>3468519990.9699998</v>
      </c>
      <c r="G147" s="14">
        <f t="shared" si="22"/>
        <v>276126644.01999998</v>
      </c>
      <c r="H147" s="14">
        <f t="shared" si="23"/>
        <v>41381144.03000021</v>
      </c>
      <c r="I147" s="15">
        <f t="shared" si="24"/>
        <v>8.6495182144083316</v>
      </c>
      <c r="J147" s="15">
        <f t="shared" si="25"/>
        <v>98.821016819609071</v>
      </c>
      <c r="K147" s="15">
        <f t="shared" si="26"/>
        <v>73.842474600511437</v>
      </c>
    </row>
    <row r="148" spans="1:11" x14ac:dyDescent="0.3">
      <c r="A148" s="19" t="s">
        <v>28</v>
      </c>
      <c r="B148" s="13" t="s">
        <v>29</v>
      </c>
      <c r="C148" s="14">
        <v>3192393346.9499998</v>
      </c>
      <c r="D148" s="14">
        <v>4697188183</v>
      </c>
      <c r="E148" s="14">
        <v>3509901135</v>
      </c>
      <c r="F148" s="14">
        <v>3468519990.9699998</v>
      </c>
      <c r="G148" s="14">
        <f t="shared" si="22"/>
        <v>276126644.01999998</v>
      </c>
      <c r="H148" s="14">
        <f t="shared" si="23"/>
        <v>41381144.03000021</v>
      </c>
      <c r="I148" s="15">
        <f t="shared" si="24"/>
        <v>8.6495182144083316</v>
      </c>
      <c r="J148" s="15">
        <f t="shared" si="25"/>
        <v>98.821016819609071</v>
      </c>
      <c r="K148" s="15">
        <f t="shared" si="26"/>
        <v>73.842474600511437</v>
      </c>
    </row>
    <row r="149" spans="1:11" x14ac:dyDescent="0.3">
      <c r="A149" s="20" t="s">
        <v>30</v>
      </c>
      <c r="B149" s="13" t="s">
        <v>31</v>
      </c>
      <c r="C149" s="14">
        <v>3837922200.9099998</v>
      </c>
      <c r="D149" s="14">
        <v>4697188183</v>
      </c>
      <c r="E149" s="14">
        <v>3509901135</v>
      </c>
      <c r="F149" s="14">
        <v>4095931121.5999999</v>
      </c>
      <c r="G149" s="14">
        <f t="shared" si="22"/>
        <v>258008920.69000006</v>
      </c>
      <c r="H149" s="14">
        <f t="shared" si="23"/>
        <v>-586029986.5999999</v>
      </c>
      <c r="I149" s="15">
        <f t="shared" si="24"/>
        <v>6.7226198756406177</v>
      </c>
      <c r="J149" s="15">
        <f t="shared" si="25"/>
        <v>116.69648129846826</v>
      </c>
      <c r="K149" s="15">
        <f t="shared" si="26"/>
        <v>87.199638635384858</v>
      </c>
    </row>
    <row r="150" spans="1:11" x14ac:dyDescent="0.3">
      <c r="A150" s="21" t="s">
        <v>32</v>
      </c>
      <c r="B150" s="13" t="s">
        <v>33</v>
      </c>
      <c r="C150" s="14">
        <v>200003.07</v>
      </c>
      <c r="D150" s="14">
        <v>225000</v>
      </c>
      <c r="E150" s="14">
        <v>162000</v>
      </c>
      <c r="F150" s="14">
        <v>242284.99</v>
      </c>
      <c r="G150" s="14">
        <f t="shared" si="22"/>
        <v>42281.919999999984</v>
      </c>
      <c r="H150" s="14">
        <f t="shared" si="23"/>
        <v>-80284.989999999991</v>
      </c>
      <c r="I150" s="15">
        <f t="shared" si="24"/>
        <v>21.140635491245206</v>
      </c>
      <c r="J150" s="15">
        <f t="shared" si="25"/>
        <v>149.55863580246913</v>
      </c>
      <c r="K150" s="15">
        <f t="shared" si="26"/>
        <v>107.68221777777778</v>
      </c>
    </row>
    <row r="151" spans="1:11" ht="26" x14ac:dyDescent="0.3">
      <c r="A151" s="22" t="s">
        <v>34</v>
      </c>
      <c r="B151" s="13" t="s">
        <v>35</v>
      </c>
      <c r="C151" s="14">
        <v>198920.24</v>
      </c>
      <c r="D151" s="14">
        <v>220500</v>
      </c>
      <c r="E151" s="14">
        <v>160500</v>
      </c>
      <c r="F151" s="14">
        <v>241877.77</v>
      </c>
      <c r="G151" s="14">
        <f t="shared" si="22"/>
        <v>42957.53</v>
      </c>
      <c r="H151" s="14">
        <f t="shared" si="23"/>
        <v>-81377.76999999999</v>
      </c>
      <c r="I151" s="15">
        <f t="shared" si="24"/>
        <v>21.595353997159862</v>
      </c>
      <c r="J151" s="15">
        <f t="shared" si="25"/>
        <v>150.70266043613708</v>
      </c>
      <c r="K151" s="15">
        <f t="shared" si="26"/>
        <v>109.69513378684807</v>
      </c>
    </row>
    <row r="152" spans="1:11" ht="26" x14ac:dyDescent="0.3">
      <c r="A152" s="21" t="s">
        <v>36</v>
      </c>
      <c r="B152" s="13" t="s">
        <v>37</v>
      </c>
      <c r="C152" s="14">
        <v>3837722197.8400002</v>
      </c>
      <c r="D152" s="14">
        <v>4696963183</v>
      </c>
      <c r="E152" s="14">
        <v>3509739135</v>
      </c>
      <c r="F152" s="14">
        <v>4095688836.6100001</v>
      </c>
      <c r="G152" s="14">
        <f t="shared" si="22"/>
        <v>257966638.76999998</v>
      </c>
      <c r="H152" s="14">
        <f t="shared" si="23"/>
        <v>-585949701.61000013</v>
      </c>
      <c r="I152" s="15">
        <f t="shared" si="24"/>
        <v>6.7218684800893698</v>
      </c>
      <c r="J152" s="15">
        <f t="shared" si="25"/>
        <v>116.69496447091359</v>
      </c>
      <c r="K152" s="15">
        <f t="shared" si="26"/>
        <v>87.198657452410359</v>
      </c>
    </row>
    <row r="153" spans="1:11" ht="26" x14ac:dyDescent="0.3">
      <c r="A153" s="22" t="s">
        <v>38</v>
      </c>
      <c r="B153" s="13" t="s">
        <v>39</v>
      </c>
      <c r="C153" s="14">
        <v>2764695071.3899999</v>
      </c>
      <c r="D153" s="14">
        <v>3210364970</v>
      </c>
      <c r="E153" s="14">
        <v>2392376487</v>
      </c>
      <c r="F153" s="14">
        <v>2981251904.1900001</v>
      </c>
      <c r="G153" s="14">
        <f t="shared" si="22"/>
        <v>216556832.80000019</v>
      </c>
      <c r="H153" s="14">
        <f t="shared" si="23"/>
        <v>-588875417.19000006</v>
      </c>
      <c r="I153" s="15">
        <f t="shared" si="24"/>
        <v>7.8329373478110966</v>
      </c>
      <c r="J153" s="15">
        <f t="shared" si="25"/>
        <v>124.61466330194708</v>
      </c>
      <c r="K153" s="15">
        <f t="shared" si="26"/>
        <v>92.863332737835108</v>
      </c>
    </row>
    <row r="154" spans="1:11" ht="26" x14ac:dyDescent="0.3">
      <c r="A154" s="22" t="s">
        <v>40</v>
      </c>
      <c r="B154" s="13" t="s">
        <v>41</v>
      </c>
      <c r="C154" s="14">
        <v>166940915.61000001</v>
      </c>
      <c r="D154" s="14">
        <v>243122457</v>
      </c>
      <c r="E154" s="14">
        <v>182736634</v>
      </c>
      <c r="F154" s="14">
        <v>182258153.22999999</v>
      </c>
      <c r="G154" s="14">
        <f t="shared" si="22"/>
        <v>15317237.619999975</v>
      </c>
      <c r="H154" s="14">
        <f t="shared" si="23"/>
        <v>478480.77000001073</v>
      </c>
      <c r="I154" s="15">
        <f t="shared" si="24"/>
        <v>9.1752447649103885</v>
      </c>
      <c r="J154" s="15">
        <f t="shared" si="25"/>
        <v>99.73815826661226</v>
      </c>
      <c r="K154" s="15">
        <f t="shared" si="26"/>
        <v>74.965577215271395</v>
      </c>
    </row>
    <row r="155" spans="1:11" ht="26" x14ac:dyDescent="0.3">
      <c r="A155" s="22" t="s">
        <v>42</v>
      </c>
      <c r="B155" s="13" t="s">
        <v>43</v>
      </c>
      <c r="C155" s="14">
        <v>85964977.189999998</v>
      </c>
      <c r="D155" s="14">
        <v>118010001</v>
      </c>
      <c r="E155" s="14">
        <v>88699131</v>
      </c>
      <c r="F155" s="14">
        <v>88466878.909999996</v>
      </c>
      <c r="G155" s="14">
        <f t="shared" si="22"/>
        <v>2501901.7199999988</v>
      </c>
      <c r="H155" s="14">
        <f t="shared" si="23"/>
        <v>232252.09000000358</v>
      </c>
      <c r="I155" s="15">
        <f t="shared" si="24"/>
        <v>2.910373272676253</v>
      </c>
      <c r="J155" s="15">
        <f t="shared" si="25"/>
        <v>99.73815742343632</v>
      </c>
      <c r="K155" s="15">
        <f t="shared" si="26"/>
        <v>74.965577629306182</v>
      </c>
    </row>
    <row r="156" spans="1:11" ht="26" x14ac:dyDescent="0.3">
      <c r="A156" s="22" t="s">
        <v>44</v>
      </c>
      <c r="B156" s="13" t="s">
        <v>45</v>
      </c>
      <c r="C156" s="14">
        <v>820121233.64999998</v>
      </c>
      <c r="D156" s="14">
        <v>1125465755</v>
      </c>
      <c r="E156" s="14">
        <v>845926883</v>
      </c>
      <c r="F156" s="14">
        <v>843711900.27999997</v>
      </c>
      <c r="G156" s="14">
        <f t="shared" si="22"/>
        <v>23590666.629999995</v>
      </c>
      <c r="H156" s="14">
        <f t="shared" si="23"/>
        <v>2214982.7200000286</v>
      </c>
      <c r="I156" s="15">
        <f t="shared" si="24"/>
        <v>2.8764852880358092</v>
      </c>
      <c r="J156" s="15">
        <f t="shared" si="25"/>
        <v>99.738159081533766</v>
      </c>
      <c r="K156" s="15">
        <f t="shared" si="26"/>
        <v>74.965577276049586</v>
      </c>
    </row>
    <row r="157" spans="1:11" x14ac:dyDescent="0.3">
      <c r="A157" s="21" t="s">
        <v>46</v>
      </c>
      <c r="B157" s="13" t="s">
        <v>47</v>
      </c>
      <c r="C157" s="14">
        <v>-645528853.96000004</v>
      </c>
      <c r="D157" s="14">
        <v>0</v>
      </c>
      <c r="E157" s="14">
        <v>0</v>
      </c>
      <c r="F157" s="14">
        <v>-627411130.63</v>
      </c>
      <c r="G157" s="14">
        <f t="shared" si="22"/>
        <v>18117723.330000043</v>
      </c>
      <c r="H157" s="14">
        <f t="shared" si="23"/>
        <v>627411130.63</v>
      </c>
      <c r="I157" s="15">
        <f t="shared" si="24"/>
        <v>-2.8066481023825389</v>
      </c>
      <c r="J157" s="15">
        <f t="shared" si="25"/>
        <v>0</v>
      </c>
      <c r="K157" s="15">
        <f t="shared" si="26"/>
        <v>0</v>
      </c>
    </row>
    <row r="158" spans="1:11" ht="26" x14ac:dyDescent="0.3">
      <c r="A158" s="22" t="s">
        <v>48</v>
      </c>
      <c r="B158" s="13" t="s">
        <v>49</v>
      </c>
      <c r="C158" s="14">
        <v>-626146616.72000003</v>
      </c>
      <c r="D158" s="14">
        <v>0</v>
      </c>
      <c r="E158" s="14">
        <v>0</v>
      </c>
      <c r="F158" s="14">
        <v>-605250771.96000004</v>
      </c>
      <c r="G158" s="14">
        <f t="shared" si="22"/>
        <v>20895844.75999999</v>
      </c>
      <c r="H158" s="14">
        <f t="shared" si="23"/>
        <v>605250771.96000004</v>
      </c>
      <c r="I158" s="15">
        <f t="shared" si="24"/>
        <v>-3.3372127552905368</v>
      </c>
      <c r="J158" s="15">
        <f t="shared" si="25"/>
        <v>0</v>
      </c>
      <c r="K158" s="15">
        <f t="shared" si="26"/>
        <v>0</v>
      </c>
    </row>
    <row r="159" spans="1:11" x14ac:dyDescent="0.3">
      <c r="A159" s="22" t="s">
        <v>50</v>
      </c>
      <c r="B159" s="13" t="s">
        <v>51</v>
      </c>
      <c r="C159" s="14">
        <v>-20130213.370000001</v>
      </c>
      <c r="D159" s="14">
        <v>0</v>
      </c>
      <c r="E159" s="14">
        <v>0</v>
      </c>
      <c r="F159" s="14">
        <v>-22468049.780000001</v>
      </c>
      <c r="G159" s="14">
        <f t="shared" si="22"/>
        <v>-2337836.41</v>
      </c>
      <c r="H159" s="14">
        <f t="shared" si="23"/>
        <v>22468049.780000001</v>
      </c>
      <c r="I159" s="15">
        <f t="shared" si="24"/>
        <v>11.613569945980146</v>
      </c>
      <c r="J159" s="15">
        <f t="shared" si="25"/>
        <v>0</v>
      </c>
      <c r="K159" s="15">
        <f t="shared" si="26"/>
        <v>0</v>
      </c>
    </row>
    <row r="160" spans="1:11" x14ac:dyDescent="0.3">
      <c r="A160" s="22" t="s">
        <v>52</v>
      </c>
      <c r="B160" s="13" t="s">
        <v>47</v>
      </c>
      <c r="C160" s="14">
        <v>747976.13</v>
      </c>
      <c r="D160" s="14">
        <v>0</v>
      </c>
      <c r="E160" s="14">
        <v>0</v>
      </c>
      <c r="F160" s="14">
        <v>307691.11</v>
      </c>
      <c r="G160" s="14">
        <f t="shared" si="22"/>
        <v>-440285.02</v>
      </c>
      <c r="H160" s="14">
        <f t="shared" si="23"/>
        <v>-307691.11</v>
      </c>
      <c r="I160" s="15">
        <f t="shared" si="24"/>
        <v>-58.863512128388379</v>
      </c>
      <c r="J160" s="15">
        <f t="shared" si="25"/>
        <v>0</v>
      </c>
      <c r="K160" s="15">
        <f t="shared" si="26"/>
        <v>0</v>
      </c>
    </row>
    <row r="161" spans="1:11" x14ac:dyDescent="0.3">
      <c r="A161" s="18" t="s">
        <v>53</v>
      </c>
      <c r="B161" s="13" t="s">
        <v>54</v>
      </c>
      <c r="C161" s="14">
        <v>86486121.159999996</v>
      </c>
      <c r="D161" s="14">
        <v>182090106</v>
      </c>
      <c r="E161" s="14">
        <v>110660439</v>
      </c>
      <c r="F161" s="14">
        <v>128008817.40000001</v>
      </c>
      <c r="G161" s="14">
        <f t="shared" si="22"/>
        <v>41522696.24000001</v>
      </c>
      <c r="H161" s="14">
        <f t="shared" si="23"/>
        <v>-17348378.400000006</v>
      </c>
      <c r="I161" s="15">
        <f t="shared" si="24"/>
        <v>48.010820329406016</v>
      </c>
      <c r="J161" s="15">
        <f t="shared" si="25"/>
        <v>115.67712775836721</v>
      </c>
      <c r="K161" s="15">
        <f t="shared" si="26"/>
        <v>70.299710518044307</v>
      </c>
    </row>
    <row r="162" spans="1:11" ht="26" x14ac:dyDescent="0.3">
      <c r="A162" s="19" t="s">
        <v>55</v>
      </c>
      <c r="B162" s="13" t="s">
        <v>56</v>
      </c>
      <c r="C162" s="14">
        <v>86486121.159999996</v>
      </c>
      <c r="D162" s="14">
        <v>0</v>
      </c>
      <c r="E162" s="14">
        <v>0</v>
      </c>
      <c r="F162" s="14">
        <v>128008817.40000001</v>
      </c>
      <c r="G162" s="14">
        <f t="shared" si="22"/>
        <v>41522696.24000001</v>
      </c>
      <c r="H162" s="14">
        <f t="shared" si="23"/>
        <v>-128008817.40000001</v>
      </c>
      <c r="I162" s="15">
        <f t="shared" si="24"/>
        <v>48.010820329406016</v>
      </c>
      <c r="J162" s="15">
        <f t="shared" si="25"/>
        <v>0</v>
      </c>
      <c r="K162" s="15">
        <f t="shared" si="26"/>
        <v>0</v>
      </c>
    </row>
    <row r="163" spans="1:11" ht="26" x14ac:dyDescent="0.3">
      <c r="A163" s="20" t="s">
        <v>57</v>
      </c>
      <c r="B163" s="13" t="s">
        <v>58</v>
      </c>
      <c r="C163" s="14">
        <v>73919159.049999997</v>
      </c>
      <c r="D163" s="14">
        <v>0</v>
      </c>
      <c r="E163" s="14">
        <v>0</v>
      </c>
      <c r="F163" s="14">
        <v>93125400.730000004</v>
      </c>
      <c r="G163" s="14">
        <f t="shared" si="22"/>
        <v>19206241.680000007</v>
      </c>
      <c r="H163" s="14">
        <f t="shared" si="23"/>
        <v>-93125400.730000004</v>
      </c>
      <c r="I163" s="15">
        <f t="shared" si="24"/>
        <v>25.982765397816053</v>
      </c>
      <c r="J163" s="15">
        <f t="shared" si="25"/>
        <v>0</v>
      </c>
      <c r="K163" s="15">
        <f t="shared" si="26"/>
        <v>0</v>
      </c>
    </row>
    <row r="164" spans="1:11" x14ac:dyDescent="0.3">
      <c r="A164" s="21" t="s">
        <v>59</v>
      </c>
      <c r="B164" s="13" t="s">
        <v>60</v>
      </c>
      <c r="C164" s="14">
        <v>2365605.36</v>
      </c>
      <c r="D164" s="14">
        <v>0</v>
      </c>
      <c r="E164" s="14">
        <v>0</v>
      </c>
      <c r="F164" s="14">
        <v>2116714.25</v>
      </c>
      <c r="G164" s="14">
        <f t="shared" si="22"/>
        <v>-248891.10999999987</v>
      </c>
      <c r="H164" s="14">
        <f t="shared" si="23"/>
        <v>-2116714.25</v>
      </c>
      <c r="I164" s="15">
        <f t="shared" si="24"/>
        <v>-10.521243915341813</v>
      </c>
      <c r="J164" s="15">
        <f t="shared" si="25"/>
        <v>0</v>
      </c>
      <c r="K164" s="15">
        <f t="shared" si="26"/>
        <v>0</v>
      </c>
    </row>
    <row r="165" spans="1:11" ht="26" x14ac:dyDescent="0.3">
      <c r="A165" s="21" t="s">
        <v>61</v>
      </c>
      <c r="B165" s="13" t="s">
        <v>62</v>
      </c>
      <c r="C165" s="14">
        <v>77599.759999999995</v>
      </c>
      <c r="D165" s="14">
        <v>0</v>
      </c>
      <c r="E165" s="14">
        <v>0</v>
      </c>
      <c r="F165" s="14">
        <v>0</v>
      </c>
      <c r="G165" s="14">
        <f t="shared" si="22"/>
        <v>-77599.759999999995</v>
      </c>
      <c r="H165" s="14">
        <f t="shared" si="23"/>
        <v>0</v>
      </c>
      <c r="I165" s="15">
        <f t="shared" si="24"/>
        <v>-100</v>
      </c>
      <c r="J165" s="15">
        <f t="shared" si="25"/>
        <v>0</v>
      </c>
      <c r="K165" s="15">
        <f t="shared" si="26"/>
        <v>0</v>
      </c>
    </row>
    <row r="166" spans="1:11" x14ac:dyDescent="0.3">
      <c r="A166" s="22" t="s">
        <v>63</v>
      </c>
      <c r="B166" s="13" t="s">
        <v>64</v>
      </c>
      <c r="C166" s="14">
        <v>77599.759999999995</v>
      </c>
      <c r="D166" s="14">
        <v>0</v>
      </c>
      <c r="E166" s="14">
        <v>0</v>
      </c>
      <c r="F166" s="14">
        <v>0</v>
      </c>
      <c r="G166" s="14">
        <f t="shared" si="22"/>
        <v>-77599.759999999995</v>
      </c>
      <c r="H166" s="14">
        <f t="shared" si="23"/>
        <v>0</v>
      </c>
      <c r="I166" s="15">
        <f t="shared" si="24"/>
        <v>-100</v>
      </c>
      <c r="J166" s="15">
        <f t="shared" si="25"/>
        <v>0</v>
      </c>
      <c r="K166" s="15">
        <f t="shared" si="26"/>
        <v>0</v>
      </c>
    </row>
    <row r="167" spans="1:11" ht="26" x14ac:dyDescent="0.3">
      <c r="A167" s="21" t="s">
        <v>65</v>
      </c>
      <c r="B167" s="13" t="s">
        <v>66</v>
      </c>
      <c r="C167" s="14">
        <v>57107132.219999999</v>
      </c>
      <c r="D167" s="14">
        <v>0</v>
      </c>
      <c r="E167" s="14">
        <v>0</v>
      </c>
      <c r="F167" s="14">
        <v>75518930.030000001</v>
      </c>
      <c r="G167" s="14">
        <f t="shared" si="22"/>
        <v>18411797.810000002</v>
      </c>
      <c r="H167" s="14">
        <f t="shared" si="23"/>
        <v>-75518930.030000001</v>
      </c>
      <c r="I167" s="15">
        <f t="shared" si="24"/>
        <v>32.240802670794665</v>
      </c>
      <c r="J167" s="15">
        <f t="shared" si="25"/>
        <v>0</v>
      </c>
      <c r="K167" s="15">
        <f t="shared" si="26"/>
        <v>0</v>
      </c>
    </row>
    <row r="168" spans="1:11" x14ac:dyDescent="0.3">
      <c r="A168" s="21" t="s">
        <v>67</v>
      </c>
      <c r="B168" s="13" t="s">
        <v>68</v>
      </c>
      <c r="C168" s="14">
        <v>876103.89</v>
      </c>
      <c r="D168" s="14">
        <v>0</v>
      </c>
      <c r="E168" s="14">
        <v>0</v>
      </c>
      <c r="F168" s="14">
        <v>906497.56</v>
      </c>
      <c r="G168" s="14">
        <f t="shared" si="22"/>
        <v>30393.670000000042</v>
      </c>
      <c r="H168" s="14">
        <f t="shared" si="23"/>
        <v>-906497.56</v>
      </c>
      <c r="I168" s="15">
        <f t="shared" si="24"/>
        <v>3.4691856008081601</v>
      </c>
      <c r="J168" s="15">
        <f t="shared" si="25"/>
        <v>0</v>
      </c>
      <c r="K168" s="15">
        <f t="shared" si="26"/>
        <v>0</v>
      </c>
    </row>
    <row r="169" spans="1:11" ht="39" x14ac:dyDescent="0.3">
      <c r="A169" s="21" t="s">
        <v>69</v>
      </c>
      <c r="B169" s="13" t="s">
        <v>70</v>
      </c>
      <c r="C169" s="14">
        <v>7675.93</v>
      </c>
      <c r="D169" s="14">
        <v>0</v>
      </c>
      <c r="E169" s="14">
        <v>0</v>
      </c>
      <c r="F169" s="14">
        <v>6420.84</v>
      </c>
      <c r="G169" s="14">
        <f t="shared" si="22"/>
        <v>-1255.0900000000001</v>
      </c>
      <c r="H169" s="14">
        <f t="shared" si="23"/>
        <v>-6420.84</v>
      </c>
      <c r="I169" s="15">
        <f t="shared" si="24"/>
        <v>-16.350982877644796</v>
      </c>
      <c r="J169" s="15">
        <f t="shared" si="25"/>
        <v>0</v>
      </c>
      <c r="K169" s="15">
        <f t="shared" si="26"/>
        <v>0</v>
      </c>
    </row>
    <row r="170" spans="1:11" x14ac:dyDescent="0.3">
      <c r="A170" s="21" t="s">
        <v>71</v>
      </c>
      <c r="B170" s="13" t="s">
        <v>72</v>
      </c>
      <c r="C170" s="14">
        <v>13485041.890000001</v>
      </c>
      <c r="D170" s="14">
        <v>0</v>
      </c>
      <c r="E170" s="14">
        <v>0</v>
      </c>
      <c r="F170" s="14">
        <v>14576838.050000001</v>
      </c>
      <c r="G170" s="14">
        <f t="shared" si="22"/>
        <v>1091796.1600000001</v>
      </c>
      <c r="H170" s="14">
        <f t="shared" si="23"/>
        <v>-14576838.050000001</v>
      </c>
      <c r="I170" s="15">
        <f t="shared" si="24"/>
        <v>8.0963497844944499</v>
      </c>
      <c r="J170" s="15">
        <f t="shared" si="25"/>
        <v>0</v>
      </c>
      <c r="K170" s="15">
        <f t="shared" si="26"/>
        <v>0</v>
      </c>
    </row>
    <row r="171" spans="1:11" x14ac:dyDescent="0.3">
      <c r="A171" s="20" t="s">
        <v>73</v>
      </c>
      <c r="B171" s="13" t="s">
        <v>74</v>
      </c>
      <c r="C171" s="14">
        <v>12566962.109999999</v>
      </c>
      <c r="D171" s="14">
        <v>0</v>
      </c>
      <c r="E171" s="14">
        <v>0</v>
      </c>
      <c r="F171" s="14">
        <v>34883416.670000002</v>
      </c>
      <c r="G171" s="14">
        <f t="shared" si="22"/>
        <v>22316454.560000002</v>
      </c>
      <c r="H171" s="14">
        <f t="shared" si="23"/>
        <v>-34883416.670000002</v>
      </c>
      <c r="I171" s="15">
        <f t="shared" si="24"/>
        <v>177.5803441170716</v>
      </c>
      <c r="J171" s="15">
        <f t="shared" si="25"/>
        <v>0</v>
      </c>
      <c r="K171" s="15">
        <f t="shared" si="26"/>
        <v>0</v>
      </c>
    </row>
    <row r="172" spans="1:11" ht="26" x14ac:dyDescent="0.3">
      <c r="A172" s="21" t="s">
        <v>75</v>
      </c>
      <c r="B172" s="13" t="s">
        <v>76</v>
      </c>
      <c r="C172" s="14">
        <v>12566460</v>
      </c>
      <c r="D172" s="14">
        <v>0</v>
      </c>
      <c r="E172" s="14">
        <v>0</v>
      </c>
      <c r="F172" s="14">
        <v>34883416.670000002</v>
      </c>
      <c r="G172" s="14">
        <f t="shared" si="22"/>
        <v>22316956.670000002</v>
      </c>
      <c r="H172" s="14">
        <f t="shared" si="23"/>
        <v>-34883416.670000002</v>
      </c>
      <c r="I172" s="15">
        <f t="shared" si="24"/>
        <v>177.59143521723701</v>
      </c>
      <c r="J172" s="15">
        <f t="shared" si="25"/>
        <v>0</v>
      </c>
      <c r="K172" s="15">
        <f t="shared" si="26"/>
        <v>0</v>
      </c>
    </row>
    <row r="173" spans="1:11" x14ac:dyDescent="0.3">
      <c r="A173" s="21" t="s">
        <v>77</v>
      </c>
      <c r="B173" s="13" t="s">
        <v>72</v>
      </c>
      <c r="C173" s="14">
        <v>502.11</v>
      </c>
      <c r="D173" s="14">
        <v>0</v>
      </c>
      <c r="E173" s="14">
        <v>0</v>
      </c>
      <c r="F173" s="14">
        <v>0</v>
      </c>
      <c r="G173" s="14">
        <f t="shared" si="22"/>
        <v>-502.11</v>
      </c>
      <c r="H173" s="14">
        <f t="shared" si="23"/>
        <v>0</v>
      </c>
      <c r="I173" s="15">
        <f t="shared" si="24"/>
        <v>-100</v>
      </c>
      <c r="J173" s="15">
        <f t="shared" si="25"/>
        <v>0</v>
      </c>
      <c r="K173" s="15">
        <f t="shared" si="26"/>
        <v>0</v>
      </c>
    </row>
    <row r="174" spans="1:11" x14ac:dyDescent="0.3">
      <c r="A174" s="18" t="s">
        <v>78</v>
      </c>
      <c r="B174" s="13" t="s">
        <v>79</v>
      </c>
      <c r="C174" s="14">
        <v>42522.99</v>
      </c>
      <c r="D174" s="14">
        <v>56125</v>
      </c>
      <c r="E174" s="14">
        <v>20010</v>
      </c>
      <c r="F174" s="14">
        <v>60126.77</v>
      </c>
      <c r="G174" s="14">
        <f t="shared" si="22"/>
        <v>17603.78</v>
      </c>
      <c r="H174" s="14">
        <f t="shared" si="23"/>
        <v>-40116.769999999997</v>
      </c>
      <c r="I174" s="15">
        <f t="shared" si="24"/>
        <v>41.398264797466027</v>
      </c>
      <c r="J174" s="15">
        <f t="shared" si="25"/>
        <v>300.48360819590204</v>
      </c>
      <c r="K174" s="15">
        <f t="shared" si="26"/>
        <v>107.13010244988862</v>
      </c>
    </row>
    <row r="175" spans="1:11" x14ac:dyDescent="0.3">
      <c r="A175" s="18" t="s">
        <v>80</v>
      </c>
      <c r="B175" s="13" t="s">
        <v>81</v>
      </c>
      <c r="C175" s="14">
        <v>430531260.86000001</v>
      </c>
      <c r="D175" s="14">
        <v>634241009</v>
      </c>
      <c r="E175" s="14">
        <v>474634134</v>
      </c>
      <c r="F175" s="14">
        <v>464368700.69999999</v>
      </c>
      <c r="G175" s="14">
        <f t="shared" si="22"/>
        <v>33837439.839999974</v>
      </c>
      <c r="H175" s="14">
        <f t="shared" si="23"/>
        <v>10265433.300000012</v>
      </c>
      <c r="I175" s="15">
        <f t="shared" si="24"/>
        <v>7.8594617664716253</v>
      </c>
      <c r="J175" s="15">
        <f t="shared" si="25"/>
        <v>97.837190255684391</v>
      </c>
      <c r="K175" s="15">
        <f t="shared" si="26"/>
        <v>73.216442032369429</v>
      </c>
    </row>
    <row r="176" spans="1:11" x14ac:dyDescent="0.3">
      <c r="A176" s="19" t="s">
        <v>82</v>
      </c>
      <c r="B176" s="13" t="s">
        <v>83</v>
      </c>
      <c r="C176" s="14">
        <v>430252210.5</v>
      </c>
      <c r="D176" s="14">
        <v>304526675</v>
      </c>
      <c r="E176" s="14">
        <v>227499826</v>
      </c>
      <c r="F176" s="14">
        <v>464236527.48000002</v>
      </c>
      <c r="G176" s="14">
        <f t="shared" si="22"/>
        <v>33984316.980000019</v>
      </c>
      <c r="H176" s="14">
        <f t="shared" si="23"/>
        <v>-236736701.48000002</v>
      </c>
      <c r="I176" s="15">
        <f t="shared" si="24"/>
        <v>7.8986966599210717</v>
      </c>
      <c r="J176" s="15">
        <f t="shared" si="25"/>
        <v>204.06016815151324</v>
      </c>
      <c r="K176" s="15">
        <f t="shared" si="26"/>
        <v>152.44527510767324</v>
      </c>
    </row>
    <row r="177" spans="1:11" ht="26" x14ac:dyDescent="0.3">
      <c r="A177" s="20" t="s">
        <v>84</v>
      </c>
      <c r="B177" s="13" t="s">
        <v>85</v>
      </c>
      <c r="C177" s="14">
        <v>217759386.80000001</v>
      </c>
      <c r="D177" s="14">
        <v>0</v>
      </c>
      <c r="E177" s="14">
        <v>0</v>
      </c>
      <c r="F177" s="14">
        <v>244132028.49000001</v>
      </c>
      <c r="G177" s="14">
        <f t="shared" si="22"/>
        <v>26372641.689999998</v>
      </c>
      <c r="H177" s="14">
        <f t="shared" si="23"/>
        <v>-244132028.49000001</v>
      </c>
      <c r="I177" s="15">
        <f t="shared" si="24"/>
        <v>12.110909236818259</v>
      </c>
      <c r="J177" s="15">
        <f t="shared" si="25"/>
        <v>0</v>
      </c>
      <c r="K177" s="15">
        <f t="shared" si="26"/>
        <v>0</v>
      </c>
    </row>
    <row r="178" spans="1:11" x14ac:dyDescent="0.3">
      <c r="A178" s="20" t="s">
        <v>86</v>
      </c>
      <c r="B178" s="13" t="s">
        <v>87</v>
      </c>
      <c r="C178" s="14">
        <v>212492823.69999999</v>
      </c>
      <c r="D178" s="14">
        <v>304526675</v>
      </c>
      <c r="E178" s="14">
        <v>227499826</v>
      </c>
      <c r="F178" s="14">
        <v>220104498.99000001</v>
      </c>
      <c r="G178" s="14">
        <f t="shared" ref="G178:G209" si="27">F178-C178</f>
        <v>7611675.2900000215</v>
      </c>
      <c r="H178" s="14">
        <f t="shared" ref="H178:H210" si="28">E178-F178</f>
        <v>7395327.0099999905</v>
      </c>
      <c r="I178" s="15">
        <f t="shared" ref="I178:I210" si="29">IF(ISERROR(F178/C178),0,F178/C178*100-100)</f>
        <v>3.5820858123407788</v>
      </c>
      <c r="J178" s="15">
        <f t="shared" ref="J178:J210" si="30">IF(ISERROR(F178/E178),0,F178/E178*100)</f>
        <v>96.749304322544845</v>
      </c>
      <c r="K178" s="15">
        <f t="shared" ref="K178:K210" si="31">IF(ISERROR(F178/D178),0,F178/D178*100)</f>
        <v>72.277576008735522</v>
      </c>
    </row>
    <row r="179" spans="1:11" x14ac:dyDescent="0.3">
      <c r="A179" s="21" t="s">
        <v>88</v>
      </c>
      <c r="B179" s="13" t="s">
        <v>89</v>
      </c>
      <c r="C179" s="14">
        <v>209192188.88999999</v>
      </c>
      <c r="D179" s="14">
        <v>299721191</v>
      </c>
      <c r="E179" s="14">
        <v>223895713</v>
      </c>
      <c r="F179" s="14">
        <v>217210755.02000001</v>
      </c>
      <c r="G179" s="14">
        <f t="shared" si="27"/>
        <v>8018566.130000025</v>
      </c>
      <c r="H179" s="14">
        <f t="shared" si="28"/>
        <v>6684957.9799999893</v>
      </c>
      <c r="I179" s="15">
        <f t="shared" si="29"/>
        <v>3.8331097219965784</v>
      </c>
      <c r="J179" s="15">
        <f t="shared" si="30"/>
        <v>97.0142536940848</v>
      </c>
      <c r="K179" s="15">
        <f t="shared" si="31"/>
        <v>72.470936838096307</v>
      </c>
    </row>
    <row r="180" spans="1:11" x14ac:dyDescent="0.3">
      <c r="A180" s="22" t="s">
        <v>90</v>
      </c>
      <c r="B180" s="13" t="s">
        <v>91</v>
      </c>
      <c r="C180" s="14">
        <v>25435273.18</v>
      </c>
      <c r="D180" s="14">
        <v>39366221</v>
      </c>
      <c r="E180" s="14">
        <v>29524662</v>
      </c>
      <c r="F180" s="14">
        <v>26629134.329999998</v>
      </c>
      <c r="G180" s="14">
        <f t="shared" si="27"/>
        <v>1193861.1499999985</v>
      </c>
      <c r="H180" s="14">
        <f t="shared" si="28"/>
        <v>2895527.6700000018</v>
      </c>
      <c r="I180" s="15">
        <f t="shared" si="29"/>
        <v>4.6937225385837138</v>
      </c>
      <c r="J180" s="15">
        <f t="shared" si="30"/>
        <v>90.192850742880637</v>
      </c>
      <c r="K180" s="15">
        <f t="shared" si="31"/>
        <v>67.644629465449583</v>
      </c>
    </row>
    <row r="181" spans="1:11" ht="26" x14ac:dyDescent="0.3">
      <c r="A181" s="22" t="s">
        <v>92</v>
      </c>
      <c r="B181" s="13" t="s">
        <v>93</v>
      </c>
      <c r="C181" s="14">
        <v>5177350.0999999996</v>
      </c>
      <c r="D181" s="14">
        <v>9441228</v>
      </c>
      <c r="E181" s="14">
        <v>7080921</v>
      </c>
      <c r="F181" s="14">
        <v>5607972.6699999999</v>
      </c>
      <c r="G181" s="14">
        <f t="shared" si="27"/>
        <v>430622.5700000003</v>
      </c>
      <c r="H181" s="14">
        <f t="shared" si="28"/>
        <v>1472948.33</v>
      </c>
      <c r="I181" s="15">
        <f t="shared" si="29"/>
        <v>8.3174319233308296</v>
      </c>
      <c r="J181" s="15">
        <f t="shared" si="30"/>
        <v>79.198351033714403</v>
      </c>
      <c r="K181" s="15">
        <f t="shared" si="31"/>
        <v>59.398763275285802</v>
      </c>
    </row>
    <row r="182" spans="1:11" ht="26" x14ac:dyDescent="0.3">
      <c r="A182" s="22" t="s">
        <v>94</v>
      </c>
      <c r="B182" s="13" t="s">
        <v>95</v>
      </c>
      <c r="C182" s="14">
        <v>154331130.80000001</v>
      </c>
      <c r="D182" s="14">
        <v>215620371</v>
      </c>
      <c r="E182" s="14">
        <v>161715276</v>
      </c>
      <c r="F182" s="14">
        <v>160158745.75999999</v>
      </c>
      <c r="G182" s="14">
        <f t="shared" si="27"/>
        <v>5827614.9599999785</v>
      </c>
      <c r="H182" s="14">
        <f t="shared" si="28"/>
        <v>1556530.2400000095</v>
      </c>
      <c r="I182" s="15">
        <f t="shared" si="29"/>
        <v>3.7760463036793794</v>
      </c>
      <c r="J182" s="15">
        <f t="shared" si="30"/>
        <v>99.037487194468866</v>
      </c>
      <c r="K182" s="15">
        <f t="shared" si="31"/>
        <v>74.278114362394817</v>
      </c>
    </row>
    <row r="183" spans="1:11" ht="26" x14ac:dyDescent="0.3">
      <c r="A183" s="22" t="s">
        <v>96</v>
      </c>
      <c r="B183" s="13" t="s">
        <v>97</v>
      </c>
      <c r="C183" s="14">
        <v>154321.19</v>
      </c>
      <c r="D183" s="14">
        <v>276472</v>
      </c>
      <c r="E183" s="14">
        <v>207351</v>
      </c>
      <c r="F183" s="14">
        <v>173258.4</v>
      </c>
      <c r="G183" s="14">
        <f t="shared" si="27"/>
        <v>18937.209999999992</v>
      </c>
      <c r="H183" s="14">
        <f t="shared" si="28"/>
        <v>34092.600000000006</v>
      </c>
      <c r="I183" s="15">
        <f t="shared" si="29"/>
        <v>12.271295989876691</v>
      </c>
      <c r="J183" s="15">
        <f t="shared" si="30"/>
        <v>83.558024798530028</v>
      </c>
      <c r="K183" s="15">
        <f t="shared" si="31"/>
        <v>62.667611910066846</v>
      </c>
    </row>
    <row r="184" spans="1:11" ht="26" x14ac:dyDescent="0.3">
      <c r="A184" s="22" t="s">
        <v>98</v>
      </c>
      <c r="B184" s="13" t="s">
        <v>99</v>
      </c>
      <c r="C184" s="14">
        <v>6067623.6200000001</v>
      </c>
      <c r="D184" s="14">
        <v>9579356</v>
      </c>
      <c r="E184" s="14">
        <v>7184520</v>
      </c>
      <c r="F184" s="14">
        <v>5896520.8600000003</v>
      </c>
      <c r="G184" s="14">
        <f t="shared" si="27"/>
        <v>-171102.75999999978</v>
      </c>
      <c r="H184" s="14">
        <f t="shared" si="28"/>
        <v>1287999.1399999997</v>
      </c>
      <c r="I184" s="15">
        <f t="shared" si="29"/>
        <v>-2.8199303502612452</v>
      </c>
      <c r="J184" s="15">
        <f t="shared" si="30"/>
        <v>82.072579100621894</v>
      </c>
      <c r="K184" s="15">
        <f t="shared" si="31"/>
        <v>61.554460028419456</v>
      </c>
    </row>
    <row r="185" spans="1:11" ht="26" x14ac:dyDescent="0.3">
      <c r="A185" s="22" t="s">
        <v>100</v>
      </c>
      <c r="B185" s="13" t="s">
        <v>101</v>
      </c>
      <c r="C185" s="14">
        <v>12986283</v>
      </c>
      <c r="D185" s="14">
        <v>18515987</v>
      </c>
      <c r="E185" s="14">
        <v>13235393</v>
      </c>
      <c r="F185" s="14">
        <v>13644574</v>
      </c>
      <c r="G185" s="14">
        <f t="shared" si="27"/>
        <v>658291</v>
      </c>
      <c r="H185" s="14">
        <f t="shared" si="28"/>
        <v>-409181</v>
      </c>
      <c r="I185" s="15">
        <f t="shared" si="29"/>
        <v>5.06912563048256</v>
      </c>
      <c r="J185" s="15">
        <f t="shared" si="30"/>
        <v>103.09156668033961</v>
      </c>
      <c r="K185" s="15">
        <f t="shared" si="31"/>
        <v>73.690773276088379</v>
      </c>
    </row>
    <row r="186" spans="1:11" ht="26" x14ac:dyDescent="0.3">
      <c r="A186" s="22" t="s">
        <v>102</v>
      </c>
      <c r="B186" s="13" t="s">
        <v>103</v>
      </c>
      <c r="C186" s="14">
        <v>784153</v>
      </c>
      <c r="D186" s="14">
        <v>1131970</v>
      </c>
      <c r="E186" s="14">
        <v>809142</v>
      </c>
      <c r="F186" s="14">
        <v>834158</v>
      </c>
      <c r="G186" s="14">
        <f t="shared" si="27"/>
        <v>50005</v>
      </c>
      <c r="H186" s="14">
        <f t="shared" si="28"/>
        <v>-25016</v>
      </c>
      <c r="I186" s="15">
        <f t="shared" si="29"/>
        <v>6.3769442953096984</v>
      </c>
      <c r="J186" s="15">
        <f t="shared" si="30"/>
        <v>103.09166994174075</v>
      </c>
      <c r="K186" s="15">
        <f t="shared" si="31"/>
        <v>73.690822194934498</v>
      </c>
    </row>
    <row r="187" spans="1:11" ht="26" x14ac:dyDescent="0.3">
      <c r="A187" s="22" t="s">
        <v>104</v>
      </c>
      <c r="B187" s="13" t="s">
        <v>105</v>
      </c>
      <c r="C187" s="14">
        <v>403794</v>
      </c>
      <c r="D187" s="14">
        <v>549451</v>
      </c>
      <c r="E187" s="14">
        <v>392753</v>
      </c>
      <c r="F187" s="14">
        <v>404895</v>
      </c>
      <c r="G187" s="14">
        <f t="shared" si="27"/>
        <v>1101</v>
      </c>
      <c r="H187" s="14">
        <f t="shared" si="28"/>
        <v>-12142</v>
      </c>
      <c r="I187" s="15">
        <f t="shared" si="29"/>
        <v>0.27266378400867097</v>
      </c>
      <c r="J187" s="15">
        <f t="shared" si="30"/>
        <v>103.09151044040401</v>
      </c>
      <c r="K187" s="15">
        <f t="shared" si="31"/>
        <v>73.69082957351975</v>
      </c>
    </row>
    <row r="188" spans="1:11" ht="26" x14ac:dyDescent="0.3">
      <c r="A188" s="22" t="s">
        <v>106</v>
      </c>
      <c r="B188" s="13" t="s">
        <v>107</v>
      </c>
      <c r="C188" s="14">
        <v>3852260</v>
      </c>
      <c r="D188" s="14">
        <v>5240135</v>
      </c>
      <c r="E188" s="14">
        <v>3745695</v>
      </c>
      <c r="F188" s="14">
        <v>3861496</v>
      </c>
      <c r="G188" s="14">
        <f t="shared" si="27"/>
        <v>9236</v>
      </c>
      <c r="H188" s="14">
        <f t="shared" si="28"/>
        <v>-115801</v>
      </c>
      <c r="I188" s="15">
        <f t="shared" si="29"/>
        <v>0.2397553643834982</v>
      </c>
      <c r="J188" s="15">
        <f t="shared" si="30"/>
        <v>103.09157579568011</v>
      </c>
      <c r="K188" s="15">
        <f t="shared" si="31"/>
        <v>73.690773233895683</v>
      </c>
    </row>
    <row r="189" spans="1:11" x14ac:dyDescent="0.3">
      <c r="A189" s="21" t="s">
        <v>108</v>
      </c>
      <c r="B189" s="13" t="s">
        <v>109</v>
      </c>
      <c r="C189" s="14">
        <v>3300634.81</v>
      </c>
      <c r="D189" s="14">
        <v>4805484</v>
      </c>
      <c r="E189" s="14">
        <v>3604113</v>
      </c>
      <c r="F189" s="14">
        <v>2893743.97</v>
      </c>
      <c r="G189" s="14">
        <f t="shared" si="27"/>
        <v>-406890.83999999985</v>
      </c>
      <c r="H189" s="14">
        <f t="shared" si="28"/>
        <v>710369.0299999998</v>
      </c>
      <c r="I189" s="15">
        <f t="shared" si="29"/>
        <v>-12.327654024832867</v>
      </c>
      <c r="J189" s="15">
        <f t="shared" si="30"/>
        <v>80.290045567383714</v>
      </c>
      <c r="K189" s="15">
        <f t="shared" si="31"/>
        <v>60.217534175537793</v>
      </c>
    </row>
    <row r="190" spans="1:11" x14ac:dyDescent="0.3">
      <c r="A190" s="12" t="s">
        <v>110</v>
      </c>
      <c r="B190" s="13" t="s">
        <v>111</v>
      </c>
      <c r="C190" s="14">
        <v>3395721751.98</v>
      </c>
      <c r="D190" s="14">
        <v>5047076523</v>
      </c>
      <c r="E190" s="14">
        <v>3728165339</v>
      </c>
      <c r="F190" s="14">
        <v>3666215371.8400002</v>
      </c>
      <c r="G190" s="14">
        <f t="shared" si="27"/>
        <v>270493619.86000013</v>
      </c>
      <c r="H190" s="14">
        <f t="shared" si="28"/>
        <v>61949967.159999847</v>
      </c>
      <c r="I190" s="15">
        <f t="shared" si="29"/>
        <v>7.9657180304092634</v>
      </c>
      <c r="J190" s="15">
        <f t="shared" si="30"/>
        <v>98.338325650100685</v>
      </c>
      <c r="K190" s="15">
        <f t="shared" si="31"/>
        <v>72.640376168911132</v>
      </c>
    </row>
    <row r="191" spans="1:11" x14ac:dyDescent="0.3">
      <c r="A191" s="18" t="s">
        <v>26</v>
      </c>
      <c r="B191" s="13" t="s">
        <v>112</v>
      </c>
      <c r="C191" s="14">
        <v>3394917672.9299998</v>
      </c>
      <c r="D191" s="14">
        <v>5045879850</v>
      </c>
      <c r="E191" s="14">
        <v>3727480540</v>
      </c>
      <c r="F191" s="14">
        <v>3665790151.98</v>
      </c>
      <c r="G191" s="14">
        <f t="shared" si="27"/>
        <v>270872479.05000019</v>
      </c>
      <c r="H191" s="14">
        <f t="shared" si="28"/>
        <v>61690388.019999981</v>
      </c>
      <c r="I191" s="15">
        <f t="shared" si="29"/>
        <v>7.9787642925733309</v>
      </c>
      <c r="J191" s="15">
        <f t="shared" si="30"/>
        <v>98.344984303526374</v>
      </c>
      <c r="K191" s="15">
        <f t="shared" si="31"/>
        <v>72.649176376643211</v>
      </c>
    </row>
    <row r="192" spans="1:11" x14ac:dyDescent="0.3">
      <c r="A192" s="19" t="s">
        <v>113</v>
      </c>
      <c r="B192" s="13" t="s">
        <v>114</v>
      </c>
      <c r="C192" s="14">
        <v>20596905.789999999</v>
      </c>
      <c r="D192" s="14">
        <v>29316008</v>
      </c>
      <c r="E192" s="14">
        <v>21112782</v>
      </c>
      <c r="F192" s="14">
        <v>21673269.670000002</v>
      </c>
      <c r="G192" s="14">
        <f t="shared" si="27"/>
        <v>1076363.8800000027</v>
      </c>
      <c r="H192" s="14">
        <f t="shared" si="28"/>
        <v>-560487.67000000179</v>
      </c>
      <c r="I192" s="15">
        <f t="shared" si="29"/>
        <v>5.2258523244913277</v>
      </c>
      <c r="J192" s="15">
        <f t="shared" si="30"/>
        <v>102.65473147972637</v>
      </c>
      <c r="K192" s="15">
        <f t="shared" si="31"/>
        <v>73.929812237737153</v>
      </c>
    </row>
    <row r="193" spans="1:11" x14ac:dyDescent="0.3">
      <c r="A193" s="20" t="s">
        <v>115</v>
      </c>
      <c r="B193" s="13" t="s">
        <v>116</v>
      </c>
      <c r="C193" s="14">
        <v>15499295.92</v>
      </c>
      <c r="D193" s="14">
        <v>21444722</v>
      </c>
      <c r="E193" s="14">
        <v>15701043</v>
      </c>
      <c r="F193" s="14">
        <v>16393550.6</v>
      </c>
      <c r="G193" s="14">
        <f t="shared" si="27"/>
        <v>894254.6799999997</v>
      </c>
      <c r="H193" s="14">
        <f t="shared" si="28"/>
        <v>-692507.59999999963</v>
      </c>
      <c r="I193" s="15">
        <f t="shared" si="29"/>
        <v>5.7696471156865243</v>
      </c>
      <c r="J193" s="15">
        <f t="shared" si="30"/>
        <v>104.41058342429864</v>
      </c>
      <c r="K193" s="15">
        <f t="shared" si="31"/>
        <v>76.445619579493723</v>
      </c>
    </row>
    <row r="194" spans="1:11" x14ac:dyDescent="0.3">
      <c r="A194" s="20" t="s">
        <v>117</v>
      </c>
      <c r="B194" s="13" t="s">
        <v>118</v>
      </c>
      <c r="C194" s="14">
        <v>5097609.87</v>
      </c>
      <c r="D194" s="14">
        <v>7871286</v>
      </c>
      <c r="E194" s="14">
        <v>5411739</v>
      </c>
      <c r="F194" s="14">
        <v>5279719.07</v>
      </c>
      <c r="G194" s="14">
        <f t="shared" si="27"/>
        <v>182109.20000000019</v>
      </c>
      <c r="H194" s="14">
        <f t="shared" si="28"/>
        <v>132019.9299999997</v>
      </c>
      <c r="I194" s="15">
        <f t="shared" si="29"/>
        <v>3.5724428633060512</v>
      </c>
      <c r="J194" s="15">
        <f t="shared" si="30"/>
        <v>97.560489705804372</v>
      </c>
      <c r="K194" s="15">
        <f t="shared" si="31"/>
        <v>67.075685853620371</v>
      </c>
    </row>
    <row r="195" spans="1:11" x14ac:dyDescent="0.3">
      <c r="A195" s="19" t="s">
        <v>28</v>
      </c>
      <c r="B195" s="13" t="s">
        <v>119</v>
      </c>
      <c r="C195" s="14">
        <v>3159812162.1100001</v>
      </c>
      <c r="D195" s="14">
        <v>4710192781</v>
      </c>
      <c r="E195" s="14">
        <v>3476621900</v>
      </c>
      <c r="F195" s="14">
        <v>3422290381.1300001</v>
      </c>
      <c r="G195" s="14">
        <f t="shared" si="27"/>
        <v>262478219.01999998</v>
      </c>
      <c r="H195" s="14">
        <f t="shared" si="28"/>
        <v>54331518.869999886</v>
      </c>
      <c r="I195" s="15">
        <f t="shared" si="29"/>
        <v>8.3067665276890068</v>
      </c>
      <c r="J195" s="15">
        <f t="shared" si="30"/>
        <v>98.437232450557829</v>
      </c>
      <c r="K195" s="15">
        <f t="shared" si="31"/>
        <v>72.657119150936936</v>
      </c>
    </row>
    <row r="196" spans="1:11" x14ac:dyDescent="0.3">
      <c r="A196" s="20" t="s">
        <v>120</v>
      </c>
      <c r="B196" s="13" t="s">
        <v>121</v>
      </c>
      <c r="C196" s="14">
        <v>4354743.95</v>
      </c>
      <c r="D196" s="14">
        <v>5577228</v>
      </c>
      <c r="E196" s="14">
        <v>4475810</v>
      </c>
      <c r="F196" s="14">
        <v>4856953.78</v>
      </c>
      <c r="G196" s="14">
        <f t="shared" si="27"/>
        <v>502209.83000000007</v>
      </c>
      <c r="H196" s="14">
        <f t="shared" si="28"/>
        <v>-381143.78000000026</v>
      </c>
      <c r="I196" s="15">
        <f t="shared" si="29"/>
        <v>11.532476668346931</v>
      </c>
      <c r="J196" s="15">
        <f t="shared" si="30"/>
        <v>108.51563806327793</v>
      </c>
      <c r="K196" s="15">
        <f t="shared" si="31"/>
        <v>87.085444238607423</v>
      </c>
    </row>
    <row r="197" spans="1:11" x14ac:dyDescent="0.3">
      <c r="A197" s="20" t="s">
        <v>122</v>
      </c>
      <c r="B197" s="13" t="s">
        <v>123</v>
      </c>
      <c r="C197" s="14">
        <v>3155457418.1599998</v>
      </c>
      <c r="D197" s="14">
        <v>4704615553</v>
      </c>
      <c r="E197" s="14">
        <v>3472146090</v>
      </c>
      <c r="F197" s="14">
        <v>3417433427.3499999</v>
      </c>
      <c r="G197" s="14">
        <f t="shared" si="27"/>
        <v>261976009.19000006</v>
      </c>
      <c r="H197" s="14">
        <f t="shared" si="28"/>
        <v>54712662.650000095</v>
      </c>
      <c r="I197" s="15">
        <f t="shared" si="29"/>
        <v>8.3023148302461465</v>
      </c>
      <c r="J197" s="15">
        <f t="shared" si="30"/>
        <v>98.424240765456958</v>
      </c>
      <c r="K197" s="15">
        <f t="shared" si="31"/>
        <v>72.640014659025638</v>
      </c>
    </row>
    <row r="198" spans="1:11" ht="26" x14ac:dyDescent="0.3">
      <c r="A198" s="19" t="s">
        <v>124</v>
      </c>
      <c r="B198" s="13" t="s">
        <v>125</v>
      </c>
      <c r="C198" s="14">
        <v>22040.82</v>
      </c>
      <c r="D198" s="14">
        <v>22100</v>
      </c>
      <c r="E198" s="14">
        <v>22100</v>
      </c>
      <c r="F198" s="14">
        <v>22100</v>
      </c>
      <c r="G198" s="14">
        <f t="shared" si="27"/>
        <v>59.180000000000291</v>
      </c>
      <c r="H198" s="14">
        <f t="shared" si="28"/>
        <v>0</v>
      </c>
      <c r="I198" s="15">
        <f t="shared" si="29"/>
        <v>0.26850180710155769</v>
      </c>
      <c r="J198" s="15">
        <f t="shared" si="30"/>
        <v>100</v>
      </c>
      <c r="K198" s="15">
        <f t="shared" si="31"/>
        <v>100</v>
      </c>
    </row>
    <row r="199" spans="1:11" x14ac:dyDescent="0.3">
      <c r="A199" s="20" t="s">
        <v>126</v>
      </c>
      <c r="B199" s="13" t="s">
        <v>127</v>
      </c>
      <c r="C199" s="14">
        <v>22040.82</v>
      </c>
      <c r="D199" s="14">
        <v>22100</v>
      </c>
      <c r="E199" s="14">
        <v>22100</v>
      </c>
      <c r="F199" s="14">
        <v>22100</v>
      </c>
      <c r="G199" s="14">
        <f t="shared" si="27"/>
        <v>59.180000000000291</v>
      </c>
      <c r="H199" s="14">
        <f t="shared" si="28"/>
        <v>0</v>
      </c>
      <c r="I199" s="15">
        <f t="shared" si="29"/>
        <v>0.26850180710155769</v>
      </c>
      <c r="J199" s="15">
        <f t="shared" si="30"/>
        <v>100</v>
      </c>
      <c r="K199" s="15">
        <f t="shared" si="31"/>
        <v>100</v>
      </c>
    </row>
    <row r="200" spans="1:11" ht="26" x14ac:dyDescent="0.3">
      <c r="A200" s="19" t="s">
        <v>128</v>
      </c>
      <c r="B200" s="13" t="s">
        <v>129</v>
      </c>
      <c r="C200" s="14">
        <v>214486564.21000001</v>
      </c>
      <c r="D200" s="14">
        <v>306348961</v>
      </c>
      <c r="E200" s="14">
        <v>229723758</v>
      </c>
      <c r="F200" s="14">
        <v>221804401.18000001</v>
      </c>
      <c r="G200" s="14">
        <f t="shared" si="27"/>
        <v>7317836.9699999988</v>
      </c>
      <c r="H200" s="14">
        <f t="shared" si="28"/>
        <v>7919356.8199999928</v>
      </c>
      <c r="I200" s="15">
        <f t="shared" si="29"/>
        <v>3.411792713894755</v>
      </c>
      <c r="J200" s="15">
        <f t="shared" si="30"/>
        <v>96.55266094854673</v>
      </c>
      <c r="K200" s="15">
        <f t="shared" si="31"/>
        <v>72.402530909840436</v>
      </c>
    </row>
    <row r="201" spans="1:11" x14ac:dyDescent="0.3">
      <c r="A201" s="20" t="s">
        <v>130</v>
      </c>
      <c r="B201" s="13" t="s">
        <v>131</v>
      </c>
      <c r="C201" s="14">
        <v>212566838.80000001</v>
      </c>
      <c r="D201" s="14">
        <v>304640843</v>
      </c>
      <c r="E201" s="14">
        <v>227514826</v>
      </c>
      <c r="F201" s="14">
        <v>220190810.34999999</v>
      </c>
      <c r="G201" s="14">
        <f t="shared" si="27"/>
        <v>7623971.5499999821</v>
      </c>
      <c r="H201" s="14">
        <f t="shared" si="28"/>
        <v>7324015.650000006</v>
      </c>
      <c r="I201" s="15">
        <f t="shared" si="29"/>
        <v>3.5866231972209164</v>
      </c>
      <c r="J201" s="15">
        <f t="shared" si="30"/>
        <v>96.780862250269351</v>
      </c>
      <c r="K201" s="15">
        <f t="shared" si="31"/>
        <v>72.278821244595875</v>
      </c>
    </row>
    <row r="202" spans="1:11" ht="26" x14ac:dyDescent="0.3">
      <c r="A202" s="21" t="s">
        <v>132</v>
      </c>
      <c r="B202" s="13" t="s">
        <v>133</v>
      </c>
      <c r="C202" s="14">
        <v>74015.100000000006</v>
      </c>
      <c r="D202" s="14">
        <v>114168</v>
      </c>
      <c r="E202" s="14">
        <v>15000</v>
      </c>
      <c r="F202" s="14">
        <v>86311.360000000001</v>
      </c>
      <c r="G202" s="14">
        <f t="shared" si="27"/>
        <v>12296.259999999995</v>
      </c>
      <c r="H202" s="14">
        <f t="shared" si="28"/>
        <v>-71311.360000000001</v>
      </c>
      <c r="I202" s="15">
        <f t="shared" si="29"/>
        <v>16.613177581331357</v>
      </c>
      <c r="J202" s="15">
        <f t="shared" si="30"/>
        <v>575.4090666666666</v>
      </c>
      <c r="K202" s="15">
        <f t="shared" si="31"/>
        <v>75.600308317567098</v>
      </c>
    </row>
    <row r="203" spans="1:11" ht="26" x14ac:dyDescent="0.3">
      <c r="A203" s="21" t="s">
        <v>134</v>
      </c>
      <c r="B203" s="13" t="s">
        <v>135</v>
      </c>
      <c r="C203" s="14">
        <v>212492823.69999999</v>
      </c>
      <c r="D203" s="14">
        <v>304526675</v>
      </c>
      <c r="E203" s="14">
        <v>227499826</v>
      </c>
      <c r="F203" s="14">
        <v>220104498.99000001</v>
      </c>
      <c r="G203" s="14">
        <f t="shared" si="27"/>
        <v>7611675.2900000215</v>
      </c>
      <c r="H203" s="14">
        <f t="shared" si="28"/>
        <v>7395327.0099999905</v>
      </c>
      <c r="I203" s="15">
        <f t="shared" si="29"/>
        <v>3.5820858123407788</v>
      </c>
      <c r="J203" s="15">
        <f t="shared" si="30"/>
        <v>96.749304322544845</v>
      </c>
      <c r="K203" s="15">
        <f t="shared" si="31"/>
        <v>72.277576008735522</v>
      </c>
    </row>
    <row r="204" spans="1:11" ht="26" x14ac:dyDescent="0.3">
      <c r="A204" s="20" t="s">
        <v>136</v>
      </c>
      <c r="B204" s="13" t="s">
        <v>137</v>
      </c>
      <c r="C204" s="14">
        <v>1919725.41</v>
      </c>
      <c r="D204" s="14">
        <v>1708118</v>
      </c>
      <c r="E204" s="14">
        <v>2208932</v>
      </c>
      <c r="F204" s="14">
        <v>1613590.83</v>
      </c>
      <c r="G204" s="14">
        <f t="shared" si="27"/>
        <v>-306134.57999999984</v>
      </c>
      <c r="H204" s="14">
        <f t="shared" si="28"/>
        <v>595341.16999999993</v>
      </c>
      <c r="I204" s="15">
        <f t="shared" si="29"/>
        <v>-15.946790015140749</v>
      </c>
      <c r="J204" s="15">
        <f t="shared" si="30"/>
        <v>73.048460975711336</v>
      </c>
      <c r="K204" s="15">
        <f t="shared" si="31"/>
        <v>94.466004690542462</v>
      </c>
    </row>
    <row r="205" spans="1:11" x14ac:dyDescent="0.3">
      <c r="A205" s="18" t="s">
        <v>53</v>
      </c>
      <c r="B205" s="13" t="s">
        <v>138</v>
      </c>
      <c r="C205" s="14">
        <v>804079.05</v>
      </c>
      <c r="D205" s="14">
        <v>1196673</v>
      </c>
      <c r="E205" s="14">
        <v>684799</v>
      </c>
      <c r="F205" s="14">
        <v>425219.86</v>
      </c>
      <c r="G205" s="14">
        <f t="shared" si="27"/>
        <v>-378859.19000000006</v>
      </c>
      <c r="H205" s="14">
        <f t="shared" si="28"/>
        <v>259579.14</v>
      </c>
      <c r="I205" s="15">
        <f t="shared" si="29"/>
        <v>-47.117157199904668</v>
      </c>
      <c r="J205" s="15">
        <f t="shared" si="30"/>
        <v>62.094112286963032</v>
      </c>
      <c r="K205" s="15">
        <f t="shared" si="31"/>
        <v>35.533504975878955</v>
      </c>
    </row>
    <row r="206" spans="1:11" x14ac:dyDescent="0.3">
      <c r="A206" s="19" t="s">
        <v>139</v>
      </c>
      <c r="B206" s="13" t="s">
        <v>140</v>
      </c>
      <c r="C206" s="14">
        <v>804079.05</v>
      </c>
      <c r="D206" s="14">
        <v>1196673</v>
      </c>
      <c r="E206" s="14">
        <v>684799</v>
      </c>
      <c r="F206" s="14">
        <v>425219.86</v>
      </c>
      <c r="G206" s="14">
        <f t="shared" si="27"/>
        <v>-378859.19000000006</v>
      </c>
      <c r="H206" s="14">
        <f t="shared" si="28"/>
        <v>259579.14</v>
      </c>
      <c r="I206" s="15">
        <f t="shared" si="29"/>
        <v>-47.117157199904668</v>
      </c>
      <c r="J206" s="15">
        <f t="shared" si="30"/>
        <v>62.094112286963032</v>
      </c>
      <c r="K206" s="15">
        <f t="shared" si="31"/>
        <v>35.533504975878955</v>
      </c>
    </row>
    <row r="207" spans="1:11" x14ac:dyDescent="0.3">
      <c r="A207" s="12"/>
      <c r="B207" s="13" t="s">
        <v>141</v>
      </c>
      <c r="C207" s="14">
        <v>313731499.98000002</v>
      </c>
      <c r="D207" s="14">
        <v>466498900</v>
      </c>
      <c r="E207" s="14">
        <v>367050379</v>
      </c>
      <c r="F207" s="14">
        <v>394742264</v>
      </c>
      <c r="G207" s="14">
        <f t="shared" si="27"/>
        <v>81010764.019999981</v>
      </c>
      <c r="H207" s="14">
        <f t="shared" si="28"/>
        <v>-27691885</v>
      </c>
      <c r="I207" s="15">
        <f t="shared" si="29"/>
        <v>25.821686386341284</v>
      </c>
      <c r="J207" s="15">
        <f t="shared" si="30"/>
        <v>107.5444371084548</v>
      </c>
      <c r="K207" s="15">
        <f t="shared" si="31"/>
        <v>84.618048188323698</v>
      </c>
    </row>
    <row r="208" spans="1:11" x14ac:dyDescent="0.3">
      <c r="A208" s="12" t="s">
        <v>142</v>
      </c>
      <c r="B208" s="13" t="s">
        <v>143</v>
      </c>
      <c r="C208" s="14">
        <v>-313731499.98000002</v>
      </c>
      <c r="D208" s="14">
        <v>-466498900</v>
      </c>
      <c r="E208" s="14">
        <v>-367050379</v>
      </c>
      <c r="F208" s="14">
        <v>-394742264</v>
      </c>
      <c r="G208" s="14">
        <f t="shared" si="27"/>
        <v>-81010764.019999981</v>
      </c>
      <c r="H208" s="14">
        <f t="shared" si="28"/>
        <v>27691885</v>
      </c>
      <c r="I208" s="15">
        <f t="shared" si="29"/>
        <v>25.821686386341284</v>
      </c>
      <c r="J208" s="15">
        <f t="shared" si="30"/>
        <v>107.5444371084548</v>
      </c>
      <c r="K208" s="15">
        <f t="shared" si="31"/>
        <v>84.618048188323698</v>
      </c>
    </row>
    <row r="209" spans="1:11" x14ac:dyDescent="0.3">
      <c r="A209" s="18" t="s">
        <v>144</v>
      </c>
      <c r="B209" s="13" t="s">
        <v>145</v>
      </c>
      <c r="C209" s="14">
        <v>-313731499.98000002</v>
      </c>
      <c r="D209" s="14">
        <v>-466498900</v>
      </c>
      <c r="E209" s="14">
        <v>-367050379</v>
      </c>
      <c r="F209" s="14">
        <v>-394742264</v>
      </c>
      <c r="G209" s="14">
        <f t="shared" si="27"/>
        <v>-81010764.019999981</v>
      </c>
      <c r="H209" s="14">
        <f t="shared" si="28"/>
        <v>27691885</v>
      </c>
      <c r="I209" s="15">
        <f t="shared" si="29"/>
        <v>25.821686386341284</v>
      </c>
      <c r="J209" s="15">
        <f t="shared" si="30"/>
        <v>107.5444371084548</v>
      </c>
      <c r="K209" s="15">
        <f t="shared" si="31"/>
        <v>84.618048188323698</v>
      </c>
    </row>
    <row r="210" spans="1:11" ht="26" x14ac:dyDescent="0.3">
      <c r="A210" s="19" t="s">
        <v>146</v>
      </c>
      <c r="B210" s="13" t="s">
        <v>147</v>
      </c>
      <c r="C210" s="14">
        <v>-313731499.98000002</v>
      </c>
      <c r="D210" s="14">
        <v>-466498900</v>
      </c>
      <c r="E210" s="14">
        <v>-367050379</v>
      </c>
      <c r="F210" s="14">
        <v>-394742264</v>
      </c>
      <c r="G210" s="14">
        <f t="shared" ref="G210:G241" si="32">F210-C210</f>
        <v>-81010764.019999981</v>
      </c>
      <c r="H210" s="14">
        <f t="shared" si="28"/>
        <v>27691885</v>
      </c>
      <c r="I210" s="15">
        <f t="shared" si="29"/>
        <v>25.821686386341284</v>
      </c>
      <c r="J210" s="15">
        <f t="shared" si="30"/>
        <v>107.5444371084548</v>
      </c>
      <c r="K210" s="15">
        <f t="shared" si="31"/>
        <v>84.618048188323698</v>
      </c>
    </row>
    <row r="211" spans="1:11" x14ac:dyDescent="0.3">
      <c r="A211" s="12"/>
      <c r="B211" s="13"/>
      <c r="C211" s="14"/>
      <c r="D211" s="14"/>
      <c r="E211" s="14"/>
      <c r="F211" s="14"/>
      <c r="G211" s="14"/>
      <c r="H211" s="14"/>
      <c r="I211" s="15"/>
      <c r="J211" s="15"/>
      <c r="K211" s="15"/>
    </row>
    <row r="212" spans="1:11" x14ac:dyDescent="0.3">
      <c r="A212" s="28" t="s">
        <v>151</v>
      </c>
      <c r="B212" s="24" t="s">
        <v>152</v>
      </c>
      <c r="C212" s="25"/>
      <c r="D212" s="25"/>
      <c r="E212" s="25"/>
      <c r="F212" s="25"/>
      <c r="G212" s="25"/>
      <c r="H212" s="25"/>
      <c r="I212" s="26"/>
      <c r="J212" s="26"/>
      <c r="K212" s="26"/>
    </row>
    <row r="213" spans="1:11" x14ac:dyDescent="0.3">
      <c r="A213" s="12" t="s">
        <v>24</v>
      </c>
      <c r="B213" s="13" t="s">
        <v>25</v>
      </c>
      <c r="C213" s="14">
        <v>2587231011.8200002</v>
      </c>
      <c r="D213" s="14">
        <v>3915398571</v>
      </c>
      <c r="E213" s="14">
        <v>2891831410</v>
      </c>
      <c r="F213" s="14">
        <v>2876477478.52</v>
      </c>
      <c r="G213" s="14">
        <f t="shared" ref="G213:G255" si="33">F213-C213</f>
        <v>289246466.69999981</v>
      </c>
      <c r="H213" s="14">
        <f t="shared" ref="H213:H255" si="34">E213-F213</f>
        <v>15353931.480000019</v>
      </c>
      <c r="I213" s="15">
        <f t="shared" ref="I213:I255" si="35">IF(ISERROR(F213/C213),0,F213/C213*100-100)</f>
        <v>11.179769621597416</v>
      </c>
      <c r="J213" s="15">
        <f t="shared" ref="J213:J255" si="36">IF(ISERROR(F213/E213),0,F213/E213*100)</f>
        <v>99.469058554834632</v>
      </c>
      <c r="K213" s="15">
        <f t="shared" ref="K213:K255" si="37">IF(ISERROR(F213/D213),0,F213/D213*100)</f>
        <v>73.465764119777518</v>
      </c>
    </row>
    <row r="214" spans="1:11" s="27" customFormat="1" x14ac:dyDescent="0.3">
      <c r="A214" s="18" t="s">
        <v>26</v>
      </c>
      <c r="B214" s="13" t="s">
        <v>27</v>
      </c>
      <c r="C214" s="14">
        <v>2132872576.0999999</v>
      </c>
      <c r="D214" s="14">
        <v>3210585470</v>
      </c>
      <c r="E214" s="14">
        <v>2392536987</v>
      </c>
      <c r="F214" s="14">
        <v>2368755186.5</v>
      </c>
      <c r="G214" s="14">
        <f t="shared" si="33"/>
        <v>235882610.4000001</v>
      </c>
      <c r="H214" s="14">
        <f t="shared" si="34"/>
        <v>23781800.5</v>
      </c>
      <c r="I214" s="15">
        <f t="shared" si="35"/>
        <v>11.059385968162999</v>
      </c>
      <c r="J214" s="15">
        <f t="shared" si="36"/>
        <v>99.006000716844923</v>
      </c>
      <c r="K214" s="15">
        <f t="shared" si="37"/>
        <v>73.779539857569958</v>
      </c>
    </row>
    <row r="215" spans="1:11" x14ac:dyDescent="0.3">
      <c r="A215" s="19" t="s">
        <v>28</v>
      </c>
      <c r="B215" s="13" t="s">
        <v>29</v>
      </c>
      <c r="C215" s="14">
        <v>2132872576.0999999</v>
      </c>
      <c r="D215" s="14">
        <v>3210585470</v>
      </c>
      <c r="E215" s="14">
        <v>2392536987</v>
      </c>
      <c r="F215" s="14">
        <v>2368755186.5</v>
      </c>
      <c r="G215" s="14">
        <f t="shared" si="33"/>
        <v>235882610.4000001</v>
      </c>
      <c r="H215" s="14">
        <f t="shared" si="34"/>
        <v>23781800.5</v>
      </c>
      <c r="I215" s="15">
        <f t="shared" si="35"/>
        <v>11.059385968162999</v>
      </c>
      <c r="J215" s="15">
        <f t="shared" si="36"/>
        <v>99.006000716844923</v>
      </c>
      <c r="K215" s="15">
        <f t="shared" si="37"/>
        <v>73.779539857569958</v>
      </c>
    </row>
    <row r="216" spans="1:11" x14ac:dyDescent="0.3">
      <c r="A216" s="20" t="s">
        <v>30</v>
      </c>
      <c r="B216" s="13" t="s">
        <v>31</v>
      </c>
      <c r="C216" s="14">
        <v>2764893991.6300001</v>
      </c>
      <c r="D216" s="14">
        <v>3210585470</v>
      </c>
      <c r="E216" s="14">
        <v>2392536987</v>
      </c>
      <c r="F216" s="14">
        <v>2981493781.96</v>
      </c>
      <c r="G216" s="14">
        <f t="shared" si="33"/>
        <v>216599790.32999992</v>
      </c>
      <c r="H216" s="14">
        <f t="shared" si="34"/>
        <v>-588956794.96000004</v>
      </c>
      <c r="I216" s="15">
        <f t="shared" si="35"/>
        <v>7.8339274845870932</v>
      </c>
      <c r="J216" s="15">
        <f t="shared" si="36"/>
        <v>124.61641337877465</v>
      </c>
      <c r="K216" s="15">
        <f t="shared" si="37"/>
        <v>92.864488730150512</v>
      </c>
    </row>
    <row r="217" spans="1:11" x14ac:dyDescent="0.3">
      <c r="A217" s="21" t="s">
        <v>32</v>
      </c>
      <c r="B217" s="13" t="s">
        <v>33</v>
      </c>
      <c r="C217" s="14">
        <v>198920.24</v>
      </c>
      <c r="D217" s="14">
        <v>220500</v>
      </c>
      <c r="E217" s="14">
        <v>160500</v>
      </c>
      <c r="F217" s="14">
        <v>241877.77</v>
      </c>
      <c r="G217" s="14">
        <f t="shared" si="33"/>
        <v>42957.53</v>
      </c>
      <c r="H217" s="14">
        <f t="shared" si="34"/>
        <v>-81377.76999999999</v>
      </c>
      <c r="I217" s="15">
        <f t="shared" si="35"/>
        <v>21.595353997159862</v>
      </c>
      <c r="J217" s="15">
        <f t="shared" si="36"/>
        <v>150.70266043613708</v>
      </c>
      <c r="K217" s="15">
        <f t="shared" si="37"/>
        <v>109.69513378684807</v>
      </c>
    </row>
    <row r="218" spans="1:11" ht="26" x14ac:dyDescent="0.3">
      <c r="A218" s="22" t="s">
        <v>34</v>
      </c>
      <c r="B218" s="13" t="s">
        <v>35</v>
      </c>
      <c r="C218" s="14">
        <v>198920.24</v>
      </c>
      <c r="D218" s="14">
        <v>220500</v>
      </c>
      <c r="E218" s="14">
        <v>160500</v>
      </c>
      <c r="F218" s="14">
        <v>241877.77</v>
      </c>
      <c r="G218" s="14">
        <f t="shared" si="33"/>
        <v>42957.53</v>
      </c>
      <c r="H218" s="14">
        <f t="shared" si="34"/>
        <v>-81377.76999999999</v>
      </c>
      <c r="I218" s="15">
        <f t="shared" si="35"/>
        <v>21.595353997159862</v>
      </c>
      <c r="J218" s="15">
        <f t="shared" si="36"/>
        <v>150.70266043613708</v>
      </c>
      <c r="K218" s="15">
        <f t="shared" si="37"/>
        <v>109.69513378684807</v>
      </c>
    </row>
    <row r="219" spans="1:11" ht="26" x14ac:dyDescent="0.3">
      <c r="A219" s="21" t="s">
        <v>36</v>
      </c>
      <c r="B219" s="13" t="s">
        <v>37</v>
      </c>
      <c r="C219" s="14">
        <v>2764695071.3899999</v>
      </c>
      <c r="D219" s="14">
        <v>3210364970</v>
      </c>
      <c r="E219" s="14">
        <v>2392376487</v>
      </c>
      <c r="F219" s="14">
        <v>2981251904.1900001</v>
      </c>
      <c r="G219" s="14">
        <f t="shared" si="33"/>
        <v>216556832.80000019</v>
      </c>
      <c r="H219" s="14">
        <f t="shared" si="34"/>
        <v>-588875417.19000006</v>
      </c>
      <c r="I219" s="15">
        <f t="shared" si="35"/>
        <v>7.8329373478110966</v>
      </c>
      <c r="J219" s="15">
        <f t="shared" si="36"/>
        <v>124.61466330194708</v>
      </c>
      <c r="K219" s="15">
        <f t="shared" si="37"/>
        <v>92.863332737835108</v>
      </c>
    </row>
    <row r="220" spans="1:11" ht="26" x14ac:dyDescent="0.3">
      <c r="A220" s="22" t="s">
        <v>38</v>
      </c>
      <c r="B220" s="13" t="s">
        <v>39</v>
      </c>
      <c r="C220" s="14">
        <v>2764695071.3899999</v>
      </c>
      <c r="D220" s="14">
        <v>3210364970</v>
      </c>
      <c r="E220" s="14">
        <v>2392376487</v>
      </c>
      <c r="F220" s="14">
        <v>2981251904.1900001</v>
      </c>
      <c r="G220" s="14">
        <f t="shared" si="33"/>
        <v>216556832.80000019</v>
      </c>
      <c r="H220" s="14">
        <f t="shared" si="34"/>
        <v>-588875417.19000006</v>
      </c>
      <c r="I220" s="15">
        <f t="shared" si="35"/>
        <v>7.8329373478110966</v>
      </c>
      <c r="J220" s="15">
        <f t="shared" si="36"/>
        <v>124.61466330194708</v>
      </c>
      <c r="K220" s="15">
        <f t="shared" si="37"/>
        <v>92.863332737835108</v>
      </c>
    </row>
    <row r="221" spans="1:11" x14ac:dyDescent="0.3">
      <c r="A221" s="21" t="s">
        <v>46</v>
      </c>
      <c r="B221" s="13" t="s">
        <v>47</v>
      </c>
      <c r="C221" s="14">
        <v>-632021415.52999997</v>
      </c>
      <c r="D221" s="14">
        <v>0</v>
      </c>
      <c r="E221" s="14">
        <v>0</v>
      </c>
      <c r="F221" s="14">
        <v>-612738595.46000004</v>
      </c>
      <c r="G221" s="14">
        <f t="shared" si="33"/>
        <v>19282820.069999933</v>
      </c>
      <c r="H221" s="14">
        <f t="shared" si="34"/>
        <v>612738595.46000004</v>
      </c>
      <c r="I221" s="15">
        <f t="shared" si="35"/>
        <v>-3.0509757416732128</v>
      </c>
      <c r="J221" s="15">
        <f t="shared" si="36"/>
        <v>0</v>
      </c>
      <c r="K221" s="15">
        <f t="shared" si="37"/>
        <v>0</v>
      </c>
    </row>
    <row r="222" spans="1:11" ht="26" x14ac:dyDescent="0.3">
      <c r="A222" s="22" t="s">
        <v>48</v>
      </c>
      <c r="B222" s="13" t="s">
        <v>49</v>
      </c>
      <c r="C222" s="14">
        <v>-626146616.72000003</v>
      </c>
      <c r="D222" s="14">
        <v>0</v>
      </c>
      <c r="E222" s="14">
        <v>0</v>
      </c>
      <c r="F222" s="14">
        <v>-605250771.96000004</v>
      </c>
      <c r="G222" s="14">
        <f t="shared" si="33"/>
        <v>20895844.75999999</v>
      </c>
      <c r="H222" s="14">
        <f t="shared" si="34"/>
        <v>605250771.96000004</v>
      </c>
      <c r="I222" s="15">
        <f t="shared" si="35"/>
        <v>-3.3372127552905368</v>
      </c>
      <c r="J222" s="15">
        <f t="shared" si="36"/>
        <v>0</v>
      </c>
      <c r="K222" s="15">
        <f t="shared" si="37"/>
        <v>0</v>
      </c>
    </row>
    <row r="223" spans="1:11" x14ac:dyDescent="0.3">
      <c r="A223" s="22" t="s">
        <v>50</v>
      </c>
      <c r="B223" s="13" t="s">
        <v>51</v>
      </c>
      <c r="C223" s="14">
        <v>-20130213.370000001</v>
      </c>
      <c r="D223" s="14">
        <v>0</v>
      </c>
      <c r="E223" s="14">
        <v>0</v>
      </c>
      <c r="F223" s="14">
        <v>-22468049.780000001</v>
      </c>
      <c r="G223" s="14">
        <f t="shared" si="33"/>
        <v>-2337836.41</v>
      </c>
      <c r="H223" s="14">
        <f t="shared" si="34"/>
        <v>22468049.780000001</v>
      </c>
      <c r="I223" s="15">
        <f t="shared" si="35"/>
        <v>11.613569945980146</v>
      </c>
      <c r="J223" s="15">
        <f t="shared" si="36"/>
        <v>0</v>
      </c>
      <c r="K223" s="15">
        <f t="shared" si="37"/>
        <v>0</v>
      </c>
    </row>
    <row r="224" spans="1:11" x14ac:dyDescent="0.3">
      <c r="A224" s="22" t="s">
        <v>153</v>
      </c>
      <c r="B224" s="13" t="s">
        <v>154</v>
      </c>
      <c r="C224" s="14">
        <v>13507438.43</v>
      </c>
      <c r="D224" s="14">
        <v>0</v>
      </c>
      <c r="E224" s="14">
        <v>0</v>
      </c>
      <c r="F224" s="14">
        <v>14672535.17</v>
      </c>
      <c r="G224" s="14">
        <f t="shared" si="33"/>
        <v>1165096.7400000002</v>
      </c>
      <c r="H224" s="14">
        <f t="shared" si="34"/>
        <v>-14672535.17</v>
      </c>
      <c r="I224" s="15">
        <f t="shared" si="35"/>
        <v>8.6255935648932791</v>
      </c>
      <c r="J224" s="15">
        <f t="shared" si="36"/>
        <v>0</v>
      </c>
      <c r="K224" s="15">
        <f t="shared" si="37"/>
        <v>0</v>
      </c>
    </row>
    <row r="225" spans="1:11" x14ac:dyDescent="0.3">
      <c r="A225" s="22" t="s">
        <v>52</v>
      </c>
      <c r="B225" s="13" t="s">
        <v>47</v>
      </c>
      <c r="C225" s="14">
        <v>747976.13</v>
      </c>
      <c r="D225" s="14">
        <v>0</v>
      </c>
      <c r="E225" s="14">
        <v>0</v>
      </c>
      <c r="F225" s="14">
        <v>307691.11</v>
      </c>
      <c r="G225" s="14">
        <f t="shared" si="33"/>
        <v>-440285.02</v>
      </c>
      <c r="H225" s="14">
        <f t="shared" si="34"/>
        <v>-307691.11</v>
      </c>
      <c r="I225" s="15">
        <f t="shared" si="35"/>
        <v>-58.863512128388379</v>
      </c>
      <c r="J225" s="15">
        <f t="shared" si="36"/>
        <v>0</v>
      </c>
      <c r="K225" s="15">
        <f t="shared" si="37"/>
        <v>0</v>
      </c>
    </row>
    <row r="226" spans="1:11" x14ac:dyDescent="0.3">
      <c r="A226" s="18" t="s">
        <v>53</v>
      </c>
      <c r="B226" s="13" t="s">
        <v>54</v>
      </c>
      <c r="C226" s="14">
        <v>83596947.810000002</v>
      </c>
      <c r="D226" s="14">
        <v>165503917</v>
      </c>
      <c r="E226" s="14">
        <v>94840750</v>
      </c>
      <c r="F226" s="14">
        <v>111631474.95999999</v>
      </c>
      <c r="G226" s="14">
        <f t="shared" si="33"/>
        <v>28034527.149999991</v>
      </c>
      <c r="H226" s="14">
        <f t="shared" si="34"/>
        <v>-16790724.959999993</v>
      </c>
      <c r="I226" s="15">
        <f t="shared" si="35"/>
        <v>33.535347742261052</v>
      </c>
      <c r="J226" s="15">
        <f t="shared" si="36"/>
        <v>117.70412503064347</v>
      </c>
      <c r="K226" s="15">
        <f t="shared" si="37"/>
        <v>67.449445900425417</v>
      </c>
    </row>
    <row r="227" spans="1:11" ht="26" x14ac:dyDescent="0.3">
      <c r="A227" s="19" t="s">
        <v>55</v>
      </c>
      <c r="B227" s="13" t="s">
        <v>56</v>
      </c>
      <c r="C227" s="14">
        <v>83596947.810000002</v>
      </c>
      <c r="D227" s="14">
        <v>0</v>
      </c>
      <c r="E227" s="14">
        <v>0</v>
      </c>
      <c r="F227" s="14">
        <v>111631474.95999999</v>
      </c>
      <c r="G227" s="14">
        <f t="shared" si="33"/>
        <v>28034527.149999991</v>
      </c>
      <c r="H227" s="14">
        <f t="shared" si="34"/>
        <v>-111631474.95999999</v>
      </c>
      <c r="I227" s="15">
        <f t="shared" si="35"/>
        <v>33.535347742261052</v>
      </c>
      <c r="J227" s="15">
        <f t="shared" si="36"/>
        <v>0</v>
      </c>
      <c r="K227" s="15">
        <f t="shared" si="37"/>
        <v>0</v>
      </c>
    </row>
    <row r="228" spans="1:11" ht="26" x14ac:dyDescent="0.3">
      <c r="A228" s="20" t="s">
        <v>57</v>
      </c>
      <c r="B228" s="13" t="s">
        <v>58</v>
      </c>
      <c r="C228" s="14">
        <v>71029985.700000003</v>
      </c>
      <c r="D228" s="14">
        <v>0</v>
      </c>
      <c r="E228" s="14">
        <v>0</v>
      </c>
      <c r="F228" s="14">
        <v>90155724.969999999</v>
      </c>
      <c r="G228" s="14">
        <f t="shared" si="33"/>
        <v>19125739.269999996</v>
      </c>
      <c r="H228" s="14">
        <f t="shared" si="34"/>
        <v>-90155724.969999999</v>
      </c>
      <c r="I228" s="15">
        <f t="shared" si="35"/>
        <v>26.926289061606838</v>
      </c>
      <c r="J228" s="15">
        <f t="shared" si="36"/>
        <v>0</v>
      </c>
      <c r="K228" s="15">
        <f t="shared" si="37"/>
        <v>0</v>
      </c>
    </row>
    <row r="229" spans="1:11" x14ac:dyDescent="0.3">
      <c r="A229" s="21" t="s">
        <v>59</v>
      </c>
      <c r="B229" s="13" t="s">
        <v>60</v>
      </c>
      <c r="C229" s="14">
        <v>500089.65</v>
      </c>
      <c r="D229" s="14">
        <v>0</v>
      </c>
      <c r="E229" s="14">
        <v>0</v>
      </c>
      <c r="F229" s="14">
        <v>374696.19</v>
      </c>
      <c r="G229" s="14">
        <f t="shared" si="33"/>
        <v>-125393.46000000002</v>
      </c>
      <c r="H229" s="14">
        <f t="shared" si="34"/>
        <v>-374696.19</v>
      </c>
      <c r="I229" s="15">
        <f t="shared" si="35"/>
        <v>-25.074196196621941</v>
      </c>
      <c r="J229" s="15">
        <f t="shared" si="36"/>
        <v>0</v>
      </c>
      <c r="K229" s="15">
        <f t="shared" si="37"/>
        <v>0</v>
      </c>
    </row>
    <row r="230" spans="1:11" ht="26" x14ac:dyDescent="0.3">
      <c r="A230" s="21" t="s">
        <v>61</v>
      </c>
      <c r="B230" s="13" t="s">
        <v>62</v>
      </c>
      <c r="C230" s="14">
        <v>77599.759999999995</v>
      </c>
      <c r="D230" s="14">
        <v>0</v>
      </c>
      <c r="E230" s="14">
        <v>0</v>
      </c>
      <c r="F230" s="14">
        <v>0</v>
      </c>
      <c r="G230" s="14">
        <f t="shared" si="33"/>
        <v>-77599.759999999995</v>
      </c>
      <c r="H230" s="14">
        <f t="shared" si="34"/>
        <v>0</v>
      </c>
      <c r="I230" s="15">
        <f t="shared" si="35"/>
        <v>-100</v>
      </c>
      <c r="J230" s="15">
        <f t="shared" si="36"/>
        <v>0</v>
      </c>
      <c r="K230" s="15">
        <f t="shared" si="37"/>
        <v>0</v>
      </c>
    </row>
    <row r="231" spans="1:11" x14ac:dyDescent="0.3">
      <c r="A231" s="22" t="s">
        <v>63</v>
      </c>
      <c r="B231" s="13" t="s">
        <v>64</v>
      </c>
      <c r="C231" s="14">
        <v>77599.759999999995</v>
      </c>
      <c r="D231" s="14">
        <v>0</v>
      </c>
      <c r="E231" s="14">
        <v>0</v>
      </c>
      <c r="F231" s="14">
        <v>0</v>
      </c>
      <c r="G231" s="14">
        <f t="shared" si="33"/>
        <v>-77599.759999999995</v>
      </c>
      <c r="H231" s="14">
        <f t="shared" si="34"/>
        <v>0</v>
      </c>
      <c r="I231" s="15">
        <f t="shared" si="35"/>
        <v>-100</v>
      </c>
      <c r="J231" s="15">
        <f t="shared" si="36"/>
        <v>0</v>
      </c>
      <c r="K231" s="15">
        <f t="shared" si="37"/>
        <v>0</v>
      </c>
    </row>
    <row r="232" spans="1:11" ht="26" x14ac:dyDescent="0.3">
      <c r="A232" s="21" t="s">
        <v>65</v>
      </c>
      <c r="B232" s="13" t="s">
        <v>66</v>
      </c>
      <c r="C232" s="14">
        <v>57107132.219999999</v>
      </c>
      <c r="D232" s="14">
        <v>0</v>
      </c>
      <c r="E232" s="14">
        <v>0</v>
      </c>
      <c r="F232" s="14">
        <v>75518930.030000001</v>
      </c>
      <c r="G232" s="14">
        <f t="shared" si="33"/>
        <v>18411797.810000002</v>
      </c>
      <c r="H232" s="14">
        <f t="shared" si="34"/>
        <v>-75518930.030000001</v>
      </c>
      <c r="I232" s="15">
        <f t="shared" si="35"/>
        <v>32.240802670794665</v>
      </c>
      <c r="J232" s="15">
        <f t="shared" si="36"/>
        <v>0</v>
      </c>
      <c r="K232" s="15">
        <f t="shared" si="37"/>
        <v>0</v>
      </c>
    </row>
    <row r="233" spans="1:11" x14ac:dyDescent="0.3">
      <c r="A233" s="21" t="s">
        <v>71</v>
      </c>
      <c r="B233" s="13" t="s">
        <v>72</v>
      </c>
      <c r="C233" s="14">
        <v>13345164.07</v>
      </c>
      <c r="D233" s="14">
        <v>0</v>
      </c>
      <c r="E233" s="14">
        <v>0</v>
      </c>
      <c r="F233" s="14">
        <v>14262098.75</v>
      </c>
      <c r="G233" s="14">
        <f t="shared" si="33"/>
        <v>916934.6799999997</v>
      </c>
      <c r="H233" s="14">
        <f t="shared" si="34"/>
        <v>-14262098.75</v>
      </c>
      <c r="I233" s="15">
        <f t="shared" si="35"/>
        <v>6.87091350237705</v>
      </c>
      <c r="J233" s="15">
        <f t="shared" si="36"/>
        <v>0</v>
      </c>
      <c r="K233" s="15">
        <f t="shared" si="37"/>
        <v>0</v>
      </c>
    </row>
    <row r="234" spans="1:11" x14ac:dyDescent="0.3">
      <c r="A234" s="20" t="s">
        <v>73</v>
      </c>
      <c r="B234" s="13" t="s">
        <v>74</v>
      </c>
      <c r="C234" s="14">
        <v>12566962.109999999</v>
      </c>
      <c r="D234" s="14">
        <v>0</v>
      </c>
      <c r="E234" s="14">
        <v>0</v>
      </c>
      <c r="F234" s="14">
        <v>21475749.989999998</v>
      </c>
      <c r="G234" s="14">
        <f t="shared" si="33"/>
        <v>8908787.879999999</v>
      </c>
      <c r="H234" s="14">
        <f t="shared" si="34"/>
        <v>-21475749.989999998</v>
      </c>
      <c r="I234" s="15">
        <f t="shared" si="35"/>
        <v>70.890544604339539</v>
      </c>
      <c r="J234" s="15">
        <f t="shared" si="36"/>
        <v>0</v>
      </c>
      <c r="K234" s="15">
        <f t="shared" si="37"/>
        <v>0</v>
      </c>
    </row>
    <row r="235" spans="1:11" ht="26" x14ac:dyDescent="0.3">
      <c r="A235" s="21" t="s">
        <v>75</v>
      </c>
      <c r="B235" s="13" t="s">
        <v>76</v>
      </c>
      <c r="C235" s="14">
        <v>12566460</v>
      </c>
      <c r="D235" s="14">
        <v>0</v>
      </c>
      <c r="E235" s="14">
        <v>0</v>
      </c>
      <c r="F235" s="14">
        <v>21475749.989999998</v>
      </c>
      <c r="G235" s="14">
        <f t="shared" si="33"/>
        <v>8909289.9899999984</v>
      </c>
      <c r="H235" s="14">
        <f t="shared" si="34"/>
        <v>-21475749.989999998</v>
      </c>
      <c r="I235" s="15">
        <f t="shared" si="35"/>
        <v>70.897372768464606</v>
      </c>
      <c r="J235" s="15">
        <f t="shared" si="36"/>
        <v>0</v>
      </c>
      <c r="K235" s="15">
        <f t="shared" si="37"/>
        <v>0</v>
      </c>
    </row>
    <row r="236" spans="1:11" x14ac:dyDescent="0.3">
      <c r="A236" s="21" t="s">
        <v>77</v>
      </c>
      <c r="B236" s="13" t="s">
        <v>72</v>
      </c>
      <c r="C236" s="14">
        <v>502.11</v>
      </c>
      <c r="D236" s="14">
        <v>0</v>
      </c>
      <c r="E236" s="14">
        <v>0</v>
      </c>
      <c r="F236" s="14">
        <v>0</v>
      </c>
      <c r="G236" s="14">
        <f t="shared" si="33"/>
        <v>-502.11</v>
      </c>
      <c r="H236" s="14">
        <f t="shared" si="34"/>
        <v>0</v>
      </c>
      <c r="I236" s="15">
        <f t="shared" si="35"/>
        <v>-100</v>
      </c>
      <c r="J236" s="15">
        <f t="shared" si="36"/>
        <v>0</v>
      </c>
      <c r="K236" s="15">
        <f t="shared" si="37"/>
        <v>0</v>
      </c>
    </row>
    <row r="237" spans="1:11" x14ac:dyDescent="0.3">
      <c r="A237" s="18" t="s">
        <v>80</v>
      </c>
      <c r="B237" s="13" t="s">
        <v>81</v>
      </c>
      <c r="C237" s="14">
        <v>370761487.91000003</v>
      </c>
      <c r="D237" s="14">
        <v>539309184</v>
      </c>
      <c r="E237" s="14">
        <v>404453673</v>
      </c>
      <c r="F237" s="14">
        <v>396090817.06</v>
      </c>
      <c r="G237" s="14">
        <f t="shared" si="33"/>
        <v>25329329.149999976</v>
      </c>
      <c r="H237" s="14">
        <f t="shared" si="34"/>
        <v>8362855.9399999976</v>
      </c>
      <c r="I237" s="15">
        <f t="shared" si="35"/>
        <v>6.8317044719996716</v>
      </c>
      <c r="J237" s="15">
        <f t="shared" si="36"/>
        <v>97.932308074255019</v>
      </c>
      <c r="K237" s="15">
        <f t="shared" si="37"/>
        <v>73.444107538135313</v>
      </c>
    </row>
    <row r="238" spans="1:11" x14ac:dyDescent="0.3">
      <c r="A238" s="19" t="s">
        <v>82</v>
      </c>
      <c r="B238" s="13" t="s">
        <v>83</v>
      </c>
      <c r="C238" s="14">
        <v>370761487.91000003</v>
      </c>
      <c r="D238" s="14">
        <v>264427820</v>
      </c>
      <c r="E238" s="14">
        <v>198320859</v>
      </c>
      <c r="F238" s="14">
        <v>396090817.06</v>
      </c>
      <c r="G238" s="14">
        <f t="shared" si="33"/>
        <v>25329329.149999976</v>
      </c>
      <c r="H238" s="14">
        <f t="shared" si="34"/>
        <v>-197769958.06</v>
      </c>
      <c r="I238" s="15">
        <f t="shared" si="35"/>
        <v>6.8317044719996716</v>
      </c>
      <c r="J238" s="15">
        <f t="shared" si="36"/>
        <v>199.72221734880645</v>
      </c>
      <c r="K238" s="15">
        <f t="shared" si="37"/>
        <v>149.79165847980747</v>
      </c>
    </row>
    <row r="239" spans="1:11" ht="26" x14ac:dyDescent="0.3">
      <c r="A239" s="20" t="s">
        <v>84</v>
      </c>
      <c r="B239" s="13" t="s">
        <v>85</v>
      </c>
      <c r="C239" s="14">
        <v>185817733.83000001</v>
      </c>
      <c r="D239" s="14">
        <v>0</v>
      </c>
      <c r="E239" s="14">
        <v>0</v>
      </c>
      <c r="F239" s="14">
        <v>203694964.30000001</v>
      </c>
      <c r="G239" s="14">
        <f t="shared" si="33"/>
        <v>17877230.469999999</v>
      </c>
      <c r="H239" s="14">
        <f t="shared" si="34"/>
        <v>-203694964.30000001</v>
      </c>
      <c r="I239" s="15">
        <f t="shared" si="35"/>
        <v>9.6208419409287558</v>
      </c>
      <c r="J239" s="15">
        <f t="shared" si="36"/>
        <v>0</v>
      </c>
      <c r="K239" s="15">
        <f t="shared" si="37"/>
        <v>0</v>
      </c>
    </row>
    <row r="240" spans="1:11" x14ac:dyDescent="0.3">
      <c r="A240" s="20" t="s">
        <v>86</v>
      </c>
      <c r="B240" s="13" t="s">
        <v>87</v>
      </c>
      <c r="C240" s="14">
        <v>184943754.08000001</v>
      </c>
      <c r="D240" s="14">
        <v>264427820</v>
      </c>
      <c r="E240" s="14">
        <v>198320859</v>
      </c>
      <c r="F240" s="14">
        <v>192395852.75999999</v>
      </c>
      <c r="G240" s="14">
        <f t="shared" si="33"/>
        <v>7452098.6799999774</v>
      </c>
      <c r="H240" s="14">
        <f t="shared" si="34"/>
        <v>5925006.2400000095</v>
      </c>
      <c r="I240" s="15">
        <f t="shared" si="35"/>
        <v>4.0293865110883758</v>
      </c>
      <c r="J240" s="15">
        <f t="shared" si="36"/>
        <v>97.012413989191117</v>
      </c>
      <c r="K240" s="15">
        <f t="shared" si="37"/>
        <v>72.759308290632958</v>
      </c>
    </row>
    <row r="241" spans="1:11" x14ac:dyDescent="0.3">
      <c r="A241" s="21" t="s">
        <v>88</v>
      </c>
      <c r="B241" s="13" t="s">
        <v>89</v>
      </c>
      <c r="C241" s="14">
        <v>184943754.08000001</v>
      </c>
      <c r="D241" s="14">
        <v>264427820</v>
      </c>
      <c r="E241" s="14">
        <v>198320859</v>
      </c>
      <c r="F241" s="14">
        <v>192395852.75999999</v>
      </c>
      <c r="G241" s="14">
        <f t="shared" si="33"/>
        <v>7452098.6799999774</v>
      </c>
      <c r="H241" s="14">
        <f t="shared" si="34"/>
        <v>5925006.2400000095</v>
      </c>
      <c r="I241" s="15">
        <f t="shared" si="35"/>
        <v>4.0293865110883758</v>
      </c>
      <c r="J241" s="15">
        <f t="shared" si="36"/>
        <v>97.012413989191117</v>
      </c>
      <c r="K241" s="15">
        <f t="shared" si="37"/>
        <v>72.759308290632958</v>
      </c>
    </row>
    <row r="242" spans="1:11" x14ac:dyDescent="0.3">
      <c r="A242" s="22" t="s">
        <v>90</v>
      </c>
      <c r="B242" s="13" t="s">
        <v>91</v>
      </c>
      <c r="C242" s="14">
        <v>25435273.18</v>
      </c>
      <c r="D242" s="14">
        <v>39366221</v>
      </c>
      <c r="E242" s="14">
        <v>29524662</v>
      </c>
      <c r="F242" s="14">
        <v>26629134.329999998</v>
      </c>
      <c r="G242" s="14">
        <f t="shared" si="33"/>
        <v>1193861.1499999985</v>
      </c>
      <c r="H242" s="14">
        <f t="shared" si="34"/>
        <v>2895527.6700000018</v>
      </c>
      <c r="I242" s="15">
        <f t="shared" si="35"/>
        <v>4.6937225385837138</v>
      </c>
      <c r="J242" s="15">
        <f t="shared" si="36"/>
        <v>90.192850742880637</v>
      </c>
      <c r="K242" s="15">
        <f t="shared" si="37"/>
        <v>67.644629465449583</v>
      </c>
    </row>
    <row r="243" spans="1:11" ht="26" x14ac:dyDescent="0.3">
      <c r="A243" s="22" t="s">
        <v>92</v>
      </c>
      <c r="B243" s="13" t="s">
        <v>93</v>
      </c>
      <c r="C243" s="14">
        <v>5177350.0999999996</v>
      </c>
      <c r="D243" s="14">
        <v>9441228</v>
      </c>
      <c r="E243" s="14">
        <v>7080921</v>
      </c>
      <c r="F243" s="14">
        <v>5607972.6699999999</v>
      </c>
      <c r="G243" s="14">
        <f t="shared" si="33"/>
        <v>430622.5700000003</v>
      </c>
      <c r="H243" s="14">
        <f t="shared" si="34"/>
        <v>1472948.33</v>
      </c>
      <c r="I243" s="15">
        <f t="shared" si="35"/>
        <v>8.3174319233308296</v>
      </c>
      <c r="J243" s="15">
        <f t="shared" si="36"/>
        <v>79.198351033714403</v>
      </c>
      <c r="K243" s="15">
        <f t="shared" si="37"/>
        <v>59.398763275285802</v>
      </c>
    </row>
    <row r="244" spans="1:11" ht="26" x14ac:dyDescent="0.3">
      <c r="A244" s="22" t="s">
        <v>94</v>
      </c>
      <c r="B244" s="13" t="s">
        <v>95</v>
      </c>
      <c r="C244" s="14">
        <v>154331130.80000001</v>
      </c>
      <c r="D244" s="14">
        <v>215620371</v>
      </c>
      <c r="E244" s="14">
        <v>161715276</v>
      </c>
      <c r="F244" s="14">
        <v>160158745.75999999</v>
      </c>
      <c r="G244" s="14">
        <f t="shared" si="33"/>
        <v>5827614.9599999785</v>
      </c>
      <c r="H244" s="14">
        <f t="shared" si="34"/>
        <v>1556530.2400000095</v>
      </c>
      <c r="I244" s="15">
        <f t="shared" si="35"/>
        <v>3.7760463036793794</v>
      </c>
      <c r="J244" s="15">
        <f t="shared" si="36"/>
        <v>99.037487194468866</v>
      </c>
      <c r="K244" s="15">
        <f t="shared" si="37"/>
        <v>74.278114362394817</v>
      </c>
    </row>
    <row r="245" spans="1:11" x14ac:dyDescent="0.3">
      <c r="A245" s="12" t="s">
        <v>110</v>
      </c>
      <c r="B245" s="13" t="s">
        <v>111</v>
      </c>
      <c r="C245" s="14">
        <v>2316786281.1399999</v>
      </c>
      <c r="D245" s="14">
        <v>3474701434</v>
      </c>
      <c r="E245" s="14">
        <v>2551001832</v>
      </c>
      <c r="F245" s="14">
        <v>2535631445.98</v>
      </c>
      <c r="G245" s="14">
        <f t="shared" si="33"/>
        <v>218845164.84000015</v>
      </c>
      <c r="H245" s="14">
        <f t="shared" si="34"/>
        <v>15370386.019999981</v>
      </c>
      <c r="I245" s="15">
        <f t="shared" si="35"/>
        <v>9.4460661573114493</v>
      </c>
      <c r="J245" s="15">
        <f t="shared" si="36"/>
        <v>99.397476480526493</v>
      </c>
      <c r="K245" s="15">
        <f t="shared" si="37"/>
        <v>72.974081202166388</v>
      </c>
    </row>
    <row r="246" spans="1:11" x14ac:dyDescent="0.3">
      <c r="A246" s="18" t="s">
        <v>26</v>
      </c>
      <c r="B246" s="13" t="s">
        <v>112</v>
      </c>
      <c r="C246" s="14">
        <v>2316786281.1399999</v>
      </c>
      <c r="D246" s="14">
        <v>3474701434</v>
      </c>
      <c r="E246" s="14">
        <v>2551001832</v>
      </c>
      <c r="F246" s="14">
        <v>2535631445.98</v>
      </c>
      <c r="G246" s="14">
        <f t="shared" si="33"/>
        <v>218845164.84000015</v>
      </c>
      <c r="H246" s="14">
        <f t="shared" si="34"/>
        <v>15370386.019999981</v>
      </c>
      <c r="I246" s="15">
        <f t="shared" si="35"/>
        <v>9.4460661573114493</v>
      </c>
      <c r="J246" s="15">
        <f t="shared" si="36"/>
        <v>99.397476480526493</v>
      </c>
      <c r="K246" s="15">
        <f t="shared" si="37"/>
        <v>72.974081202166388</v>
      </c>
    </row>
    <row r="247" spans="1:11" x14ac:dyDescent="0.3">
      <c r="A247" s="19" t="s">
        <v>28</v>
      </c>
      <c r="B247" s="13" t="s">
        <v>119</v>
      </c>
      <c r="C247" s="14">
        <v>2303799998.1399999</v>
      </c>
      <c r="D247" s="14">
        <v>3456185447</v>
      </c>
      <c r="E247" s="14">
        <v>2537766439</v>
      </c>
      <c r="F247" s="14">
        <v>2521986871.98</v>
      </c>
      <c r="G247" s="14">
        <f t="shared" si="33"/>
        <v>218186873.84000015</v>
      </c>
      <c r="H247" s="14">
        <f t="shared" si="34"/>
        <v>15779567.019999981</v>
      </c>
      <c r="I247" s="15">
        <f t="shared" si="35"/>
        <v>9.4707385196699363</v>
      </c>
      <c r="J247" s="15">
        <f t="shared" si="36"/>
        <v>99.37821043034134</v>
      </c>
      <c r="K247" s="15">
        <f t="shared" si="37"/>
        <v>72.970241633564754</v>
      </c>
    </row>
    <row r="248" spans="1:11" x14ac:dyDescent="0.3">
      <c r="A248" s="20" t="s">
        <v>122</v>
      </c>
      <c r="B248" s="13" t="s">
        <v>123</v>
      </c>
      <c r="C248" s="14">
        <v>2303799998.1399999</v>
      </c>
      <c r="D248" s="14">
        <v>3456185447</v>
      </c>
      <c r="E248" s="14">
        <v>2537766439</v>
      </c>
      <c r="F248" s="14">
        <v>2521986871.98</v>
      </c>
      <c r="G248" s="14">
        <f t="shared" si="33"/>
        <v>218186873.84000015</v>
      </c>
      <c r="H248" s="14">
        <f t="shared" si="34"/>
        <v>15779567.019999981</v>
      </c>
      <c r="I248" s="15">
        <f t="shared" si="35"/>
        <v>9.4707385196699363</v>
      </c>
      <c r="J248" s="15">
        <f t="shared" si="36"/>
        <v>99.37821043034134</v>
      </c>
      <c r="K248" s="15">
        <f t="shared" si="37"/>
        <v>72.970241633564754</v>
      </c>
    </row>
    <row r="249" spans="1:11" ht="26" x14ac:dyDescent="0.3">
      <c r="A249" s="19" t="s">
        <v>128</v>
      </c>
      <c r="B249" s="13" t="s">
        <v>129</v>
      </c>
      <c r="C249" s="14">
        <v>12986283</v>
      </c>
      <c r="D249" s="14">
        <v>18515987</v>
      </c>
      <c r="E249" s="14">
        <v>13235393</v>
      </c>
      <c r="F249" s="14">
        <v>13644574</v>
      </c>
      <c r="G249" s="14">
        <f t="shared" si="33"/>
        <v>658291</v>
      </c>
      <c r="H249" s="14">
        <f t="shared" si="34"/>
        <v>-409181</v>
      </c>
      <c r="I249" s="15">
        <f t="shared" si="35"/>
        <v>5.06912563048256</v>
      </c>
      <c r="J249" s="15">
        <f t="shared" si="36"/>
        <v>103.09156668033961</v>
      </c>
      <c r="K249" s="15">
        <f t="shared" si="37"/>
        <v>73.690773276088379</v>
      </c>
    </row>
    <row r="250" spans="1:11" x14ac:dyDescent="0.3">
      <c r="A250" s="20" t="s">
        <v>130</v>
      </c>
      <c r="B250" s="13" t="s">
        <v>131</v>
      </c>
      <c r="C250" s="14">
        <v>12986283</v>
      </c>
      <c r="D250" s="14">
        <v>18515987</v>
      </c>
      <c r="E250" s="14">
        <v>13235393</v>
      </c>
      <c r="F250" s="14">
        <v>13644574</v>
      </c>
      <c r="G250" s="14">
        <f t="shared" si="33"/>
        <v>658291</v>
      </c>
      <c r="H250" s="14">
        <f t="shared" si="34"/>
        <v>-409181</v>
      </c>
      <c r="I250" s="15">
        <f t="shared" si="35"/>
        <v>5.06912563048256</v>
      </c>
      <c r="J250" s="15">
        <f t="shared" si="36"/>
        <v>103.09156668033961</v>
      </c>
      <c r="K250" s="15">
        <f t="shared" si="37"/>
        <v>73.690773276088379</v>
      </c>
    </row>
    <row r="251" spans="1:11" ht="26" x14ac:dyDescent="0.3">
      <c r="A251" s="21" t="s">
        <v>134</v>
      </c>
      <c r="B251" s="13" t="s">
        <v>135</v>
      </c>
      <c r="C251" s="14">
        <v>12986283</v>
      </c>
      <c r="D251" s="14">
        <v>18515987</v>
      </c>
      <c r="E251" s="14">
        <v>13235393</v>
      </c>
      <c r="F251" s="14">
        <v>13644574</v>
      </c>
      <c r="G251" s="14">
        <f t="shared" si="33"/>
        <v>658291</v>
      </c>
      <c r="H251" s="14">
        <f t="shared" si="34"/>
        <v>-409181</v>
      </c>
      <c r="I251" s="15">
        <f t="shared" si="35"/>
        <v>5.06912563048256</v>
      </c>
      <c r="J251" s="15">
        <f t="shared" si="36"/>
        <v>103.09156668033961</v>
      </c>
      <c r="K251" s="15">
        <f t="shared" si="37"/>
        <v>73.690773276088379</v>
      </c>
    </row>
    <row r="252" spans="1:11" x14ac:dyDescent="0.3">
      <c r="A252" s="12"/>
      <c r="B252" s="13" t="s">
        <v>141</v>
      </c>
      <c r="C252" s="14">
        <v>270444730.68000001</v>
      </c>
      <c r="D252" s="14">
        <v>440697137</v>
      </c>
      <c r="E252" s="14">
        <v>340829578</v>
      </c>
      <c r="F252" s="14">
        <v>340846032.54000002</v>
      </c>
      <c r="G252" s="14">
        <f t="shared" si="33"/>
        <v>70401301.860000014</v>
      </c>
      <c r="H252" s="14">
        <f t="shared" si="34"/>
        <v>-16454.540000021458</v>
      </c>
      <c r="I252" s="15">
        <f t="shared" si="35"/>
        <v>26.031678148427815</v>
      </c>
      <c r="J252" s="15">
        <f t="shared" si="36"/>
        <v>100.00482779109036</v>
      </c>
      <c r="K252" s="15">
        <f t="shared" si="37"/>
        <v>77.342465816836025</v>
      </c>
    </row>
    <row r="253" spans="1:11" x14ac:dyDescent="0.3">
      <c r="A253" s="12" t="s">
        <v>142</v>
      </c>
      <c r="B253" s="13" t="s">
        <v>143</v>
      </c>
      <c r="C253" s="14">
        <v>-270444730.68000001</v>
      </c>
      <c r="D253" s="14">
        <v>-440697137</v>
      </c>
      <c r="E253" s="14">
        <v>-340829578</v>
      </c>
      <c r="F253" s="14">
        <v>-340846032.54000002</v>
      </c>
      <c r="G253" s="14">
        <f t="shared" si="33"/>
        <v>-70401301.860000014</v>
      </c>
      <c r="H253" s="14">
        <f t="shared" si="34"/>
        <v>16454.540000021458</v>
      </c>
      <c r="I253" s="15">
        <f t="shared" si="35"/>
        <v>26.031678148427815</v>
      </c>
      <c r="J253" s="15">
        <f t="shared" si="36"/>
        <v>100.00482779109036</v>
      </c>
      <c r="K253" s="15">
        <f t="shared" si="37"/>
        <v>77.342465816836025</v>
      </c>
    </row>
    <row r="254" spans="1:11" x14ac:dyDescent="0.3">
      <c r="A254" s="18" t="s">
        <v>144</v>
      </c>
      <c r="B254" s="13" t="s">
        <v>145</v>
      </c>
      <c r="C254" s="14">
        <v>-270444730.68000001</v>
      </c>
      <c r="D254" s="14">
        <v>-440697137</v>
      </c>
      <c r="E254" s="14">
        <v>-340829578</v>
      </c>
      <c r="F254" s="14">
        <v>-340846032.54000002</v>
      </c>
      <c r="G254" s="14">
        <f t="shared" si="33"/>
        <v>-70401301.860000014</v>
      </c>
      <c r="H254" s="14">
        <f t="shared" si="34"/>
        <v>16454.540000021458</v>
      </c>
      <c r="I254" s="15">
        <f t="shared" si="35"/>
        <v>26.031678148427815</v>
      </c>
      <c r="J254" s="15">
        <f t="shared" si="36"/>
        <v>100.00482779109036</v>
      </c>
      <c r="K254" s="15">
        <f t="shared" si="37"/>
        <v>77.342465816836025</v>
      </c>
    </row>
    <row r="255" spans="1:11" ht="26" x14ac:dyDescent="0.3">
      <c r="A255" s="19" t="s">
        <v>146</v>
      </c>
      <c r="B255" s="13" t="s">
        <v>147</v>
      </c>
      <c r="C255" s="14">
        <v>-270444730.68000001</v>
      </c>
      <c r="D255" s="14">
        <v>-440697137</v>
      </c>
      <c r="E255" s="14">
        <v>-340829578</v>
      </c>
      <c r="F255" s="14">
        <v>-340846032.54000002</v>
      </c>
      <c r="G255" s="14">
        <f t="shared" si="33"/>
        <v>-70401301.860000014</v>
      </c>
      <c r="H255" s="14">
        <f t="shared" si="34"/>
        <v>16454.540000021458</v>
      </c>
      <c r="I255" s="15">
        <f t="shared" si="35"/>
        <v>26.031678148427815</v>
      </c>
      <c r="J255" s="15">
        <f t="shared" si="36"/>
        <v>100.00482779109036</v>
      </c>
      <c r="K255" s="15">
        <f t="shared" si="37"/>
        <v>77.342465816836025</v>
      </c>
    </row>
    <row r="256" spans="1:11" x14ac:dyDescent="0.3">
      <c r="A256" s="12"/>
      <c r="B256" s="13"/>
      <c r="C256" s="14"/>
      <c r="D256" s="14"/>
      <c r="E256" s="14"/>
      <c r="F256" s="14"/>
      <c r="G256" s="14"/>
      <c r="H256" s="14"/>
      <c r="I256" s="15"/>
      <c r="J256" s="15"/>
      <c r="K256" s="15"/>
    </row>
    <row r="257" spans="1:11" x14ac:dyDescent="0.3">
      <c r="A257" s="28" t="s">
        <v>155</v>
      </c>
      <c r="B257" s="24" t="s">
        <v>156</v>
      </c>
      <c r="C257" s="25"/>
      <c r="D257" s="25"/>
      <c r="E257" s="25"/>
      <c r="F257" s="25"/>
      <c r="G257" s="25"/>
      <c r="H257" s="25"/>
      <c r="I257" s="26"/>
      <c r="J257" s="26"/>
      <c r="K257" s="26"/>
    </row>
    <row r="258" spans="1:11" x14ac:dyDescent="0.3">
      <c r="A258" s="12" t="s">
        <v>24</v>
      </c>
      <c r="B258" s="13" t="s">
        <v>25</v>
      </c>
      <c r="C258" s="14">
        <v>171435907.91</v>
      </c>
      <c r="D258" s="14">
        <v>258327018</v>
      </c>
      <c r="E258" s="14">
        <v>195073276</v>
      </c>
      <c r="F258" s="14">
        <v>190769166.69999999</v>
      </c>
      <c r="G258" s="14">
        <f t="shared" ref="G258:G298" si="38">F258-C258</f>
        <v>19333258.789999992</v>
      </c>
      <c r="H258" s="14">
        <f t="shared" ref="H258:H298" si="39">E258-F258</f>
        <v>4304109.3000000119</v>
      </c>
      <c r="I258" s="15">
        <f t="shared" ref="I258:I298" si="40">IF(ISERROR(F258/C258),0,F258/C258*100-100)</f>
        <v>11.27725167130653</v>
      </c>
      <c r="J258" s="15">
        <f t="shared" ref="J258:J298" si="41">IF(ISERROR(F258/E258),0,F258/E258*100)</f>
        <v>97.793593572499375</v>
      </c>
      <c r="K258" s="15">
        <f t="shared" ref="K258:K298" si="42">IF(ISERROR(F258/D258),0,F258/D258*100)</f>
        <v>73.847934365115449</v>
      </c>
    </row>
    <row r="259" spans="1:11" s="27" customFormat="1" x14ac:dyDescent="0.3">
      <c r="A259" s="18" t="s">
        <v>26</v>
      </c>
      <c r="B259" s="13" t="s">
        <v>27</v>
      </c>
      <c r="C259" s="14">
        <v>164839436.47999999</v>
      </c>
      <c r="D259" s="14">
        <v>243123457</v>
      </c>
      <c r="E259" s="14">
        <v>182736834</v>
      </c>
      <c r="F259" s="14">
        <v>179858565.53</v>
      </c>
      <c r="G259" s="14">
        <f t="shared" si="38"/>
        <v>15019129.050000012</v>
      </c>
      <c r="H259" s="14">
        <f t="shared" si="39"/>
        <v>2878268.4699999988</v>
      </c>
      <c r="I259" s="15">
        <f t="shared" si="40"/>
        <v>9.1113688391080387</v>
      </c>
      <c r="J259" s="15">
        <f t="shared" si="41"/>
        <v>98.424910617637167</v>
      </c>
      <c r="K259" s="15">
        <f t="shared" si="42"/>
        <v>73.978285661675173</v>
      </c>
    </row>
    <row r="260" spans="1:11" x14ac:dyDescent="0.3">
      <c r="A260" s="19" t="s">
        <v>28</v>
      </c>
      <c r="B260" s="13" t="s">
        <v>29</v>
      </c>
      <c r="C260" s="14">
        <v>164839436.47999999</v>
      </c>
      <c r="D260" s="14">
        <v>243123457</v>
      </c>
      <c r="E260" s="14">
        <v>182736834</v>
      </c>
      <c r="F260" s="14">
        <v>179858565.53</v>
      </c>
      <c r="G260" s="14">
        <f t="shared" si="38"/>
        <v>15019129.050000012</v>
      </c>
      <c r="H260" s="14">
        <f t="shared" si="39"/>
        <v>2878268.4699999988</v>
      </c>
      <c r="I260" s="15">
        <f t="shared" si="40"/>
        <v>9.1113688391080387</v>
      </c>
      <c r="J260" s="15">
        <f t="shared" si="41"/>
        <v>98.424910617637167</v>
      </c>
      <c r="K260" s="15">
        <f t="shared" si="42"/>
        <v>73.978285661675173</v>
      </c>
    </row>
    <row r="261" spans="1:11" x14ac:dyDescent="0.3">
      <c r="A261" s="20" t="s">
        <v>30</v>
      </c>
      <c r="B261" s="13" t="s">
        <v>31</v>
      </c>
      <c r="C261" s="14">
        <v>166940915.61000001</v>
      </c>
      <c r="D261" s="14">
        <v>243123457</v>
      </c>
      <c r="E261" s="14">
        <v>182736834</v>
      </c>
      <c r="F261" s="14">
        <v>182258153.22999999</v>
      </c>
      <c r="G261" s="14">
        <f t="shared" si="38"/>
        <v>15317237.619999975</v>
      </c>
      <c r="H261" s="14">
        <f t="shared" si="39"/>
        <v>478680.77000001073</v>
      </c>
      <c r="I261" s="15">
        <f t="shared" si="40"/>
        <v>9.1752447649103885</v>
      </c>
      <c r="J261" s="15">
        <f t="shared" si="41"/>
        <v>99.738049106180753</v>
      </c>
      <c r="K261" s="15">
        <f t="shared" si="42"/>
        <v>74.965268871608714</v>
      </c>
    </row>
    <row r="262" spans="1:11" x14ac:dyDescent="0.3">
      <c r="A262" s="21" t="s">
        <v>32</v>
      </c>
      <c r="B262" s="13" t="s">
        <v>33</v>
      </c>
      <c r="C262" s="14">
        <v>0</v>
      </c>
      <c r="D262" s="14">
        <v>1000</v>
      </c>
      <c r="E262" s="14">
        <v>200</v>
      </c>
      <c r="F262" s="14">
        <v>0</v>
      </c>
      <c r="G262" s="14">
        <f t="shared" si="38"/>
        <v>0</v>
      </c>
      <c r="H262" s="14">
        <f t="shared" si="39"/>
        <v>200</v>
      </c>
      <c r="I262" s="15">
        <f t="shared" si="40"/>
        <v>0</v>
      </c>
      <c r="J262" s="15">
        <f t="shared" si="41"/>
        <v>0</v>
      </c>
      <c r="K262" s="15">
        <f t="shared" si="42"/>
        <v>0</v>
      </c>
    </row>
    <row r="263" spans="1:11" ht="26" x14ac:dyDescent="0.3">
      <c r="A263" s="21" t="s">
        <v>36</v>
      </c>
      <c r="B263" s="13" t="s">
        <v>37</v>
      </c>
      <c r="C263" s="14">
        <v>166940915.61000001</v>
      </c>
      <c r="D263" s="14">
        <v>243122457</v>
      </c>
      <c r="E263" s="14">
        <v>182736634</v>
      </c>
      <c r="F263" s="14">
        <v>182258153.22999999</v>
      </c>
      <c r="G263" s="14">
        <f t="shared" si="38"/>
        <v>15317237.619999975</v>
      </c>
      <c r="H263" s="14">
        <f t="shared" si="39"/>
        <v>478480.77000001073</v>
      </c>
      <c r="I263" s="15">
        <f t="shared" si="40"/>
        <v>9.1752447649103885</v>
      </c>
      <c r="J263" s="15">
        <f t="shared" si="41"/>
        <v>99.73815826661226</v>
      </c>
      <c r="K263" s="15">
        <f t="shared" si="42"/>
        <v>74.965577215271395</v>
      </c>
    </row>
    <row r="264" spans="1:11" ht="26" x14ac:dyDescent="0.3">
      <c r="A264" s="22" t="s">
        <v>40</v>
      </c>
      <c r="B264" s="13" t="s">
        <v>41</v>
      </c>
      <c r="C264" s="14">
        <v>166940915.61000001</v>
      </c>
      <c r="D264" s="14">
        <v>243122457</v>
      </c>
      <c r="E264" s="14">
        <v>182736634</v>
      </c>
      <c r="F264" s="14">
        <v>182258153.22999999</v>
      </c>
      <c r="G264" s="14">
        <f t="shared" si="38"/>
        <v>15317237.619999975</v>
      </c>
      <c r="H264" s="14">
        <f t="shared" si="39"/>
        <v>478480.77000001073</v>
      </c>
      <c r="I264" s="15">
        <f t="shared" si="40"/>
        <v>9.1752447649103885</v>
      </c>
      <c r="J264" s="15">
        <f t="shared" si="41"/>
        <v>99.73815826661226</v>
      </c>
      <c r="K264" s="15">
        <f t="shared" si="42"/>
        <v>74.965577215271395</v>
      </c>
    </row>
    <row r="265" spans="1:11" x14ac:dyDescent="0.3">
      <c r="A265" s="21" t="s">
        <v>46</v>
      </c>
      <c r="B265" s="13" t="s">
        <v>47</v>
      </c>
      <c r="C265" s="14">
        <v>-2101479.13</v>
      </c>
      <c r="D265" s="14">
        <v>0</v>
      </c>
      <c r="E265" s="14">
        <v>0</v>
      </c>
      <c r="F265" s="14">
        <v>-2399587.7000000002</v>
      </c>
      <c r="G265" s="14">
        <f t="shared" si="38"/>
        <v>-298108.5700000003</v>
      </c>
      <c r="H265" s="14">
        <f t="shared" si="39"/>
        <v>2399587.7000000002</v>
      </c>
      <c r="I265" s="15">
        <f t="shared" si="40"/>
        <v>14.185654558463327</v>
      </c>
      <c r="J265" s="15">
        <f t="shared" si="41"/>
        <v>0</v>
      </c>
      <c r="K265" s="15">
        <f t="shared" si="42"/>
        <v>0</v>
      </c>
    </row>
    <row r="266" spans="1:11" x14ac:dyDescent="0.3">
      <c r="A266" s="22" t="s">
        <v>153</v>
      </c>
      <c r="B266" s="13" t="s">
        <v>154</v>
      </c>
      <c r="C266" s="14">
        <v>-2101479.13</v>
      </c>
      <c r="D266" s="14">
        <v>0</v>
      </c>
      <c r="E266" s="14">
        <v>0</v>
      </c>
      <c r="F266" s="14">
        <v>-2399587.7000000002</v>
      </c>
      <c r="G266" s="14">
        <f t="shared" si="38"/>
        <v>-298108.5700000003</v>
      </c>
      <c r="H266" s="14">
        <f t="shared" si="39"/>
        <v>2399587.7000000002</v>
      </c>
      <c r="I266" s="15">
        <f t="shared" si="40"/>
        <v>14.185654558463327</v>
      </c>
      <c r="J266" s="15">
        <f t="shared" si="41"/>
        <v>0</v>
      </c>
      <c r="K266" s="15">
        <f t="shared" si="42"/>
        <v>0</v>
      </c>
    </row>
    <row r="267" spans="1:11" x14ac:dyDescent="0.3">
      <c r="A267" s="18" t="s">
        <v>53</v>
      </c>
      <c r="B267" s="13" t="s">
        <v>54</v>
      </c>
      <c r="C267" s="14">
        <v>49038.67</v>
      </c>
      <c r="D267" s="14">
        <v>4322300</v>
      </c>
      <c r="E267" s="14">
        <v>4193800</v>
      </c>
      <c r="F267" s="14">
        <v>4252735.54</v>
      </c>
      <c r="G267" s="14">
        <f t="shared" si="38"/>
        <v>4203696.87</v>
      </c>
      <c r="H267" s="14">
        <f t="shared" si="39"/>
        <v>-58935.540000000037</v>
      </c>
      <c r="I267" s="15">
        <f t="shared" si="40"/>
        <v>8572.2081573582636</v>
      </c>
      <c r="J267" s="15">
        <f t="shared" si="41"/>
        <v>101.40530163574802</v>
      </c>
      <c r="K267" s="15">
        <f t="shared" si="42"/>
        <v>98.390568447354426</v>
      </c>
    </row>
    <row r="268" spans="1:11" ht="26" x14ac:dyDescent="0.3">
      <c r="A268" s="19" t="s">
        <v>55</v>
      </c>
      <c r="B268" s="13" t="s">
        <v>56</v>
      </c>
      <c r="C268" s="14">
        <v>49038.67</v>
      </c>
      <c r="D268" s="14">
        <v>0</v>
      </c>
      <c r="E268" s="14">
        <v>0</v>
      </c>
      <c r="F268" s="14">
        <v>4252735.54</v>
      </c>
      <c r="G268" s="14">
        <f t="shared" si="38"/>
        <v>4203696.87</v>
      </c>
      <c r="H268" s="14">
        <f t="shared" si="39"/>
        <v>-4252735.54</v>
      </c>
      <c r="I268" s="15">
        <f t="shared" si="40"/>
        <v>8572.2081573582636</v>
      </c>
      <c r="J268" s="15">
        <f t="shared" si="41"/>
        <v>0</v>
      </c>
      <c r="K268" s="15">
        <f t="shared" si="42"/>
        <v>0</v>
      </c>
    </row>
    <row r="269" spans="1:11" ht="26" x14ac:dyDescent="0.3">
      <c r="A269" s="20" t="s">
        <v>57</v>
      </c>
      <c r="B269" s="13" t="s">
        <v>58</v>
      </c>
      <c r="C269" s="14">
        <v>49038.67</v>
      </c>
      <c r="D269" s="14">
        <v>0</v>
      </c>
      <c r="E269" s="14">
        <v>0</v>
      </c>
      <c r="F269" s="14">
        <v>230435.54</v>
      </c>
      <c r="G269" s="14">
        <f t="shared" si="38"/>
        <v>181396.87</v>
      </c>
      <c r="H269" s="14">
        <f t="shared" si="39"/>
        <v>-230435.54</v>
      </c>
      <c r="I269" s="15">
        <f t="shared" si="40"/>
        <v>369.90577028292171</v>
      </c>
      <c r="J269" s="15">
        <f t="shared" si="41"/>
        <v>0</v>
      </c>
      <c r="K269" s="15">
        <f t="shared" si="42"/>
        <v>0</v>
      </c>
    </row>
    <row r="270" spans="1:11" x14ac:dyDescent="0.3">
      <c r="A270" s="21" t="s">
        <v>59</v>
      </c>
      <c r="B270" s="13" t="s">
        <v>60</v>
      </c>
      <c r="C270" s="14">
        <v>0</v>
      </c>
      <c r="D270" s="14">
        <v>0</v>
      </c>
      <c r="E270" s="14">
        <v>0</v>
      </c>
      <c r="F270" s="14">
        <v>300</v>
      </c>
      <c r="G270" s="14">
        <f t="shared" si="38"/>
        <v>300</v>
      </c>
      <c r="H270" s="14">
        <f t="shared" si="39"/>
        <v>-300</v>
      </c>
      <c r="I270" s="15">
        <f t="shared" si="40"/>
        <v>0</v>
      </c>
      <c r="J270" s="15">
        <f t="shared" si="41"/>
        <v>0</v>
      </c>
      <c r="K270" s="15">
        <f t="shared" si="42"/>
        <v>0</v>
      </c>
    </row>
    <row r="271" spans="1:11" ht="39" x14ac:dyDescent="0.3">
      <c r="A271" s="21" t="s">
        <v>69</v>
      </c>
      <c r="B271" s="13" t="s">
        <v>70</v>
      </c>
      <c r="C271" s="14">
        <v>7412.85</v>
      </c>
      <c r="D271" s="14">
        <v>0</v>
      </c>
      <c r="E271" s="14">
        <v>0</v>
      </c>
      <c r="F271" s="14">
        <v>6420.84</v>
      </c>
      <c r="G271" s="14">
        <f t="shared" si="38"/>
        <v>-992.01000000000022</v>
      </c>
      <c r="H271" s="14">
        <f t="shared" si="39"/>
        <v>-6420.84</v>
      </c>
      <c r="I271" s="15">
        <f t="shared" si="40"/>
        <v>-13.382302353345878</v>
      </c>
      <c r="J271" s="15">
        <f t="shared" si="41"/>
        <v>0</v>
      </c>
      <c r="K271" s="15">
        <f t="shared" si="42"/>
        <v>0</v>
      </c>
    </row>
    <row r="272" spans="1:11" x14ac:dyDescent="0.3">
      <c r="A272" s="21" t="s">
        <v>71</v>
      </c>
      <c r="B272" s="13" t="s">
        <v>72</v>
      </c>
      <c r="C272" s="14">
        <v>41625.82</v>
      </c>
      <c r="D272" s="14">
        <v>0</v>
      </c>
      <c r="E272" s="14">
        <v>0</v>
      </c>
      <c r="F272" s="14">
        <v>223714.7</v>
      </c>
      <c r="G272" s="14">
        <f t="shared" si="38"/>
        <v>182088.88</v>
      </c>
      <c r="H272" s="14">
        <f t="shared" si="39"/>
        <v>-223714.7</v>
      </c>
      <c r="I272" s="15">
        <f t="shared" si="40"/>
        <v>437.44214528386476</v>
      </c>
      <c r="J272" s="15">
        <f t="shared" si="41"/>
        <v>0</v>
      </c>
      <c r="K272" s="15">
        <f t="shared" si="42"/>
        <v>0</v>
      </c>
    </row>
    <row r="273" spans="1:11" x14ac:dyDescent="0.3">
      <c r="A273" s="20" t="s">
        <v>73</v>
      </c>
      <c r="B273" s="13" t="s">
        <v>74</v>
      </c>
      <c r="C273" s="14">
        <v>0</v>
      </c>
      <c r="D273" s="14">
        <v>0</v>
      </c>
      <c r="E273" s="14">
        <v>0</v>
      </c>
      <c r="F273" s="14">
        <v>4022300</v>
      </c>
      <c r="G273" s="14">
        <f t="shared" si="38"/>
        <v>4022300</v>
      </c>
      <c r="H273" s="14">
        <f t="shared" si="39"/>
        <v>-4022300</v>
      </c>
      <c r="I273" s="15">
        <f t="shared" si="40"/>
        <v>0</v>
      </c>
      <c r="J273" s="15">
        <f t="shared" si="41"/>
        <v>0</v>
      </c>
      <c r="K273" s="15">
        <f t="shared" si="42"/>
        <v>0</v>
      </c>
    </row>
    <row r="274" spans="1:11" ht="26" x14ac:dyDescent="0.3">
      <c r="A274" s="21" t="s">
        <v>75</v>
      </c>
      <c r="B274" s="13" t="s">
        <v>76</v>
      </c>
      <c r="C274" s="14">
        <v>0</v>
      </c>
      <c r="D274" s="14">
        <v>0</v>
      </c>
      <c r="E274" s="14">
        <v>0</v>
      </c>
      <c r="F274" s="14">
        <v>4022300</v>
      </c>
      <c r="G274" s="14">
        <f t="shared" si="38"/>
        <v>4022300</v>
      </c>
      <c r="H274" s="14">
        <f t="shared" si="39"/>
        <v>-4022300</v>
      </c>
      <c r="I274" s="15">
        <f t="shared" si="40"/>
        <v>0</v>
      </c>
      <c r="J274" s="15">
        <f t="shared" si="41"/>
        <v>0</v>
      </c>
      <c r="K274" s="15">
        <f t="shared" si="42"/>
        <v>0</v>
      </c>
    </row>
    <row r="275" spans="1:11" x14ac:dyDescent="0.3">
      <c r="A275" s="18" t="s">
        <v>80</v>
      </c>
      <c r="B275" s="13" t="s">
        <v>81</v>
      </c>
      <c r="C275" s="14">
        <v>6547432.7599999998</v>
      </c>
      <c r="D275" s="14">
        <v>10881261</v>
      </c>
      <c r="E275" s="14">
        <v>8142642</v>
      </c>
      <c r="F275" s="14">
        <v>6657865.6299999999</v>
      </c>
      <c r="G275" s="14">
        <f t="shared" si="38"/>
        <v>110432.87000000011</v>
      </c>
      <c r="H275" s="14">
        <f t="shared" si="39"/>
        <v>1484776.37</v>
      </c>
      <c r="I275" s="15">
        <f t="shared" si="40"/>
        <v>1.6866590929297303</v>
      </c>
      <c r="J275" s="15">
        <f t="shared" si="41"/>
        <v>81.765422451337045</v>
      </c>
      <c r="K275" s="15">
        <f t="shared" si="42"/>
        <v>61.186526359398975</v>
      </c>
    </row>
    <row r="276" spans="1:11" x14ac:dyDescent="0.3">
      <c r="A276" s="19" t="s">
        <v>82</v>
      </c>
      <c r="B276" s="13" t="s">
        <v>83</v>
      </c>
      <c r="C276" s="14">
        <v>6498465.9800000004</v>
      </c>
      <c r="D276" s="14">
        <v>9855828</v>
      </c>
      <c r="E276" s="14">
        <v>7391871</v>
      </c>
      <c r="F276" s="14">
        <v>6634406.46</v>
      </c>
      <c r="G276" s="14">
        <f t="shared" si="38"/>
        <v>135940.47999999952</v>
      </c>
      <c r="H276" s="14">
        <f t="shared" si="39"/>
        <v>757464.54</v>
      </c>
      <c r="I276" s="15">
        <f t="shared" si="40"/>
        <v>2.0918856914597512</v>
      </c>
      <c r="J276" s="15">
        <f t="shared" si="41"/>
        <v>89.752735944661367</v>
      </c>
      <c r="K276" s="15">
        <f t="shared" si="42"/>
        <v>67.314551958496025</v>
      </c>
    </row>
    <row r="277" spans="1:11" ht="26" x14ac:dyDescent="0.3">
      <c r="A277" s="20" t="s">
        <v>84</v>
      </c>
      <c r="B277" s="13" t="s">
        <v>85</v>
      </c>
      <c r="C277" s="14">
        <v>276521.17</v>
      </c>
      <c r="D277" s="14">
        <v>0</v>
      </c>
      <c r="E277" s="14">
        <v>0</v>
      </c>
      <c r="F277" s="14">
        <v>564627.19999999995</v>
      </c>
      <c r="G277" s="14">
        <f t="shared" si="38"/>
        <v>288106.02999999997</v>
      </c>
      <c r="H277" s="14">
        <f t="shared" si="39"/>
        <v>-564627.19999999995</v>
      </c>
      <c r="I277" s="15">
        <f t="shared" si="40"/>
        <v>104.18950201895933</v>
      </c>
      <c r="J277" s="15">
        <f t="shared" si="41"/>
        <v>0</v>
      </c>
      <c r="K277" s="15">
        <f t="shared" si="42"/>
        <v>0</v>
      </c>
    </row>
    <row r="278" spans="1:11" x14ac:dyDescent="0.3">
      <c r="A278" s="20" t="s">
        <v>86</v>
      </c>
      <c r="B278" s="13" t="s">
        <v>87</v>
      </c>
      <c r="C278" s="14">
        <v>6221944.8099999996</v>
      </c>
      <c r="D278" s="14">
        <v>9855828</v>
      </c>
      <c r="E278" s="14">
        <v>7391871</v>
      </c>
      <c r="F278" s="14">
        <v>6069779.2599999998</v>
      </c>
      <c r="G278" s="14">
        <f t="shared" si="38"/>
        <v>-152165.54999999981</v>
      </c>
      <c r="H278" s="14">
        <f t="shared" si="39"/>
        <v>1322091.7400000002</v>
      </c>
      <c r="I278" s="15">
        <f t="shared" si="40"/>
        <v>-2.4456268039446059</v>
      </c>
      <c r="J278" s="15">
        <f t="shared" si="41"/>
        <v>82.114247664765799</v>
      </c>
      <c r="K278" s="15">
        <f t="shared" si="42"/>
        <v>61.585685748574349</v>
      </c>
    </row>
    <row r="279" spans="1:11" x14ac:dyDescent="0.3">
      <c r="A279" s="21" t="s">
        <v>88</v>
      </c>
      <c r="B279" s="13" t="s">
        <v>89</v>
      </c>
      <c r="C279" s="14">
        <v>6221944.8099999996</v>
      </c>
      <c r="D279" s="14">
        <v>9855828</v>
      </c>
      <c r="E279" s="14">
        <v>7391871</v>
      </c>
      <c r="F279" s="14">
        <v>6069779.2599999998</v>
      </c>
      <c r="G279" s="14">
        <f t="shared" si="38"/>
        <v>-152165.54999999981</v>
      </c>
      <c r="H279" s="14">
        <f t="shared" si="39"/>
        <v>1322091.7400000002</v>
      </c>
      <c r="I279" s="15">
        <f t="shared" si="40"/>
        <v>-2.4456268039446059</v>
      </c>
      <c r="J279" s="15">
        <f t="shared" si="41"/>
        <v>82.114247664765799</v>
      </c>
      <c r="K279" s="15">
        <f t="shared" si="42"/>
        <v>61.585685748574349</v>
      </c>
    </row>
    <row r="280" spans="1:11" ht="26" x14ac:dyDescent="0.3">
      <c r="A280" s="22" t="s">
        <v>96</v>
      </c>
      <c r="B280" s="13" t="s">
        <v>97</v>
      </c>
      <c r="C280" s="14">
        <v>154321.19</v>
      </c>
      <c r="D280" s="14">
        <v>276472</v>
      </c>
      <c r="E280" s="14">
        <v>207351</v>
      </c>
      <c r="F280" s="14">
        <v>173258.4</v>
      </c>
      <c r="G280" s="14">
        <f t="shared" si="38"/>
        <v>18937.209999999992</v>
      </c>
      <c r="H280" s="14">
        <f t="shared" si="39"/>
        <v>34092.600000000006</v>
      </c>
      <c r="I280" s="15">
        <f t="shared" si="40"/>
        <v>12.271295989876691</v>
      </c>
      <c r="J280" s="15">
        <f t="shared" si="41"/>
        <v>83.558024798530028</v>
      </c>
      <c r="K280" s="15">
        <f t="shared" si="42"/>
        <v>62.667611910066846</v>
      </c>
    </row>
    <row r="281" spans="1:11" ht="26" x14ac:dyDescent="0.3">
      <c r="A281" s="22" t="s">
        <v>98</v>
      </c>
      <c r="B281" s="13" t="s">
        <v>99</v>
      </c>
      <c r="C281" s="14">
        <v>6067623.6200000001</v>
      </c>
      <c r="D281" s="14">
        <v>9579356</v>
      </c>
      <c r="E281" s="14">
        <v>7184520</v>
      </c>
      <c r="F281" s="14">
        <v>5896520.8600000003</v>
      </c>
      <c r="G281" s="14">
        <f t="shared" si="38"/>
        <v>-171102.75999999978</v>
      </c>
      <c r="H281" s="14">
        <f t="shared" si="39"/>
        <v>1287999.1399999997</v>
      </c>
      <c r="I281" s="15">
        <f t="shared" si="40"/>
        <v>-2.8199303502612452</v>
      </c>
      <c r="J281" s="15">
        <f t="shared" si="41"/>
        <v>82.072579100621894</v>
      </c>
      <c r="K281" s="15">
        <f t="shared" si="42"/>
        <v>61.554460028419456</v>
      </c>
    </row>
    <row r="282" spans="1:11" x14ac:dyDescent="0.3">
      <c r="A282" s="12" t="s">
        <v>110</v>
      </c>
      <c r="B282" s="13" t="s">
        <v>111</v>
      </c>
      <c r="C282" s="14">
        <v>173805658.83000001</v>
      </c>
      <c r="D282" s="14">
        <v>244641713</v>
      </c>
      <c r="E282" s="14">
        <v>184346512</v>
      </c>
      <c r="F282" s="14">
        <v>180161597.81</v>
      </c>
      <c r="G282" s="14">
        <f t="shared" si="38"/>
        <v>6355938.9799999893</v>
      </c>
      <c r="H282" s="14">
        <f t="shared" si="39"/>
        <v>4184914.1899999976</v>
      </c>
      <c r="I282" s="15">
        <f t="shared" si="40"/>
        <v>3.6569229234456344</v>
      </c>
      <c r="J282" s="15">
        <f t="shared" si="41"/>
        <v>97.729865271332073</v>
      </c>
      <c r="K282" s="15">
        <f t="shared" si="42"/>
        <v>73.643041327952119</v>
      </c>
    </row>
    <row r="283" spans="1:11" x14ac:dyDescent="0.3">
      <c r="A283" s="18" t="s">
        <v>26</v>
      </c>
      <c r="B283" s="13" t="s">
        <v>112</v>
      </c>
      <c r="C283" s="14">
        <v>173805658.83000001</v>
      </c>
      <c r="D283" s="14">
        <v>244641713</v>
      </c>
      <c r="E283" s="14">
        <v>184346512</v>
      </c>
      <c r="F283" s="14">
        <v>180161597.81</v>
      </c>
      <c r="G283" s="14">
        <f t="shared" si="38"/>
        <v>6355938.9799999893</v>
      </c>
      <c r="H283" s="14">
        <f t="shared" si="39"/>
        <v>4184914.1899999976</v>
      </c>
      <c r="I283" s="15">
        <f t="shared" si="40"/>
        <v>3.6569229234456344</v>
      </c>
      <c r="J283" s="15">
        <f t="shared" si="41"/>
        <v>97.729865271332073</v>
      </c>
      <c r="K283" s="15">
        <f t="shared" si="42"/>
        <v>73.643041327952119</v>
      </c>
    </row>
    <row r="284" spans="1:11" x14ac:dyDescent="0.3">
      <c r="A284" s="19" t="s">
        <v>113</v>
      </c>
      <c r="B284" s="13" t="s">
        <v>114</v>
      </c>
      <c r="C284" s="14">
        <v>1175791.6499999999</v>
      </c>
      <c r="D284" s="14">
        <v>1623450</v>
      </c>
      <c r="E284" s="14">
        <v>1154730</v>
      </c>
      <c r="F284" s="14">
        <v>1115173.3999999999</v>
      </c>
      <c r="G284" s="14">
        <f t="shared" si="38"/>
        <v>-60618.25</v>
      </c>
      <c r="H284" s="14">
        <f t="shared" si="39"/>
        <v>39556.600000000093</v>
      </c>
      <c r="I284" s="15">
        <f t="shared" si="40"/>
        <v>-5.1555264914494074</v>
      </c>
      <c r="J284" s="15">
        <f t="shared" si="41"/>
        <v>96.574385354152042</v>
      </c>
      <c r="K284" s="15">
        <f t="shared" si="42"/>
        <v>68.691576580738541</v>
      </c>
    </row>
    <row r="285" spans="1:11" x14ac:dyDescent="0.3">
      <c r="A285" s="20" t="s">
        <v>115</v>
      </c>
      <c r="B285" s="13" t="s">
        <v>116</v>
      </c>
      <c r="C285" s="14">
        <v>1069732.8899999999</v>
      </c>
      <c r="D285" s="14">
        <v>1487399</v>
      </c>
      <c r="E285" s="14">
        <v>1055479</v>
      </c>
      <c r="F285" s="14">
        <v>1021403.51</v>
      </c>
      <c r="G285" s="14">
        <f t="shared" si="38"/>
        <v>-48329.379999999888</v>
      </c>
      <c r="H285" s="14">
        <f t="shared" si="39"/>
        <v>34075.489999999991</v>
      </c>
      <c r="I285" s="15">
        <f t="shared" si="40"/>
        <v>-4.5178923123509662</v>
      </c>
      <c r="J285" s="15">
        <f t="shared" si="41"/>
        <v>96.771561537463086</v>
      </c>
      <c r="K285" s="15">
        <f t="shared" si="42"/>
        <v>68.67044485037303</v>
      </c>
    </row>
    <row r="286" spans="1:11" x14ac:dyDescent="0.3">
      <c r="A286" s="20" t="s">
        <v>117</v>
      </c>
      <c r="B286" s="13" t="s">
        <v>118</v>
      </c>
      <c r="C286" s="14">
        <v>106058.76</v>
      </c>
      <c r="D286" s="14">
        <v>136051</v>
      </c>
      <c r="E286" s="14">
        <v>99251</v>
      </c>
      <c r="F286" s="14">
        <v>93769.89</v>
      </c>
      <c r="G286" s="14">
        <f t="shared" si="38"/>
        <v>-12288.869999999995</v>
      </c>
      <c r="H286" s="14">
        <f t="shared" si="39"/>
        <v>5481.1100000000006</v>
      </c>
      <c r="I286" s="15">
        <f t="shared" si="40"/>
        <v>-11.586850534552724</v>
      </c>
      <c r="J286" s="15">
        <f t="shared" si="41"/>
        <v>94.477526674794206</v>
      </c>
      <c r="K286" s="15">
        <f t="shared" si="42"/>
        <v>68.922602553454212</v>
      </c>
    </row>
    <row r="287" spans="1:11" x14ac:dyDescent="0.3">
      <c r="A287" s="19" t="s">
        <v>28</v>
      </c>
      <c r="B287" s="13" t="s">
        <v>119</v>
      </c>
      <c r="C287" s="14">
        <v>144482547.33000001</v>
      </c>
      <c r="D287" s="14">
        <v>200889413</v>
      </c>
      <c r="E287" s="14">
        <v>150732036</v>
      </c>
      <c r="F287" s="14">
        <v>149971309.86000001</v>
      </c>
      <c r="G287" s="14">
        <f t="shared" si="38"/>
        <v>5488762.5300000012</v>
      </c>
      <c r="H287" s="14">
        <f t="shared" si="39"/>
        <v>760726.13999998569</v>
      </c>
      <c r="I287" s="15">
        <f t="shared" si="40"/>
        <v>3.7989104092022785</v>
      </c>
      <c r="J287" s="15">
        <f t="shared" si="41"/>
        <v>99.495312237406523</v>
      </c>
      <c r="K287" s="15">
        <f t="shared" si="42"/>
        <v>74.653665228241778</v>
      </c>
    </row>
    <row r="288" spans="1:11" x14ac:dyDescent="0.3">
      <c r="A288" s="20" t="s">
        <v>120</v>
      </c>
      <c r="B288" s="13" t="s">
        <v>121</v>
      </c>
      <c r="C288" s="14">
        <v>4145904</v>
      </c>
      <c r="D288" s="14">
        <v>5077331</v>
      </c>
      <c r="E288" s="14">
        <v>4067138</v>
      </c>
      <c r="F288" s="14">
        <v>4523707.97</v>
      </c>
      <c r="G288" s="14">
        <f t="shared" si="38"/>
        <v>377803.96999999974</v>
      </c>
      <c r="H288" s="14">
        <f t="shared" si="39"/>
        <v>-456569.96999999974</v>
      </c>
      <c r="I288" s="15">
        <f t="shared" si="40"/>
        <v>9.1127042497848265</v>
      </c>
      <c r="J288" s="15">
        <f t="shared" si="41"/>
        <v>111.22582931781513</v>
      </c>
      <c r="K288" s="15">
        <f t="shared" si="42"/>
        <v>89.096180059956694</v>
      </c>
    </row>
    <row r="289" spans="1:11" x14ac:dyDescent="0.3">
      <c r="A289" s="20" t="s">
        <v>122</v>
      </c>
      <c r="B289" s="13" t="s">
        <v>123</v>
      </c>
      <c r="C289" s="14">
        <v>140336643.33000001</v>
      </c>
      <c r="D289" s="14">
        <v>195812082</v>
      </c>
      <c r="E289" s="14">
        <v>146664898</v>
      </c>
      <c r="F289" s="14">
        <v>145447601.88999999</v>
      </c>
      <c r="G289" s="14">
        <f t="shared" si="38"/>
        <v>5110958.5599999726</v>
      </c>
      <c r="H289" s="14">
        <f t="shared" si="39"/>
        <v>1217296.1100000143</v>
      </c>
      <c r="I289" s="15">
        <f t="shared" si="40"/>
        <v>3.6419273246985284</v>
      </c>
      <c r="J289" s="15">
        <f t="shared" si="41"/>
        <v>99.170015370685348</v>
      </c>
      <c r="K289" s="15">
        <f t="shared" si="42"/>
        <v>74.279176445302269</v>
      </c>
    </row>
    <row r="290" spans="1:11" ht="26" x14ac:dyDescent="0.3">
      <c r="A290" s="19" t="s">
        <v>128</v>
      </c>
      <c r="B290" s="13" t="s">
        <v>129</v>
      </c>
      <c r="C290" s="14">
        <v>28147319.850000001</v>
      </c>
      <c r="D290" s="14">
        <v>42128850</v>
      </c>
      <c r="E290" s="14">
        <v>32459746</v>
      </c>
      <c r="F290" s="14">
        <v>29075114.550000001</v>
      </c>
      <c r="G290" s="14">
        <f t="shared" si="38"/>
        <v>927794.69999999925</v>
      </c>
      <c r="H290" s="14">
        <f t="shared" si="39"/>
        <v>3384631.4499999993</v>
      </c>
      <c r="I290" s="15">
        <f t="shared" si="40"/>
        <v>3.2962097455257293</v>
      </c>
      <c r="J290" s="15">
        <f t="shared" si="41"/>
        <v>89.572834457792737</v>
      </c>
      <c r="K290" s="15">
        <f t="shared" si="42"/>
        <v>69.01473586390324</v>
      </c>
    </row>
    <row r="291" spans="1:11" x14ac:dyDescent="0.3">
      <c r="A291" s="20" t="s">
        <v>130</v>
      </c>
      <c r="B291" s="13" t="s">
        <v>131</v>
      </c>
      <c r="C291" s="14">
        <v>26271204.02</v>
      </c>
      <c r="D291" s="14">
        <v>40552359</v>
      </c>
      <c r="E291" s="14">
        <v>30333804</v>
      </c>
      <c r="F291" s="14">
        <v>27516523.719999999</v>
      </c>
      <c r="G291" s="14">
        <f t="shared" si="38"/>
        <v>1245319.6999999993</v>
      </c>
      <c r="H291" s="14">
        <f t="shared" si="39"/>
        <v>2817280.2800000012</v>
      </c>
      <c r="I291" s="15">
        <f t="shared" si="40"/>
        <v>4.7402460087171789</v>
      </c>
      <c r="J291" s="15">
        <f t="shared" si="41"/>
        <v>90.712406923971685</v>
      </c>
      <c r="K291" s="15">
        <f t="shared" si="42"/>
        <v>67.854310818268303</v>
      </c>
    </row>
    <row r="292" spans="1:11" ht="26" x14ac:dyDescent="0.3">
      <c r="A292" s="21" t="s">
        <v>132</v>
      </c>
      <c r="B292" s="13" t="s">
        <v>133</v>
      </c>
      <c r="C292" s="14">
        <v>51777.84</v>
      </c>
      <c r="D292" s="14">
        <v>54168</v>
      </c>
      <c r="E292" s="14">
        <v>0</v>
      </c>
      <c r="F292" s="14">
        <v>53231.39</v>
      </c>
      <c r="G292" s="14">
        <f t="shared" si="38"/>
        <v>1453.5500000000029</v>
      </c>
      <c r="H292" s="14">
        <f t="shared" si="39"/>
        <v>-53231.39</v>
      </c>
      <c r="I292" s="15">
        <f t="shared" si="40"/>
        <v>2.807282034167514</v>
      </c>
      <c r="J292" s="15">
        <f t="shared" si="41"/>
        <v>0</v>
      </c>
      <c r="K292" s="15">
        <f t="shared" si="42"/>
        <v>98.270916408211491</v>
      </c>
    </row>
    <row r="293" spans="1:11" ht="26" x14ac:dyDescent="0.3">
      <c r="A293" s="21" t="s">
        <v>134</v>
      </c>
      <c r="B293" s="13" t="s">
        <v>135</v>
      </c>
      <c r="C293" s="14">
        <v>26219426.18</v>
      </c>
      <c r="D293" s="14">
        <v>40498191</v>
      </c>
      <c r="E293" s="14">
        <v>30333804</v>
      </c>
      <c r="F293" s="14">
        <v>27463292.329999998</v>
      </c>
      <c r="G293" s="14">
        <f t="shared" si="38"/>
        <v>1243866.1499999985</v>
      </c>
      <c r="H293" s="14">
        <f t="shared" si="39"/>
        <v>2870511.6700000018</v>
      </c>
      <c r="I293" s="15">
        <f t="shared" si="40"/>
        <v>4.7440632051238794</v>
      </c>
      <c r="J293" s="15">
        <f t="shared" si="41"/>
        <v>90.536921547986523</v>
      </c>
      <c r="K293" s="15">
        <f t="shared" si="42"/>
        <v>67.813627354367497</v>
      </c>
    </row>
    <row r="294" spans="1:11" ht="26" x14ac:dyDescent="0.3">
      <c r="A294" s="20" t="s">
        <v>136</v>
      </c>
      <c r="B294" s="13" t="s">
        <v>137</v>
      </c>
      <c r="C294" s="14">
        <v>1876115.83</v>
      </c>
      <c r="D294" s="14">
        <v>1576491</v>
      </c>
      <c r="E294" s="14">
        <v>2125942</v>
      </c>
      <c r="F294" s="14">
        <v>1558590.83</v>
      </c>
      <c r="G294" s="14">
        <f t="shared" si="38"/>
        <v>-317525</v>
      </c>
      <c r="H294" s="14">
        <f t="shared" si="39"/>
        <v>567351.16999999993</v>
      </c>
      <c r="I294" s="15">
        <f t="shared" si="40"/>
        <v>-16.924594682408284</v>
      </c>
      <c r="J294" s="15">
        <f t="shared" si="41"/>
        <v>73.31295162332745</v>
      </c>
      <c r="K294" s="15">
        <f t="shared" si="42"/>
        <v>98.864556156679612</v>
      </c>
    </row>
    <row r="295" spans="1:11" x14ac:dyDescent="0.3">
      <c r="A295" s="12"/>
      <c r="B295" s="13" t="s">
        <v>141</v>
      </c>
      <c r="C295" s="14">
        <v>-2369750.92</v>
      </c>
      <c r="D295" s="14">
        <v>13685305</v>
      </c>
      <c r="E295" s="14">
        <v>10726764</v>
      </c>
      <c r="F295" s="14">
        <v>10607568.890000001</v>
      </c>
      <c r="G295" s="14">
        <f t="shared" si="38"/>
        <v>12977319.810000001</v>
      </c>
      <c r="H295" s="14">
        <f t="shared" si="39"/>
        <v>119195.1099999994</v>
      </c>
      <c r="I295" s="15">
        <f t="shared" si="40"/>
        <v>-547.62379035177264</v>
      </c>
      <c r="J295" s="15">
        <f t="shared" si="41"/>
        <v>98.888806447126086</v>
      </c>
      <c r="K295" s="15">
        <f t="shared" si="42"/>
        <v>77.510650219341116</v>
      </c>
    </row>
    <row r="296" spans="1:11" x14ac:dyDescent="0.3">
      <c r="A296" s="12" t="s">
        <v>142</v>
      </c>
      <c r="B296" s="13" t="s">
        <v>143</v>
      </c>
      <c r="C296" s="14">
        <v>2369750.92</v>
      </c>
      <c r="D296" s="14">
        <v>-13685305</v>
      </c>
      <c r="E296" s="14">
        <v>-10726764</v>
      </c>
      <c r="F296" s="14">
        <v>-10607568.890000001</v>
      </c>
      <c r="G296" s="14">
        <f t="shared" si="38"/>
        <v>-12977319.810000001</v>
      </c>
      <c r="H296" s="14">
        <f t="shared" si="39"/>
        <v>-119195.1099999994</v>
      </c>
      <c r="I296" s="15">
        <f t="shared" si="40"/>
        <v>-547.62379035177264</v>
      </c>
      <c r="J296" s="15">
        <f t="shared" si="41"/>
        <v>98.888806447126086</v>
      </c>
      <c r="K296" s="15">
        <f t="shared" si="42"/>
        <v>77.510650219341116</v>
      </c>
    </row>
    <row r="297" spans="1:11" x14ac:dyDescent="0.3">
      <c r="A297" s="18" t="s">
        <v>144</v>
      </c>
      <c r="B297" s="13" t="s">
        <v>145</v>
      </c>
      <c r="C297" s="14">
        <v>2369750.92</v>
      </c>
      <c r="D297" s="14">
        <v>-13685305</v>
      </c>
      <c r="E297" s="14">
        <v>-10726764</v>
      </c>
      <c r="F297" s="14">
        <v>-10607568.890000001</v>
      </c>
      <c r="G297" s="14">
        <f t="shared" si="38"/>
        <v>-12977319.810000001</v>
      </c>
      <c r="H297" s="14">
        <f t="shared" si="39"/>
        <v>-119195.1099999994</v>
      </c>
      <c r="I297" s="15">
        <f t="shared" si="40"/>
        <v>-547.62379035177264</v>
      </c>
      <c r="J297" s="15">
        <f t="shared" si="41"/>
        <v>98.888806447126086</v>
      </c>
      <c r="K297" s="15">
        <f t="shared" si="42"/>
        <v>77.510650219341116</v>
      </c>
    </row>
    <row r="298" spans="1:11" s="27" customFormat="1" ht="26" x14ac:dyDescent="0.3">
      <c r="A298" s="19" t="s">
        <v>146</v>
      </c>
      <c r="B298" s="13" t="s">
        <v>147</v>
      </c>
      <c r="C298" s="14">
        <v>2369750.92</v>
      </c>
      <c r="D298" s="14">
        <v>-13685305</v>
      </c>
      <c r="E298" s="14">
        <v>-10726764</v>
      </c>
      <c r="F298" s="14">
        <v>-10607568.890000001</v>
      </c>
      <c r="G298" s="14">
        <f t="shared" si="38"/>
        <v>-12977319.810000001</v>
      </c>
      <c r="H298" s="14">
        <f t="shared" si="39"/>
        <v>-119195.1099999994</v>
      </c>
      <c r="I298" s="15">
        <f t="shared" si="40"/>
        <v>-547.62379035177264</v>
      </c>
      <c r="J298" s="15">
        <f t="shared" si="41"/>
        <v>98.888806447126086</v>
      </c>
      <c r="K298" s="15">
        <f t="shared" si="42"/>
        <v>77.510650219341116</v>
      </c>
    </row>
    <row r="299" spans="1:11" x14ac:dyDescent="0.3">
      <c r="A299" s="12"/>
      <c r="B299" s="13"/>
      <c r="C299" s="14"/>
      <c r="D299" s="14"/>
      <c r="E299" s="14"/>
      <c r="F299" s="14"/>
      <c r="G299" s="14"/>
      <c r="H299" s="14"/>
      <c r="I299" s="15"/>
      <c r="J299" s="15"/>
      <c r="K299" s="15"/>
    </row>
    <row r="300" spans="1:11" x14ac:dyDescent="0.3">
      <c r="A300" s="28" t="s">
        <v>157</v>
      </c>
      <c r="B300" s="24" t="s">
        <v>158</v>
      </c>
      <c r="C300" s="25"/>
      <c r="D300" s="25"/>
      <c r="E300" s="25"/>
      <c r="F300" s="25"/>
      <c r="G300" s="25"/>
      <c r="H300" s="25"/>
      <c r="I300" s="26"/>
      <c r="J300" s="26"/>
      <c r="K300" s="26"/>
    </row>
    <row r="301" spans="1:11" x14ac:dyDescent="0.3">
      <c r="A301" s="12" t="s">
        <v>24</v>
      </c>
      <c r="B301" s="13" t="s">
        <v>25</v>
      </c>
      <c r="C301" s="14">
        <v>85998295.700000003</v>
      </c>
      <c r="D301" s="14">
        <v>119711532</v>
      </c>
      <c r="E301" s="14">
        <v>90163097</v>
      </c>
      <c r="F301" s="14">
        <v>88912247.170000002</v>
      </c>
      <c r="G301" s="14">
        <f t="shared" ref="G301:G332" si="43">F301-C301</f>
        <v>2913951.4699999988</v>
      </c>
      <c r="H301" s="14">
        <f t="shared" ref="H301:H332" si="44">E301-F301</f>
        <v>1250849.8299999982</v>
      </c>
      <c r="I301" s="15">
        <f t="shared" ref="I301:I332" si="45">IF(ISERROR(F301/C301),0,F301/C301*100-100)</f>
        <v>3.3883828118700592</v>
      </c>
      <c r="J301" s="15">
        <f t="shared" ref="J301:J332" si="46">IF(ISERROR(F301/E301),0,F301/E301*100)</f>
        <v>98.612680939741907</v>
      </c>
      <c r="K301" s="15">
        <f t="shared" ref="K301:K332" si="47">IF(ISERROR(F301/D301),0,F301/D301*100)</f>
        <v>74.272081966171811</v>
      </c>
    </row>
    <row r="302" spans="1:11" x14ac:dyDescent="0.3">
      <c r="A302" s="18" t="s">
        <v>26</v>
      </c>
      <c r="B302" s="13" t="s">
        <v>27</v>
      </c>
      <c r="C302" s="14">
        <v>84882836.180000007</v>
      </c>
      <c r="D302" s="14">
        <v>118010501</v>
      </c>
      <c r="E302" s="14">
        <v>88699231</v>
      </c>
      <c r="F302" s="14">
        <v>87302135.209999993</v>
      </c>
      <c r="G302" s="14">
        <f t="shared" si="43"/>
        <v>2419299.0299999863</v>
      </c>
      <c r="H302" s="14">
        <f t="shared" si="44"/>
        <v>1397095.7900000066</v>
      </c>
      <c r="I302" s="15">
        <f t="shared" si="45"/>
        <v>2.8501628113246369</v>
      </c>
      <c r="J302" s="15">
        <f t="shared" si="46"/>
        <v>98.424906536111905</v>
      </c>
      <c r="K302" s="15">
        <f t="shared" si="47"/>
        <v>73.978276907747386</v>
      </c>
    </row>
    <row r="303" spans="1:11" x14ac:dyDescent="0.3">
      <c r="A303" s="19" t="s">
        <v>28</v>
      </c>
      <c r="B303" s="13" t="s">
        <v>29</v>
      </c>
      <c r="C303" s="14">
        <v>84882836.180000007</v>
      </c>
      <c r="D303" s="14">
        <v>118010501</v>
      </c>
      <c r="E303" s="14">
        <v>88699231</v>
      </c>
      <c r="F303" s="14">
        <v>87302135.209999993</v>
      </c>
      <c r="G303" s="14">
        <f t="shared" si="43"/>
        <v>2419299.0299999863</v>
      </c>
      <c r="H303" s="14">
        <f t="shared" si="44"/>
        <v>1397095.7900000066</v>
      </c>
      <c r="I303" s="15">
        <f t="shared" si="45"/>
        <v>2.8501628113246369</v>
      </c>
      <c r="J303" s="15">
        <f t="shared" si="46"/>
        <v>98.424906536111905</v>
      </c>
      <c r="K303" s="15">
        <f t="shared" si="47"/>
        <v>73.978276907747386</v>
      </c>
    </row>
    <row r="304" spans="1:11" x14ac:dyDescent="0.3">
      <c r="A304" s="20" t="s">
        <v>30</v>
      </c>
      <c r="B304" s="13" t="s">
        <v>31</v>
      </c>
      <c r="C304" s="14">
        <v>85964977.189999998</v>
      </c>
      <c r="D304" s="14">
        <v>118010501</v>
      </c>
      <c r="E304" s="14">
        <v>88699231</v>
      </c>
      <c r="F304" s="14">
        <v>88466878.909999996</v>
      </c>
      <c r="G304" s="14">
        <f t="shared" si="43"/>
        <v>2501901.7199999988</v>
      </c>
      <c r="H304" s="14">
        <f t="shared" si="44"/>
        <v>232352.09000000358</v>
      </c>
      <c r="I304" s="15">
        <f t="shared" si="45"/>
        <v>2.910373272676253</v>
      </c>
      <c r="J304" s="15">
        <f t="shared" si="46"/>
        <v>99.738044978090059</v>
      </c>
      <c r="K304" s="15">
        <f t="shared" si="47"/>
        <v>74.965260006819221</v>
      </c>
    </row>
    <row r="305" spans="1:11" x14ac:dyDescent="0.3">
      <c r="A305" s="21" t="s">
        <v>32</v>
      </c>
      <c r="B305" s="13" t="s">
        <v>33</v>
      </c>
      <c r="C305" s="14">
        <v>0</v>
      </c>
      <c r="D305" s="14">
        <v>500</v>
      </c>
      <c r="E305" s="14">
        <v>100</v>
      </c>
      <c r="F305" s="14">
        <v>0</v>
      </c>
      <c r="G305" s="14">
        <f t="shared" si="43"/>
        <v>0</v>
      </c>
      <c r="H305" s="14">
        <f t="shared" si="44"/>
        <v>100</v>
      </c>
      <c r="I305" s="15">
        <f t="shared" si="45"/>
        <v>0</v>
      </c>
      <c r="J305" s="15">
        <f t="shared" si="46"/>
        <v>0</v>
      </c>
      <c r="K305" s="15">
        <f t="shared" si="47"/>
        <v>0</v>
      </c>
    </row>
    <row r="306" spans="1:11" ht="26" x14ac:dyDescent="0.3">
      <c r="A306" s="21" t="s">
        <v>36</v>
      </c>
      <c r="B306" s="13" t="s">
        <v>37</v>
      </c>
      <c r="C306" s="14">
        <v>85964977.189999998</v>
      </c>
      <c r="D306" s="14">
        <v>118010001</v>
      </c>
      <c r="E306" s="14">
        <v>88699131</v>
      </c>
      <c r="F306" s="14">
        <v>88466878.909999996</v>
      </c>
      <c r="G306" s="14">
        <f t="shared" si="43"/>
        <v>2501901.7199999988</v>
      </c>
      <c r="H306" s="14">
        <f t="shared" si="44"/>
        <v>232252.09000000358</v>
      </c>
      <c r="I306" s="15">
        <f t="shared" si="45"/>
        <v>2.910373272676253</v>
      </c>
      <c r="J306" s="15">
        <f t="shared" si="46"/>
        <v>99.73815742343632</v>
      </c>
      <c r="K306" s="15">
        <f t="shared" si="47"/>
        <v>74.965577629306182</v>
      </c>
    </row>
    <row r="307" spans="1:11" ht="26" x14ac:dyDescent="0.3">
      <c r="A307" s="22" t="s">
        <v>42</v>
      </c>
      <c r="B307" s="13" t="s">
        <v>43</v>
      </c>
      <c r="C307" s="14">
        <v>85964977.189999998</v>
      </c>
      <c r="D307" s="14">
        <v>118010001</v>
      </c>
      <c r="E307" s="14">
        <v>88699131</v>
      </c>
      <c r="F307" s="14">
        <v>88466878.909999996</v>
      </c>
      <c r="G307" s="14">
        <f t="shared" si="43"/>
        <v>2501901.7199999988</v>
      </c>
      <c r="H307" s="14">
        <f t="shared" si="44"/>
        <v>232252.09000000358</v>
      </c>
      <c r="I307" s="15">
        <f t="shared" si="45"/>
        <v>2.910373272676253</v>
      </c>
      <c r="J307" s="15">
        <f t="shared" si="46"/>
        <v>99.73815742343632</v>
      </c>
      <c r="K307" s="15">
        <f t="shared" si="47"/>
        <v>74.965577629306182</v>
      </c>
    </row>
    <row r="308" spans="1:11" x14ac:dyDescent="0.3">
      <c r="A308" s="21" t="s">
        <v>46</v>
      </c>
      <c r="B308" s="13" t="s">
        <v>47</v>
      </c>
      <c r="C308" s="14">
        <v>-1082141.01</v>
      </c>
      <c r="D308" s="14">
        <v>0</v>
      </c>
      <c r="E308" s="14">
        <v>0</v>
      </c>
      <c r="F308" s="14">
        <v>-1164743.7</v>
      </c>
      <c r="G308" s="14">
        <f t="shared" si="43"/>
        <v>-82602.689999999944</v>
      </c>
      <c r="H308" s="14">
        <f t="shared" si="44"/>
        <v>1164743.7</v>
      </c>
      <c r="I308" s="15">
        <f t="shared" si="45"/>
        <v>7.6332649106422679</v>
      </c>
      <c r="J308" s="15">
        <f t="shared" si="46"/>
        <v>0</v>
      </c>
      <c r="K308" s="15">
        <f t="shared" si="47"/>
        <v>0</v>
      </c>
    </row>
    <row r="309" spans="1:11" x14ac:dyDescent="0.3">
      <c r="A309" s="22" t="s">
        <v>153</v>
      </c>
      <c r="B309" s="13" t="s">
        <v>154</v>
      </c>
      <c r="C309" s="14">
        <v>-1082141.01</v>
      </c>
      <c r="D309" s="14">
        <v>0</v>
      </c>
      <c r="E309" s="14">
        <v>0</v>
      </c>
      <c r="F309" s="14">
        <v>-1164743.7</v>
      </c>
      <c r="G309" s="14">
        <f t="shared" si="43"/>
        <v>-82602.689999999944</v>
      </c>
      <c r="H309" s="14">
        <f t="shared" si="44"/>
        <v>1164743.7</v>
      </c>
      <c r="I309" s="15">
        <f t="shared" si="45"/>
        <v>7.6332649106422679</v>
      </c>
      <c r="J309" s="15">
        <f t="shared" si="46"/>
        <v>0</v>
      </c>
      <c r="K309" s="15">
        <f t="shared" si="47"/>
        <v>0</v>
      </c>
    </row>
    <row r="310" spans="1:11" x14ac:dyDescent="0.3">
      <c r="A310" s="18" t="s">
        <v>53</v>
      </c>
      <c r="B310" s="13" t="s">
        <v>54</v>
      </c>
      <c r="C310" s="14">
        <v>212858.52</v>
      </c>
      <c r="D310" s="14">
        <v>820383</v>
      </c>
      <c r="E310" s="14">
        <v>803383</v>
      </c>
      <c r="F310" s="14">
        <v>949628.96</v>
      </c>
      <c r="G310" s="14">
        <f t="shared" si="43"/>
        <v>736770.44</v>
      </c>
      <c r="H310" s="14">
        <f t="shared" si="44"/>
        <v>-146245.95999999996</v>
      </c>
      <c r="I310" s="15">
        <f t="shared" si="45"/>
        <v>346.13152435711754</v>
      </c>
      <c r="J310" s="15">
        <f t="shared" si="46"/>
        <v>118.20376582526639</v>
      </c>
      <c r="K310" s="15">
        <f t="shared" si="47"/>
        <v>115.75434400761596</v>
      </c>
    </row>
    <row r="311" spans="1:11" ht="26" x14ac:dyDescent="0.3">
      <c r="A311" s="19" t="s">
        <v>55</v>
      </c>
      <c r="B311" s="13" t="s">
        <v>56</v>
      </c>
      <c r="C311" s="14">
        <v>212858.52</v>
      </c>
      <c r="D311" s="14">
        <v>0</v>
      </c>
      <c r="E311" s="14">
        <v>0</v>
      </c>
      <c r="F311" s="14">
        <v>949628.96</v>
      </c>
      <c r="G311" s="14">
        <f t="shared" si="43"/>
        <v>736770.44</v>
      </c>
      <c r="H311" s="14">
        <f t="shared" si="44"/>
        <v>-949628.96</v>
      </c>
      <c r="I311" s="15">
        <f t="shared" si="45"/>
        <v>346.13152435711754</v>
      </c>
      <c r="J311" s="15">
        <f t="shared" si="46"/>
        <v>0</v>
      </c>
      <c r="K311" s="15">
        <f t="shared" si="47"/>
        <v>0</v>
      </c>
    </row>
    <row r="312" spans="1:11" ht="26" x14ac:dyDescent="0.3">
      <c r="A312" s="20" t="s">
        <v>57</v>
      </c>
      <c r="B312" s="13" t="s">
        <v>58</v>
      </c>
      <c r="C312" s="14">
        <v>212858.52</v>
      </c>
      <c r="D312" s="14">
        <v>0</v>
      </c>
      <c r="E312" s="14">
        <v>0</v>
      </c>
      <c r="F312" s="14">
        <v>279245.62</v>
      </c>
      <c r="G312" s="14">
        <f t="shared" si="43"/>
        <v>66387.100000000006</v>
      </c>
      <c r="H312" s="14">
        <f t="shared" si="44"/>
        <v>-279245.62</v>
      </c>
      <c r="I312" s="15">
        <f t="shared" si="45"/>
        <v>31.188368687332797</v>
      </c>
      <c r="J312" s="15">
        <f t="shared" si="46"/>
        <v>0</v>
      </c>
      <c r="K312" s="15">
        <f t="shared" si="47"/>
        <v>0</v>
      </c>
    </row>
    <row r="313" spans="1:11" x14ac:dyDescent="0.3">
      <c r="A313" s="21" t="s">
        <v>59</v>
      </c>
      <c r="B313" s="13" t="s">
        <v>60</v>
      </c>
      <c r="C313" s="14">
        <v>212858.52</v>
      </c>
      <c r="D313" s="14">
        <v>0</v>
      </c>
      <c r="E313" s="14">
        <v>0</v>
      </c>
      <c r="F313" s="14">
        <v>279245.62</v>
      </c>
      <c r="G313" s="14">
        <f t="shared" si="43"/>
        <v>66387.100000000006</v>
      </c>
      <c r="H313" s="14">
        <f t="shared" si="44"/>
        <v>-279245.62</v>
      </c>
      <c r="I313" s="15">
        <f t="shared" si="45"/>
        <v>31.188368687332797</v>
      </c>
      <c r="J313" s="15">
        <f t="shared" si="46"/>
        <v>0</v>
      </c>
      <c r="K313" s="15">
        <f t="shared" si="47"/>
        <v>0</v>
      </c>
    </row>
    <row r="314" spans="1:11" x14ac:dyDescent="0.3">
      <c r="A314" s="20" t="s">
        <v>73</v>
      </c>
      <c r="B314" s="13" t="s">
        <v>74</v>
      </c>
      <c r="C314" s="14">
        <v>0</v>
      </c>
      <c r="D314" s="14">
        <v>0</v>
      </c>
      <c r="E314" s="14">
        <v>0</v>
      </c>
      <c r="F314" s="14">
        <v>670383.34</v>
      </c>
      <c r="G314" s="14">
        <f t="shared" si="43"/>
        <v>670383.34</v>
      </c>
      <c r="H314" s="14">
        <f t="shared" si="44"/>
        <v>-670383.34</v>
      </c>
      <c r="I314" s="15">
        <f t="shared" si="45"/>
        <v>0</v>
      </c>
      <c r="J314" s="15">
        <f t="shared" si="46"/>
        <v>0</v>
      </c>
      <c r="K314" s="15">
        <f t="shared" si="47"/>
        <v>0</v>
      </c>
    </row>
    <row r="315" spans="1:11" ht="26" x14ac:dyDescent="0.3">
      <c r="A315" s="21" t="s">
        <v>75</v>
      </c>
      <c r="B315" s="13" t="s">
        <v>76</v>
      </c>
      <c r="C315" s="14">
        <v>0</v>
      </c>
      <c r="D315" s="14">
        <v>0</v>
      </c>
      <c r="E315" s="14">
        <v>0</v>
      </c>
      <c r="F315" s="14">
        <v>670383.34</v>
      </c>
      <c r="G315" s="14">
        <f t="shared" si="43"/>
        <v>670383.34</v>
      </c>
      <c r="H315" s="14">
        <f t="shared" si="44"/>
        <v>-670383.34</v>
      </c>
      <c r="I315" s="15">
        <f t="shared" si="45"/>
        <v>0</v>
      </c>
      <c r="J315" s="15">
        <f t="shared" si="46"/>
        <v>0</v>
      </c>
      <c r="K315" s="15">
        <f t="shared" si="47"/>
        <v>0</v>
      </c>
    </row>
    <row r="316" spans="1:11" x14ac:dyDescent="0.3">
      <c r="A316" s="18" t="s">
        <v>80</v>
      </c>
      <c r="B316" s="13" t="s">
        <v>81</v>
      </c>
      <c r="C316" s="14">
        <v>902601</v>
      </c>
      <c r="D316" s="14">
        <v>880648</v>
      </c>
      <c r="E316" s="14">
        <v>660483</v>
      </c>
      <c r="F316" s="14">
        <v>660483</v>
      </c>
      <c r="G316" s="14">
        <f t="shared" si="43"/>
        <v>-242118</v>
      </c>
      <c r="H316" s="14">
        <f t="shared" si="44"/>
        <v>0</v>
      </c>
      <c r="I316" s="15">
        <f t="shared" si="45"/>
        <v>-26.824477260716534</v>
      </c>
      <c r="J316" s="15">
        <f t="shared" si="46"/>
        <v>100</v>
      </c>
      <c r="K316" s="15">
        <f t="shared" si="47"/>
        <v>74.999659341757436</v>
      </c>
    </row>
    <row r="317" spans="1:11" x14ac:dyDescent="0.3">
      <c r="A317" s="19" t="s">
        <v>82</v>
      </c>
      <c r="B317" s="13" t="s">
        <v>83</v>
      </c>
      <c r="C317" s="14">
        <v>902601</v>
      </c>
      <c r="D317" s="14">
        <v>0</v>
      </c>
      <c r="E317" s="14">
        <v>0</v>
      </c>
      <c r="F317" s="14">
        <v>660483</v>
      </c>
      <c r="G317" s="14">
        <f t="shared" si="43"/>
        <v>-242118</v>
      </c>
      <c r="H317" s="14">
        <f t="shared" si="44"/>
        <v>-660483</v>
      </c>
      <c r="I317" s="15">
        <f t="shared" si="45"/>
        <v>-26.824477260716534</v>
      </c>
      <c r="J317" s="15">
        <f t="shared" si="46"/>
        <v>0</v>
      </c>
      <c r="K317" s="15">
        <f t="shared" si="47"/>
        <v>0</v>
      </c>
    </row>
    <row r="318" spans="1:11" ht="26" x14ac:dyDescent="0.3">
      <c r="A318" s="20" t="s">
        <v>84</v>
      </c>
      <c r="B318" s="13" t="s">
        <v>85</v>
      </c>
      <c r="C318" s="14">
        <v>902601</v>
      </c>
      <c r="D318" s="14">
        <v>0</v>
      </c>
      <c r="E318" s="14">
        <v>0</v>
      </c>
      <c r="F318" s="14">
        <v>660483</v>
      </c>
      <c r="G318" s="14">
        <f t="shared" si="43"/>
        <v>-242118</v>
      </c>
      <c r="H318" s="14">
        <f t="shared" si="44"/>
        <v>-660483</v>
      </c>
      <c r="I318" s="15">
        <f t="shared" si="45"/>
        <v>-26.824477260716534</v>
      </c>
      <c r="J318" s="15">
        <f t="shared" si="46"/>
        <v>0</v>
      </c>
      <c r="K318" s="15">
        <f t="shared" si="47"/>
        <v>0</v>
      </c>
    </row>
    <row r="319" spans="1:11" x14ac:dyDescent="0.3">
      <c r="A319" s="12" t="s">
        <v>110</v>
      </c>
      <c r="B319" s="13" t="s">
        <v>111</v>
      </c>
      <c r="C319" s="14">
        <v>77879006.010000005</v>
      </c>
      <c r="D319" s="14">
        <v>119066709</v>
      </c>
      <c r="E319" s="14">
        <v>89119214</v>
      </c>
      <c r="F319" s="14">
        <v>86568008.760000005</v>
      </c>
      <c r="G319" s="14">
        <f t="shared" si="43"/>
        <v>8689002.75</v>
      </c>
      <c r="H319" s="14">
        <f t="shared" si="44"/>
        <v>2551205.2399999946</v>
      </c>
      <c r="I319" s="15">
        <f t="shared" si="45"/>
        <v>11.15705399332434</v>
      </c>
      <c r="J319" s="15">
        <f t="shared" si="46"/>
        <v>97.137311781048709</v>
      </c>
      <c r="K319" s="15">
        <f t="shared" si="47"/>
        <v>72.705468629354669</v>
      </c>
    </row>
    <row r="320" spans="1:11" x14ac:dyDescent="0.3">
      <c r="A320" s="18" t="s">
        <v>26</v>
      </c>
      <c r="B320" s="13" t="s">
        <v>112</v>
      </c>
      <c r="C320" s="14">
        <v>77879006.010000005</v>
      </c>
      <c r="D320" s="14">
        <v>119066709</v>
      </c>
      <c r="E320" s="14">
        <v>89119214</v>
      </c>
      <c r="F320" s="14">
        <v>86568008.760000005</v>
      </c>
      <c r="G320" s="14">
        <f t="shared" si="43"/>
        <v>8689002.75</v>
      </c>
      <c r="H320" s="14">
        <f t="shared" si="44"/>
        <v>2551205.2399999946</v>
      </c>
      <c r="I320" s="15">
        <f t="shared" si="45"/>
        <v>11.15705399332434</v>
      </c>
      <c r="J320" s="15">
        <f t="shared" si="46"/>
        <v>97.137311781048709</v>
      </c>
      <c r="K320" s="15">
        <f t="shared" si="47"/>
        <v>72.705468629354669</v>
      </c>
    </row>
    <row r="321" spans="1:11" x14ac:dyDescent="0.3">
      <c r="A321" s="19" t="s">
        <v>28</v>
      </c>
      <c r="B321" s="13" t="s">
        <v>119</v>
      </c>
      <c r="C321" s="14">
        <v>72077693.879999995</v>
      </c>
      <c r="D321" s="14">
        <v>108607931</v>
      </c>
      <c r="E321" s="14">
        <v>81340199</v>
      </c>
      <c r="F321" s="14">
        <v>80293802.719999999</v>
      </c>
      <c r="G321" s="14">
        <f t="shared" si="43"/>
        <v>8216108.8400000036</v>
      </c>
      <c r="H321" s="14">
        <f t="shared" si="44"/>
        <v>1046396.2800000012</v>
      </c>
      <c r="I321" s="15">
        <f t="shared" si="45"/>
        <v>11.398961867008069</v>
      </c>
      <c r="J321" s="15">
        <f t="shared" si="46"/>
        <v>98.71355579053845</v>
      </c>
      <c r="K321" s="15">
        <f t="shared" si="47"/>
        <v>73.929962554944538</v>
      </c>
    </row>
    <row r="322" spans="1:11" x14ac:dyDescent="0.3">
      <c r="A322" s="20" t="s">
        <v>120</v>
      </c>
      <c r="B322" s="13" t="s">
        <v>121</v>
      </c>
      <c r="C322" s="14">
        <v>208839.95</v>
      </c>
      <c r="D322" s="14">
        <v>499897</v>
      </c>
      <c r="E322" s="14">
        <v>408672</v>
      </c>
      <c r="F322" s="14">
        <v>333245.81</v>
      </c>
      <c r="G322" s="14">
        <f t="shared" si="43"/>
        <v>124405.85999999999</v>
      </c>
      <c r="H322" s="14">
        <f t="shared" si="44"/>
        <v>75426.19</v>
      </c>
      <c r="I322" s="15">
        <f t="shared" si="45"/>
        <v>59.56995297116282</v>
      </c>
      <c r="J322" s="15">
        <f t="shared" si="46"/>
        <v>81.543587522511942</v>
      </c>
      <c r="K322" s="15">
        <f t="shared" si="47"/>
        <v>66.662894556278601</v>
      </c>
    </row>
    <row r="323" spans="1:11" x14ac:dyDescent="0.3">
      <c r="A323" s="20" t="s">
        <v>122</v>
      </c>
      <c r="B323" s="13" t="s">
        <v>123</v>
      </c>
      <c r="C323" s="14">
        <v>71868853.930000007</v>
      </c>
      <c r="D323" s="14">
        <v>108108034</v>
      </c>
      <c r="E323" s="14">
        <v>80931527</v>
      </c>
      <c r="F323" s="14">
        <v>79960556.909999996</v>
      </c>
      <c r="G323" s="14">
        <f t="shared" si="43"/>
        <v>8091702.9799999893</v>
      </c>
      <c r="H323" s="14">
        <f t="shared" si="44"/>
        <v>970970.09000000358</v>
      </c>
      <c r="I323" s="15">
        <f t="shared" si="45"/>
        <v>11.258984299208777</v>
      </c>
      <c r="J323" s="15">
        <f t="shared" si="46"/>
        <v>98.800257296516833</v>
      </c>
      <c r="K323" s="15">
        <f t="shared" si="47"/>
        <v>73.963565843774376</v>
      </c>
    </row>
    <row r="324" spans="1:11" ht="26" x14ac:dyDescent="0.3">
      <c r="A324" s="19" t="s">
        <v>128</v>
      </c>
      <c r="B324" s="13" t="s">
        <v>129</v>
      </c>
      <c r="C324" s="14">
        <v>5801312.1299999999</v>
      </c>
      <c r="D324" s="14">
        <v>10458778</v>
      </c>
      <c r="E324" s="14">
        <v>7779015</v>
      </c>
      <c r="F324" s="14">
        <v>6274206.04</v>
      </c>
      <c r="G324" s="14">
        <f t="shared" si="43"/>
        <v>472893.91000000015</v>
      </c>
      <c r="H324" s="14">
        <f t="shared" si="44"/>
        <v>1504808.96</v>
      </c>
      <c r="I324" s="15">
        <f t="shared" si="45"/>
        <v>8.1514991678270405</v>
      </c>
      <c r="J324" s="15">
        <f t="shared" si="46"/>
        <v>80.655533380511542</v>
      </c>
      <c r="K324" s="15">
        <f t="shared" si="47"/>
        <v>59.989857706129726</v>
      </c>
    </row>
    <row r="325" spans="1:11" x14ac:dyDescent="0.3">
      <c r="A325" s="20" t="s">
        <v>130</v>
      </c>
      <c r="B325" s="13" t="s">
        <v>131</v>
      </c>
      <c r="C325" s="14">
        <v>5757702.5499999998</v>
      </c>
      <c r="D325" s="14">
        <v>10327151</v>
      </c>
      <c r="E325" s="14">
        <v>7696025</v>
      </c>
      <c r="F325" s="14">
        <v>6219206.04</v>
      </c>
      <c r="G325" s="14">
        <f t="shared" si="43"/>
        <v>461503.49000000022</v>
      </c>
      <c r="H325" s="14">
        <f t="shared" si="44"/>
        <v>1476818.96</v>
      </c>
      <c r="I325" s="15">
        <f t="shared" si="45"/>
        <v>8.0154104174763319</v>
      </c>
      <c r="J325" s="15">
        <f t="shared" si="46"/>
        <v>80.810626784606342</v>
      </c>
      <c r="K325" s="15">
        <f t="shared" si="47"/>
        <v>60.221895080259792</v>
      </c>
    </row>
    <row r="326" spans="1:11" ht="26" x14ac:dyDescent="0.3">
      <c r="A326" s="21" t="s">
        <v>132</v>
      </c>
      <c r="B326" s="13" t="s">
        <v>133</v>
      </c>
      <c r="C326" s="14">
        <v>22237.26</v>
      </c>
      <c r="D326" s="14">
        <v>60000</v>
      </c>
      <c r="E326" s="14">
        <v>15000</v>
      </c>
      <c r="F326" s="14">
        <v>33079.97</v>
      </c>
      <c r="G326" s="14">
        <f t="shared" si="43"/>
        <v>10842.710000000003</v>
      </c>
      <c r="H326" s="14">
        <f t="shared" si="44"/>
        <v>-18079.97</v>
      </c>
      <c r="I326" s="15">
        <f t="shared" si="45"/>
        <v>48.75919964959715</v>
      </c>
      <c r="J326" s="15">
        <f t="shared" si="46"/>
        <v>220.53313333333335</v>
      </c>
      <c r="K326" s="15">
        <f t="shared" si="47"/>
        <v>55.133283333333338</v>
      </c>
    </row>
    <row r="327" spans="1:11" ht="26" x14ac:dyDescent="0.3">
      <c r="A327" s="21" t="s">
        <v>134</v>
      </c>
      <c r="B327" s="13" t="s">
        <v>135</v>
      </c>
      <c r="C327" s="14">
        <v>5735465.29</v>
      </c>
      <c r="D327" s="14">
        <v>10267151</v>
      </c>
      <c r="E327" s="14">
        <v>7681025</v>
      </c>
      <c r="F327" s="14">
        <v>6186126.0700000003</v>
      </c>
      <c r="G327" s="14">
        <f t="shared" si="43"/>
        <v>450660.78000000026</v>
      </c>
      <c r="H327" s="14">
        <f t="shared" si="44"/>
        <v>1494898.9299999997</v>
      </c>
      <c r="I327" s="15">
        <f t="shared" si="45"/>
        <v>7.8574406297209123</v>
      </c>
      <c r="J327" s="15">
        <f t="shared" si="46"/>
        <v>80.537767680745745</v>
      </c>
      <c r="K327" s="15">
        <f t="shared" si="47"/>
        <v>60.251632317475412</v>
      </c>
    </row>
    <row r="328" spans="1:11" ht="26" x14ac:dyDescent="0.3">
      <c r="A328" s="20" t="s">
        <v>136</v>
      </c>
      <c r="B328" s="13" t="s">
        <v>137</v>
      </c>
      <c r="C328" s="14">
        <v>43609.58</v>
      </c>
      <c r="D328" s="14">
        <v>131627</v>
      </c>
      <c r="E328" s="14">
        <v>82990</v>
      </c>
      <c r="F328" s="14">
        <v>55000</v>
      </c>
      <c r="G328" s="14">
        <f t="shared" si="43"/>
        <v>11390.419999999998</v>
      </c>
      <c r="H328" s="14">
        <f t="shared" si="44"/>
        <v>27990</v>
      </c>
      <c r="I328" s="15">
        <f t="shared" si="45"/>
        <v>26.119077505447194</v>
      </c>
      <c r="J328" s="15">
        <f t="shared" si="46"/>
        <v>66.273044945174121</v>
      </c>
      <c r="K328" s="15">
        <f t="shared" si="47"/>
        <v>41.784740212874262</v>
      </c>
    </row>
    <row r="329" spans="1:11" x14ac:dyDescent="0.3">
      <c r="A329" s="12"/>
      <c r="B329" s="13" t="s">
        <v>141</v>
      </c>
      <c r="C329" s="14">
        <v>8119289.6900000004</v>
      </c>
      <c r="D329" s="14">
        <v>644823</v>
      </c>
      <c r="E329" s="14">
        <v>1043883</v>
      </c>
      <c r="F329" s="14">
        <v>2344238.41</v>
      </c>
      <c r="G329" s="14">
        <f t="shared" si="43"/>
        <v>-5775051.2800000003</v>
      </c>
      <c r="H329" s="14">
        <f t="shared" si="44"/>
        <v>-1300355.4100000001</v>
      </c>
      <c r="I329" s="15">
        <f t="shared" si="45"/>
        <v>-71.127543177979646</v>
      </c>
      <c r="J329" s="15">
        <f t="shared" si="46"/>
        <v>224.56907622789143</v>
      </c>
      <c r="K329" s="15">
        <f t="shared" si="47"/>
        <v>363.54757972342799</v>
      </c>
    </row>
    <row r="330" spans="1:11" s="27" customFormat="1" x14ac:dyDescent="0.3">
      <c r="A330" s="12" t="s">
        <v>142</v>
      </c>
      <c r="B330" s="13" t="s">
        <v>143</v>
      </c>
      <c r="C330" s="14">
        <v>-8119289.6900000004</v>
      </c>
      <c r="D330" s="14">
        <v>-644823</v>
      </c>
      <c r="E330" s="14">
        <v>-1043883</v>
      </c>
      <c r="F330" s="14">
        <v>-2344238.41</v>
      </c>
      <c r="G330" s="14">
        <f t="shared" si="43"/>
        <v>5775051.2800000003</v>
      </c>
      <c r="H330" s="14">
        <f t="shared" si="44"/>
        <v>1300355.4100000001</v>
      </c>
      <c r="I330" s="15">
        <f t="shared" si="45"/>
        <v>-71.127543177979646</v>
      </c>
      <c r="J330" s="15">
        <f t="shared" si="46"/>
        <v>224.56907622789143</v>
      </c>
      <c r="K330" s="15">
        <f t="shared" si="47"/>
        <v>363.54757972342799</v>
      </c>
    </row>
    <row r="331" spans="1:11" x14ac:dyDescent="0.3">
      <c r="A331" s="18" t="s">
        <v>144</v>
      </c>
      <c r="B331" s="13" t="s">
        <v>145</v>
      </c>
      <c r="C331" s="14">
        <v>-8119289.6900000004</v>
      </c>
      <c r="D331" s="14">
        <v>-644823</v>
      </c>
      <c r="E331" s="14">
        <v>-1043883</v>
      </c>
      <c r="F331" s="14">
        <v>-2344238.41</v>
      </c>
      <c r="G331" s="14">
        <f t="shared" si="43"/>
        <v>5775051.2800000003</v>
      </c>
      <c r="H331" s="14">
        <f t="shared" si="44"/>
        <v>1300355.4100000001</v>
      </c>
      <c r="I331" s="15">
        <f t="shared" si="45"/>
        <v>-71.127543177979646</v>
      </c>
      <c r="J331" s="15">
        <f t="shared" si="46"/>
        <v>224.56907622789143</v>
      </c>
      <c r="K331" s="15">
        <f t="shared" si="47"/>
        <v>363.54757972342799</v>
      </c>
    </row>
    <row r="332" spans="1:11" ht="26" x14ac:dyDescent="0.3">
      <c r="A332" s="19" t="s">
        <v>146</v>
      </c>
      <c r="B332" s="13" t="s">
        <v>147</v>
      </c>
      <c r="C332" s="14">
        <v>-8119289.6900000004</v>
      </c>
      <c r="D332" s="14">
        <v>-644823</v>
      </c>
      <c r="E332" s="14">
        <v>-1043883</v>
      </c>
      <c r="F332" s="14">
        <v>-2344238.41</v>
      </c>
      <c r="G332" s="14">
        <f t="shared" si="43"/>
        <v>5775051.2800000003</v>
      </c>
      <c r="H332" s="14">
        <f t="shared" si="44"/>
        <v>1300355.4100000001</v>
      </c>
      <c r="I332" s="15">
        <f t="shared" si="45"/>
        <v>-71.127543177979646</v>
      </c>
      <c r="J332" s="15">
        <f t="shared" si="46"/>
        <v>224.56907622789143</v>
      </c>
      <c r="K332" s="15">
        <f t="shared" si="47"/>
        <v>363.54757972342799</v>
      </c>
    </row>
    <row r="333" spans="1:11" x14ac:dyDescent="0.3">
      <c r="A333" s="12"/>
      <c r="B333" s="13"/>
      <c r="C333" s="14"/>
      <c r="D333" s="14"/>
      <c r="E333" s="14"/>
      <c r="F333" s="14"/>
      <c r="G333" s="14"/>
      <c r="H333" s="14"/>
      <c r="I333" s="15"/>
      <c r="J333" s="15"/>
      <c r="K333" s="15"/>
    </row>
    <row r="334" spans="1:11" x14ac:dyDescent="0.3">
      <c r="A334" s="28" t="s">
        <v>159</v>
      </c>
      <c r="B334" s="24" t="s">
        <v>160</v>
      </c>
      <c r="C334" s="25"/>
      <c r="D334" s="25"/>
      <c r="E334" s="25"/>
      <c r="F334" s="25"/>
      <c r="G334" s="25"/>
      <c r="H334" s="25"/>
      <c r="I334" s="26"/>
      <c r="J334" s="26"/>
      <c r="K334" s="26"/>
    </row>
    <row r="335" spans="1:11" x14ac:dyDescent="0.3">
      <c r="A335" s="12" t="s">
        <v>24</v>
      </c>
      <c r="B335" s="13" t="s">
        <v>25</v>
      </c>
      <c r="C335" s="14">
        <v>844188242.57000005</v>
      </c>
      <c r="D335" s="14">
        <v>1191226971</v>
      </c>
      <c r="E335" s="14">
        <v>897482984</v>
      </c>
      <c r="F335" s="14">
        <v>883572657.88999999</v>
      </c>
      <c r="G335" s="14">
        <f t="shared" ref="G335:G367" si="48">F335-C335</f>
        <v>39384415.319999933</v>
      </c>
      <c r="H335" s="14">
        <f t="shared" ref="H335:H367" si="49">E335-F335</f>
        <v>13910326.110000014</v>
      </c>
      <c r="I335" s="15">
        <f t="shared" ref="I335:I367" si="50">IF(ISERROR(F335/C335),0,F335/C335*100-100)</f>
        <v>4.6653593753094924</v>
      </c>
      <c r="J335" s="15">
        <f t="shared" ref="J335:J367" si="51">IF(ISERROR(F335/E335),0,F335/E335*100)</f>
        <v>98.450073554820733</v>
      </c>
      <c r="K335" s="15">
        <f t="shared" ref="K335:K367" si="52">IF(ISERROR(F335/D335),0,F335/D335*100)</f>
        <v>74.173325436735766</v>
      </c>
    </row>
    <row r="336" spans="1:11" x14ac:dyDescent="0.3">
      <c r="A336" s="18" t="s">
        <v>26</v>
      </c>
      <c r="B336" s="13" t="s">
        <v>27</v>
      </c>
      <c r="C336" s="14">
        <v>809798498.19000006</v>
      </c>
      <c r="D336" s="14">
        <v>1125468755</v>
      </c>
      <c r="E336" s="14">
        <v>845928083</v>
      </c>
      <c r="F336" s="14">
        <v>832604103.73000002</v>
      </c>
      <c r="G336" s="14">
        <f t="shared" si="48"/>
        <v>22805605.539999962</v>
      </c>
      <c r="H336" s="14">
        <f t="shared" si="49"/>
        <v>13323979.269999981</v>
      </c>
      <c r="I336" s="15">
        <f t="shared" si="50"/>
        <v>2.8162074381433513</v>
      </c>
      <c r="J336" s="15">
        <f t="shared" si="51"/>
        <v>98.424927657827865</v>
      </c>
      <c r="K336" s="15">
        <f t="shared" si="52"/>
        <v>73.978428990683085</v>
      </c>
    </row>
    <row r="337" spans="1:11" x14ac:dyDescent="0.3">
      <c r="A337" s="19" t="s">
        <v>28</v>
      </c>
      <c r="B337" s="13" t="s">
        <v>29</v>
      </c>
      <c r="C337" s="14">
        <v>809798498.19000006</v>
      </c>
      <c r="D337" s="14">
        <v>1125468755</v>
      </c>
      <c r="E337" s="14">
        <v>845928083</v>
      </c>
      <c r="F337" s="14">
        <v>832604103.73000002</v>
      </c>
      <c r="G337" s="14">
        <f t="shared" si="48"/>
        <v>22805605.539999962</v>
      </c>
      <c r="H337" s="14">
        <f t="shared" si="49"/>
        <v>13323979.269999981</v>
      </c>
      <c r="I337" s="15">
        <f t="shared" si="50"/>
        <v>2.8162074381433513</v>
      </c>
      <c r="J337" s="15">
        <f t="shared" si="51"/>
        <v>98.424927657827865</v>
      </c>
      <c r="K337" s="15">
        <f t="shared" si="52"/>
        <v>73.978428990683085</v>
      </c>
    </row>
    <row r="338" spans="1:11" x14ac:dyDescent="0.3">
      <c r="A338" s="20" t="s">
        <v>30</v>
      </c>
      <c r="B338" s="13" t="s">
        <v>31</v>
      </c>
      <c r="C338" s="14">
        <v>820122316.48000002</v>
      </c>
      <c r="D338" s="14">
        <v>1125468755</v>
      </c>
      <c r="E338" s="14">
        <v>845928083</v>
      </c>
      <c r="F338" s="14">
        <v>843712307.5</v>
      </c>
      <c r="G338" s="14">
        <f t="shared" si="48"/>
        <v>23589991.019999981</v>
      </c>
      <c r="H338" s="14">
        <f t="shared" si="49"/>
        <v>2215775.5</v>
      </c>
      <c r="I338" s="15">
        <f t="shared" si="50"/>
        <v>2.8763991109581326</v>
      </c>
      <c r="J338" s="15">
        <f t="shared" si="51"/>
        <v>99.738065735784303</v>
      </c>
      <c r="K338" s="15">
        <f t="shared" si="52"/>
        <v>74.965413633362047</v>
      </c>
    </row>
    <row r="339" spans="1:11" x14ac:dyDescent="0.3">
      <c r="A339" s="21" t="s">
        <v>32</v>
      </c>
      <c r="B339" s="13" t="s">
        <v>33</v>
      </c>
      <c r="C339" s="14">
        <v>1082.83</v>
      </c>
      <c r="D339" s="14">
        <v>3000</v>
      </c>
      <c r="E339" s="14">
        <v>1200</v>
      </c>
      <c r="F339" s="14">
        <v>407.22</v>
      </c>
      <c r="G339" s="14">
        <f t="shared" si="48"/>
        <v>-675.6099999999999</v>
      </c>
      <c r="H339" s="14">
        <f t="shared" si="49"/>
        <v>792.78</v>
      </c>
      <c r="I339" s="15">
        <f t="shared" si="50"/>
        <v>-62.392988742461874</v>
      </c>
      <c r="J339" s="15">
        <f t="shared" si="51"/>
        <v>33.935000000000002</v>
      </c>
      <c r="K339" s="15">
        <f t="shared" si="52"/>
        <v>13.574</v>
      </c>
    </row>
    <row r="340" spans="1:11" ht="26" x14ac:dyDescent="0.3">
      <c r="A340" s="21" t="s">
        <v>36</v>
      </c>
      <c r="B340" s="13" t="s">
        <v>37</v>
      </c>
      <c r="C340" s="14">
        <v>820121233.64999998</v>
      </c>
      <c r="D340" s="14">
        <v>1125465755</v>
      </c>
      <c r="E340" s="14">
        <v>845926883</v>
      </c>
      <c r="F340" s="14">
        <v>843711900.27999997</v>
      </c>
      <c r="G340" s="14">
        <f t="shared" si="48"/>
        <v>23590666.629999995</v>
      </c>
      <c r="H340" s="14">
        <f t="shared" si="49"/>
        <v>2214982.7200000286</v>
      </c>
      <c r="I340" s="15">
        <f t="shared" si="50"/>
        <v>2.8764852880358092</v>
      </c>
      <c r="J340" s="15">
        <f t="shared" si="51"/>
        <v>99.738159081533766</v>
      </c>
      <c r="K340" s="15">
        <f t="shared" si="52"/>
        <v>74.965577276049586</v>
      </c>
    </row>
    <row r="341" spans="1:11" ht="26" x14ac:dyDescent="0.3">
      <c r="A341" s="22" t="s">
        <v>44</v>
      </c>
      <c r="B341" s="13" t="s">
        <v>45</v>
      </c>
      <c r="C341" s="14">
        <v>820121233.64999998</v>
      </c>
      <c r="D341" s="14">
        <v>1125465755</v>
      </c>
      <c r="E341" s="14">
        <v>845926883</v>
      </c>
      <c r="F341" s="14">
        <v>843711900.27999997</v>
      </c>
      <c r="G341" s="14">
        <f t="shared" si="48"/>
        <v>23590666.629999995</v>
      </c>
      <c r="H341" s="14">
        <f t="shared" si="49"/>
        <v>2214982.7200000286</v>
      </c>
      <c r="I341" s="15">
        <f t="shared" si="50"/>
        <v>2.8764852880358092</v>
      </c>
      <c r="J341" s="15">
        <f t="shared" si="51"/>
        <v>99.738159081533766</v>
      </c>
      <c r="K341" s="15">
        <f t="shared" si="52"/>
        <v>74.965577276049586</v>
      </c>
    </row>
    <row r="342" spans="1:11" x14ac:dyDescent="0.3">
      <c r="A342" s="21" t="s">
        <v>46</v>
      </c>
      <c r="B342" s="13" t="s">
        <v>47</v>
      </c>
      <c r="C342" s="14">
        <v>-10323818.289999999</v>
      </c>
      <c r="D342" s="14">
        <v>0</v>
      </c>
      <c r="E342" s="14">
        <v>0</v>
      </c>
      <c r="F342" s="14">
        <v>-11108203.77</v>
      </c>
      <c r="G342" s="14">
        <f t="shared" si="48"/>
        <v>-784385.48000000045</v>
      </c>
      <c r="H342" s="14">
        <f t="shared" si="49"/>
        <v>11108203.77</v>
      </c>
      <c r="I342" s="15">
        <f t="shared" si="50"/>
        <v>7.5978233824570651</v>
      </c>
      <c r="J342" s="15">
        <f t="shared" si="51"/>
        <v>0</v>
      </c>
      <c r="K342" s="15">
        <f t="shared" si="52"/>
        <v>0</v>
      </c>
    </row>
    <row r="343" spans="1:11" x14ac:dyDescent="0.3">
      <c r="A343" s="22" t="s">
        <v>153</v>
      </c>
      <c r="B343" s="13" t="s">
        <v>154</v>
      </c>
      <c r="C343" s="14">
        <v>-10323818.289999999</v>
      </c>
      <c r="D343" s="14">
        <v>0</v>
      </c>
      <c r="E343" s="14">
        <v>0</v>
      </c>
      <c r="F343" s="14">
        <v>-11108203.77</v>
      </c>
      <c r="G343" s="14">
        <f t="shared" si="48"/>
        <v>-784385.48000000045</v>
      </c>
      <c r="H343" s="14">
        <f t="shared" si="49"/>
        <v>11108203.77</v>
      </c>
      <c r="I343" s="15">
        <f t="shared" si="50"/>
        <v>7.5978233824570651</v>
      </c>
      <c r="J343" s="15">
        <f t="shared" si="51"/>
        <v>0</v>
      </c>
      <c r="K343" s="15">
        <f t="shared" si="52"/>
        <v>0</v>
      </c>
    </row>
    <row r="344" spans="1:11" x14ac:dyDescent="0.3">
      <c r="A344" s="18" t="s">
        <v>53</v>
      </c>
      <c r="B344" s="13" t="s">
        <v>54</v>
      </c>
      <c r="C344" s="14">
        <v>1750909.19</v>
      </c>
      <c r="D344" s="14">
        <v>10184983</v>
      </c>
      <c r="E344" s="14">
        <v>9874983</v>
      </c>
      <c r="F344" s="14">
        <v>10268480.380000001</v>
      </c>
      <c r="G344" s="14">
        <f t="shared" si="48"/>
        <v>8517571.1900000013</v>
      </c>
      <c r="H344" s="14">
        <f t="shared" si="49"/>
        <v>-393497.38000000082</v>
      </c>
      <c r="I344" s="15">
        <f t="shared" si="50"/>
        <v>486.46561675765724</v>
      </c>
      <c r="J344" s="15">
        <f t="shared" si="51"/>
        <v>103.98479045482914</v>
      </c>
      <c r="K344" s="15">
        <f t="shared" si="52"/>
        <v>100.81980873213044</v>
      </c>
    </row>
    <row r="345" spans="1:11" ht="26" x14ac:dyDescent="0.3">
      <c r="A345" s="19" t="s">
        <v>55</v>
      </c>
      <c r="B345" s="13" t="s">
        <v>56</v>
      </c>
      <c r="C345" s="14">
        <v>1750909.19</v>
      </c>
      <c r="D345" s="14">
        <v>0</v>
      </c>
      <c r="E345" s="14">
        <v>0</v>
      </c>
      <c r="F345" s="14">
        <v>10268480.380000001</v>
      </c>
      <c r="G345" s="14">
        <f t="shared" si="48"/>
        <v>8517571.1900000013</v>
      </c>
      <c r="H345" s="14">
        <f t="shared" si="49"/>
        <v>-10268480.380000001</v>
      </c>
      <c r="I345" s="15">
        <f t="shared" si="50"/>
        <v>486.46561675765724</v>
      </c>
      <c r="J345" s="15">
        <f t="shared" si="51"/>
        <v>0</v>
      </c>
      <c r="K345" s="15">
        <f t="shared" si="52"/>
        <v>0</v>
      </c>
    </row>
    <row r="346" spans="1:11" ht="26" x14ac:dyDescent="0.3">
      <c r="A346" s="20" t="s">
        <v>57</v>
      </c>
      <c r="B346" s="13" t="s">
        <v>58</v>
      </c>
      <c r="C346" s="14">
        <v>1750909.19</v>
      </c>
      <c r="D346" s="14">
        <v>0</v>
      </c>
      <c r="E346" s="14">
        <v>0</v>
      </c>
      <c r="F346" s="14">
        <v>1553497.04</v>
      </c>
      <c r="G346" s="14">
        <f t="shared" si="48"/>
        <v>-197412.14999999991</v>
      </c>
      <c r="H346" s="14">
        <f t="shared" si="49"/>
        <v>-1553497.04</v>
      </c>
      <c r="I346" s="15">
        <f t="shared" si="50"/>
        <v>-11.274836589326469</v>
      </c>
      <c r="J346" s="15">
        <f t="shared" si="51"/>
        <v>0</v>
      </c>
      <c r="K346" s="15">
        <f t="shared" si="52"/>
        <v>0</v>
      </c>
    </row>
    <row r="347" spans="1:11" x14ac:dyDescent="0.3">
      <c r="A347" s="21" t="s">
        <v>59</v>
      </c>
      <c r="B347" s="13" t="s">
        <v>60</v>
      </c>
      <c r="C347" s="14">
        <v>1652657.19</v>
      </c>
      <c r="D347" s="14">
        <v>0</v>
      </c>
      <c r="E347" s="14">
        <v>0</v>
      </c>
      <c r="F347" s="14">
        <v>1462472.44</v>
      </c>
      <c r="G347" s="14">
        <f t="shared" si="48"/>
        <v>-190184.75</v>
      </c>
      <c r="H347" s="14">
        <f t="shared" si="49"/>
        <v>-1462472.44</v>
      </c>
      <c r="I347" s="15">
        <f t="shared" si="50"/>
        <v>-11.507816088586409</v>
      </c>
      <c r="J347" s="15">
        <f t="shared" si="51"/>
        <v>0</v>
      </c>
      <c r="K347" s="15">
        <f t="shared" si="52"/>
        <v>0</v>
      </c>
    </row>
    <row r="348" spans="1:11" x14ac:dyDescent="0.3">
      <c r="A348" s="21" t="s">
        <v>71</v>
      </c>
      <c r="B348" s="13" t="s">
        <v>72</v>
      </c>
      <c r="C348" s="14">
        <v>98252</v>
      </c>
      <c r="D348" s="14">
        <v>0</v>
      </c>
      <c r="E348" s="14">
        <v>0</v>
      </c>
      <c r="F348" s="14">
        <v>91024.6</v>
      </c>
      <c r="G348" s="14">
        <f t="shared" si="48"/>
        <v>-7227.3999999999942</v>
      </c>
      <c r="H348" s="14">
        <f t="shared" si="49"/>
        <v>-91024.6</v>
      </c>
      <c r="I348" s="15">
        <f t="shared" si="50"/>
        <v>-7.3559825754183095</v>
      </c>
      <c r="J348" s="15">
        <f t="shared" si="51"/>
        <v>0</v>
      </c>
      <c r="K348" s="15">
        <f t="shared" si="52"/>
        <v>0</v>
      </c>
    </row>
    <row r="349" spans="1:11" x14ac:dyDescent="0.3">
      <c r="A349" s="20" t="s">
        <v>73</v>
      </c>
      <c r="B349" s="13" t="s">
        <v>74</v>
      </c>
      <c r="C349" s="14">
        <v>0</v>
      </c>
      <c r="D349" s="14">
        <v>0</v>
      </c>
      <c r="E349" s="14">
        <v>0</v>
      </c>
      <c r="F349" s="14">
        <v>8714983.3399999999</v>
      </c>
      <c r="G349" s="14">
        <f t="shared" si="48"/>
        <v>8714983.3399999999</v>
      </c>
      <c r="H349" s="14">
        <f t="shared" si="49"/>
        <v>-8714983.3399999999</v>
      </c>
      <c r="I349" s="15">
        <f t="shared" si="50"/>
        <v>0</v>
      </c>
      <c r="J349" s="15">
        <f t="shared" si="51"/>
        <v>0</v>
      </c>
      <c r="K349" s="15">
        <f t="shared" si="52"/>
        <v>0</v>
      </c>
    </row>
    <row r="350" spans="1:11" ht="26" x14ac:dyDescent="0.3">
      <c r="A350" s="21" t="s">
        <v>75</v>
      </c>
      <c r="B350" s="13" t="s">
        <v>76</v>
      </c>
      <c r="C350" s="14">
        <v>0</v>
      </c>
      <c r="D350" s="14">
        <v>0</v>
      </c>
      <c r="E350" s="14">
        <v>0</v>
      </c>
      <c r="F350" s="14">
        <v>8714983.3399999999</v>
      </c>
      <c r="G350" s="14">
        <f t="shared" si="48"/>
        <v>8714983.3399999999</v>
      </c>
      <c r="H350" s="14">
        <f t="shared" si="49"/>
        <v>-8714983.3399999999</v>
      </c>
      <c r="I350" s="15">
        <f t="shared" si="50"/>
        <v>0</v>
      </c>
      <c r="J350" s="15">
        <f t="shared" si="51"/>
        <v>0</v>
      </c>
      <c r="K350" s="15">
        <f t="shared" si="52"/>
        <v>0</v>
      </c>
    </row>
    <row r="351" spans="1:11" x14ac:dyDescent="0.3">
      <c r="A351" s="18" t="s">
        <v>78</v>
      </c>
      <c r="B351" s="13" t="s">
        <v>79</v>
      </c>
      <c r="C351" s="14">
        <v>0</v>
      </c>
      <c r="D351" s="14">
        <v>0</v>
      </c>
      <c r="E351" s="14">
        <v>0</v>
      </c>
      <c r="F351" s="14">
        <v>96.77</v>
      </c>
      <c r="G351" s="14">
        <f t="shared" si="48"/>
        <v>96.77</v>
      </c>
      <c r="H351" s="14">
        <f t="shared" si="49"/>
        <v>-96.77</v>
      </c>
      <c r="I351" s="15">
        <f t="shared" si="50"/>
        <v>0</v>
      </c>
      <c r="J351" s="15">
        <f t="shared" si="51"/>
        <v>0</v>
      </c>
      <c r="K351" s="15">
        <f t="shared" si="52"/>
        <v>0</v>
      </c>
    </row>
    <row r="352" spans="1:11" x14ac:dyDescent="0.3">
      <c r="A352" s="18" t="s">
        <v>80</v>
      </c>
      <c r="B352" s="13" t="s">
        <v>81</v>
      </c>
      <c r="C352" s="14">
        <v>32638835.190000001</v>
      </c>
      <c r="D352" s="14">
        <v>55573233</v>
      </c>
      <c r="E352" s="14">
        <v>41679918</v>
      </c>
      <c r="F352" s="14">
        <v>40699977.009999998</v>
      </c>
      <c r="G352" s="14">
        <f t="shared" si="48"/>
        <v>8061141.8199999966</v>
      </c>
      <c r="H352" s="14">
        <f t="shared" si="49"/>
        <v>979940.99000000209</v>
      </c>
      <c r="I352" s="15">
        <f t="shared" si="50"/>
        <v>24.698007061446219</v>
      </c>
      <c r="J352" s="15">
        <f t="shared" si="51"/>
        <v>97.648889352421463</v>
      </c>
      <c r="K352" s="15">
        <f t="shared" si="52"/>
        <v>73.236655153750007</v>
      </c>
    </row>
    <row r="353" spans="1:11" x14ac:dyDescent="0.3">
      <c r="A353" s="19" t="s">
        <v>82</v>
      </c>
      <c r="B353" s="13" t="s">
        <v>83</v>
      </c>
      <c r="C353" s="14">
        <v>32626941.609999999</v>
      </c>
      <c r="D353" s="14">
        <v>4805484</v>
      </c>
      <c r="E353" s="14">
        <v>3604113</v>
      </c>
      <c r="F353" s="14">
        <v>40676511.960000001</v>
      </c>
      <c r="G353" s="14">
        <f t="shared" si="48"/>
        <v>8049570.3500000015</v>
      </c>
      <c r="H353" s="14">
        <f t="shared" si="49"/>
        <v>-37072398.960000001</v>
      </c>
      <c r="I353" s="15">
        <f t="shared" si="50"/>
        <v>24.671544290663292</v>
      </c>
      <c r="J353" s="15">
        <f t="shared" si="51"/>
        <v>1128.613668883301</v>
      </c>
      <c r="K353" s="15">
        <f t="shared" si="52"/>
        <v>846.46025166247568</v>
      </c>
    </row>
    <row r="354" spans="1:11" ht="26" x14ac:dyDescent="0.3">
      <c r="A354" s="20" t="s">
        <v>84</v>
      </c>
      <c r="B354" s="13" t="s">
        <v>85</v>
      </c>
      <c r="C354" s="14">
        <v>29326306.800000001</v>
      </c>
      <c r="D354" s="14">
        <v>0</v>
      </c>
      <c r="E354" s="14">
        <v>0</v>
      </c>
      <c r="F354" s="14">
        <v>37782767.990000002</v>
      </c>
      <c r="G354" s="14">
        <f t="shared" si="48"/>
        <v>8456461.1900000013</v>
      </c>
      <c r="H354" s="14">
        <f t="shared" si="49"/>
        <v>-37782767.990000002</v>
      </c>
      <c r="I354" s="15">
        <f t="shared" si="50"/>
        <v>28.835752308231321</v>
      </c>
      <c r="J354" s="15">
        <f t="shared" si="51"/>
        <v>0</v>
      </c>
      <c r="K354" s="15">
        <f t="shared" si="52"/>
        <v>0</v>
      </c>
    </row>
    <row r="355" spans="1:11" x14ac:dyDescent="0.3">
      <c r="A355" s="20" t="s">
        <v>86</v>
      </c>
      <c r="B355" s="13" t="s">
        <v>87</v>
      </c>
      <c r="C355" s="14">
        <v>3300634.81</v>
      </c>
      <c r="D355" s="14">
        <v>4805484</v>
      </c>
      <c r="E355" s="14">
        <v>3604113</v>
      </c>
      <c r="F355" s="14">
        <v>2893743.97</v>
      </c>
      <c r="G355" s="14">
        <f t="shared" si="48"/>
        <v>-406890.83999999985</v>
      </c>
      <c r="H355" s="14">
        <f t="shared" si="49"/>
        <v>710369.0299999998</v>
      </c>
      <c r="I355" s="15">
        <f t="shared" si="50"/>
        <v>-12.327654024832867</v>
      </c>
      <c r="J355" s="15">
        <f t="shared" si="51"/>
        <v>80.290045567383714</v>
      </c>
      <c r="K355" s="15">
        <f t="shared" si="52"/>
        <v>60.217534175537793</v>
      </c>
    </row>
    <row r="356" spans="1:11" x14ac:dyDescent="0.3">
      <c r="A356" s="21" t="s">
        <v>108</v>
      </c>
      <c r="B356" s="13" t="s">
        <v>109</v>
      </c>
      <c r="C356" s="14">
        <v>3300634.81</v>
      </c>
      <c r="D356" s="14">
        <v>4805484</v>
      </c>
      <c r="E356" s="14">
        <v>3604113</v>
      </c>
      <c r="F356" s="14">
        <v>2893743.97</v>
      </c>
      <c r="G356" s="14">
        <f t="shared" si="48"/>
        <v>-406890.83999999985</v>
      </c>
      <c r="H356" s="14">
        <f t="shared" si="49"/>
        <v>710369.0299999998</v>
      </c>
      <c r="I356" s="15">
        <f t="shared" si="50"/>
        <v>-12.327654024832867</v>
      </c>
      <c r="J356" s="15">
        <f t="shared" si="51"/>
        <v>80.290045567383714</v>
      </c>
      <c r="K356" s="15">
        <f t="shared" si="52"/>
        <v>60.217534175537793</v>
      </c>
    </row>
    <row r="357" spans="1:11" x14ac:dyDescent="0.3">
      <c r="A357" s="12" t="s">
        <v>110</v>
      </c>
      <c r="B357" s="13" t="s">
        <v>111</v>
      </c>
      <c r="C357" s="14">
        <v>807002431.99000001</v>
      </c>
      <c r="D357" s="14">
        <v>1179755336</v>
      </c>
      <c r="E357" s="14">
        <v>883032830</v>
      </c>
      <c r="F357" s="14">
        <v>842848903.15999997</v>
      </c>
      <c r="G357" s="14">
        <f t="shared" si="48"/>
        <v>35846471.169999957</v>
      </c>
      <c r="H357" s="14">
        <f t="shared" si="49"/>
        <v>40183926.840000033</v>
      </c>
      <c r="I357" s="15">
        <f t="shared" si="50"/>
        <v>4.4419285183076198</v>
      </c>
      <c r="J357" s="15">
        <f t="shared" si="51"/>
        <v>95.449328102557629</v>
      </c>
      <c r="K357" s="15">
        <f t="shared" si="52"/>
        <v>71.44268624524365</v>
      </c>
    </row>
    <row r="358" spans="1:11" x14ac:dyDescent="0.3">
      <c r="A358" s="18" t="s">
        <v>26</v>
      </c>
      <c r="B358" s="13" t="s">
        <v>112</v>
      </c>
      <c r="C358" s="14">
        <v>807002431.99000001</v>
      </c>
      <c r="D358" s="14">
        <v>1179755336</v>
      </c>
      <c r="E358" s="14">
        <v>883032830</v>
      </c>
      <c r="F358" s="14">
        <v>842848903.15999997</v>
      </c>
      <c r="G358" s="14">
        <f t="shared" si="48"/>
        <v>35846471.169999957</v>
      </c>
      <c r="H358" s="14">
        <f t="shared" si="49"/>
        <v>40183926.840000033</v>
      </c>
      <c r="I358" s="15">
        <f t="shared" si="50"/>
        <v>4.4419285183076198</v>
      </c>
      <c r="J358" s="15">
        <f t="shared" si="51"/>
        <v>95.449328102557629</v>
      </c>
      <c r="K358" s="15">
        <f t="shared" si="52"/>
        <v>71.44268624524365</v>
      </c>
    </row>
    <row r="359" spans="1:11" x14ac:dyDescent="0.3">
      <c r="A359" s="19" t="s">
        <v>28</v>
      </c>
      <c r="B359" s="13" t="s">
        <v>119</v>
      </c>
      <c r="C359" s="14">
        <v>639450782.75999999</v>
      </c>
      <c r="D359" s="14">
        <v>944509990</v>
      </c>
      <c r="E359" s="14">
        <v>706783226</v>
      </c>
      <c r="F359" s="14">
        <v>670038396.57000005</v>
      </c>
      <c r="G359" s="14">
        <f t="shared" si="48"/>
        <v>30587613.810000062</v>
      </c>
      <c r="H359" s="14">
        <f t="shared" si="49"/>
        <v>36744829.429999948</v>
      </c>
      <c r="I359" s="15">
        <f t="shared" si="50"/>
        <v>4.7834195585745789</v>
      </c>
      <c r="J359" s="15">
        <f t="shared" si="51"/>
        <v>94.801117502751836</v>
      </c>
      <c r="K359" s="15">
        <f t="shared" si="52"/>
        <v>70.940318648191322</v>
      </c>
    </row>
    <row r="360" spans="1:11" x14ac:dyDescent="0.3">
      <c r="A360" s="20" t="s">
        <v>122</v>
      </c>
      <c r="B360" s="13" t="s">
        <v>123</v>
      </c>
      <c r="C360" s="14">
        <v>639450782.75999999</v>
      </c>
      <c r="D360" s="14">
        <v>944509990</v>
      </c>
      <c r="E360" s="14">
        <v>706783226</v>
      </c>
      <c r="F360" s="14">
        <v>670038396.57000005</v>
      </c>
      <c r="G360" s="14">
        <f t="shared" si="48"/>
        <v>30587613.810000062</v>
      </c>
      <c r="H360" s="14">
        <f t="shared" si="49"/>
        <v>36744829.429999948</v>
      </c>
      <c r="I360" s="15">
        <f t="shared" si="50"/>
        <v>4.7834195585745789</v>
      </c>
      <c r="J360" s="15">
        <f t="shared" si="51"/>
        <v>94.801117502751836</v>
      </c>
      <c r="K360" s="15">
        <f t="shared" si="52"/>
        <v>70.940318648191322</v>
      </c>
    </row>
    <row r="361" spans="1:11" ht="26" x14ac:dyDescent="0.3">
      <c r="A361" s="19" t="s">
        <v>128</v>
      </c>
      <c r="B361" s="13" t="s">
        <v>129</v>
      </c>
      <c r="C361" s="14">
        <v>167551649.22999999</v>
      </c>
      <c r="D361" s="14">
        <v>235245346</v>
      </c>
      <c r="E361" s="14">
        <v>176249604</v>
      </c>
      <c r="F361" s="14">
        <v>172810506.59</v>
      </c>
      <c r="G361" s="14">
        <f t="shared" si="48"/>
        <v>5258857.3600000143</v>
      </c>
      <c r="H361" s="14">
        <f t="shared" si="49"/>
        <v>3439097.4099999964</v>
      </c>
      <c r="I361" s="15">
        <f t="shared" si="50"/>
        <v>3.1386485207203947</v>
      </c>
      <c r="J361" s="15">
        <f t="shared" si="51"/>
        <v>98.048734674036481</v>
      </c>
      <c r="K361" s="15">
        <f t="shared" si="52"/>
        <v>73.459691988975635</v>
      </c>
    </row>
    <row r="362" spans="1:11" x14ac:dyDescent="0.3">
      <c r="A362" s="20" t="s">
        <v>130</v>
      </c>
      <c r="B362" s="13" t="s">
        <v>131</v>
      </c>
      <c r="C362" s="14">
        <v>167551649.22999999</v>
      </c>
      <c r="D362" s="14">
        <v>235245346</v>
      </c>
      <c r="E362" s="14">
        <v>176249604</v>
      </c>
      <c r="F362" s="14">
        <v>172810506.59</v>
      </c>
      <c r="G362" s="14">
        <f t="shared" si="48"/>
        <v>5258857.3600000143</v>
      </c>
      <c r="H362" s="14">
        <f t="shared" si="49"/>
        <v>3439097.4099999964</v>
      </c>
      <c r="I362" s="15">
        <f t="shared" si="50"/>
        <v>3.1386485207203947</v>
      </c>
      <c r="J362" s="15">
        <f t="shared" si="51"/>
        <v>98.048734674036481</v>
      </c>
      <c r="K362" s="15">
        <f t="shared" si="52"/>
        <v>73.459691988975635</v>
      </c>
    </row>
    <row r="363" spans="1:11" ht="26" x14ac:dyDescent="0.3">
      <c r="A363" s="21" t="s">
        <v>134</v>
      </c>
      <c r="B363" s="13" t="s">
        <v>135</v>
      </c>
      <c r="C363" s="14">
        <v>167551649.22999999</v>
      </c>
      <c r="D363" s="14">
        <v>235245346</v>
      </c>
      <c r="E363" s="14">
        <v>176249604</v>
      </c>
      <c r="F363" s="14">
        <v>172810506.59</v>
      </c>
      <c r="G363" s="14">
        <f t="shared" si="48"/>
        <v>5258857.3600000143</v>
      </c>
      <c r="H363" s="14">
        <f t="shared" si="49"/>
        <v>3439097.4099999964</v>
      </c>
      <c r="I363" s="15">
        <f t="shared" si="50"/>
        <v>3.1386485207203947</v>
      </c>
      <c r="J363" s="15">
        <f t="shared" si="51"/>
        <v>98.048734674036481</v>
      </c>
      <c r="K363" s="15">
        <f t="shared" si="52"/>
        <v>73.459691988975635</v>
      </c>
    </row>
    <row r="364" spans="1:11" s="27" customFormat="1" x14ac:dyDescent="0.3">
      <c r="A364" s="12"/>
      <c r="B364" s="13" t="s">
        <v>141</v>
      </c>
      <c r="C364" s="14">
        <v>37185810.579999998</v>
      </c>
      <c r="D364" s="14">
        <v>11471635</v>
      </c>
      <c r="E364" s="14">
        <v>14450154</v>
      </c>
      <c r="F364" s="14">
        <v>40723754.729999997</v>
      </c>
      <c r="G364" s="14">
        <f t="shared" si="48"/>
        <v>3537944.1499999985</v>
      </c>
      <c r="H364" s="14">
        <f t="shared" si="49"/>
        <v>-26273600.729999997</v>
      </c>
      <c r="I364" s="15">
        <f t="shared" si="50"/>
        <v>9.5142316244219387</v>
      </c>
      <c r="J364" s="15">
        <f t="shared" si="51"/>
        <v>281.822288745158</v>
      </c>
      <c r="K364" s="15">
        <f t="shared" si="52"/>
        <v>354.99520974996153</v>
      </c>
    </row>
    <row r="365" spans="1:11" x14ac:dyDescent="0.3">
      <c r="A365" s="12" t="s">
        <v>142</v>
      </c>
      <c r="B365" s="13" t="s">
        <v>143</v>
      </c>
      <c r="C365" s="14">
        <v>-37185810.579999998</v>
      </c>
      <c r="D365" s="14">
        <v>-11471635</v>
      </c>
      <c r="E365" s="14">
        <v>-14450154</v>
      </c>
      <c r="F365" s="14">
        <v>-40723754.729999997</v>
      </c>
      <c r="G365" s="14">
        <f t="shared" si="48"/>
        <v>-3537944.1499999985</v>
      </c>
      <c r="H365" s="14">
        <f t="shared" si="49"/>
        <v>26273600.729999997</v>
      </c>
      <c r="I365" s="15">
        <f t="shared" si="50"/>
        <v>9.5142316244219387</v>
      </c>
      <c r="J365" s="15">
        <f t="shared" si="51"/>
        <v>281.822288745158</v>
      </c>
      <c r="K365" s="15">
        <f t="shared" si="52"/>
        <v>354.99520974996153</v>
      </c>
    </row>
    <row r="366" spans="1:11" x14ac:dyDescent="0.3">
      <c r="A366" s="18" t="s">
        <v>144</v>
      </c>
      <c r="B366" s="13" t="s">
        <v>145</v>
      </c>
      <c r="C366" s="14">
        <v>-37185810.579999998</v>
      </c>
      <c r="D366" s="14">
        <v>-11471635</v>
      </c>
      <c r="E366" s="14">
        <v>-14450154</v>
      </c>
      <c r="F366" s="14">
        <v>-40723754.729999997</v>
      </c>
      <c r="G366" s="14">
        <f t="shared" si="48"/>
        <v>-3537944.1499999985</v>
      </c>
      <c r="H366" s="14">
        <f t="shared" si="49"/>
        <v>26273600.729999997</v>
      </c>
      <c r="I366" s="15">
        <f t="shared" si="50"/>
        <v>9.5142316244219387</v>
      </c>
      <c r="J366" s="15">
        <f t="shared" si="51"/>
        <v>281.822288745158</v>
      </c>
      <c r="K366" s="15">
        <f t="shared" si="52"/>
        <v>354.99520974996153</v>
      </c>
    </row>
    <row r="367" spans="1:11" ht="26" x14ac:dyDescent="0.3">
      <c r="A367" s="19" t="s">
        <v>146</v>
      </c>
      <c r="B367" s="13" t="s">
        <v>147</v>
      </c>
      <c r="C367" s="14">
        <v>-37185810.579999998</v>
      </c>
      <c r="D367" s="14">
        <v>-11471635</v>
      </c>
      <c r="E367" s="14">
        <v>-14450154</v>
      </c>
      <c r="F367" s="14">
        <v>-40723754.729999997</v>
      </c>
      <c r="G367" s="14">
        <f t="shared" si="48"/>
        <v>-3537944.1499999985</v>
      </c>
      <c r="H367" s="14">
        <f t="shared" si="49"/>
        <v>26273600.729999997</v>
      </c>
      <c r="I367" s="15">
        <f t="shared" si="50"/>
        <v>9.5142316244219387</v>
      </c>
      <c r="J367" s="15">
        <f t="shared" si="51"/>
        <v>281.822288745158</v>
      </c>
      <c r="K367" s="15">
        <f t="shared" si="52"/>
        <v>354.99520974996153</v>
      </c>
    </row>
    <row r="368" spans="1:11" x14ac:dyDescent="0.3">
      <c r="A368" s="12"/>
      <c r="B368" s="13"/>
      <c r="C368" s="14"/>
      <c r="D368" s="14"/>
      <c r="E368" s="14"/>
      <c r="F368" s="14"/>
      <c r="G368" s="14"/>
      <c r="H368" s="14"/>
      <c r="I368" s="15"/>
      <c r="J368" s="15"/>
      <c r="K368" s="15"/>
    </row>
    <row r="369" spans="1:11" x14ac:dyDescent="0.3">
      <c r="A369" s="28" t="s">
        <v>161</v>
      </c>
      <c r="B369" s="24" t="s">
        <v>162</v>
      </c>
      <c r="C369" s="25"/>
      <c r="D369" s="25"/>
      <c r="E369" s="25"/>
      <c r="F369" s="25"/>
      <c r="G369" s="25"/>
      <c r="H369" s="25"/>
      <c r="I369" s="26"/>
      <c r="J369" s="26"/>
      <c r="K369" s="26"/>
    </row>
    <row r="370" spans="1:11" x14ac:dyDescent="0.3">
      <c r="A370" s="12" t="s">
        <v>24</v>
      </c>
      <c r="B370" s="13" t="s">
        <v>25</v>
      </c>
      <c r="C370" s="14">
        <v>20599793.960000001</v>
      </c>
      <c r="D370" s="14">
        <v>28911331</v>
      </c>
      <c r="E370" s="14">
        <v>20664951</v>
      </c>
      <c r="F370" s="14">
        <v>21226085.559999999</v>
      </c>
      <c r="G370" s="14">
        <f t="shared" ref="G370:G400" si="53">F370-C370</f>
        <v>626291.59999999776</v>
      </c>
      <c r="H370" s="14">
        <f t="shared" ref="H370:H400" si="54">E370-F370</f>
        <v>-561134.55999999866</v>
      </c>
      <c r="I370" s="15">
        <f t="shared" ref="I370:I400" si="55">IF(ISERROR(F370/C370),0,F370/C370*100-100)</f>
        <v>3.0402808941492765</v>
      </c>
      <c r="J370" s="15">
        <f t="shared" ref="J370:J400" si="56">IF(ISERROR(F370/E370),0,F370/E370*100)</f>
        <v>102.71539264719283</v>
      </c>
      <c r="K370" s="15">
        <f t="shared" ref="K370:K400" si="57">IF(ISERROR(F370/D370),0,F370/D370*100)</f>
        <v>73.4178774405094</v>
      </c>
    </row>
    <row r="371" spans="1:11" x14ac:dyDescent="0.3">
      <c r="A371" s="18" t="s">
        <v>53</v>
      </c>
      <c r="B371" s="13" t="s">
        <v>54</v>
      </c>
      <c r="C371" s="14">
        <v>876366.97</v>
      </c>
      <c r="D371" s="14">
        <v>1258523</v>
      </c>
      <c r="E371" s="14">
        <v>947523</v>
      </c>
      <c r="F371" s="14">
        <v>906497.56</v>
      </c>
      <c r="G371" s="14">
        <f t="shared" si="53"/>
        <v>30130.590000000084</v>
      </c>
      <c r="H371" s="14">
        <f t="shared" si="54"/>
        <v>41025.439999999944</v>
      </c>
      <c r="I371" s="15">
        <f t="shared" si="55"/>
        <v>3.4381247846436054</v>
      </c>
      <c r="J371" s="15">
        <f t="shared" si="56"/>
        <v>95.670243360847181</v>
      </c>
      <c r="K371" s="15">
        <f t="shared" si="57"/>
        <v>72.028684418163209</v>
      </c>
    </row>
    <row r="372" spans="1:11" ht="26" x14ac:dyDescent="0.3">
      <c r="A372" s="19" t="s">
        <v>55</v>
      </c>
      <c r="B372" s="13" t="s">
        <v>56</v>
      </c>
      <c r="C372" s="14">
        <v>876366.97</v>
      </c>
      <c r="D372" s="14">
        <v>0</v>
      </c>
      <c r="E372" s="14">
        <v>0</v>
      </c>
      <c r="F372" s="14">
        <v>906497.56</v>
      </c>
      <c r="G372" s="14">
        <f t="shared" si="53"/>
        <v>30130.590000000084</v>
      </c>
      <c r="H372" s="14">
        <f t="shared" si="54"/>
        <v>-906497.56</v>
      </c>
      <c r="I372" s="15">
        <f t="shared" si="55"/>
        <v>3.4381247846436054</v>
      </c>
      <c r="J372" s="15">
        <f t="shared" si="56"/>
        <v>0</v>
      </c>
      <c r="K372" s="15">
        <f t="shared" si="57"/>
        <v>0</v>
      </c>
    </row>
    <row r="373" spans="1:11" ht="26" x14ac:dyDescent="0.3">
      <c r="A373" s="20" t="s">
        <v>57</v>
      </c>
      <c r="B373" s="13" t="s">
        <v>58</v>
      </c>
      <c r="C373" s="14">
        <v>876366.97</v>
      </c>
      <c r="D373" s="14">
        <v>0</v>
      </c>
      <c r="E373" s="14">
        <v>0</v>
      </c>
      <c r="F373" s="14">
        <v>906497.56</v>
      </c>
      <c r="G373" s="14">
        <f t="shared" si="53"/>
        <v>30130.590000000084</v>
      </c>
      <c r="H373" s="14">
        <f t="shared" si="54"/>
        <v>-906497.56</v>
      </c>
      <c r="I373" s="15">
        <f t="shared" si="55"/>
        <v>3.4381247846436054</v>
      </c>
      <c r="J373" s="15">
        <f t="shared" si="56"/>
        <v>0</v>
      </c>
      <c r="K373" s="15">
        <f t="shared" si="57"/>
        <v>0</v>
      </c>
    </row>
    <row r="374" spans="1:11" x14ac:dyDescent="0.3">
      <c r="A374" s="21" t="s">
        <v>67</v>
      </c>
      <c r="B374" s="13" t="s">
        <v>68</v>
      </c>
      <c r="C374" s="14">
        <v>876103.89</v>
      </c>
      <c r="D374" s="14">
        <v>0</v>
      </c>
      <c r="E374" s="14">
        <v>0</v>
      </c>
      <c r="F374" s="14">
        <v>906497.56</v>
      </c>
      <c r="G374" s="14">
        <f t="shared" si="53"/>
        <v>30393.670000000042</v>
      </c>
      <c r="H374" s="14">
        <f t="shared" si="54"/>
        <v>-906497.56</v>
      </c>
      <c r="I374" s="15">
        <f t="shared" si="55"/>
        <v>3.4691856008081601</v>
      </c>
      <c r="J374" s="15">
        <f t="shared" si="56"/>
        <v>0</v>
      </c>
      <c r="K374" s="15">
        <f t="shared" si="57"/>
        <v>0</v>
      </c>
    </row>
    <row r="375" spans="1:11" ht="39" x14ac:dyDescent="0.3">
      <c r="A375" s="21" t="s">
        <v>69</v>
      </c>
      <c r="B375" s="13" t="s">
        <v>70</v>
      </c>
      <c r="C375" s="14">
        <v>263.08</v>
      </c>
      <c r="D375" s="14">
        <v>0</v>
      </c>
      <c r="E375" s="14">
        <v>0</v>
      </c>
      <c r="F375" s="14">
        <v>0</v>
      </c>
      <c r="G375" s="14">
        <f t="shared" si="53"/>
        <v>-263.08</v>
      </c>
      <c r="H375" s="14">
        <f t="shared" si="54"/>
        <v>0</v>
      </c>
      <c r="I375" s="15">
        <f t="shared" si="55"/>
        <v>-100</v>
      </c>
      <c r="J375" s="15">
        <f t="shared" si="56"/>
        <v>0</v>
      </c>
      <c r="K375" s="15">
        <f t="shared" si="57"/>
        <v>0</v>
      </c>
    </row>
    <row r="376" spans="1:11" x14ac:dyDescent="0.3">
      <c r="A376" s="18" t="s">
        <v>78</v>
      </c>
      <c r="B376" s="13" t="s">
        <v>79</v>
      </c>
      <c r="C376" s="14">
        <v>42522.99</v>
      </c>
      <c r="D376" s="14">
        <v>56125</v>
      </c>
      <c r="E376" s="14">
        <v>20010</v>
      </c>
      <c r="F376" s="14">
        <v>60030</v>
      </c>
      <c r="G376" s="14">
        <f t="shared" si="53"/>
        <v>17507.010000000002</v>
      </c>
      <c r="H376" s="14">
        <f t="shared" si="54"/>
        <v>-40020</v>
      </c>
      <c r="I376" s="15">
        <f t="shared" si="55"/>
        <v>41.170693782351634</v>
      </c>
      <c r="J376" s="15">
        <f t="shared" si="56"/>
        <v>300</v>
      </c>
      <c r="K376" s="15">
        <f t="shared" si="57"/>
        <v>106.95768374164811</v>
      </c>
    </row>
    <row r="377" spans="1:11" x14ac:dyDescent="0.3">
      <c r="A377" s="18" t="s">
        <v>80</v>
      </c>
      <c r="B377" s="13" t="s">
        <v>81</v>
      </c>
      <c r="C377" s="14">
        <v>19680904</v>
      </c>
      <c r="D377" s="14">
        <v>27596683</v>
      </c>
      <c r="E377" s="14">
        <v>19697418</v>
      </c>
      <c r="F377" s="14">
        <v>20259558</v>
      </c>
      <c r="G377" s="14">
        <f t="shared" si="53"/>
        <v>578654</v>
      </c>
      <c r="H377" s="14">
        <f t="shared" si="54"/>
        <v>-562140</v>
      </c>
      <c r="I377" s="15">
        <f t="shared" si="55"/>
        <v>2.9401799836023912</v>
      </c>
      <c r="J377" s="15">
        <f t="shared" si="56"/>
        <v>102.85387658423049</v>
      </c>
      <c r="K377" s="15">
        <f t="shared" si="57"/>
        <v>73.413018513855448</v>
      </c>
    </row>
    <row r="378" spans="1:11" x14ac:dyDescent="0.3">
      <c r="A378" s="19" t="s">
        <v>82</v>
      </c>
      <c r="B378" s="13" t="s">
        <v>83</v>
      </c>
      <c r="C378" s="14">
        <v>19462714</v>
      </c>
      <c r="D378" s="14">
        <v>25437543</v>
      </c>
      <c r="E378" s="14">
        <v>18182983</v>
      </c>
      <c r="F378" s="14">
        <v>20174309</v>
      </c>
      <c r="G378" s="14">
        <f t="shared" si="53"/>
        <v>711595</v>
      </c>
      <c r="H378" s="14">
        <f t="shared" si="54"/>
        <v>-1991326</v>
      </c>
      <c r="I378" s="15">
        <f t="shared" si="55"/>
        <v>3.6561961502388698</v>
      </c>
      <c r="J378" s="15">
        <f t="shared" si="56"/>
        <v>110.95159138629785</v>
      </c>
      <c r="K378" s="15">
        <f t="shared" si="57"/>
        <v>79.309188784467125</v>
      </c>
    </row>
    <row r="379" spans="1:11" ht="26" x14ac:dyDescent="0.3">
      <c r="A379" s="20" t="s">
        <v>84</v>
      </c>
      <c r="B379" s="13" t="s">
        <v>85</v>
      </c>
      <c r="C379" s="14">
        <v>1436224</v>
      </c>
      <c r="D379" s="14">
        <v>0</v>
      </c>
      <c r="E379" s="14">
        <v>0</v>
      </c>
      <c r="F379" s="14">
        <v>1429186</v>
      </c>
      <c r="G379" s="14">
        <f t="shared" si="53"/>
        <v>-7038</v>
      </c>
      <c r="H379" s="14">
        <f t="shared" si="54"/>
        <v>-1429186</v>
      </c>
      <c r="I379" s="15">
        <f t="shared" si="55"/>
        <v>-0.49003498061583173</v>
      </c>
      <c r="J379" s="15">
        <f t="shared" si="56"/>
        <v>0</v>
      </c>
      <c r="K379" s="15">
        <f t="shared" si="57"/>
        <v>0</v>
      </c>
    </row>
    <row r="380" spans="1:11" x14ac:dyDescent="0.3">
      <c r="A380" s="20" t="s">
        <v>86</v>
      </c>
      <c r="B380" s="13" t="s">
        <v>87</v>
      </c>
      <c r="C380" s="14">
        <v>18026490</v>
      </c>
      <c r="D380" s="14">
        <v>25437543</v>
      </c>
      <c r="E380" s="14">
        <v>18182983</v>
      </c>
      <c r="F380" s="14">
        <v>18745123</v>
      </c>
      <c r="G380" s="14">
        <f t="shared" si="53"/>
        <v>718633</v>
      </c>
      <c r="H380" s="14">
        <f t="shared" si="54"/>
        <v>-562140</v>
      </c>
      <c r="I380" s="15">
        <f t="shared" si="55"/>
        <v>3.9865386994362098</v>
      </c>
      <c r="J380" s="15">
        <f t="shared" si="56"/>
        <v>103.09157193844376</v>
      </c>
      <c r="K380" s="15">
        <f t="shared" si="57"/>
        <v>73.690776660308742</v>
      </c>
    </row>
    <row r="381" spans="1:11" x14ac:dyDescent="0.3">
      <c r="A381" s="21" t="s">
        <v>88</v>
      </c>
      <c r="B381" s="13" t="s">
        <v>89</v>
      </c>
      <c r="C381" s="14">
        <v>18026490</v>
      </c>
      <c r="D381" s="14">
        <v>25437543</v>
      </c>
      <c r="E381" s="14">
        <v>18182983</v>
      </c>
      <c r="F381" s="14">
        <v>18745123</v>
      </c>
      <c r="G381" s="14">
        <f t="shared" si="53"/>
        <v>718633</v>
      </c>
      <c r="H381" s="14">
        <f t="shared" si="54"/>
        <v>-562140</v>
      </c>
      <c r="I381" s="15">
        <f t="shared" si="55"/>
        <v>3.9865386994362098</v>
      </c>
      <c r="J381" s="15">
        <f t="shared" si="56"/>
        <v>103.09157193844376</v>
      </c>
      <c r="K381" s="15">
        <f t="shared" si="57"/>
        <v>73.690776660308742</v>
      </c>
    </row>
    <row r="382" spans="1:11" ht="26" x14ac:dyDescent="0.3">
      <c r="A382" s="22" t="s">
        <v>100</v>
      </c>
      <c r="B382" s="13" t="s">
        <v>101</v>
      </c>
      <c r="C382" s="14">
        <v>12986283</v>
      </c>
      <c r="D382" s="14">
        <v>18515987</v>
      </c>
      <c r="E382" s="14">
        <v>13235393</v>
      </c>
      <c r="F382" s="14">
        <v>13644574</v>
      </c>
      <c r="G382" s="14">
        <f t="shared" si="53"/>
        <v>658291</v>
      </c>
      <c r="H382" s="14">
        <f t="shared" si="54"/>
        <v>-409181</v>
      </c>
      <c r="I382" s="15">
        <f t="shared" si="55"/>
        <v>5.06912563048256</v>
      </c>
      <c r="J382" s="15">
        <f t="shared" si="56"/>
        <v>103.09156668033961</v>
      </c>
      <c r="K382" s="15">
        <f t="shared" si="57"/>
        <v>73.690773276088379</v>
      </c>
    </row>
    <row r="383" spans="1:11" ht="26" x14ac:dyDescent="0.3">
      <c r="A383" s="22" t="s">
        <v>102</v>
      </c>
      <c r="B383" s="13" t="s">
        <v>103</v>
      </c>
      <c r="C383" s="14">
        <v>784153</v>
      </c>
      <c r="D383" s="14">
        <v>1131970</v>
      </c>
      <c r="E383" s="14">
        <v>809142</v>
      </c>
      <c r="F383" s="14">
        <v>834158</v>
      </c>
      <c r="G383" s="14">
        <f t="shared" si="53"/>
        <v>50005</v>
      </c>
      <c r="H383" s="14">
        <f t="shared" si="54"/>
        <v>-25016</v>
      </c>
      <c r="I383" s="15">
        <f t="shared" si="55"/>
        <v>6.3769442953096984</v>
      </c>
      <c r="J383" s="15">
        <f t="shared" si="56"/>
        <v>103.09166994174075</v>
      </c>
      <c r="K383" s="15">
        <f t="shared" si="57"/>
        <v>73.690822194934498</v>
      </c>
    </row>
    <row r="384" spans="1:11" ht="26" x14ac:dyDescent="0.3">
      <c r="A384" s="22" t="s">
        <v>104</v>
      </c>
      <c r="B384" s="13" t="s">
        <v>105</v>
      </c>
      <c r="C384" s="14">
        <v>403794</v>
      </c>
      <c r="D384" s="14">
        <v>549451</v>
      </c>
      <c r="E384" s="14">
        <v>392753</v>
      </c>
      <c r="F384" s="14">
        <v>404895</v>
      </c>
      <c r="G384" s="14">
        <f t="shared" si="53"/>
        <v>1101</v>
      </c>
      <c r="H384" s="14">
        <f t="shared" si="54"/>
        <v>-12142</v>
      </c>
      <c r="I384" s="15">
        <f t="shared" si="55"/>
        <v>0.27266378400867097</v>
      </c>
      <c r="J384" s="15">
        <f t="shared" si="56"/>
        <v>103.09151044040401</v>
      </c>
      <c r="K384" s="15">
        <f t="shared" si="57"/>
        <v>73.69082957351975</v>
      </c>
    </row>
    <row r="385" spans="1:11" ht="26" x14ac:dyDescent="0.3">
      <c r="A385" s="22" t="s">
        <v>106</v>
      </c>
      <c r="B385" s="13" t="s">
        <v>107</v>
      </c>
      <c r="C385" s="14">
        <v>3852260</v>
      </c>
      <c r="D385" s="14">
        <v>5240135</v>
      </c>
      <c r="E385" s="14">
        <v>3745695</v>
      </c>
      <c r="F385" s="14">
        <v>3861496</v>
      </c>
      <c r="G385" s="14">
        <f t="shared" si="53"/>
        <v>9236</v>
      </c>
      <c r="H385" s="14">
        <f t="shared" si="54"/>
        <v>-115801</v>
      </c>
      <c r="I385" s="15">
        <f t="shared" si="55"/>
        <v>0.2397553643834982</v>
      </c>
      <c r="J385" s="15">
        <f t="shared" si="56"/>
        <v>103.09157579568011</v>
      </c>
      <c r="K385" s="15">
        <f t="shared" si="57"/>
        <v>73.690773233895683</v>
      </c>
    </row>
    <row r="386" spans="1:11" x14ac:dyDescent="0.3">
      <c r="A386" s="12" t="s">
        <v>110</v>
      </c>
      <c r="B386" s="13" t="s">
        <v>111</v>
      </c>
      <c r="C386" s="14">
        <v>20248374.010000002</v>
      </c>
      <c r="D386" s="14">
        <v>28911331</v>
      </c>
      <c r="E386" s="14">
        <v>20664951</v>
      </c>
      <c r="F386" s="14">
        <v>21005416.129999999</v>
      </c>
      <c r="G386" s="14">
        <f t="shared" si="53"/>
        <v>757042.11999999732</v>
      </c>
      <c r="H386" s="14">
        <f t="shared" si="54"/>
        <v>-340465.12999999896</v>
      </c>
      <c r="I386" s="15">
        <f t="shared" si="55"/>
        <v>3.7387798132636192</v>
      </c>
      <c r="J386" s="15">
        <f t="shared" si="56"/>
        <v>101.64754869246968</v>
      </c>
      <c r="K386" s="15">
        <f t="shared" si="57"/>
        <v>72.65461465610143</v>
      </c>
    </row>
    <row r="387" spans="1:11" x14ac:dyDescent="0.3">
      <c r="A387" s="18" t="s">
        <v>26</v>
      </c>
      <c r="B387" s="13" t="s">
        <v>112</v>
      </c>
      <c r="C387" s="14">
        <v>19444294.960000001</v>
      </c>
      <c r="D387" s="14">
        <v>27714658</v>
      </c>
      <c r="E387" s="14">
        <v>19980152</v>
      </c>
      <c r="F387" s="14">
        <v>20580196.27</v>
      </c>
      <c r="G387" s="14">
        <f t="shared" si="53"/>
        <v>1135901.3099999987</v>
      </c>
      <c r="H387" s="14">
        <f t="shared" si="54"/>
        <v>-600044.26999999955</v>
      </c>
      <c r="I387" s="15">
        <f t="shared" si="55"/>
        <v>5.8418230763148244</v>
      </c>
      <c r="J387" s="15">
        <f t="shared" si="56"/>
        <v>103.00320172739426</v>
      </c>
      <c r="K387" s="15">
        <f t="shared" si="57"/>
        <v>74.257442650022952</v>
      </c>
    </row>
    <row r="388" spans="1:11" x14ac:dyDescent="0.3">
      <c r="A388" s="19" t="s">
        <v>113</v>
      </c>
      <c r="B388" s="13" t="s">
        <v>114</v>
      </c>
      <c r="C388" s="14">
        <v>19421114.140000001</v>
      </c>
      <c r="D388" s="14">
        <v>27692558</v>
      </c>
      <c r="E388" s="14">
        <v>19958052</v>
      </c>
      <c r="F388" s="14">
        <v>20558096.27</v>
      </c>
      <c r="G388" s="14">
        <f t="shared" si="53"/>
        <v>1136982.129999999</v>
      </c>
      <c r="H388" s="14">
        <f t="shared" si="54"/>
        <v>-600044.26999999955</v>
      </c>
      <c r="I388" s="15">
        <f t="shared" si="55"/>
        <v>5.8543609898170246</v>
      </c>
      <c r="J388" s="15">
        <f t="shared" si="56"/>
        <v>103.00652724023367</v>
      </c>
      <c r="K388" s="15">
        <f t="shared" si="57"/>
        <v>74.236898844808778</v>
      </c>
    </row>
    <row r="389" spans="1:11" x14ac:dyDescent="0.3">
      <c r="A389" s="20" t="s">
        <v>115</v>
      </c>
      <c r="B389" s="13" t="s">
        <v>116</v>
      </c>
      <c r="C389" s="14">
        <v>14429563.029999999</v>
      </c>
      <c r="D389" s="14">
        <v>19957323</v>
      </c>
      <c r="E389" s="14">
        <v>14645564</v>
      </c>
      <c r="F389" s="14">
        <v>15372147.09</v>
      </c>
      <c r="G389" s="14">
        <f t="shared" si="53"/>
        <v>942584.06000000052</v>
      </c>
      <c r="H389" s="14">
        <f t="shared" si="54"/>
        <v>-726583.08999999985</v>
      </c>
      <c r="I389" s="15">
        <f t="shared" si="55"/>
        <v>6.5323118797174118</v>
      </c>
      <c r="J389" s="15">
        <f t="shared" si="56"/>
        <v>104.96111375430812</v>
      </c>
      <c r="K389" s="15">
        <f t="shared" si="57"/>
        <v>77.025095449925828</v>
      </c>
    </row>
    <row r="390" spans="1:11" x14ac:dyDescent="0.3">
      <c r="A390" s="20" t="s">
        <v>117</v>
      </c>
      <c r="B390" s="13" t="s">
        <v>118</v>
      </c>
      <c r="C390" s="14">
        <v>4991551.1100000003</v>
      </c>
      <c r="D390" s="14">
        <v>7735235</v>
      </c>
      <c r="E390" s="14">
        <v>5312488</v>
      </c>
      <c r="F390" s="14">
        <v>5185949.18</v>
      </c>
      <c r="G390" s="14">
        <f t="shared" si="53"/>
        <v>194398.06999999937</v>
      </c>
      <c r="H390" s="14">
        <f t="shared" si="54"/>
        <v>126538.8200000003</v>
      </c>
      <c r="I390" s="15">
        <f t="shared" si="55"/>
        <v>3.894542311918741</v>
      </c>
      <c r="J390" s="15">
        <f t="shared" si="56"/>
        <v>97.61808741967981</v>
      </c>
      <c r="K390" s="15">
        <f t="shared" si="57"/>
        <v>67.043201402413757</v>
      </c>
    </row>
    <row r="391" spans="1:11" x14ac:dyDescent="0.3">
      <c r="A391" s="19" t="s">
        <v>28</v>
      </c>
      <c r="B391" s="13" t="s">
        <v>119</v>
      </c>
      <c r="C391" s="14">
        <v>1140</v>
      </c>
      <c r="D391" s="14">
        <v>0</v>
      </c>
      <c r="E391" s="14">
        <v>0</v>
      </c>
      <c r="F391" s="14">
        <v>0</v>
      </c>
      <c r="G391" s="14">
        <f t="shared" si="53"/>
        <v>-1140</v>
      </c>
      <c r="H391" s="14">
        <f t="shared" si="54"/>
        <v>0</v>
      </c>
      <c r="I391" s="15">
        <f t="shared" si="55"/>
        <v>-100</v>
      </c>
      <c r="J391" s="15">
        <f t="shared" si="56"/>
        <v>0</v>
      </c>
      <c r="K391" s="15">
        <f t="shared" si="57"/>
        <v>0</v>
      </c>
    </row>
    <row r="392" spans="1:11" x14ac:dyDescent="0.3">
      <c r="A392" s="20" t="s">
        <v>122</v>
      </c>
      <c r="B392" s="13" t="s">
        <v>123</v>
      </c>
      <c r="C392" s="14">
        <v>1140</v>
      </c>
      <c r="D392" s="14">
        <v>0</v>
      </c>
      <c r="E392" s="14">
        <v>0</v>
      </c>
      <c r="F392" s="14">
        <v>0</v>
      </c>
      <c r="G392" s="14">
        <f t="shared" si="53"/>
        <v>-1140</v>
      </c>
      <c r="H392" s="14">
        <f t="shared" si="54"/>
        <v>0</v>
      </c>
      <c r="I392" s="15">
        <f t="shared" si="55"/>
        <v>-100</v>
      </c>
      <c r="J392" s="15">
        <f t="shared" si="56"/>
        <v>0</v>
      </c>
      <c r="K392" s="15">
        <f t="shared" si="57"/>
        <v>0</v>
      </c>
    </row>
    <row r="393" spans="1:11" ht="26" x14ac:dyDescent="0.3">
      <c r="A393" s="19" t="s">
        <v>124</v>
      </c>
      <c r="B393" s="13" t="s">
        <v>125</v>
      </c>
      <c r="C393" s="14">
        <v>22040.82</v>
      </c>
      <c r="D393" s="14">
        <v>22100</v>
      </c>
      <c r="E393" s="14">
        <v>22100</v>
      </c>
      <c r="F393" s="14">
        <v>22100</v>
      </c>
      <c r="G393" s="14">
        <f t="shared" si="53"/>
        <v>59.180000000000291</v>
      </c>
      <c r="H393" s="14">
        <f t="shared" si="54"/>
        <v>0</v>
      </c>
      <c r="I393" s="15">
        <f t="shared" si="55"/>
        <v>0.26850180710155769</v>
      </c>
      <c r="J393" s="15">
        <f t="shared" si="56"/>
        <v>100</v>
      </c>
      <c r="K393" s="15">
        <f t="shared" si="57"/>
        <v>100</v>
      </c>
    </row>
    <row r="394" spans="1:11" x14ac:dyDescent="0.3">
      <c r="A394" s="20" t="s">
        <v>126</v>
      </c>
      <c r="B394" s="13" t="s">
        <v>127</v>
      </c>
      <c r="C394" s="14">
        <v>22040.82</v>
      </c>
      <c r="D394" s="14">
        <v>22100</v>
      </c>
      <c r="E394" s="14">
        <v>22100</v>
      </c>
      <c r="F394" s="14">
        <v>22100</v>
      </c>
      <c r="G394" s="14">
        <f t="shared" si="53"/>
        <v>59.180000000000291</v>
      </c>
      <c r="H394" s="14">
        <f t="shared" si="54"/>
        <v>0</v>
      </c>
      <c r="I394" s="15">
        <f t="shared" si="55"/>
        <v>0.26850180710155769</v>
      </c>
      <c r="J394" s="15">
        <f t="shared" si="56"/>
        <v>100</v>
      </c>
      <c r="K394" s="15">
        <f t="shared" si="57"/>
        <v>100</v>
      </c>
    </row>
    <row r="395" spans="1:11" x14ac:dyDescent="0.3">
      <c r="A395" s="18" t="s">
        <v>53</v>
      </c>
      <c r="B395" s="13" t="s">
        <v>138</v>
      </c>
      <c r="C395" s="14">
        <v>804079.05</v>
      </c>
      <c r="D395" s="14">
        <v>1196673</v>
      </c>
      <c r="E395" s="14">
        <v>684799</v>
      </c>
      <c r="F395" s="14">
        <v>425219.86</v>
      </c>
      <c r="G395" s="14">
        <f t="shared" si="53"/>
        <v>-378859.19000000006</v>
      </c>
      <c r="H395" s="14">
        <f t="shared" si="54"/>
        <v>259579.14</v>
      </c>
      <c r="I395" s="15">
        <f t="shared" si="55"/>
        <v>-47.117157199904668</v>
      </c>
      <c r="J395" s="15">
        <f t="shared" si="56"/>
        <v>62.094112286963032</v>
      </c>
      <c r="K395" s="15">
        <f t="shared" si="57"/>
        <v>35.533504975878955</v>
      </c>
    </row>
    <row r="396" spans="1:11" x14ac:dyDescent="0.3">
      <c r="A396" s="19" t="s">
        <v>139</v>
      </c>
      <c r="B396" s="13" t="s">
        <v>140</v>
      </c>
      <c r="C396" s="14">
        <v>804079.05</v>
      </c>
      <c r="D396" s="14">
        <v>1196673</v>
      </c>
      <c r="E396" s="14">
        <v>684799</v>
      </c>
      <c r="F396" s="14">
        <v>425219.86</v>
      </c>
      <c r="G396" s="14">
        <f t="shared" si="53"/>
        <v>-378859.19000000006</v>
      </c>
      <c r="H396" s="14">
        <f t="shared" si="54"/>
        <v>259579.14</v>
      </c>
      <c r="I396" s="15">
        <f t="shared" si="55"/>
        <v>-47.117157199904668</v>
      </c>
      <c r="J396" s="15">
        <f t="shared" si="56"/>
        <v>62.094112286963032</v>
      </c>
      <c r="K396" s="15">
        <f t="shared" si="57"/>
        <v>35.533504975878955</v>
      </c>
    </row>
    <row r="397" spans="1:11" x14ac:dyDescent="0.3">
      <c r="A397" s="12"/>
      <c r="B397" s="13" t="s">
        <v>141</v>
      </c>
      <c r="C397" s="14">
        <v>351419.95</v>
      </c>
      <c r="D397" s="14">
        <v>0</v>
      </c>
      <c r="E397" s="14">
        <v>0</v>
      </c>
      <c r="F397" s="14">
        <v>220669.43</v>
      </c>
      <c r="G397" s="14">
        <f t="shared" si="53"/>
        <v>-130750.52000000002</v>
      </c>
      <c r="H397" s="14">
        <f t="shared" si="54"/>
        <v>-220669.43</v>
      </c>
      <c r="I397" s="15">
        <f t="shared" si="55"/>
        <v>-37.206345285747155</v>
      </c>
      <c r="J397" s="15">
        <f t="shared" si="56"/>
        <v>0</v>
      </c>
      <c r="K397" s="15">
        <f t="shared" si="57"/>
        <v>0</v>
      </c>
    </row>
    <row r="398" spans="1:11" x14ac:dyDescent="0.3">
      <c r="A398" s="12" t="s">
        <v>142</v>
      </c>
      <c r="B398" s="13" t="s">
        <v>143</v>
      </c>
      <c r="C398" s="14">
        <v>-351419.95</v>
      </c>
      <c r="D398" s="14">
        <v>0</v>
      </c>
      <c r="E398" s="14">
        <v>0</v>
      </c>
      <c r="F398" s="14">
        <v>-220669.43</v>
      </c>
      <c r="G398" s="14">
        <f t="shared" si="53"/>
        <v>130750.52000000002</v>
      </c>
      <c r="H398" s="14">
        <f t="shared" si="54"/>
        <v>220669.43</v>
      </c>
      <c r="I398" s="15">
        <f t="shared" si="55"/>
        <v>-37.206345285747155</v>
      </c>
      <c r="J398" s="15">
        <f t="shared" si="56"/>
        <v>0</v>
      </c>
      <c r="K398" s="15">
        <f t="shared" si="57"/>
        <v>0</v>
      </c>
    </row>
    <row r="399" spans="1:11" x14ac:dyDescent="0.3">
      <c r="A399" s="18" t="s">
        <v>144</v>
      </c>
      <c r="B399" s="13" t="s">
        <v>145</v>
      </c>
      <c r="C399" s="14">
        <v>-351419.95</v>
      </c>
      <c r="D399" s="14">
        <v>0</v>
      </c>
      <c r="E399" s="14">
        <v>0</v>
      </c>
      <c r="F399" s="14">
        <v>-220669.43</v>
      </c>
      <c r="G399" s="14">
        <f t="shared" si="53"/>
        <v>130750.52000000002</v>
      </c>
      <c r="H399" s="14">
        <f t="shared" si="54"/>
        <v>220669.43</v>
      </c>
      <c r="I399" s="15">
        <f t="shared" si="55"/>
        <v>-37.206345285747155</v>
      </c>
      <c r="J399" s="15">
        <f t="shared" si="56"/>
        <v>0</v>
      </c>
      <c r="K399" s="15">
        <f t="shared" si="57"/>
        <v>0</v>
      </c>
    </row>
    <row r="400" spans="1:11" ht="26" x14ac:dyDescent="0.3">
      <c r="A400" s="19" t="s">
        <v>146</v>
      </c>
      <c r="B400" s="13" t="s">
        <v>147</v>
      </c>
      <c r="C400" s="14">
        <v>-351419.95</v>
      </c>
      <c r="D400" s="14">
        <v>0</v>
      </c>
      <c r="E400" s="14">
        <v>0</v>
      </c>
      <c r="F400" s="14">
        <v>-220669.43</v>
      </c>
      <c r="G400" s="14">
        <f t="shared" si="53"/>
        <v>130750.52000000002</v>
      </c>
      <c r="H400" s="14">
        <f t="shared" si="54"/>
        <v>220669.43</v>
      </c>
      <c r="I400" s="15">
        <f t="shared" si="55"/>
        <v>-37.206345285747155</v>
      </c>
      <c r="J400" s="15">
        <f t="shared" si="56"/>
        <v>0</v>
      </c>
      <c r="K400" s="15">
        <f t="shared" si="57"/>
        <v>0</v>
      </c>
    </row>
  </sheetData>
  <mergeCells count="7">
    <mergeCell ref="A5:K5"/>
    <mergeCell ref="A6:K6"/>
    <mergeCell ref="A7:K7"/>
    <mergeCell ref="A1:K1"/>
    <mergeCell ref="A2:K2"/>
    <mergeCell ref="A3:K3"/>
    <mergeCell ref="A4:K4"/>
  </mergeCells>
  <pageMargins left="0.59055118110236227" right="0.59055118110236227" top="0.78740157480314965" bottom="0.39370078740157483" header="0.51181102362204722" footer="0.23622047244094491"/>
  <pageSetup paperSize="9" scale="69" fitToHeight="0" orientation="landscape" r:id="rId1"/>
  <headerFooter alignWithMargins="0">
    <oddFooter>&amp;CLapa &amp;P no &amp;N</oddFooter>
  </headerFooter>
  <customProperties>
    <customPr name="_pios_id" r:id="rId2"/>
  </customPropertie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18</vt:lpstr>
      <vt:lpstr>'18'!Print_Area</vt:lpstr>
      <vt:lpstr>'18'!Print_Titles</vt:lpstr>
    </vt:vector>
  </TitlesOfParts>
  <Company>Valsts kase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Iveta Morusa</dc:creator>
  <cp:lastModifiedBy>Iveta Morusa</cp:lastModifiedBy>
  <cp:lastPrinted>2025-10-06T10:56:40Z</cp:lastPrinted>
  <dcterms:created xsi:type="dcterms:W3CDTF">2024-04-04T10:47:26Z</dcterms:created>
  <dcterms:modified xsi:type="dcterms:W3CDTF">2025-10-06T10:56:47Z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SB_ien_izd_I.xlsx</vt:lpwstr>
  </property>
</Properties>
</file>