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9020" windowHeight="12660" firstSheet="11" activeTab="23"/>
  </bookViews>
  <sheets>
    <sheet name="kopb.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." sheetId="12" r:id="rId12"/>
    <sheet name="12.tab." sheetId="13" r:id="rId13"/>
    <sheet name="13.tab." sheetId="14" r:id="rId14"/>
    <sheet name="14.tab." sheetId="15" r:id="rId15"/>
    <sheet name="15.tab." sheetId="16" r:id="rId16"/>
    <sheet name="16.tab." sheetId="17" r:id="rId17"/>
    <sheet name="17.tab." sheetId="18" r:id="rId18"/>
    <sheet name="18.tab." sheetId="19" r:id="rId19"/>
    <sheet name="19.tab." sheetId="20" r:id="rId20"/>
    <sheet name="20.tab." sheetId="21" r:id="rId21"/>
    <sheet name="21.tab." sheetId="22" r:id="rId22"/>
    <sheet name="22.tab." sheetId="23" r:id="rId23"/>
    <sheet name="23.tab." sheetId="24" r:id="rId24"/>
  </sheets>
  <definedNames>
    <definedName name="_xlnm.Print_Area" localSheetId="1">'1.tab.'!$A$1:$F$92</definedName>
    <definedName name="_xlnm.Print_Area" localSheetId="10">'10.tab.'!$A$1:$D$42</definedName>
    <definedName name="_xlnm.Print_Area" localSheetId="11">'11.tab.'!$A$1:$E$80</definedName>
    <definedName name="_xlnm.Print_Area" localSheetId="12">'12.tab.'!$A$1:$F$115</definedName>
    <definedName name="_xlnm.Print_Area" localSheetId="13">'13.tab.'!$A$1:$F$47</definedName>
    <definedName name="_xlnm.Print_Area" localSheetId="14">'14.tab.'!$A$1:$F$87</definedName>
    <definedName name="_xlnm.Print_Area" localSheetId="15">'15.tab.'!$A$1:$F$69</definedName>
    <definedName name="_xlnm.Print_Area" localSheetId="16">'16.tab.'!$A$1:$F$59</definedName>
    <definedName name="_xlnm.Print_Area" localSheetId="17">'17.tab.'!$A$1:$F$83</definedName>
    <definedName name="_xlnm.Print_Area" localSheetId="18">'18.tab.'!$A$1:$F$71</definedName>
    <definedName name="_xlnm.Print_Area" localSheetId="19">'19.tab.'!$A$1:$F$42</definedName>
    <definedName name="_xlnm.Print_Area" localSheetId="2">'2.tab.'!$A$1:$F$68</definedName>
    <definedName name="_xlnm.Print_Area" localSheetId="20">'20.tab.'!$A$1:$D$277</definedName>
    <definedName name="_xlnm.Print_Area" localSheetId="21">'21.tab.'!$A$1:$D$46</definedName>
    <definedName name="_xlnm.Print_Area" localSheetId="22">'22.tab.'!$A$1:$F$1256</definedName>
    <definedName name="_xlnm.Print_Area" localSheetId="3">'3.tab.'!$A$1:$F$83</definedName>
    <definedName name="_xlnm.Print_Area" localSheetId="4">'4.tab.'!$A$1:$H$545</definedName>
    <definedName name="_xlnm.Print_Area" localSheetId="5">'5.tab.'!$A$1:$I$80</definedName>
    <definedName name="_xlnm.Print_Area" localSheetId="6">'6.tab.'!$A$1:$F$39</definedName>
    <definedName name="_xlnm.Print_Area" localSheetId="7">'7.tab.'!$A$1:$I$259</definedName>
    <definedName name="_xlnm.Print_Area" localSheetId="8">'8.tab.'!$A$1:$C$600</definedName>
    <definedName name="_xlnm.Print_Area" localSheetId="9">'9.tab.'!$A$1:$D$50</definedName>
    <definedName name="_xlnm.Print_Area" localSheetId="0">'kopb.'!$A:$E</definedName>
    <definedName name="_xlnm.Print_Titles" localSheetId="1">'1.tab.'!$12:$14</definedName>
    <definedName name="_xlnm.Print_Titles" localSheetId="11">'11.tab.'!$12:$14</definedName>
    <definedName name="_xlnm.Print_Titles" localSheetId="12">'12.tab.'!$13:$14</definedName>
    <definedName name="_xlnm.Print_Titles" localSheetId="14">'14.tab.'!$12:$14</definedName>
    <definedName name="_xlnm.Print_Titles" localSheetId="15">'15.tab.'!$13:$15</definedName>
    <definedName name="_xlnm.Print_Titles" localSheetId="17">'17.tab.'!$13:$15</definedName>
    <definedName name="_xlnm.Print_Titles" localSheetId="18">'18.tab.'!$12:$14</definedName>
    <definedName name="_xlnm.Print_Titles" localSheetId="2">'2.tab.'!$12:$14</definedName>
    <definedName name="_xlnm.Print_Titles" localSheetId="20">'20.tab.'!$12:$14</definedName>
    <definedName name="_xlnm.Print_Titles" localSheetId="22">'22.tab.'!$12:$14</definedName>
    <definedName name="_xlnm.Print_Titles" localSheetId="3">'3.tab.'!$12:$14</definedName>
    <definedName name="_xlnm.Print_Titles" localSheetId="4">'4.tab.'!$13:$15</definedName>
    <definedName name="_xlnm.Print_Titles" localSheetId="5">'5.tab.'!$12:$14</definedName>
    <definedName name="_xlnm.Print_Titles" localSheetId="6">'6.tab.'!$9:$11</definedName>
    <definedName name="_xlnm.Print_Titles" localSheetId="7">'7.tab.'!$13:$15</definedName>
    <definedName name="_xlnm.Print_Titles" localSheetId="8">'8.tab.'!$13:$15</definedName>
    <definedName name="Z_09517292_B97C_4555_8797_8F0E6F84F555_.wvu.FilterData" localSheetId="22" hidden="1">'22.tab.'!$A$11:$F$1266</definedName>
    <definedName name="Z_09517292_B97C_4555_8797_8F0E6F84F555_.wvu.PrintArea" localSheetId="22" hidden="1">'22.tab.'!$A$11:$F$1248</definedName>
    <definedName name="Z_09517292_B97C_4555_8797_8F0E6F84F555_.wvu.PrintTitles" localSheetId="22" hidden="1">'22.tab.'!$12:$14</definedName>
    <definedName name="Z_09517292_B97C_4555_8797_8F0E6F84F555_.wvu.Rows" localSheetId="22" hidden="1">'22.tab.'!$16:$233,'22.tab.'!$127:$298,'22.tab.'!$302:$317,'22.tab.'!$338:$365,'22.tab.'!$367:$380,'22.tab.'!$420:$436,'22.tab.'!$438:$446,'22.tab.'!$447:$502,'22.tab.'!$504:$511,'22.tab.'!$531:$571,'22.tab.'!$573:$583,'22.tab.'!$612:$665,'22.tab.'!$667:$681,'22.tab.'!$711:$749,'22.tab.'!$751:$766,'22.tab.'!$777:$806,'22.tab.'!$808:$839,'22.tab.'!$841:$872,'22.tab.'!$915:$937,'22.tab.'!#REF!,'22.tab.'!$953:$965,'22.tab.'!$967:$979,'22.tab.'!$981:$987,'22.tab.'!$989:$1008,'22.tab.'!$1017:$1056,'22.tab.'!$1057:$1064,'22.tab.'!$1075:$1081,'22.tab.'!$1099:$1107,'22.tab.'!$1133:$1142,'22.tab.'!$1153:$1174</definedName>
    <definedName name="Z_0F575CE8_BE2F_43AA_B614_525803FA95EE_.wvu.FilterData" localSheetId="22" hidden="1">'22.tab.'!$A$11:$F$1266</definedName>
    <definedName name="Z_19A7897A_3D49_48BF_BD4E_E4DF0ACCCC4B_.wvu.FilterData" localSheetId="22" hidden="1">'22.tab.'!$A$11:$F$1266</definedName>
    <definedName name="Z_19A7897A_3D49_48BF_BD4E_E4DF0ACCCC4B_.wvu.PrintArea" localSheetId="22" hidden="1">'22.tab.'!$A$11:$F$1248</definedName>
    <definedName name="Z_19A7897A_3D49_48BF_BD4E_E4DF0ACCCC4B_.wvu.PrintTitles" localSheetId="22" hidden="1">'22.tab.'!$12:$14</definedName>
    <definedName name="Z_640C99E1_FCCB_11D4_856D_00105A71C5B5_.wvu.PrintArea" localSheetId="18" hidden="1">'18.tab.'!$B$7:$E$67</definedName>
    <definedName name="Z_640C99E1_FCCB_11D4_856D_00105A71C5B5_.wvu.PrintArea" localSheetId="19" hidden="1">'19.tab.'!$B$3:$F$37</definedName>
    <definedName name="Z_640C99E1_FCCB_11D4_856D_00105A71C5B5_.wvu.PrintTitles" localSheetId="22" hidden="1">'22.tab.'!$12:$14</definedName>
    <definedName name="Z_640C99E1_FCCB_11D4_856D_00105A71C5B5_.wvu.Rows" localSheetId="18" hidden="1">'18.tab.'!#REF!</definedName>
    <definedName name="Z_696A4F8A_27AC_11D7_B288_00105A71C5B5_.wvu.PrintArea" localSheetId="17" hidden="1">'17.tab.'!$A$13:$D$85</definedName>
    <definedName name="Z_696A4F8A_27AC_11D7_B288_00105A71C5B5_.wvu.PrintTitles" localSheetId="17" hidden="1">'17.tab.'!$14:$15</definedName>
    <definedName name="Z_696A4F8A_27AC_11D7_B288_00105A71C5B5_.wvu.Rows" localSheetId="17" hidden="1">'17.tab.'!#REF!</definedName>
    <definedName name="Z_BC5FEA1E_5696_4CF4_B8B2_A5CF94385785_.wvu.PrintArea" localSheetId="18" hidden="1">'18.tab.'!$B$7:$E$68</definedName>
    <definedName name="Z_BC5FEA1E_5696_4CF4_B8B2_A5CF94385785_.wvu.PrintArea" localSheetId="19" hidden="1">'19.tab.'!$B$3:$F$37</definedName>
    <definedName name="Z_BC5FEA1E_5696_4CF4_B8B2_A5CF94385785_.wvu.PrintTitles" localSheetId="22" hidden="1">'22.tab.'!$12:$14</definedName>
  </definedNames>
  <calcPr fullCalcOnLoad="1"/>
</workbook>
</file>

<file path=xl/sharedStrings.xml><?xml version="1.0" encoding="utf-8"?>
<sst xmlns="http://schemas.openxmlformats.org/spreadsheetml/2006/main" count="5677" uniqueCount="1554">
  <si>
    <t>Pārbaude Sapard konsolidēts</t>
  </si>
  <si>
    <t>val svārstības</t>
  </si>
  <si>
    <t>Naudas līdzekļu atlikumu izmaiņas palielinājums (-) vai samazinājums (+)</t>
  </si>
  <si>
    <t>Pašvaldību konsolidētā budžeta izpilde  (neieskaitot ziedojumus un dāvinājumus)</t>
  </si>
  <si>
    <t>11. tabula</t>
  </si>
  <si>
    <t>Gada plāns</t>
  </si>
  <si>
    <t>Izpilde  % pret gada plānu         (3/2)</t>
  </si>
  <si>
    <t>A.1. Kopējie ieņēmumi (B.1.+ C.1)</t>
  </si>
  <si>
    <t>Pašvaldību pamatbudžeta ieņēmumi (bruto)</t>
  </si>
  <si>
    <t>Nodokļu ieņēmumi</t>
  </si>
  <si>
    <t>Nenodokļu ieņēmumi</t>
  </si>
  <si>
    <t>Maksas pakalpojumi un citi pašu ieņēmumi</t>
  </si>
  <si>
    <t>Ārvalstu finanšu palīdzība</t>
  </si>
  <si>
    <t>Saņemtie maksājumi</t>
  </si>
  <si>
    <t>mīnus saņemtie maksājumi savstarpējo norēķinu kārtībā</t>
  </si>
  <si>
    <t>mīnus saņemtie maksājumi no Pašvaldību finansu izlīdzināšanas fonda, ko iemaksā citas pašvaldības</t>
  </si>
  <si>
    <t>B.1. Pašvaldību pamatbudžeta ieņēmumi (neto)</t>
  </si>
  <si>
    <t>Pašvaldību speciālā budžeta ieņēmumi (bruto)</t>
  </si>
  <si>
    <t>Īpašiem mērķiem iezīmēti  līdzekļi</t>
  </si>
  <si>
    <t>mīnus ieņēmumi no pašvaldību īpašuma privatizācijas</t>
  </si>
  <si>
    <t>mīnus saņemtie transfertu pārskaitījumi no citām pašvaldībām</t>
  </si>
  <si>
    <t>C.1. Pašvaldību speciālā budžeta ieņēmumi (neto)</t>
  </si>
  <si>
    <t>A.2. Kopējie pašvaldību budžeta izdevumi (A.2.1.+
       A.2.2. + A.2.3.)</t>
  </si>
  <si>
    <t>A.2.1. Kopējie pašvaldību uzturēšanas izdevumi 
          (B.2.1.+ C.2.1.)</t>
  </si>
  <si>
    <t>A.2.2.Kopējie pašvaldību kapitālie izdevumi (B.2.2.+ 
         C.2.2.)</t>
  </si>
  <si>
    <t>A.2.3.Kopējie pašvaldību izdevumi investīcijām (B.2.3.+ 
         C.2.3.)</t>
  </si>
  <si>
    <t>A.3.Pašvaldību budžeta finansiālais deficīts (-), 
      pārpalikums (+), (A.1.-A.2.)</t>
  </si>
  <si>
    <t>A.4. Kopējie pašvaldību budžeta tīrie aizdevumi 
       (B.4.+ C.4.)</t>
  </si>
  <si>
    <t>Kopējie pašvaldību budžeta izdevumi, ieskaitot tīros aizdevumus (A.2.+ A.4.)</t>
  </si>
  <si>
    <t>A.5.Pašvaldību budžeta fiskālais deficīts (-), 
      pārpalikums (+), (A.3.-A.4.)</t>
  </si>
  <si>
    <t>Finansēšana: t.sk.</t>
  </si>
  <si>
    <t xml:space="preserve">   ieņēmumi no pašvaldību īpašuma  privatizācijas</t>
  </si>
  <si>
    <t xml:space="preserve">   aizņēmumi no Valsts pamatbudžeta</t>
  </si>
  <si>
    <t xml:space="preserve">   naudas līdzekļu atlikumu izmaiņas</t>
  </si>
  <si>
    <t xml:space="preserve">   pārējā finansēšana</t>
  </si>
  <si>
    <t xml:space="preserve"> Pašvaldību pamatbudžeta  izdevumi (bruto)</t>
  </si>
  <si>
    <t xml:space="preserve">   mīnus savstarpējo norēķinu kārtībā veiktie maksājumi</t>
  </si>
  <si>
    <t>B.2. Pašvaldību pamatbudžeta  izdevumi (neto)</t>
  </si>
  <si>
    <t xml:space="preserve"> Pašvaldību pamatbudžeta uzturēšanas izdevumi (bruto)</t>
  </si>
  <si>
    <t xml:space="preserve">    mīnus transferti uzturēšanās izdevumiem</t>
  </si>
  <si>
    <t xml:space="preserve"> B.2.1.Pašvaldību pamatbudžeta  uzturēšanas izdevumi (neto)</t>
  </si>
  <si>
    <t>Pašvaldību pamatbudžeta  kapitālie izdevumi (bruto)</t>
  </si>
  <si>
    <t xml:space="preserve">    mīnus transferti kapitālajiem izdevumiem</t>
  </si>
  <si>
    <t>B.2.2.Pašvaldību pamatbudžeta  kapitālie izdevumi (neto)</t>
  </si>
  <si>
    <t>Pašvaldību pamatbudžeta  investīcijas (bruto)</t>
  </si>
  <si>
    <t xml:space="preserve">    mīnus transferti investīcijām</t>
  </si>
  <si>
    <t>B.2.3.Pašvaldību pamatbudžeta  investīcijas (neto)</t>
  </si>
  <si>
    <t>B.3.Pašvaldību pamatbudžeta finansiālais deficīts
      (-), pārpalikums (+)</t>
  </si>
  <si>
    <t>B.4.Pašvaldību pamatbudžeta  tīrie aizdevumi (neto)</t>
  </si>
  <si>
    <t>B.5.Pašvaldību pamatbudžeta fiskālais deficīts (-), pārpalikums (+) (B.3. - B.4.)</t>
  </si>
  <si>
    <t>Pašvaldību speciālā budžeta  izdevumi (bruto)</t>
  </si>
  <si>
    <t xml:space="preserve">   mīnuss pašvaldību budžeta transferti</t>
  </si>
  <si>
    <t>C.2. Pašvaldību speciālā budžeta  izdevumi (neto)</t>
  </si>
  <si>
    <t>Pašvaldību speciālā budžeta uzturēšanas izdevumi (bruto)</t>
  </si>
  <si>
    <t>C.2.1.Pašvaldību speciālā budžeta uzturēšanas 
         izdevumi (neto)</t>
  </si>
  <si>
    <t>Pašvaldību speciālā budžeta  kapitālie izdevumi (bruto)</t>
  </si>
  <si>
    <t>C.2.2.Pašvaldību speciālā budžeta  kapitālie izdevumi (neto)</t>
  </si>
  <si>
    <t>Pašvaldību speciālā budžeta  investīcijas (bruto)</t>
  </si>
  <si>
    <t>C.2.3.Pašvaldību speciālā budžeta  investīcijas (neto)</t>
  </si>
  <si>
    <t xml:space="preserve">C.3.Pašvaldību speciālā budžeta finansiālais deficīts (-), pārpalikums (+) </t>
  </si>
  <si>
    <t>C.4.Pašvaldību speciālā budžeta  tīrie aizdevumi (neto)</t>
  </si>
  <si>
    <t>C.5.Pašvaldību speciālā budžeta fiskālais deficīts
(-), pārpalikums (+) (C.3. - C.4.)</t>
  </si>
  <si>
    <t xml:space="preserve">Pārvaldnieka v.i. vietā-                                                                      </t>
  </si>
  <si>
    <t>Parfenkova, 7094248</t>
  </si>
  <si>
    <t>Pašvaldību pamatbudžeta ieņēmumi</t>
  </si>
  <si>
    <t>Nr.1.8.-12.10.2/1</t>
  </si>
  <si>
    <t xml:space="preserve">12.tabula </t>
  </si>
  <si>
    <t xml:space="preserve">Klasifikā-
cijas kods </t>
  </si>
  <si>
    <t>Rādītāju nosaukums</t>
  </si>
  <si>
    <t>Izpilde % pret gada plānu (4/3)</t>
  </si>
  <si>
    <t/>
  </si>
  <si>
    <t>I KOPĀ IEŅĒMUMI (II+V)</t>
  </si>
  <si>
    <t>II Nodokļu un nenodokļu ieņēmumi (III+IV)</t>
  </si>
  <si>
    <t>III Nodokļu ieņēmumi</t>
  </si>
  <si>
    <t>Tiešie nodokļi</t>
  </si>
  <si>
    <t xml:space="preserve">t.sk.saņemts iepriekšējā gada nesadalītais atlikums no Valsts kases sadales konta </t>
  </si>
  <si>
    <t>saņemts no Valsts kases sadales konta no pārskata gada ieņēmumiem</t>
  </si>
  <si>
    <t>patentu maksa</t>
  </si>
  <si>
    <t>iekasēts pašvaldībā</t>
  </si>
  <si>
    <t>iedzīvotāju ienākuma nodokļa atmaksa</t>
  </si>
  <si>
    <t>pārskaitīts Valsts budžetā uz pārskata perioda pēdējo dienu</t>
  </si>
  <si>
    <t>no tiem: pārskaitīts pārskata periodā par iepriekšējo saimniecisko gadu</t>
  </si>
  <si>
    <t>Īpašuma nodokļi</t>
  </si>
  <si>
    <t xml:space="preserve"> 4.1.0.0.</t>
  </si>
  <si>
    <t>Nekustamā īpašuma nodoklis</t>
  </si>
  <si>
    <t xml:space="preserve"> 4.1.1.0.</t>
  </si>
  <si>
    <t>Nekustamā īpašuma nodoklis par zemi</t>
  </si>
  <si>
    <t>4.1.1.1.</t>
  </si>
  <si>
    <t>nekustamā īpašuma nodokļa par zemi kārtējā saimnieciskā gada ieņēmumi</t>
  </si>
  <si>
    <t>4.1.1.2.</t>
  </si>
  <si>
    <t>nekustamā īpašuma nodokļa par zemi iepriekšējo gadu parāda maksājumi</t>
  </si>
  <si>
    <t xml:space="preserve"> 4.1.2.0.</t>
  </si>
  <si>
    <t>Nekustamā īpašuma nodoklis par ēkām un būvēm</t>
  </si>
  <si>
    <t>4.1.2.1.</t>
  </si>
  <si>
    <t>nekustamā īpašuma nodokļa par ēkām un būvēm kārtējā saimnieciskā gada ieņēmumi</t>
  </si>
  <si>
    <t>4.1.2.2.</t>
  </si>
  <si>
    <t>nekustamā īpašuma nodokļa par ēkām un būvēm iepriekšējo gadu parāda maksājumi</t>
  </si>
  <si>
    <t xml:space="preserve"> 4.2.0.0.</t>
  </si>
  <si>
    <t>Īpašuma nodokļa parāda maksājumi</t>
  </si>
  <si>
    <t xml:space="preserve"> 4.3.0.0.</t>
  </si>
  <si>
    <t>Zemes nodokļa parāda maksājumi</t>
  </si>
  <si>
    <t>5.4.0.0.</t>
  </si>
  <si>
    <t>Nodokļi atsevišķiem pakalpojumu veidiem</t>
  </si>
  <si>
    <t xml:space="preserve"> 5.4.1.0.</t>
  </si>
  <si>
    <t>Azartspēļu nodoklis</t>
  </si>
  <si>
    <t xml:space="preserve"> 5.4.2.0.</t>
  </si>
  <si>
    <t>Izložu nodoklis</t>
  </si>
  <si>
    <t>IV Nenodokļu ieņēmumi</t>
  </si>
  <si>
    <t xml:space="preserve"> 8.0.0.0.</t>
  </si>
  <si>
    <t>Ieņēmumi no uzņēmējdarbības un īpašuma</t>
  </si>
  <si>
    <t xml:space="preserve"> 8.3.0.0.</t>
  </si>
  <si>
    <t>Dividendes (maksājumi par valsts (pašvaldību) kapitāla izmantošanu)</t>
  </si>
  <si>
    <t xml:space="preserve"> 9.0.0.0.</t>
  </si>
  <si>
    <t>Valsts (pašvaldību) nodevas un maksājumi</t>
  </si>
  <si>
    <t>Valsts nodevas un maksājumi par speciālu atļauju (licenču) izsniegšanu un profesionālās kvalifikācijas atbilstības dokumentu reģistrāciju</t>
  </si>
  <si>
    <t xml:space="preserve"> 9.4.0.0.</t>
  </si>
  <si>
    <t>Valsts un pašvaldību nodevas, kuras ieskaita pašvaldību budžetā</t>
  </si>
  <si>
    <t>9.4.1.0.</t>
  </si>
  <si>
    <t>Valsts nodevas, kas ieskaitāmas pašvaldību budžetā</t>
  </si>
  <si>
    <t>9.4.2.0.</t>
  </si>
  <si>
    <t>Pašvaldību nodevas</t>
  </si>
  <si>
    <t xml:space="preserve"> 9.5.0.0.</t>
  </si>
  <si>
    <t>Ieņēmumi no budžeta iestāžu sniegtajiem maksas pakalpojumiem un citi pašu ieņēmumi</t>
  </si>
  <si>
    <t>9.5.1.0.</t>
  </si>
  <si>
    <t>Maksa par izglītības pakalpojumiem</t>
  </si>
  <si>
    <t>9.5.2.0.</t>
  </si>
  <si>
    <t>Ieņēmumi no lauksaimnieciskās darbības un meža resursu realizācijas</t>
  </si>
  <si>
    <t>9.5.3.0.</t>
  </si>
  <si>
    <t>Ieņēmumi no dokumentu izsniegšanas un kancelejas pakalpojumiem</t>
  </si>
  <si>
    <t>9.5.4.0.</t>
  </si>
  <si>
    <t>Ieņēmumi par nomu un īri</t>
  </si>
  <si>
    <t>9.5.6.0.</t>
  </si>
  <si>
    <t>Ieņēmumi par pārējiem budžeta iestāžu maksas pakalpojumiem</t>
  </si>
  <si>
    <t>9.5.8.0.</t>
  </si>
  <si>
    <t>Ieņēmumi no palīgražošanas</t>
  </si>
  <si>
    <t>9.5.9.0.</t>
  </si>
  <si>
    <t>Citi iepriekš neklasificētie maksas pakalpojumi un pašu ieņēmumi</t>
  </si>
  <si>
    <t xml:space="preserve"> 9.6.0.0.</t>
  </si>
  <si>
    <t>Ienākumi no valsts un pašvaldību īpašuma iznomāšanas</t>
  </si>
  <si>
    <t>Sodi un sankcijas</t>
  </si>
  <si>
    <t>12.0.0.0.</t>
  </si>
  <si>
    <t>Pārējie nenodokļu ieņēmumi</t>
  </si>
  <si>
    <t>12.0.1.0.</t>
  </si>
  <si>
    <t>Kreditoru un deponentu parādu summas, kurām 
iestājas prasību noilgums</t>
  </si>
  <si>
    <t>12.0.5.0.</t>
  </si>
  <si>
    <t>Ieņēmumi no mežu resursu realizācijas</t>
  </si>
  <si>
    <t>12.0.6.0.</t>
  </si>
  <si>
    <t>Ieņēmumi par dzīvokļu un komunālajiem pakalpojumiem</t>
  </si>
  <si>
    <t>12.0.7.0.</t>
  </si>
  <si>
    <t>Kredītiestāžu iemaksas no atgūtajiem zaudētajiem kredītiem</t>
  </si>
  <si>
    <t>12.0.9.0.</t>
  </si>
  <si>
    <t>Citi nenodokļu maksājumi</t>
  </si>
  <si>
    <t>12.1.0.0.</t>
  </si>
  <si>
    <t>Pārējie ieņēmumi</t>
  </si>
  <si>
    <t>13.0.0.0.</t>
  </si>
  <si>
    <t>Ieņēmumi no valsts (pašvaldības) nekustamā īpašuma pārdošanas</t>
  </si>
  <si>
    <t>13.1.0.0.</t>
  </si>
  <si>
    <t>Ieņēmumi no ēku un būvju īpašuma pārdošanas</t>
  </si>
  <si>
    <t>13.2.0.0.</t>
  </si>
  <si>
    <t>Ieņēmumi no zemes īpašuma pārdošanas</t>
  </si>
  <si>
    <t>13.3.3.0.</t>
  </si>
  <si>
    <t>Ieņēmumi no iedzīvotāju ienākuma nodokļa un īpašuma nodokļa maksājumu pamatparāda kapitalizācijas</t>
  </si>
  <si>
    <t>13.4.0.0.</t>
  </si>
  <si>
    <t>Ieņēmumi no pašvaldību kustamā īpašuma vai mantas realizācijas</t>
  </si>
  <si>
    <t xml:space="preserve">V Saņemtie maksājumi </t>
  </si>
  <si>
    <t>18.1.2.0.</t>
  </si>
  <si>
    <t xml:space="preserve">Norēķini ar pašvaldību budžetiem </t>
  </si>
  <si>
    <t>18.1.2.1.</t>
  </si>
  <si>
    <t>Norēķini ar citām pašvaldībām par izglītības iestāžu sniegtiem pakalpojumiem</t>
  </si>
  <si>
    <t>18.1.2.2.</t>
  </si>
  <si>
    <t>Norēķini ar citām pašvaldībām par sociālās palīdzības iestāžu sniegtiem pakalpojumiem</t>
  </si>
  <si>
    <t>18.1.2.3.</t>
  </si>
  <si>
    <t>Pārējie norēķini un maksājumi</t>
  </si>
  <si>
    <t>18.2.0.0.</t>
  </si>
  <si>
    <t xml:space="preserve">Maksājumi no valsts budžeta </t>
  </si>
  <si>
    <t>18.2.1.0.</t>
  </si>
  <si>
    <t>Dotācijas</t>
  </si>
  <si>
    <t>18.2.1.1.</t>
  </si>
  <si>
    <t>Dotācija Administratīvi teritoriālās reformas likuma izpildei</t>
  </si>
  <si>
    <t>18.2.1.9.</t>
  </si>
  <si>
    <t>Pārējās dotācijas</t>
  </si>
  <si>
    <t>18.2.2.0.</t>
  </si>
  <si>
    <t xml:space="preserve">Mērķdotācijas </t>
  </si>
  <si>
    <t>18.2.2.1.</t>
  </si>
  <si>
    <t>Mērķdotācijas izglītības pasākumiem</t>
  </si>
  <si>
    <t>18.2.2.2.</t>
  </si>
  <si>
    <t>Mērķdotācijas kultūras pasākumiem</t>
  </si>
  <si>
    <t>18.2.2.3.</t>
  </si>
  <si>
    <t>Mērķdotācijas plānošanas reģionu, rajonu un vietējo pašvaldību teritorijas plānojuma izstrādei</t>
  </si>
  <si>
    <t>18.2.2.4.</t>
  </si>
  <si>
    <t>Mērķdotācijas investīcijām pašvaldībām</t>
  </si>
  <si>
    <t>18.2.2.5.</t>
  </si>
  <si>
    <t>Mērķdotācijas pašvaldībām, kas saņemtas no rajona padomēm</t>
  </si>
  <si>
    <t>18.2.2.6.</t>
  </si>
  <si>
    <t>Mērķdotācijas pašvaldību pamatizglītības, vispārējās vidējās izglītības, profesionālās izglītības, speciālās izglītības iestāžu un daļējai interešu izglītības programmu pedagogu darba samaksai un valsts sociālās apdrošināšanas obligātajām iemaksām</t>
  </si>
  <si>
    <t>18.2.2.7.</t>
  </si>
  <si>
    <t>Mērķdotācijas pašvaldību izglītības iestāžu piecgadīgo un sešgadīgo bērnu apmācības pedagogu darba samaksai un valsts sociālās apdrošināšanas obligātajām iemaksām</t>
  </si>
  <si>
    <t>18.2.2.8.</t>
  </si>
  <si>
    <t>Mērķdotācijas pašvaldību apvienošanās (sadarbības) projektu sagatavošanai un administratīvo teritoriju izpētei</t>
  </si>
  <si>
    <t>18.2.2.9.</t>
  </si>
  <si>
    <t>Pārējās mērķdotācijas</t>
  </si>
  <si>
    <t>t.sk. mērķdotācijas pašvaldību pasākumiem</t>
  </si>
  <si>
    <t>Vides ministrijas mērķdotācija investīcijām Zebrenes pašvaldības vides projektam</t>
  </si>
  <si>
    <t>18.2.3.0.</t>
  </si>
  <si>
    <t>Dotācija iedzīvotāju ienākuma nodokļa prognozes neizpildes kompensācijai</t>
  </si>
  <si>
    <t>18.2.4.0.</t>
  </si>
  <si>
    <t>Maksājumi no valsts budžeta iestādēm pašvaldībām</t>
  </si>
  <si>
    <t>18.2.4.1.</t>
  </si>
  <si>
    <t>Dotācija no valsts budžeta iestādēm pašvaldībām</t>
  </si>
  <si>
    <t>t.sk. IZM dotācija pašvaldību izglītības iestāžu profesionālās ievirzes sporta izglītības programmu pedagogu darba samaksai un valsts sociālās apdrošināšanas obligātajām iemaksām (valsts budžeta programma 09.19.)</t>
  </si>
  <si>
    <t>Kultūras ministrijas  dotācija pašvaldību izglītības iestāžu profesionālās ievirzes mākslas, mūzikas un kultūras izglītības programmu pedagogu darba samaksai un valsts sociālās apdrošināšanas obligātajām iemaksām (valsts budžeta programma 02.08.)</t>
  </si>
  <si>
    <t>18.2.4.2.</t>
  </si>
  <si>
    <t>Valsts budžeta līdzdalības maksājumi pašvaldībām ārvalstu finanšu palīdzības projektu īstenošanai</t>
  </si>
  <si>
    <t>18.2.4.9.</t>
  </si>
  <si>
    <t>Pārējie maksājumi no valsts budžeta iestādēm pašvaldībām</t>
  </si>
  <si>
    <t>no tiem: IZM valsts budžeta programma 01.14."Mācību literatūras iegāde"</t>
  </si>
  <si>
    <t>Bērnu un ģimenes lietu ministrijas valsts budžeta programma 01.02. "Valsts programma bērnu un ģimenes stāvokļa uzlabošanai</t>
  </si>
  <si>
    <t>valsts budžeta līdzekļi neparedzētiem gadījumiem</t>
  </si>
  <si>
    <t>18.3.0.0.</t>
  </si>
  <si>
    <t>Maksājumi no pašvaldību finanšu izlīdzināšanas fonda pašvaldību budžetiem</t>
  </si>
  <si>
    <t>18.4.0.0.</t>
  </si>
  <si>
    <t>Maksājumi no citiem budžetiem</t>
  </si>
  <si>
    <t>Iedzīvotāju ienākuma nodokļa atlikums uz gada sākumu Ls</t>
  </si>
  <si>
    <t>Iedzīvotāju ienākuma nodokļa atlikums uz perioda beigām Ls</t>
  </si>
  <si>
    <t>Pārskatos nav uzrādīts plāns šādām pašvaldībām: Īslīces pagasts, Mežotnes pagasts, Stelpes pagasts, Vecumnieku pagasts, Stalbes pagasts, Krimūnu pagasts, Tirzas pagasts, Jelgavas pilsēta, Grāveru pagasts, Bērzaunes pagasts, Dzelzavas pagasts, Indrānu paga</t>
  </si>
  <si>
    <t xml:space="preserve">Pārvaldnieka v.i. vietā - </t>
  </si>
  <si>
    <t>Musakova, 7094247</t>
  </si>
  <si>
    <r>
      <t>Iedzīvotāju ienākuma nodoklis</t>
    </r>
    <r>
      <rPr>
        <b/>
        <sz val="12"/>
        <rFont val="Times New Roman"/>
        <family val="1"/>
      </rPr>
      <t xml:space="preserve">                          </t>
    </r>
  </si>
  <si>
    <t>Pašvaldību pamatbudžeta izdevumi un tīrie aizdevumi atbilstoši funkcionālajām kategorijām</t>
  </si>
  <si>
    <t xml:space="preserve">13.tabula </t>
  </si>
  <si>
    <t xml:space="preserve"> Izdevumi kopā atbilstoši funkcionālajām kategorijām un norēķini</t>
  </si>
  <si>
    <t xml:space="preserve"> Izdevumi pēc valdības funkcijām</t>
  </si>
  <si>
    <t>Brīvais laiks, sports, kultūra un reliģija</t>
  </si>
  <si>
    <t>Lauksaimniecība (zemkopība), mežkopība un zvejniecība</t>
  </si>
  <si>
    <t>14.180</t>
  </si>
  <si>
    <t>Pašvaldību  parādu procentu nomaksa</t>
  </si>
  <si>
    <t>14.400</t>
  </si>
  <si>
    <t>Izdevumi neparedzētiem  gadījumiem</t>
  </si>
  <si>
    <t>14.500</t>
  </si>
  <si>
    <t>Pārējie izdevumi, kas nav klasificēti citās pamatfunkcijās</t>
  </si>
  <si>
    <t>14.310</t>
  </si>
  <si>
    <t>Pašvaldību norēķini ar valsts pamatbudžetu</t>
  </si>
  <si>
    <t>14.320</t>
  </si>
  <si>
    <t>Norēķini ar pašvaldību budžetiem</t>
  </si>
  <si>
    <t>14.321</t>
  </si>
  <si>
    <t>Norēķini par citu pašvaldību izglītības iestāžu sniegtajiem pakalpojumiem</t>
  </si>
  <si>
    <t>14.322</t>
  </si>
  <si>
    <t>Norēķini par citu pašvaldību sociālās palīdzības iestāžu sniegtajiem pakalpojumiem</t>
  </si>
  <si>
    <t>14.323</t>
  </si>
  <si>
    <t>Pārējie norēķini</t>
  </si>
  <si>
    <t>14.340</t>
  </si>
  <si>
    <t>Maksājumi pašvaldību finanšu izlīdzināšanas fondam</t>
  </si>
  <si>
    <t xml:space="preserve">Pārvaldnieka v.i. vietā-                                  </t>
  </si>
  <si>
    <r>
      <t xml:space="preserve"> Norēķini</t>
    </r>
  </si>
  <si>
    <t>Pašvaldību pamatbudžeta izdevumi atbilstoši ekonomiskajām kategorijām un finansēšana</t>
  </si>
  <si>
    <t>14.tabula</t>
  </si>
  <si>
    <t>1100</t>
  </si>
  <si>
    <t>Atalgojumi</t>
  </si>
  <si>
    <t>1200</t>
  </si>
  <si>
    <t>Valsts sociālās apdrošināšanas obligātās iemaksas</t>
  </si>
  <si>
    <t>1300</t>
  </si>
  <si>
    <t>Komandējumu un dienesta braucienu izdevumi</t>
  </si>
  <si>
    <t>1400</t>
  </si>
  <si>
    <t>Pakalpojumu apmaksa</t>
  </si>
  <si>
    <t>t.sk. transportlīdzekļu valsts obligātās civiltiesiskās apdrošināšanas prēmiju maksājumi</t>
  </si>
  <si>
    <t>līdzekļi kases izdevumu atjaunošanai, ko apdrošināšanas sabiedrības atmaksā no transportlīdzekļu valsts obligātās civiltiesiskās apdrošināšanas prēmiju maksājumiem</t>
  </si>
  <si>
    <t>zemes nodokļa parāda maksājumi</t>
  </si>
  <si>
    <t>pievienotās vērtības nodoklis</t>
  </si>
  <si>
    <t>nekustamā īpašuma nodoklis</t>
  </si>
  <si>
    <t>pārējo nodokļu un nodevu maksājumi</t>
  </si>
  <si>
    <t>1500</t>
  </si>
  <si>
    <t>Materiālu, energoresursu, ūdens un inventāra (vērtībā līdz Ls 50 par 1 vienību) iegāde</t>
  </si>
  <si>
    <t>t.sk. formas tērpu iegāde</t>
  </si>
  <si>
    <t>uzturdevas kompensācijas naudā</t>
  </si>
  <si>
    <t>Grāmatu un žurnālu iegāde</t>
  </si>
  <si>
    <t>2100</t>
  </si>
  <si>
    <t>Kredītu procentu samaksa</t>
  </si>
  <si>
    <t>2130</t>
  </si>
  <si>
    <t>kredītu procentu samaksa komercbankām</t>
  </si>
  <si>
    <t xml:space="preserve">    kredītu procentu samaksa par aizņēmumiem, ko pašvaldības ņēmušas no Valsts kases</t>
  </si>
  <si>
    <t>2190</t>
  </si>
  <si>
    <t>kredītu procentu samaksa pārējām organizācijām</t>
  </si>
  <si>
    <t>2300</t>
  </si>
  <si>
    <t>Kredītu procentu samaksa ārvalstu institūcijām</t>
  </si>
  <si>
    <t>2500</t>
  </si>
  <si>
    <t>Procentu samaksa komercbankām par ņemto līzingu</t>
  </si>
  <si>
    <t xml:space="preserve">  Subsīdijas </t>
  </si>
  <si>
    <t xml:space="preserve">  Dotācijas pašvaldību budžetiem</t>
  </si>
  <si>
    <t xml:space="preserve">  Dotācijas iestādēm, organizācijām un komersantiem</t>
  </si>
  <si>
    <t xml:space="preserve">  Dotācijas iedzīvotājiem</t>
  </si>
  <si>
    <t>3510</t>
  </si>
  <si>
    <t>t.sk. pensijas</t>
  </si>
  <si>
    <t>3520</t>
  </si>
  <si>
    <t>sociālās apdrošināšanas pabalsti</t>
  </si>
  <si>
    <t>3530</t>
  </si>
  <si>
    <t>valsts sociālie pabalsti un palīdzība</t>
  </si>
  <si>
    <t xml:space="preserve">  Biedru naudas, dalības maksa</t>
  </si>
  <si>
    <t xml:space="preserve">  Pašvaldību budžetu transferti uzturēšanas izdevumiem</t>
  </si>
  <si>
    <t>no tiem: pašvaldību budžetu transferti uzturēšanas izdevumiem no pašvaldību pamatbudžeta uz valsts pamatbudžetu</t>
  </si>
  <si>
    <t>t.sk. apdrošināšanas atlīdzība</t>
  </si>
  <si>
    <t>4000</t>
  </si>
  <si>
    <t>Kapitālie izdevumi</t>
  </si>
  <si>
    <t>t.sk., pašvaldību budžeta transferti kapitālajiem izdevumiem</t>
  </si>
  <si>
    <t>no tiem: pašvaldību budžetu transferti kapitālajiem izdevumiem no pašvaldību pamatbudžeta uz valsts pamatbudžetu</t>
  </si>
  <si>
    <t>Zemes iegāde</t>
  </si>
  <si>
    <t>Investīcijas</t>
  </si>
  <si>
    <t>t.sk. pašvaldību budžeta transferti investīcijām</t>
  </si>
  <si>
    <t>no tiem: pašvaldību budžetu transferti investīcijām no pašvaldību pamatbudžeta uz valsts pamatbudžetu</t>
  </si>
  <si>
    <t>III</t>
  </si>
  <si>
    <t>Valsts (pašvaldību) budžeta aizdevumi un atmaksas</t>
  </si>
  <si>
    <t>t.sk. aizdevumi speciālajam budžetam</t>
  </si>
  <si>
    <t>aizdevumi pašvaldību budžetiem</t>
  </si>
  <si>
    <t>Valsts (pašvaldību) budžeta  aizdevumu atmaksas</t>
  </si>
  <si>
    <t>t.sk. atmaksas no speciālā budžeta</t>
  </si>
  <si>
    <t>atmaksas no  pašvaldību budžetiem</t>
  </si>
  <si>
    <t>IV</t>
  </si>
  <si>
    <t>Pavisam izdevumi, tīrie aizdevumi (II+III)</t>
  </si>
  <si>
    <t>V</t>
  </si>
  <si>
    <t>Ieņēmumu pārsniegums (+) vai deficīts (-) (I-IV)</t>
  </si>
  <si>
    <t>VI</t>
  </si>
  <si>
    <t>Finansēšana (VII+VIII)</t>
  </si>
  <si>
    <t>VII</t>
  </si>
  <si>
    <t>1.1. No citām tā paša līmeņa valsts pārvaldes struktūrām</t>
  </si>
  <si>
    <t xml:space="preserve">1.2. No citiem valsts pārvaldes līmeņiem </t>
  </si>
  <si>
    <t>2.1. Budžeta līdzekļu atlikums gada sākumā</t>
  </si>
  <si>
    <t>2.2. Budžeta līdzekļu atlikums perioda beigās</t>
  </si>
  <si>
    <t>3. No komercbankām</t>
  </si>
  <si>
    <t>4. Pārējā iekšējā finansēšana</t>
  </si>
  <si>
    <t>VIII</t>
  </si>
  <si>
    <t>Ārējā finansēšana</t>
  </si>
  <si>
    <t xml:space="preserve">Pārvaldnieka v.i. vietā-                      </t>
  </si>
  <si>
    <r>
      <t xml:space="preserve">2. Izdevumi kapitālieguldījumiem </t>
    </r>
    <r>
      <rPr>
        <sz val="10"/>
        <rFont val="Times New Roman"/>
        <family val="1"/>
      </rPr>
      <t>(4000+6000+7000)</t>
    </r>
  </si>
  <si>
    <r>
      <t xml:space="preserve">Valsts iekšējie aizdevumi un atmaksas </t>
    </r>
    <r>
      <rPr>
        <sz val="10"/>
        <rFont val="Times New Roman"/>
        <family val="1"/>
      </rPr>
      <t>(8100-8200)</t>
    </r>
  </si>
  <si>
    <r>
      <t xml:space="preserve">Iekšējā finansēšana </t>
    </r>
    <r>
      <rPr>
        <sz val="10"/>
        <rFont val="Times New Roman"/>
        <family val="1"/>
      </rPr>
      <t>(1.+2.+3.+4.)</t>
    </r>
  </si>
  <si>
    <r>
      <t xml:space="preserve">1. No citām valsts pārvaldes struktūrām </t>
    </r>
    <r>
      <rPr>
        <sz val="10"/>
        <rFont val="Times New Roman"/>
        <family val="1"/>
      </rPr>
      <t>(1.1.+1.2.)</t>
    </r>
  </si>
  <si>
    <r>
      <t xml:space="preserve">2. Budžeta līdzekļu izmaiņas </t>
    </r>
    <r>
      <rPr>
        <sz val="10"/>
        <rFont val="Times New Roman"/>
        <family val="1"/>
      </rPr>
      <t>(2.1.-2.2.)</t>
    </r>
  </si>
  <si>
    <t xml:space="preserve">Pašvaldību speciālā budžeta ieņēmumi </t>
  </si>
  <si>
    <t>(2006.gada  janvāris)</t>
  </si>
  <si>
    <t>15.tabula</t>
  </si>
  <si>
    <t>1</t>
  </si>
  <si>
    <t>2</t>
  </si>
  <si>
    <t>3</t>
  </si>
  <si>
    <t>4</t>
  </si>
  <si>
    <t>5</t>
  </si>
  <si>
    <t>6</t>
  </si>
  <si>
    <t>I  Ieņēmumi kopā</t>
  </si>
  <si>
    <t>Īpašiem mērķiem iezīmēti līdzekļi - kopā</t>
  </si>
  <si>
    <t>Maksas pakalpojumi un citi pašu ieņēmumi - kopā</t>
  </si>
  <si>
    <t>Valsts budžeta līdzfinansējuma maksājumi projektu realizācijai - kopā</t>
  </si>
  <si>
    <t>Citu pašvaldību līdzfinansējuma maksājumi projektu realizācijai - kopā</t>
  </si>
  <si>
    <t>Valsts Autoceļu fonda mērķdotācijas pašvaldību budžetiem (rajona padomēm, pilsētām) - kopā</t>
  </si>
  <si>
    <t>Transferta maksājumi no rajona padomes - valsts budžeta mērķdotācijas autoceļu (ielu) fondiem un regulāriem pasažieru pārvadājumiem - kopā</t>
  </si>
  <si>
    <t>Transferti no citām pašvaldībām un rajona padomes - kopā</t>
  </si>
  <si>
    <t>Valsts budžeta iestāžu transferti uz pašvaldību  speciālo budžetu - kopā</t>
  </si>
  <si>
    <t>II   Ieņēmumu sadalījums pa speciālā budžeta veidiem</t>
  </si>
  <si>
    <t>Privatizācijas fonda līdzekļi</t>
  </si>
  <si>
    <t>Īpašiem mērķiem iezīmēti līdzekļi</t>
  </si>
  <si>
    <t>Valsts budžeta iestāžu transferti uz pašvaldību  speciālo budžetu</t>
  </si>
  <si>
    <t>Dabas resursu nodoklis</t>
  </si>
  <si>
    <t>Autoceļu (ielu) fonda līdzekļi</t>
  </si>
  <si>
    <t>Valsts budžeta līdzfinansējuma maksājumi projektu realizācijai</t>
  </si>
  <si>
    <t>Citu pašvaldību līdzfinansējuma maksājumi projektu realizācijai</t>
  </si>
  <si>
    <t>Valsts Autoceļu fonda mērķdotācijas pašvaldību budžetiem (rajona padomēm, pilsētām)</t>
  </si>
  <si>
    <t xml:space="preserve">Transferta maksājumi no rajona padomes - valsts budžeta mērķdotācijas autoceļu (ielu) fondiem </t>
  </si>
  <si>
    <t>Transferti no citām pašvaldībām un rajona padomes</t>
  </si>
  <si>
    <t>Valsts budžeta transferti uz pašvaldību  speciālo budžetu</t>
  </si>
  <si>
    <t>Dotācijas pasažieru regulārajiem  pārvadājumiem ar autobusiem</t>
  </si>
  <si>
    <t>Valsts Autoceļu fonda dotācija pašvaldību budžetiem (rajona padomēm, pilsētām)</t>
  </si>
  <si>
    <t>Transferts no rajona padomes - valsts budžeta dotācija pasažieru regulāriem pārvadājumiem</t>
  </si>
  <si>
    <t>Pārējie speciālā budžeta līdzekļi</t>
  </si>
  <si>
    <t>Valsts budžeta transferti uz pašvaldību speciālo budžetu</t>
  </si>
  <si>
    <t>Pārvaldnieka v.i. vietā-</t>
  </si>
  <si>
    <r>
      <t>Ārvalstu finanšu palīdzība - kopā</t>
    </r>
  </si>
  <si>
    <t>Pašvaldību speciālā budžeta izdevumi un tīrie aizdevumi atbilstoši funkcionālajām kategorijām</t>
  </si>
  <si>
    <t xml:space="preserve">                   (2006.gada  janvāris)</t>
  </si>
  <si>
    <t>16.tabula</t>
  </si>
  <si>
    <t>Izpilde % pret gada plānu (5/4)</t>
  </si>
  <si>
    <t>1.</t>
  </si>
  <si>
    <t>1.1.</t>
  </si>
  <si>
    <t xml:space="preserve">Izdevumi, aizdevumi un atmaksas </t>
  </si>
  <si>
    <t>Pašvaldību budžetu transferti</t>
  </si>
  <si>
    <t>1.2.</t>
  </si>
  <si>
    <t>1.3.</t>
  </si>
  <si>
    <t>1.4.</t>
  </si>
  <si>
    <t>Mērķdotācijas regulāriem pasažieru pārvadājumiem</t>
  </si>
  <si>
    <t>1.5.</t>
  </si>
  <si>
    <t>2.</t>
  </si>
  <si>
    <t>Izdevumi atbilstoši funkcionālajām kategorijām un norēķini</t>
  </si>
  <si>
    <t>2.1.</t>
  </si>
  <si>
    <t>Izdevumi pēc valdības funkcijām</t>
  </si>
  <si>
    <t>2.2.</t>
  </si>
  <si>
    <t>Norēķini</t>
  </si>
  <si>
    <t>Pārvaldnieka v.i.vietā-</t>
  </si>
  <si>
    <r>
      <t xml:space="preserve">Izdevumi pa speciālo budžetu veidiem </t>
    </r>
    <r>
      <rPr>
        <sz val="10"/>
        <rFont val="Times New Roman"/>
        <family val="1"/>
      </rPr>
      <t>(1.1.+1.2.+1.3.+1.4.+1.5.)</t>
    </r>
  </si>
  <si>
    <t>Pašvaldību speciālā budžeta izdevumi atbilstoši ekonomiskajām kategorijām un finansēšana</t>
  </si>
  <si>
    <t>17.tabula</t>
  </si>
  <si>
    <t>Ieņēmumi kopā</t>
  </si>
  <si>
    <t xml:space="preserve">II </t>
  </si>
  <si>
    <t>Izdevumi pēc ekonomiskās klasifikācijas (1+2)</t>
  </si>
  <si>
    <t xml:space="preserve">   Atalgojumi </t>
  </si>
  <si>
    <t xml:space="preserve">   Valsts sociālās apdrošināšanas obligātās iemaksas</t>
  </si>
  <si>
    <t xml:space="preserve">   Komandējumu un dienesta braucienu izdevumi</t>
  </si>
  <si>
    <t xml:space="preserve">   Pakalpojumu apmaksa</t>
  </si>
  <si>
    <t>zemes nodoklis</t>
  </si>
  <si>
    <t xml:space="preserve">   Materiālu, energoresursu, ūdens un inventāra vērtībā līdz Ls 50 par vienu vienību iegāde</t>
  </si>
  <si>
    <t xml:space="preserve">   Grāmatu un žurnālu iegāde</t>
  </si>
  <si>
    <t xml:space="preserve">Maksājumi par aizdevumiem un kredītiem </t>
  </si>
  <si>
    <t>Kredītu procentu samaksa komercbankām</t>
  </si>
  <si>
    <t>2140</t>
  </si>
  <si>
    <t>Procentu samaksa par pašvaldību ņemtajiem aizņēmumiem no Valsts kases</t>
  </si>
  <si>
    <t>Kredītu procentu samaksa pārējām organizācijām</t>
  </si>
  <si>
    <t xml:space="preserve">Subsīdijas un dotācijas </t>
  </si>
  <si>
    <t>Dotācijas iestādēm, organizācijām un uzņēmumiem</t>
  </si>
  <si>
    <t>3800</t>
  </si>
  <si>
    <t>Pašvaldību budžeta transferti uzturēšanas izdevumiem</t>
  </si>
  <si>
    <t>3870</t>
  </si>
  <si>
    <t>no tiem: pašvaldību budžeta transferti uzturēšanās izdevumiem no pašvaldību speciālā budžeta uz valsts speciālo budžetu</t>
  </si>
  <si>
    <t>4800</t>
  </si>
  <si>
    <t>t.sk. pašvaldību budžeta transferti kapitālajiem izdevumiem</t>
  </si>
  <si>
    <t>4870</t>
  </si>
  <si>
    <t>no tiem: pašvaldību budžeta transferti kapitālajiem izdevumiem no pašvaldību speciālā budžeta uz valsts speciālo budžetu</t>
  </si>
  <si>
    <t>7800</t>
  </si>
  <si>
    <t>7870</t>
  </si>
  <si>
    <t>no tiem: pašvaldību budžeta transferti investīcijām no pašvaldību speciālā budžeta uz valsts speciālo budžetu</t>
  </si>
  <si>
    <t xml:space="preserve">Valsts (pašvaldību) budžeta aizdevumi </t>
  </si>
  <si>
    <t>t.sk. aizdevumi pašvaldību budžetiem</t>
  </si>
  <si>
    <t>t.sk. atmaksas no pašvaldību budžetiem</t>
  </si>
  <si>
    <t>1.2. No citiem valsts pārvaldes līmeņiem</t>
  </si>
  <si>
    <t>2.2. Budžeta līdzekļu atlikums gada beigās</t>
  </si>
  <si>
    <r>
      <t>1. Uzturēšanas izdevumi</t>
    </r>
    <r>
      <rPr>
        <sz val="10"/>
        <rFont val="Times New Roman"/>
        <family val="1"/>
      </rPr>
      <t xml:space="preserve"> (1000+2000+3000)</t>
    </r>
  </si>
  <si>
    <r>
      <t>Valsts (pašvaldību) budžeta aizdevumi un atmaksas</t>
    </r>
    <r>
      <rPr>
        <sz val="10"/>
        <rFont val="Times New Roman"/>
        <family val="1"/>
      </rPr>
      <t xml:space="preserve"> (8100-8200)</t>
    </r>
  </si>
  <si>
    <r>
      <t>Pavisam izdevumi, tīrie aizdevumi</t>
    </r>
    <r>
      <rPr>
        <sz val="10"/>
        <rFont val="Times New Roman"/>
        <family val="1"/>
      </rPr>
      <t xml:space="preserve"> (II+III)</t>
    </r>
  </si>
  <si>
    <r>
      <t xml:space="preserve">Ieņēmumu pārsniegums (+) vai deficīts (-) </t>
    </r>
    <r>
      <rPr>
        <sz val="10"/>
        <rFont val="Times New Roman"/>
        <family val="1"/>
      </rPr>
      <t>(I - IV)</t>
    </r>
  </si>
  <si>
    <r>
      <t xml:space="preserve">Finansēšana </t>
    </r>
    <r>
      <rPr>
        <sz val="10"/>
        <rFont val="Times New Roman"/>
        <family val="1"/>
      </rPr>
      <t>(1+2+3+4)</t>
    </r>
  </si>
  <si>
    <t>(2006.gada janvāris )</t>
  </si>
  <si>
    <t>Pašvaldību  budžeta ziedojumu un dāvinājumu ieņēmumi un izdevumi atbilstoši ekonomiskajām kategorijām un finansēšana</t>
  </si>
  <si>
    <t xml:space="preserve">18.tabula </t>
  </si>
  <si>
    <t>1.1. No iekšzemes juridiskajām un fiziskajām personām</t>
  </si>
  <si>
    <t>1.2.No ārvalstu juridiskajām un fiziskajām personām</t>
  </si>
  <si>
    <t>2. Saņemtie transfertu pārskaitījumi no citām pašvaldībām</t>
  </si>
  <si>
    <t xml:space="preserve">Atalgojumi </t>
  </si>
  <si>
    <t>Materiālu, energoresursu, ūdens un inventāra vērtībā līdz Ls 50 par vienu vienību iegāde</t>
  </si>
  <si>
    <t xml:space="preserve">Budžeta aizdevumi un atmaksas </t>
  </si>
  <si>
    <t xml:space="preserve">   Pašvaldību budžeta aizdevumu atmaksas</t>
  </si>
  <si>
    <t>1.1. Budžeta līdzekļu atlikums gada sākumā</t>
  </si>
  <si>
    <t>1.2. Budžeta līdzekļu atlikums perioda beigās</t>
  </si>
  <si>
    <t>Gerbaševska, 7094257</t>
  </si>
  <si>
    <r>
      <t xml:space="preserve">Ieņēmumi kopā </t>
    </r>
    <r>
      <rPr>
        <sz val="10"/>
        <rFont val="Times New Roman"/>
        <family val="1"/>
      </rPr>
      <t>(1+2)</t>
    </r>
  </si>
  <si>
    <r>
      <t xml:space="preserve">1. Saņemtie ziedojumi un dāvinājumi - kopā </t>
    </r>
    <r>
      <rPr>
        <sz val="10"/>
        <rFont val="Times New Roman"/>
        <family val="1"/>
      </rPr>
      <t>(1.1.+1.2.)</t>
    </r>
  </si>
  <si>
    <r>
      <t xml:space="preserve">Izdevumi pēc ekonomiskās klasifikācijas </t>
    </r>
    <r>
      <rPr>
        <sz val="10"/>
        <rFont val="Times New Roman"/>
        <family val="1"/>
      </rPr>
      <t>(1+2)</t>
    </r>
  </si>
  <si>
    <r>
      <t xml:space="preserve">1. Uzturēšanas izdevumi </t>
    </r>
    <r>
      <rPr>
        <sz val="10"/>
        <rFont val="Times New Roman"/>
        <family val="1"/>
      </rPr>
      <t>(1000+3000)</t>
    </r>
  </si>
  <si>
    <r>
      <t xml:space="preserve">Finansēšana </t>
    </r>
    <r>
      <rPr>
        <sz val="10"/>
        <rFont val="Times New Roman"/>
        <family val="1"/>
      </rPr>
      <t>(1)</t>
    </r>
  </si>
  <si>
    <r>
      <t xml:space="preserve">1. Budžeta līdzekļu izmaiņas </t>
    </r>
    <r>
      <rPr>
        <sz val="10"/>
        <rFont val="Times New Roman"/>
        <family val="1"/>
      </rPr>
      <t>(1.1.-1.2.)</t>
    </r>
  </si>
  <si>
    <t>Pašvaldību budžeta ziedojumu un dāvinājumu izdevumi pēc valdības funkcijām</t>
  </si>
  <si>
    <t xml:space="preserve">19.tabula </t>
  </si>
  <si>
    <t xml:space="preserve">1. Izdevumi kopā (1.1. + 1.2.) </t>
  </si>
  <si>
    <t>1.1. Izdevumi pēc valdības funkcijām</t>
  </si>
  <si>
    <t xml:space="preserve"> </t>
  </si>
  <si>
    <t>Transports,sakari</t>
  </si>
  <si>
    <t>1.2. Norēķini ar pašvaldību budžetiem</t>
  </si>
  <si>
    <t xml:space="preserve">Pārvaldnieka v.i. vietā -  </t>
  </si>
  <si>
    <t xml:space="preserve">   izdevumi - par Ls 26 726.</t>
  </si>
  <si>
    <r>
      <t>* Aile "Izpilde no gada sākuma" konsolidēta par Kultūrkapitāla fonda līdzekļiem: ieņēmumi - par</t>
    </r>
    <r>
      <rPr>
        <sz val="9"/>
        <color indexed="51"/>
        <rFont val="Times New Roman"/>
        <family val="1"/>
      </rPr>
      <t xml:space="preserve"> </t>
    </r>
    <r>
      <rPr>
        <sz val="9"/>
        <rFont val="Times New Roman"/>
        <family val="1"/>
      </rPr>
      <t xml:space="preserve">Ls 56 913; </t>
    </r>
  </si>
  <si>
    <t>Valsts budžeta ziedojumu un dāvinājumu izdevumi (ieskaitot tīros aizdevumus) atbilstoši funkcionālajām kategorijām</t>
  </si>
  <si>
    <t>10.tabula</t>
  </si>
  <si>
    <t>Vides aizsardzība, radiācijas drošība un bīstamo atkritumu apsaimniekošana, dzīvokļu saimniecība un komunālie pakalpojumi</t>
  </si>
  <si>
    <t>Brīvais laiks, sports, kultūra un reliģija *</t>
  </si>
  <si>
    <t xml:space="preserve">* Aile "Izpilde no gada sākuma" konsolidēta par Kultūrkapitāla fonda līdzekļiem: Brīvais laiks, sports, kultūra un </t>
  </si>
  <si>
    <t xml:space="preserve">  reliģija - Ls 26 726.</t>
  </si>
  <si>
    <t>Latvijas Republikas</t>
  </si>
  <si>
    <t>VALSTS KASE</t>
  </si>
  <si>
    <t>Smilšu ielā 1, Rīgā, LV-1919, tālrunis 7094222, fakss 7094220, e-pasts kase@kase.gov.lv</t>
  </si>
  <si>
    <t>Oficiālais mēneša pārskats</t>
  </si>
  <si>
    <t>Konsolidētā kopbudžeta izpilde (ieskaitot ziedojumus un dāvinājumus)</t>
  </si>
  <si>
    <t>(2006.gada janvāris)</t>
  </si>
  <si>
    <t>Rīgā</t>
  </si>
  <si>
    <t>2006.gada 15.februāris</t>
  </si>
  <si>
    <t>Nr.1.8-12.10.2/1</t>
  </si>
  <si>
    <t>(tūkst.latos)</t>
  </si>
  <si>
    <t>Rādītāji</t>
  </si>
  <si>
    <t>Konsolidētais
valsts budžets</t>
  </si>
  <si>
    <t>Konsolidētais
pašvaldību budžets</t>
  </si>
  <si>
    <t>Konsolidētais kopbudžets</t>
  </si>
  <si>
    <t>Pārskata mēneša izpilde</t>
  </si>
  <si>
    <t xml:space="preserve">     Ieņēmumi (bruto)</t>
  </si>
  <si>
    <t>mīnuss savstarpējie maksājumi</t>
  </si>
  <si>
    <t>x</t>
  </si>
  <si>
    <t>1. Kopbudžeta ieņēmumi (neto)</t>
  </si>
  <si>
    <t xml:space="preserve">     Izdevumi (bruto)</t>
  </si>
  <si>
    <t>2. Kopbudžeta izdevumi (neto)</t>
  </si>
  <si>
    <t>3.  Finansiālais deficīts(-) vai pārpalikums (+) 
(1.-2.)</t>
  </si>
  <si>
    <t>4. Budžeta aizdevumi un atmaksas (5.-6.)</t>
  </si>
  <si>
    <t xml:space="preserve">     Budžeta aizdevumi (bruto)</t>
  </si>
  <si>
    <t>mīnus valsts pamatbudžeta aizdevumi 
pašvaldību budžetiem</t>
  </si>
  <si>
    <t>5. Budžeta aizdevumi (neto)</t>
  </si>
  <si>
    <t xml:space="preserve">     Budžeta aizdevumu atmaksa (bruto)</t>
  </si>
  <si>
    <t>mīnus pašvaldību aizdevumu atmaksas 
 valsts pamatbudžetam</t>
  </si>
  <si>
    <t>6. Budžeta aizdevumu atmaksas (neto)</t>
  </si>
  <si>
    <t>7. Fiskālais deficīts(-) vai pārpalikums(+) (3.-4.)</t>
  </si>
  <si>
    <t>8. Finansēšana</t>
  </si>
  <si>
    <t>8.1. Iekšējā finansēšana</t>
  </si>
  <si>
    <t xml:space="preserve">     No citām valsts pārvaldes struktūrām (bruto)</t>
  </si>
  <si>
    <t>mīnus pašvaldību finansēšana no 
valsts pamatbudžeta</t>
  </si>
  <si>
    <t>8.1.1. no citām valsts pārvaldes struktūrām (neto)</t>
  </si>
  <si>
    <t>8.1.2. Latvijas Banka</t>
  </si>
  <si>
    <t xml:space="preserve">     Depozītu apjoma izmaiņas</t>
  </si>
  <si>
    <t xml:space="preserve">      Ārvalstu finanšu palīdzības depozīta apjoma 
      izmaiņas</t>
  </si>
  <si>
    <t xml:space="preserve">     Norēķinu kontu atlikumu izmaiņas</t>
  </si>
  <si>
    <t xml:space="preserve">      Ārvalstu finanšu palīdzības kontu atlikumu 
      izmaiņas</t>
  </si>
  <si>
    <t xml:space="preserve">      Valsts iekšējā aizņēmuma vērtspapīri</t>
  </si>
  <si>
    <t>8.1.3. Bankas</t>
  </si>
  <si>
    <t xml:space="preserve">      Tīrais aizņēmumu apjoms</t>
  </si>
  <si>
    <t xml:space="preserve">      Depozītu apjoma izmaiņas</t>
  </si>
  <si>
    <t xml:space="preserve">      Norēķinu kontu atlikumu izmaiņas (bruto)</t>
  </si>
  <si>
    <t xml:space="preserve">      Ārvalstu finanšu palīdzības kontu atlikumu
       izmaiņas</t>
  </si>
  <si>
    <t>8.1.4. Pārējā iekšējā finansēšana</t>
  </si>
  <si>
    <t xml:space="preserve">       Ieņēmumi no valsts un pašvaldību īpašuma
       privatizācijas</t>
  </si>
  <si>
    <t xml:space="preserve">      Pārējie īpašumā esošie Valsts iekšējā 
      aizņēmuma vērtspapīri</t>
  </si>
  <si>
    <t xml:space="preserve">      Pārējie līdzekļi</t>
  </si>
  <si>
    <t>8.2. Ārējā finansēšana</t>
  </si>
  <si>
    <t>8.2.1. Ārvalstu aizņēmumi</t>
  </si>
  <si>
    <t>8.2.2. Norēķinu kontu atlikumu izmaiņas</t>
  </si>
  <si>
    <t xml:space="preserve">Pārvaldnieka v.i. vietā -                                                          </t>
  </si>
  <si>
    <t>pārvaldnieka vietnieks</t>
  </si>
  <si>
    <t>V.Lindemanis</t>
  </si>
  <si>
    <t>Lansmane,7094239</t>
  </si>
  <si>
    <t>Valsts konsolidētā budžeta izpilde (neieskaitot ziedojumus un dāvinājumus)</t>
  </si>
  <si>
    <t>1.tabula</t>
  </si>
  <si>
    <t>(latos)</t>
  </si>
  <si>
    <t xml:space="preserve">Rādītāji </t>
  </si>
  <si>
    <t>Likumā apstiprinātais gada plāns</t>
  </si>
  <si>
    <t>Izpilde no gada sākuma</t>
  </si>
  <si>
    <t>Izpilde % pret gada plānu            (4/3)</t>
  </si>
  <si>
    <t xml:space="preserve">Pārskata mēneša  izpilde </t>
  </si>
  <si>
    <t>A.1.</t>
  </si>
  <si>
    <t>Valsts budžeta ieņēmumi (B.1.+C.1.)</t>
  </si>
  <si>
    <t>Valsts pamatbudžeta ieņēmumi (bruto)</t>
  </si>
  <si>
    <t xml:space="preserve">   Nodokļu ieņēmumi</t>
  </si>
  <si>
    <t xml:space="preserve">      - Tiešie nodokļi</t>
  </si>
  <si>
    <t xml:space="preserve">          Iedzīvotāju ienākuma nodoklis</t>
  </si>
  <si>
    <t xml:space="preserve">          Uzņēmumu ienākuma nodoklis</t>
  </si>
  <si>
    <t xml:space="preserve">      - Netiešie nodokļi</t>
  </si>
  <si>
    <t xml:space="preserve">           Pievienotās vērtības nodoklis</t>
  </si>
  <si>
    <t xml:space="preserve">           Akcīzes nodoklis</t>
  </si>
  <si>
    <t xml:space="preserve">           Vieglo automobiļu un motociklu nodoklis </t>
  </si>
  <si>
    <t xml:space="preserve">           Muitas nodoklis</t>
  </si>
  <si>
    <t xml:space="preserve">      - Pārējie nodokļi</t>
  </si>
  <si>
    <t xml:space="preserve">           Azartspēļu nodoklis</t>
  </si>
  <si>
    <t xml:space="preserve">           Izložu nodoklis</t>
  </si>
  <si>
    <t xml:space="preserve">           Dabas resursu nodoklis</t>
  </si>
  <si>
    <t xml:space="preserve">     Citiem budžetiem sadalāmie nodokļi</t>
  </si>
  <si>
    <t xml:space="preserve">     Nenodokļu ieņēmumi</t>
  </si>
  <si>
    <t xml:space="preserve">     Maksas pakalpojumi un citi pašu ieņēmumi</t>
  </si>
  <si>
    <t xml:space="preserve">     Ārvalstu finanšu palīdzība</t>
  </si>
  <si>
    <t xml:space="preserve">B.1. </t>
  </si>
  <si>
    <t>Valsts pamatbudžeta ieņēmumi (neto)</t>
  </si>
  <si>
    <t>Valsts speciālā budžeta ieņēmumi (bruto)</t>
  </si>
  <si>
    <t xml:space="preserve">     Nodokļu ieņēmumi</t>
  </si>
  <si>
    <t xml:space="preserve">             - Sociālās apdrošināšanas iemaksas</t>
  </si>
  <si>
    <t xml:space="preserve">                  mīnus transferts no valsts pamatbudžeta</t>
  </si>
  <si>
    <t xml:space="preserve">C.1. </t>
  </si>
  <si>
    <t>Valsts speciālā budžeta ieņēmumi (neto)</t>
  </si>
  <si>
    <t xml:space="preserve">A.2. </t>
  </si>
  <si>
    <t>Valsts budžeta izdevumi  (A.2.1.+A.2.2.+A.2.3.)</t>
  </si>
  <si>
    <t xml:space="preserve">A.2.1. </t>
  </si>
  <si>
    <t>Valsts budžeta uzturēšanas izdevumi (B.2.1.+C.2.1.)</t>
  </si>
  <si>
    <t xml:space="preserve">A.2.2. </t>
  </si>
  <si>
    <t>Valsts budžeta kapitālie izdevumi (B.2.2.+C.2.2.)</t>
  </si>
  <si>
    <t xml:space="preserve">A.2.3. </t>
  </si>
  <si>
    <t>Valsts budžeta izdevumi investīcijām (B.2.3.+C.2.3.)</t>
  </si>
  <si>
    <t>A.3.</t>
  </si>
  <si>
    <t xml:space="preserve"> Valsts budžeta finansiālais deficīts (-), pārpalikums (+) (A.1.-A.2.)</t>
  </si>
  <si>
    <t xml:space="preserve">A.4. </t>
  </si>
  <si>
    <t>Valsts budžeta tīrie aizdevumi (B.4.+C.4.)</t>
  </si>
  <si>
    <t>Valsts budžeta izdevumi, ieskaitot tīros aizdevumus (A.2.+A.4.)</t>
  </si>
  <si>
    <t xml:space="preserve">A.5. </t>
  </si>
  <si>
    <t>Valsts budžeta fiskālais deficīts (-), pārpalikums (+) (A.3.-A.4.)</t>
  </si>
  <si>
    <t>Finansēšana:</t>
  </si>
  <si>
    <t xml:space="preserve">   aizņēmumi</t>
  </si>
  <si>
    <t xml:space="preserve">   valsts pamatbudžeta maksas pakalpojumu un citu pašu ieņēmumu naudas līdzekļu atlikumu izmaiņas palielinājums (-) vai samazinājums (+)</t>
  </si>
  <si>
    <t xml:space="preserve">   valsts speciālā budžeta naudas līdzekļu atlikumu izmaiņas palielinājums (-) vai samazinājums (+)</t>
  </si>
  <si>
    <t xml:space="preserve">   valsts pamatbudžeta ārvalstu finanšu palīdzības naudas līdzekļu atlikumu izmaiņas palielinājums (-) vai samazinājums (+)</t>
  </si>
  <si>
    <t>Valsts pamatbudžeta izdevumi (bruto)</t>
  </si>
  <si>
    <t xml:space="preserve">              mīnus transferts valsts speciālajam  budžetam</t>
  </si>
  <si>
    <t xml:space="preserve">B.2. </t>
  </si>
  <si>
    <t>Valsts pamatbudžeta izdevumi (neto)</t>
  </si>
  <si>
    <t xml:space="preserve">   Valsts pamatbudžeta uzturēšanas izdevumi (bruto)</t>
  </si>
  <si>
    <t xml:space="preserve">             mīnus transferts valsts speciālajam  budžetam</t>
  </si>
  <si>
    <t>B.2.1.</t>
  </si>
  <si>
    <t>Valsts pamatbudžeta uzturēšanas izdevumi (neto)</t>
  </si>
  <si>
    <t>Valsts pamatbudžeta kapitālie izdevumi (bruto)</t>
  </si>
  <si>
    <t xml:space="preserve">B.2.2. </t>
  </si>
  <si>
    <t>Valsts pamatbudžeta kapitālie izdevumi (neto)</t>
  </si>
  <si>
    <t>Valsts pamatbudžeta investīcijas (bruto)</t>
  </si>
  <si>
    <t>B.2.3.</t>
  </si>
  <si>
    <t>Valsts pamatbudžeta investīcijas (neto)</t>
  </si>
  <si>
    <t>B.3.</t>
  </si>
  <si>
    <t>Valsts pamatbudžeta finansiālais deficīts (-), pārpalikums (+)</t>
  </si>
  <si>
    <t xml:space="preserve">B.4. </t>
  </si>
  <si>
    <t xml:space="preserve">Valsts pamatbudžeta tīrie aizdevumi </t>
  </si>
  <si>
    <t xml:space="preserve">   Valsts pamatbudžeta tīrie aizdevumi (bruto)</t>
  </si>
  <si>
    <t xml:space="preserve">   Valsts pamatbudžeta tīrie aizdevumi (neto)</t>
  </si>
  <si>
    <t xml:space="preserve">B.5. </t>
  </si>
  <si>
    <t>Valsts pamatbudžeta fiskālais deficīts (-), pārpalikums (+)</t>
  </si>
  <si>
    <t xml:space="preserve"> Valsts speciālā budžeta izdevumi (bruto)</t>
  </si>
  <si>
    <t>C.2.</t>
  </si>
  <si>
    <t xml:space="preserve"> Valsts speciālā budžeta izdevumi (neto)</t>
  </si>
  <si>
    <t>Valsts speciālā budžeta uzturēšanas izdevumi (bruto)</t>
  </si>
  <si>
    <t>C.2.1.</t>
  </si>
  <si>
    <t>Valsts speciālā budžeta uzturēšanas izdevumi (neto)</t>
  </si>
  <si>
    <t>Valsts speciālā budžeta kapitālie izdevumi (bruto)</t>
  </si>
  <si>
    <t>C.2.2.</t>
  </si>
  <si>
    <t>Valsts speciālā budžeta kapitālie izdevumi (neto)</t>
  </si>
  <si>
    <t>Valsts speciālā budžeta investīcijas (bruto)</t>
  </si>
  <si>
    <t>C.2.3.</t>
  </si>
  <si>
    <t>Valsts speciālā budžeta investīcijas (neto)</t>
  </si>
  <si>
    <t>C.3.</t>
  </si>
  <si>
    <t>Valsts speciālā budžeta finansiālais deficīts
 (-), pārpalikums (+)</t>
  </si>
  <si>
    <t>C.5.</t>
  </si>
  <si>
    <t xml:space="preserve"> Valsts speciālā budžeta fiskālais deficīts
(-), pārpalikums (+)</t>
  </si>
  <si>
    <t xml:space="preserve">Pārvaldnieka v.i. vietā-                                                           </t>
  </si>
  <si>
    <t xml:space="preserve">Valsts pamatbudžeta ieņēmumi </t>
  </si>
  <si>
    <t>2.tabula</t>
  </si>
  <si>
    <t>Klasifikācijas kods</t>
  </si>
  <si>
    <t>1.Ieņēmumi - kopā  (1.1.+1.2.+1.3.+1.4+1.5.)</t>
  </si>
  <si>
    <t>1.1. Nodokļu ieņēmumi(1.1.1.+1.1.2.+1.1.3.)</t>
  </si>
  <si>
    <t>1.1.1.Tiešie nodokļi</t>
  </si>
  <si>
    <t>1.1.0.0.</t>
  </si>
  <si>
    <t xml:space="preserve">   Iedzīvotāju ienākuma nodoklis</t>
  </si>
  <si>
    <t>1.2.0.0.</t>
  </si>
  <si>
    <t xml:space="preserve">   Uzņēmuma ienākuma nodoklis</t>
  </si>
  <si>
    <t>1.1.2.Netiešie nodokļi</t>
  </si>
  <si>
    <t>5.1.0.0.</t>
  </si>
  <si>
    <t xml:space="preserve">   Pievienotās vērtības nodoklis</t>
  </si>
  <si>
    <t>5.2.0.0.,5.3.0.0.
5.6.0.0.</t>
  </si>
  <si>
    <t xml:space="preserve">   Akcīzes nodoklis</t>
  </si>
  <si>
    <t>5.4.3.0</t>
  </si>
  <si>
    <t xml:space="preserve">   Vieglo automobīļu un motociklu nodoklis</t>
  </si>
  <si>
    <t>6.0.0.0.</t>
  </si>
  <si>
    <t xml:space="preserve">   Muitas nodoklis</t>
  </si>
  <si>
    <t>1.1.3.Pārējie nodokļi</t>
  </si>
  <si>
    <t>5.4.1.0.</t>
  </si>
  <si>
    <t xml:space="preserve">   Azartspēļu nodoklis</t>
  </si>
  <si>
    <t>5.4.2.0.</t>
  </si>
  <si>
    <t xml:space="preserve">   Izložu nodoklis</t>
  </si>
  <si>
    <t>5.5.3.0.</t>
  </si>
  <si>
    <t xml:space="preserve">   Dabas resursu nodoklis</t>
  </si>
  <si>
    <t xml:space="preserve">1.2. Īpašuma  nodokļi </t>
  </si>
  <si>
    <t>4.0.0.0.</t>
  </si>
  <si>
    <t xml:space="preserve">   Īpašuma nodokļi</t>
  </si>
  <si>
    <t>1.3. Nenodokļu ieņēmumi</t>
  </si>
  <si>
    <t>8.2.0.0.</t>
  </si>
  <si>
    <t xml:space="preserve">   Latvijas Bankas maksājums</t>
  </si>
  <si>
    <t>8.3.0.0.</t>
  </si>
  <si>
    <t xml:space="preserve">   Dividendes (maksājumi par valsts (pašvaldību) kapitāla izmantošanu)</t>
  </si>
  <si>
    <t xml:space="preserve">       Valsts a/s "Latvijas meži" maksājums</t>
  </si>
  <si>
    <t>8.4.0.0.,8.5.0.0.</t>
  </si>
  <si>
    <t xml:space="preserve">   Procentu maksājumi par kredītiem </t>
  </si>
  <si>
    <t>8.6.0.0.</t>
  </si>
  <si>
    <t xml:space="preserve">   Procentu maksājumi par valdības depozītu </t>
  </si>
  <si>
    <t>9.1.0.0.</t>
  </si>
  <si>
    <t xml:space="preserve">   Valsts nodevas un maksājumi par valsts sniegto nodrošinājumu un juridiskajiem un citiem pakalpojumiem</t>
  </si>
  <si>
    <t>9.2.0.0.</t>
  </si>
  <si>
    <t xml:space="preserve">  Valsts nodevas un maksājumi par speciālu atļauju (licenču) izsniegšanu un profesionālās kvalifikācijas atbilstības dokumentu reģistrāciju</t>
  </si>
  <si>
    <t>9.2.1.8.</t>
  </si>
  <si>
    <t xml:space="preserve">       Preču un pakalpojumu loterijas organizēšana</t>
  </si>
  <si>
    <t>9.3.0.0.</t>
  </si>
  <si>
    <t>9.3.1.0.</t>
  </si>
  <si>
    <t xml:space="preserve">       Transportlīdzekļu ikgadējā nodeva</t>
  </si>
  <si>
    <t>9.3.4.0.</t>
  </si>
  <si>
    <t xml:space="preserve">       Izložu un azartspēļu valsts nodeva</t>
  </si>
  <si>
    <t>9.3.5.0.</t>
  </si>
  <si>
    <t xml:space="preserve">       Uzņēmējdarbības riska valsts nodeva</t>
  </si>
  <si>
    <t>9.3.6.0.</t>
  </si>
  <si>
    <t xml:space="preserve">       Cukura ražošanas nodeva</t>
  </si>
  <si>
    <t>9.3.9.0.</t>
  </si>
  <si>
    <t xml:space="preserve">       Pārējās speciāliem mērķiem paredzētās valsts nodevas</t>
  </si>
  <si>
    <t>9.6.0.0.</t>
  </si>
  <si>
    <t xml:space="preserve">   Ienākumi no valsts īpašuma iznomāšanas</t>
  </si>
  <si>
    <t>9.9.0.0.</t>
  </si>
  <si>
    <t xml:space="preserve">   Pārējās valsts nodevas</t>
  </si>
  <si>
    <t>9.9.3.0.</t>
  </si>
  <si>
    <t xml:space="preserve">       Nodeva par azartspēļu iekārtu marķēšanu</t>
  </si>
  <si>
    <t>9.9.4.0.</t>
  </si>
  <si>
    <t xml:space="preserve">       Nodeva par muitas pakalpojumiem</t>
  </si>
  <si>
    <t>9.9.5.0.</t>
  </si>
  <si>
    <t xml:space="preserve">       Nodeva par personas datu apstrādes sistēmas reģistrēšanu un Fizisko personu datu aizsardzības likumā noteikto reģistrējamo izmaiņu reģistrēšanu</t>
  </si>
  <si>
    <t>9.9.9.0.</t>
  </si>
  <si>
    <t xml:space="preserve">       Citas valsts nodevas</t>
  </si>
  <si>
    <t>10.0.0.0.</t>
  </si>
  <si>
    <t xml:space="preserve">   Sodi un sankcijas</t>
  </si>
  <si>
    <t>12.0.0.0.,13.0.0.0 19.3.0.0.</t>
  </si>
  <si>
    <t xml:space="preserve">   Pārējie nenodokļu ieņēmumi</t>
  </si>
  <si>
    <t>19.3.0.0.</t>
  </si>
  <si>
    <t xml:space="preserve">       Eiropas Kopienas vienreizējās pievienošanās akta maksājums</t>
  </si>
  <si>
    <t>1.4. Maksas pakalpojumi un citi pašu ieņēmumi</t>
  </si>
  <si>
    <t>9.5.0.0.</t>
  </si>
  <si>
    <t xml:space="preserve">  Ieņēmumi no budžeta iestāžu sniegtajiem  maksas pakalpojumiem un citi pašu ieņēmumi</t>
  </si>
  <si>
    <t>1.5. Ārvalstu finanšu palīdzība</t>
  </si>
  <si>
    <t>12.3.0.0.</t>
  </si>
  <si>
    <t>Ārvalstu finanšu palīdzība (PHARE, SAPARD)</t>
  </si>
  <si>
    <t>19.0.0.0.</t>
  </si>
  <si>
    <t>Ieņēmumi no Eiropas Savienības (izņemot  19.3.0.0.)</t>
  </si>
  <si>
    <t xml:space="preserve">Pārvaldnieka v.i.vietā-                                                                          </t>
  </si>
  <si>
    <t>Brine, 7094250</t>
  </si>
  <si>
    <r>
      <t xml:space="preserve"> </t>
    </r>
    <r>
      <rPr>
        <sz val="10"/>
        <rFont val="Times New Roman"/>
        <family val="1"/>
      </rPr>
      <t xml:space="preserve">Speciāliem mērķiem paredzētās valsts nodevas </t>
    </r>
  </si>
  <si>
    <t>Valsts pamatbudžetā iemaksājamās valsts nodevas un citi maksājumi no valsts institūciju sniegtajiem
 pakalpojumiem un veiktās darbības</t>
  </si>
  <si>
    <t>3.tabula</t>
  </si>
  <si>
    <t>Ieņēmumi valsts pamatbudžetā - kopā</t>
  </si>
  <si>
    <t>Ārlietu ministrija - kopā</t>
  </si>
  <si>
    <t>9.1.9.1.</t>
  </si>
  <si>
    <t>Nodeva par konsulāro amatpersonu sniegtajiem pakalpojumiem</t>
  </si>
  <si>
    <t>9.2.4.0.</t>
  </si>
  <si>
    <t>Nodeva par speciālu atļauju (licenču) izsniegšanu stratēģiskas
nozīmes preču darījumiem</t>
  </si>
  <si>
    <t>Ekonomikas ministrija - kopā</t>
  </si>
  <si>
    <t>Ieņēmumi no EIROSTAT par statistisko programmu īstenošanu</t>
  </si>
  <si>
    <t>Eiropas Komisijas atmaksa par piedalīšanos Eiropas Patērētāju
informācijas centra darbībā</t>
  </si>
  <si>
    <t>Finanšu ministrija - kopā</t>
  </si>
  <si>
    <t>Preču un pakalpojumu loteriju organizēšanas nodeva</t>
  </si>
  <si>
    <t>9.1.6.0.</t>
  </si>
  <si>
    <t>Nodeva par valsts proves uzraudzības īstenošanu</t>
  </si>
  <si>
    <t>Nodeva par azartspēļu iekārtu marķēšanu</t>
  </si>
  <si>
    <t>10.2.0.0.</t>
  </si>
  <si>
    <t xml:space="preserve">Iemaksas no pārbaudēs atklātām slēpto un samazināto ienākuma summām </t>
  </si>
  <si>
    <t>Iekšlietu ministrija - kopā</t>
  </si>
  <si>
    <t>9.1.3.1.</t>
  </si>
  <si>
    <t>Nodeva par visu veidu šaujamieroču un speciālo līdzekļu atļauju izsniegšanu un to termiņa pagarināšanu, kā arī iekšējās drošības dienesta reģistrāciju</t>
  </si>
  <si>
    <t>9.1.8.1.</t>
  </si>
  <si>
    <t>Nodeva par pasu izsniegšanu</t>
  </si>
  <si>
    <t>9.1.8.3.</t>
  </si>
  <si>
    <t>Nodeva par darbību veikšanu Pilsonības un migrācijas lietu pārvaldē</t>
  </si>
  <si>
    <t>9.1.9.8.</t>
  </si>
  <si>
    <t>Valsts nodeva par informācijas sniegšanu no Sodu reģistra</t>
  </si>
  <si>
    <t>9.2.2.0.</t>
  </si>
  <si>
    <t>Nodeva par apsardzes darbības kvalifikācijas pārbaudījumu kārtošanu un apsardzes sertifikātu izsniegšanu</t>
  </si>
  <si>
    <t>10.1.0.2.</t>
  </si>
  <si>
    <t>Naudas sodi, ko uzliek Valsts policijas iestādes</t>
  </si>
  <si>
    <t>10.1.0.4.</t>
  </si>
  <si>
    <t>Naudas sodi, ko uzliek Robežsardze</t>
  </si>
  <si>
    <t>10.1.1.4.</t>
  </si>
  <si>
    <t>Naudas sodi, ko uzliek Ceļu policija</t>
  </si>
  <si>
    <t>Izglītības un zinātnes ministrija - kopā</t>
  </si>
  <si>
    <t>9.2.3.0.</t>
  </si>
  <si>
    <t>Nodeva par valsts valodas prasmes atestāciju profesionālo un amata pienākumu veikšanai</t>
  </si>
  <si>
    <t>Zemkopības ministrija - kopā</t>
  </si>
  <si>
    <t>9.2.1.6.</t>
  </si>
  <si>
    <t>Nodeva par dokumentu izsniegšanu, kas attiecas uz medību saimniecības izmantošanu un medību trofeju izvešanu no Latvijas</t>
  </si>
  <si>
    <t>10.1.0.8.</t>
  </si>
  <si>
    <t>Naudas sodi par meža resursiem nodarītiem kaitējumiem</t>
  </si>
  <si>
    <t>10.1.1.7.</t>
  </si>
  <si>
    <t>Naudas sodi par zivju resursiem nodarītajiem kaitējumiem</t>
  </si>
  <si>
    <t>12.0.8.7.</t>
  </si>
  <si>
    <t>Ieņēmumi no konfiscēto zvejas rīku, zvejas līdzekļu un zivju realizācijas</t>
  </si>
  <si>
    <t>12.1.0.3.</t>
  </si>
  <si>
    <t>Zaudējumu atlīdzība par meža resursiem nodarītiem kaitējumiem</t>
  </si>
  <si>
    <t>12.1.1.9.</t>
  </si>
  <si>
    <t>Kompensācija par zivju resursiem nodarītajiem zaudējumiem</t>
  </si>
  <si>
    <t>12.1.1.8.</t>
  </si>
  <si>
    <t>Maksājums par ūdenstilpju un zvejas tiesību normu un zvejas tiesību izmantošanu (licenci, makšķerēšanas karti)</t>
  </si>
  <si>
    <t>12.1.0.9.</t>
  </si>
  <si>
    <t>Programmas “Valsts aizsardzība, drošība un integrācija NATO” izpilde</t>
  </si>
  <si>
    <t>23.tabula</t>
  </si>
  <si>
    <t>Izpilde % pret gada plānu          (3/2)</t>
  </si>
  <si>
    <t>Aizsardzības ministrija</t>
  </si>
  <si>
    <t>Ministru kabinets</t>
  </si>
  <si>
    <t>Informācijas analīzes dienests</t>
  </si>
  <si>
    <t>Ārlietu ministrija</t>
  </si>
  <si>
    <t>Latvijas dalības NATO nodrošināšanai</t>
  </si>
  <si>
    <t>Iekšlietu ministrija</t>
  </si>
  <si>
    <t>Mobilizācijas gatavības sistēmas darbības izdevumi</t>
  </si>
  <si>
    <t>Robežsardze</t>
  </si>
  <si>
    <t>Satversmes aizsardzības birojs</t>
  </si>
  <si>
    <t>Latvijas Bankas apsardze</t>
  </si>
  <si>
    <t>Katastrofu medicīnas centrs</t>
  </si>
  <si>
    <t>KOPĀ</t>
  </si>
  <si>
    <t>Citi ieņēmumi- Zaudējumu atlīdzība, ko fiziskās vai juridiskās personas nodarījušas, pārkāpjot Medību likumā vai citos medības reglamentējošos normatīvajos aktos noteiktās prasības, kā arī nelikumīgi iegūtās medību produkcijas vērtības atlīdzība</t>
  </si>
  <si>
    <t>12.3.0.0</t>
  </si>
  <si>
    <t>Ārvalstu finanšu palīdzība - Ieņēmumi no Eiropas Komisijas par Latvijas 2003.-2004.gada valsts programmas "Forest Focus" īstenošanu</t>
  </si>
  <si>
    <t>Ārvalstu finanšu palīdzība - Ieņēmumi no Eiropas Savienības Latvijas Nacionālās zivsaimniecības datu vākšanas programmas īstenošanai</t>
  </si>
  <si>
    <t>Satiksmes ministrija - kopā</t>
  </si>
  <si>
    <t>12.1.1.4.</t>
  </si>
  <si>
    <t>Ostu pārvalžu iemaksas</t>
  </si>
  <si>
    <t>12.1.0.2.</t>
  </si>
  <si>
    <t>Iemaksas no Dzelzceļa infrastruktūras fonda</t>
  </si>
  <si>
    <t>12.1.1.6.</t>
  </si>
  <si>
    <t>Ieņēmumu daļa par aeronavigācijas pakalpojumiem Rīgas lidojumu informācijas rajonā</t>
  </si>
  <si>
    <t>Labklājības ministrija - kopā</t>
  </si>
  <si>
    <t>9.1.8.4.</t>
  </si>
  <si>
    <t>Nodeva par darba atļaujas pieprasīšanai nepieciešamo dokumetu izskatīšanu</t>
  </si>
  <si>
    <t>Tieslietu ministrija - kopā</t>
  </si>
  <si>
    <t>9.1.1.1.</t>
  </si>
  <si>
    <t>Kancelejas nodeva tiesu iestādē</t>
  </si>
  <si>
    <t>9.1.1.2.</t>
  </si>
  <si>
    <t>Nodeva par darbības veikšanu tiesu iestādē</t>
  </si>
  <si>
    <t>9.1.1.3.</t>
  </si>
  <si>
    <t>Nodeva par izpildu dokumentu iesniegšanu</t>
  </si>
  <si>
    <t>9.1.1.4.</t>
  </si>
  <si>
    <t>Nodeva par darbību veikšanu administratīvajā tiesā</t>
  </si>
  <si>
    <t>9.1.3.2.</t>
  </si>
  <si>
    <t>Nodeva par darbību veikšanu Uzņēmumu reģistrā</t>
  </si>
  <si>
    <t>9.1.3.4.</t>
  </si>
  <si>
    <t>Nodeva par sertifikācijas pakalpojumu sniedzēja akreditāciju un akreditācijas atjaunošanu</t>
  </si>
  <si>
    <t>9.1.7.1.</t>
  </si>
  <si>
    <t>Zemesgrāmatu kancelejas nodeva</t>
  </si>
  <si>
    <t>9.1.9.3.</t>
  </si>
  <si>
    <t>Nodeva par rūpnieciskā īpašuma aizsardzību</t>
  </si>
  <si>
    <t>9.1.9.4.</t>
  </si>
  <si>
    <t>Ieņēmumi par izziņu sagatavošanu un izsniegšanu par nekustamo īpašumu piederību un sastāvu</t>
  </si>
  <si>
    <t>Uzņēmējdarbības riska valsts nodeva</t>
  </si>
  <si>
    <t>Nodeva par personas datu apstrādes sistēmas reģistrēšanu un Fizisko personu datu aizsardzības likumā noteikto reģistrējamo izmaiņu reģistrēšanu</t>
  </si>
  <si>
    <t>10.1.0.1.</t>
  </si>
  <si>
    <t>Naudas sodi, ko uzliek tiesu iestādes</t>
  </si>
  <si>
    <t>10.1.1.5.</t>
  </si>
  <si>
    <t>Naudas sodi, ko uzliek Datu valsts inspekcija</t>
  </si>
  <si>
    <t>Kultūras ministrija - kopā</t>
  </si>
  <si>
    <t>9.1.3.3.</t>
  </si>
  <si>
    <t>Nodeva par filmu producētāja (ražotāja) un izplatītāja, filmu izplatīšanas vietas un filmas reģistrāciju</t>
  </si>
  <si>
    <t>Radio un televīzija - kopā</t>
  </si>
  <si>
    <t>9.2.1.3.</t>
  </si>
  <si>
    <t>Nodeva par speciālu atļauju (licenci) darbībai elektronisko plašsaziņas līdzekļu jomā</t>
  </si>
  <si>
    <t>Reģionālās attīstības un pašvaldību lietu ministrija - kopā</t>
  </si>
  <si>
    <t>12.1.1.5.</t>
  </si>
  <si>
    <t>Ieņēmumi no dzīvojamo māju privatizācijas</t>
  </si>
  <si>
    <t xml:space="preserve">Pārvaldnieka v.i. vietā -                                  </t>
  </si>
  <si>
    <t xml:space="preserve">pārvaldnieka vietnieks </t>
  </si>
  <si>
    <t>Grasmane, 7094385</t>
  </si>
  <si>
    <t xml:space="preserve">Oficiālais mēneša pārskats </t>
  </si>
  <si>
    <t xml:space="preserve">     Valsts pamatbudžeta ieņēmumi un  izdevumi pa ministrijām un citām centrālām valsts iestādēm </t>
  </si>
  <si>
    <t xml:space="preserve"> kopā ar ārvalstu  finanšu palīdzību</t>
  </si>
  <si>
    <t xml:space="preserve"> (2006.gada janvāris)</t>
  </si>
  <si>
    <t xml:space="preserve"> Rīgā</t>
  </si>
  <si>
    <t>2006.gada15.februāris</t>
  </si>
  <si>
    <t>Nr. 1.8-12.10.2/1</t>
  </si>
  <si>
    <t>4.tabula</t>
  </si>
  <si>
    <t>Finansēšanas plāns pārskata periodam</t>
  </si>
  <si>
    <t>Izpilde % pret gada plānu      (4/2)</t>
  </si>
  <si>
    <t>Izpilde % pret finansē-šanas plānu pārskata periodam       (4/3)</t>
  </si>
  <si>
    <t>Pārskata mēneša plāns</t>
  </si>
  <si>
    <t>Ieņēmumi - kopā</t>
  </si>
  <si>
    <t>Resursi izdevumu segšanai</t>
  </si>
  <si>
    <t xml:space="preserve"> Dotācija no vispārējiem ieņēmumiem</t>
  </si>
  <si>
    <t xml:space="preserve"> Maksas pakalpojumi un citi pašu ieņēmumi</t>
  </si>
  <si>
    <t xml:space="preserve"> Ārvalstu finanšu palīdzība</t>
  </si>
  <si>
    <t xml:space="preserve">   Izdevumi - kopā</t>
  </si>
  <si>
    <t xml:space="preserve"> Uzturēšanas izdevumi</t>
  </si>
  <si>
    <t xml:space="preserve">  Kārtējie izdevumi</t>
  </si>
  <si>
    <t xml:space="preserve">    tai skaitā atalgojumi</t>
  </si>
  <si>
    <t xml:space="preserve">  Maksājumi par aizņēmumiem un kredītiem</t>
  </si>
  <si>
    <t xml:space="preserve">  Subsīdijas un dotācijas</t>
  </si>
  <si>
    <t xml:space="preserve">    tai skaitā transferts uz valsts speciālo budžetu</t>
  </si>
  <si>
    <t xml:space="preserve">    no tiem -pašvaldību budžetiem</t>
  </si>
  <si>
    <t xml:space="preserve">    tai skaitā dotācijas iestādēm, organizācijām un uzņēmumiem</t>
  </si>
  <si>
    <t xml:space="preserve">    no tiem- pašvaldību budžetiem</t>
  </si>
  <si>
    <t xml:space="preserve">    tai skaitā dotācijas iedzīvotājiem</t>
  </si>
  <si>
    <t xml:space="preserve">    tai skaitā biedru naudas,dalības maksas</t>
  </si>
  <si>
    <t>Izdevumi kapitālieguldījumiem</t>
  </si>
  <si>
    <t xml:space="preserve">   kapitālie izdevumi</t>
  </si>
  <si>
    <t xml:space="preserve">   investīcijas</t>
  </si>
  <si>
    <t xml:space="preserve">    no tiem - pašvaldību budžetiem</t>
  </si>
  <si>
    <t xml:space="preserve">Tīrie aizdevumi </t>
  </si>
  <si>
    <t>Fiskālā bilance</t>
  </si>
  <si>
    <t xml:space="preserve"> Aizņēmumi </t>
  </si>
  <si>
    <t>Maksas pakalpojumi un citi pašu ieņēmumu naudas līdzekļu atlikumu izmaiņas palielinājums(-) vai samazinājums(+)</t>
  </si>
  <si>
    <t>Ārvalstu finanšu palīdzības naudas līdzekļu atlikumu palielinājums (-) vai samazinājums (+)</t>
  </si>
  <si>
    <t>01.  Valsts prezidenta kanceleja</t>
  </si>
  <si>
    <t>Izdevumi - kopā</t>
  </si>
  <si>
    <t xml:space="preserve">Uzturēšanas izdevumi </t>
  </si>
  <si>
    <t xml:space="preserve"> Kārtējie izdevumi</t>
  </si>
  <si>
    <t>02.  Saeima</t>
  </si>
  <si>
    <t xml:space="preserve">Izdevumi - kopā </t>
  </si>
  <si>
    <t>03.  Ministru Kabinets</t>
  </si>
  <si>
    <t>Uzturēšanas izdevumi</t>
  </si>
  <si>
    <t xml:space="preserve">   tai skaitā atalgojumi</t>
  </si>
  <si>
    <t>10.  Aizsardzības ministrija</t>
  </si>
  <si>
    <t>11.  Ārlietu ministrija</t>
  </si>
  <si>
    <t>12.  Ekonomikas ministrija</t>
  </si>
  <si>
    <t>Transferts no dotācijas no vispārējiem ieņēmumiem</t>
  </si>
  <si>
    <t xml:space="preserve">Transferts no ārvalstu finanšu palīdzības </t>
  </si>
  <si>
    <t>13.  Finanšu ministrija</t>
  </si>
  <si>
    <t xml:space="preserve"> Maksājumi par aizņēmumiem un kredītiem</t>
  </si>
  <si>
    <t>tai skaitā dotācijas no vispārējiem ieņēmumiem transferts uz valsts pamatbudžetu</t>
  </si>
  <si>
    <t>tai skaitā ārvalstu finanšu palīdzības transferts uz valsts pamatbudžetu</t>
  </si>
  <si>
    <t>Tīrie aizdevumi</t>
  </si>
  <si>
    <t>14.  Iekšlietu ministrija</t>
  </si>
  <si>
    <t>15.  Izglītības un zinātnes ministrija</t>
  </si>
  <si>
    <t>Aizdevumi</t>
  </si>
  <si>
    <t>Aizdevumu atmaksas</t>
  </si>
  <si>
    <t xml:space="preserve">    aizņēmums no pamatbudžeta</t>
  </si>
  <si>
    <t>16.  Zemkopības ministrija</t>
  </si>
  <si>
    <t>17.  Satiksmes ministrija</t>
  </si>
  <si>
    <t>18.  Labklājības ministrija</t>
  </si>
  <si>
    <t>19.  Tieslietu ministrija</t>
  </si>
  <si>
    <t>21.  Vides ministrija</t>
  </si>
  <si>
    <t xml:space="preserve">x </t>
  </si>
  <si>
    <t>22.  Kultūras ministrija</t>
  </si>
  <si>
    <t>24.  Valsts kontrole</t>
  </si>
  <si>
    <t>28.  Augstākā tiesa</t>
  </si>
  <si>
    <t>29.  Veselības ministrija</t>
  </si>
  <si>
    <t>30.  Satversmes tiesa</t>
  </si>
  <si>
    <t>32.  Prokuratūra</t>
  </si>
  <si>
    <t xml:space="preserve">   tai skaitā dotācijas iedzīvotājiem</t>
  </si>
  <si>
    <t>35.  Centrālā vēlēšanu komisija</t>
  </si>
  <si>
    <t>36.  Bērnu un ģimenes lietu ministrija</t>
  </si>
  <si>
    <t>37.  Centrālā zemes komisija</t>
  </si>
  <si>
    <t xml:space="preserve">
45. Īpašu uzdevumu ministra sabiedrības integrācijas lietās sekretariāts</t>
  </si>
  <si>
    <t>47.  Radio un televīzija</t>
  </si>
  <si>
    <t>48.  Valsts cilvēktiesību birojs</t>
  </si>
  <si>
    <t>57.  Īpašu uzdevumu ministra elektroniskās pārvaldes lietās sekretariāts</t>
  </si>
  <si>
    <t>58.  Reģionālās attīstības un pašvaldību lietu ministrija</t>
  </si>
  <si>
    <t>62.  Mērķdotācijas pašvaldībām</t>
  </si>
  <si>
    <t>64.  Dotācija pašvaldībām</t>
  </si>
  <si>
    <t>68. NATO valstu valdību vadītāju sanāksmes un ar to saistīto  drošības pasākumu nodrošināšana</t>
  </si>
  <si>
    <t>70. Valsts un pašvaldību institūcijām jauno klasifikāciju, pārskatu un grāmatvedības noteikumu  ieviešanai</t>
  </si>
  <si>
    <t>72. Programmatūras licenču pirkšana, noma un regulāra atjaunošana</t>
  </si>
  <si>
    <t>Muceniece, 7094321</t>
  </si>
  <si>
    <r>
      <t xml:space="preserve">Finansēšana </t>
    </r>
    <r>
      <rPr>
        <sz val="10"/>
        <rFont val="Times New Roman"/>
        <family val="1"/>
      </rPr>
      <t xml:space="preserve">: </t>
    </r>
  </si>
  <si>
    <t>Valsts pamatbudžeta ieņēmumi un izdevumi atbilstoši ekonomiskajām kategorijām</t>
  </si>
  <si>
    <t>Nr._1.8-12.10.2/1</t>
  </si>
  <si>
    <t>5.tabula</t>
  </si>
  <si>
    <t>Klasifikā-cijas kods</t>
  </si>
  <si>
    <t>Izpilde % pret gada plānu      (5/3)</t>
  </si>
  <si>
    <t>Izpilde % pret finansē-šanas plānu pārskata periodam       (5/4)</t>
  </si>
  <si>
    <t>I</t>
  </si>
  <si>
    <t xml:space="preserve">Resursi izdevumu segšanai </t>
  </si>
  <si>
    <t xml:space="preserve">   Dotācija no vispārējiem ieņēmumiem</t>
  </si>
  <si>
    <t xml:space="preserve">   Maksas pakalpojumi un citi pašu ieņēmumi</t>
  </si>
  <si>
    <t xml:space="preserve">   Ārvalstu finanšu palīdzība </t>
  </si>
  <si>
    <t>II</t>
  </si>
  <si>
    <t>KOPĀ IZDEVUMI</t>
  </si>
  <si>
    <t xml:space="preserve">Kārtējie izdevumi </t>
  </si>
  <si>
    <t xml:space="preserve"> tai skaitā:  atalgojumi</t>
  </si>
  <si>
    <t xml:space="preserve">        valsts sociālās apdrošināšanas 
       obligātās iemaksas</t>
  </si>
  <si>
    <t>1400,
1500</t>
  </si>
  <si>
    <t xml:space="preserve">        pakalpojumu apmaksa un materiālu, 
        energoresursu, ūdens un inventāra 
        vērtībā līdz Ls 50 par vienu vienību
        iegāde</t>
  </si>
  <si>
    <t xml:space="preserve">   tai skaitā  atmaksa valsts pamatbudžetā par Eiropas Savienības politiku instrumentu, Eiropas Ekonomikas zonas finanšu instrumenta, Norvēģijas valdības divpusējā finanšu instrumenta līdzfinansēto projektu un (vai) pasākumu īstenošanā veiktajiem kārtējie</t>
  </si>
  <si>
    <t>1300, 1600,1900</t>
  </si>
  <si>
    <t xml:space="preserve">        pārēji kārtējie izdevumi</t>
  </si>
  <si>
    <t xml:space="preserve">        aizņēmumu atmaksa pamatbudžetā</t>
  </si>
  <si>
    <t>Maksājumi par aizņēmumiem un kredītiem</t>
  </si>
  <si>
    <t xml:space="preserve">      Kredītu procentu samaksa</t>
  </si>
  <si>
    <t xml:space="preserve">       Procentu samaksa ārvalstu institūcijām</t>
  </si>
  <si>
    <t>Subsīdijas un dotācijas</t>
  </si>
  <si>
    <t>Subsīdijas</t>
  </si>
  <si>
    <t xml:space="preserve"> tai skaitā valsts budžeta līdzfinansējums  SAPARD projektiem pašvaldībām</t>
  </si>
  <si>
    <t>Mērķdotācijas pašvaldību budžetiem</t>
  </si>
  <si>
    <t xml:space="preserve">     tai skaitā autoceļu (ielu) fondiem</t>
  </si>
  <si>
    <t xml:space="preserve">     tai skaitā pasažieru regulārajiem pārvadājumiem ar autobusiem:</t>
  </si>
  <si>
    <t xml:space="preserve">                       pārējiem pārvadātājiem</t>
  </si>
  <si>
    <t>Dotācijas pašvaldību budžetiem</t>
  </si>
  <si>
    <t>Dotācijas iestādēm, organizācijām un komersantiem</t>
  </si>
  <si>
    <t xml:space="preserve">     tai skaitā pašvaldību budžetiem</t>
  </si>
  <si>
    <t>Dotācijas iedzīvotājiem</t>
  </si>
  <si>
    <t xml:space="preserve">     tai skaitā: pensijas</t>
  </si>
  <si>
    <t xml:space="preserve">                       pabalsti</t>
  </si>
  <si>
    <t xml:space="preserve">                      stipendijas</t>
  </si>
  <si>
    <t xml:space="preserve">                      pārējie</t>
  </si>
  <si>
    <t>Biedru naudas, dalības maksa</t>
  </si>
  <si>
    <t xml:space="preserve">    tai skaitā biedru naudas iemaksas starptautiskajās organizācijās</t>
  </si>
  <si>
    <t>Valsts budžeta transfreti uzturēšanas izdevumiem</t>
  </si>
  <si>
    <t>tai skaitā valsts budžeta transferti uzturēšanas izdevumiem no valsts pamatbudžeta uz valsts speciālo budžetu</t>
  </si>
  <si>
    <t>tai skaitā valsts budžeta transferti uzturēšanas izdevumiem no valsts pamatbudžeta uz valsts  pamatbudžetu</t>
  </si>
  <si>
    <t>Pārējās subsīdijas un dotācijas</t>
  </si>
  <si>
    <t xml:space="preserve">  tai skaitā izdevumi no ES  pirmsstrukturālā fonda palīdzības programmas SAPARD līdzekļiem</t>
  </si>
  <si>
    <t>tai skaitā Eiropas komisijai atmaksājamie līdzekļi</t>
  </si>
  <si>
    <t xml:space="preserve">   tai skaitā  atmaksa valsts pamatbudžetā par Eiropas Savienības politiku instrumentu, Eiropas Ekonomikas zonas finanšu instrumenta, Norvēģijas valdības divpusējā finanšu instrumenta līdzfinansēto projektu un (vai) pasākumu īstenošanā veiktajām subsīdijā</t>
  </si>
  <si>
    <t>4000,6000</t>
  </si>
  <si>
    <t xml:space="preserve">Kapitālie izdevumi </t>
  </si>
  <si>
    <t>4920</t>
  </si>
  <si>
    <t xml:space="preserve">   tai skaitā  atmaksa valsts pamatbudžetā par Eiropas Savienības politiku instrumentu, Eiropas Ekonomikas zonas finanšu instrumenta, Norvēģijas valdības divpusējā finanšu instrumenta līdzfinansēto projektu un (vai) pasākumu īstenošanā veiktajiem  kapitāl</t>
  </si>
  <si>
    <t xml:space="preserve">Investīcijas </t>
  </si>
  <si>
    <t xml:space="preserve">   tai skaitā  atmaksa valsts pamatbudžetā par Eiropas Savienības politiku instrumentu, Eiropas Ekonomikas zonas finanšu instrumenta, Norvēģijas valdības divpusējā finanšu instrumenta līdzfinansēto projektu un (vai) pasākumu īstenošanā veiktajām investīci</t>
  </si>
  <si>
    <t xml:space="preserve">     tai skaitā valsts budžeta transferti investīcijām no valsts pamatbudžeta uz pašvaldību pamatbudžetu</t>
  </si>
  <si>
    <t>3. Valsts budžeta aizdevumi un atmaksas (8100-8200)</t>
  </si>
  <si>
    <t>3.1.Valsts budžeta aizdevumi</t>
  </si>
  <si>
    <t>3.2.Valsts budžeta aizdevumu atmaksas</t>
  </si>
  <si>
    <t>Fiskālā bilance (1.-2.-3)</t>
  </si>
  <si>
    <t>Finansēšana</t>
  </si>
  <si>
    <t>Aizņēmumi</t>
  </si>
  <si>
    <t>Maksas pakalpojumu un citu pašu ieņēmumu naudas līdzekļu atlikumu izmaiņas palielinājums (-) vai samazinājums (+)</t>
  </si>
  <si>
    <t>Ārvalstu finanšu palīdzības naudas līdzekļu atlikumu izmaiņas palielinājums (-) vai samazinājums (+)</t>
  </si>
  <si>
    <r>
      <t xml:space="preserve">1. Uzturēšanas izdevumi </t>
    </r>
    <r>
      <rPr>
        <sz val="10"/>
        <rFont val="Times New Roman"/>
        <family val="1"/>
      </rPr>
      <t>(1000+2000+3000)</t>
    </r>
  </si>
  <si>
    <r>
      <t xml:space="preserve">        </t>
    </r>
    <r>
      <rPr>
        <i/>
        <sz val="10"/>
        <rFont val="Times New Roman"/>
        <family val="1"/>
      </rPr>
      <t>no tiem: pašvaldībām</t>
    </r>
  </si>
  <si>
    <r>
      <t xml:space="preserve">2. Izdevumi kapitālieguldījumiem 
</t>
    </r>
    <r>
      <rPr>
        <sz val="10"/>
        <rFont val="Times New Roman"/>
        <family val="1"/>
      </rPr>
      <t>(4000+6000+7000)</t>
    </r>
  </si>
  <si>
    <t>Valsts pamatbudžeta izdevumi un tīrie aizdevumi  atbilstoši funkcionālajām kategorijām</t>
  </si>
  <si>
    <t>6.tabula</t>
  </si>
  <si>
    <t>Izpilde % pret gada plānu          (4/3)</t>
  </si>
  <si>
    <t>01.000</t>
  </si>
  <si>
    <t>Vispārējie valdības dienesti</t>
  </si>
  <si>
    <t>02.000</t>
  </si>
  <si>
    <t>Aizsardzība</t>
  </si>
  <si>
    <t>03.000</t>
  </si>
  <si>
    <t>Sabiedriskā kārtība un drošība, tiesību aizsardzība</t>
  </si>
  <si>
    <t>04.000</t>
  </si>
  <si>
    <t>Izglītība</t>
  </si>
  <si>
    <t>05.000</t>
  </si>
  <si>
    <t>Veselības aprūpe</t>
  </si>
  <si>
    <t>06.000</t>
  </si>
  <si>
    <t>Sociālā apdrošināšana un sociālā nodrošināšana</t>
  </si>
  <si>
    <t>07.000</t>
  </si>
  <si>
    <t>Vides aizsardzība, radiācijas drošība un bīstamo atkritumu apsaimniekošana,dzīvokļu saimniecība un komunālie pakalpojumi</t>
  </si>
  <si>
    <t>08.000</t>
  </si>
  <si>
    <t xml:space="preserve">Brīvais laiks, sports,kultūra un reliģija </t>
  </si>
  <si>
    <t>09.000</t>
  </si>
  <si>
    <t>Kurināmā un enerģētikas dienesti un pasākumi</t>
  </si>
  <si>
    <t>10.000</t>
  </si>
  <si>
    <t xml:space="preserve">Lauksaimniecība (zemkopība), mežkopība un zvejniecība </t>
  </si>
  <si>
    <t>11.000</t>
  </si>
  <si>
    <t>Ieguves rūpniecība, rūpniecība, celtniecība, derīgie izrakteņi (izņemot kurināmo)</t>
  </si>
  <si>
    <t>12.000</t>
  </si>
  <si>
    <t>Transports, sakari</t>
  </si>
  <si>
    <t>13.000</t>
  </si>
  <si>
    <t>Pārējā ekonomiskā darbība un dienesti</t>
  </si>
  <si>
    <t>14.000</t>
  </si>
  <si>
    <t xml:space="preserve">Pārējie izdevumi, kas nav atspoguļoti pamatgrupās </t>
  </si>
  <si>
    <t>t.sk. tīrie aizdevumi</t>
  </si>
  <si>
    <t xml:space="preserve">Pārvaldnieka v.i.vietā-                                                                         </t>
  </si>
  <si>
    <t>Valsts speciālā budžeta ieņēmumu un izdevumu atšifrējums pa programmām un apakšprogrammām</t>
  </si>
  <si>
    <t>7.tabula</t>
  </si>
  <si>
    <t xml:space="preserve"> (latos)</t>
  </si>
  <si>
    <t>Klasifi- kācijas kods</t>
  </si>
  <si>
    <t>Izpilde % pret gada plānu 
   (5/3)</t>
  </si>
  <si>
    <t>Izpilde % pret finansē-šanas plānu pārskata periodam           (5/4)</t>
  </si>
  <si>
    <t>Finansēšanas plāns mēnesim</t>
  </si>
  <si>
    <t xml:space="preserve">     tai skaitā dotācijas no valsts pamatbudžeta </t>
  </si>
  <si>
    <t xml:space="preserve">  Maksas pakalpojumi un citi pašu ieņēmumi </t>
  </si>
  <si>
    <t xml:space="preserve">     tai skaitā atalgojumi</t>
  </si>
  <si>
    <t xml:space="preserve">  tai skaitā valsts sociālās apdrošināšanas 
       obligātās iemaksas</t>
  </si>
  <si>
    <t>1400, 1500</t>
  </si>
  <si>
    <t xml:space="preserve">  tai skaitā pakalpojumu apmaksa un materiālu, 
       energoresursu, ūdens un inventāra 
       vērtībā līdz Ls 50 par vienu vienību
       iegāde</t>
  </si>
  <si>
    <t>1300, 1600, 1900</t>
  </si>
  <si>
    <t xml:space="preserve">  tai skaitā pārējie kārtējie izdevumi</t>
  </si>
  <si>
    <t xml:space="preserve">  tai skaitā aizņēmuma atmaksa pamatbudžetā</t>
  </si>
  <si>
    <t>Maksājumi par aizņēmumiem
 un kredītiem</t>
  </si>
  <si>
    <t>tai skaitā dotācijas iestādēm, organizācijām un 
     komersantiem</t>
  </si>
  <si>
    <t>tai skaitā dotācijas iedzīvotājiem</t>
  </si>
  <si>
    <t xml:space="preserve">     no tiem: pensijas</t>
  </si>
  <si>
    <t xml:space="preserve">                   pabalsti</t>
  </si>
  <si>
    <t xml:space="preserve">                  stipendijas</t>
  </si>
  <si>
    <t xml:space="preserve">                  pārējie</t>
  </si>
  <si>
    <t>4000,
6000</t>
  </si>
  <si>
    <t>Fiskālā bilance (1.-2.)</t>
  </si>
  <si>
    <t>Valsts speciālā budžeta naudas līdzekļu atlikumu izmaiņas palielinājums (-) vai samazinājums (+)</t>
  </si>
  <si>
    <t>No valsts pensiju speciālajam budžetam nodoto kapitāla daļu pārdošanas iegūto naudas līdzekļu palielinājums (-) vai samazinājums (+)</t>
  </si>
  <si>
    <t>18. Labklājības ministrija</t>
  </si>
  <si>
    <t>04.00.00. Sociālā apdrošināšana</t>
  </si>
  <si>
    <t>Īpašā (likumu un Ministru kabineta noteikumu) kārtībā noteiktie speciālā budžeta un iestāžu ieņēmumi</t>
  </si>
  <si>
    <t xml:space="preserve">     Iepriekšējos budžeta periodos speciālā budžeta 
     iestāžu saņemto un iepriekšējos gados 
     neizlietoto budžeta līdzekļu no īpašiem 
     mērķiem iezīmētiem ieņēmumiem atmaksa</t>
  </si>
  <si>
    <t xml:space="preserve">  Sociālās apdrošināšanas iemaksas</t>
  </si>
  <si>
    <t xml:space="preserve">Valsts sociālās apdrošināšanas obligātās iemaksas valsts pensiju apdrošināšanai </t>
  </si>
  <si>
    <t>Valsts sociālās apdrošināšanas obligātās iemaksas sociālajai apdrošināšanai bezdarba gadījumam</t>
  </si>
  <si>
    <t>Valsts sociālās apdrošināšanas obligātās iemaksas sociālajai apdrošināšanai pret nelaimes gadījumiem darbā un arodslimībām</t>
  </si>
  <si>
    <t>Valsts sociālās apdrošināšanas obligātās iemaksas invaliditātes, maternitātes un slimības apdrošināšanai</t>
  </si>
  <si>
    <t>Brīvprātīgās iemaksas valsts pensiju apdrošināšanai</t>
  </si>
  <si>
    <t>Brīvprātīgās iemaksas invaliditātes, maternitātes un slimības apdrošināšanai</t>
  </si>
  <si>
    <t xml:space="preserve">VSA iemaksas fondēto pensiju shēmā </t>
  </si>
  <si>
    <t>Uzkrātā fondēto pensiju kapitāla iemaksas valsts pensiju speciālajā budžetā</t>
  </si>
  <si>
    <t xml:space="preserve">  Īpašiem (likumu un Ministru kabineta 
  noteikumu) mērķiem noteiktie atskaitījumu 
  ieņēmumi</t>
  </si>
  <si>
    <t>Regresa prasības</t>
  </si>
  <si>
    <t>Dividendes no valsts pensiju speciālajam budžetam nodotajām kapitāla daļām</t>
  </si>
  <si>
    <t xml:space="preserve"> Citi īpašiem (likumu un Ministru kabineta 
 noteikumu) mērķiem noteiktie ieņēmumi</t>
  </si>
  <si>
    <t>Iemaksas nodarbinātībai par privatizācijas līguma nosacījumu neizpildi</t>
  </si>
  <si>
    <t>Kapitalizācijas rezultātā atgūtie līdzekļi</t>
  </si>
  <si>
    <t>Pārējie iepriekš neklasificētie īpašiem mērķiem noteiktie ieņēmumi</t>
  </si>
  <si>
    <t>Saņemtie valsts budžeta transferta pārskaitījumi</t>
  </si>
  <si>
    <t xml:space="preserve">  Saņemtās dotācijas no valsts pamatbudžeta</t>
  </si>
  <si>
    <t>Valsts pamatbudžeta dotācija Valsts sociālās apdrošināšanas aģentūrai no valsts budžeta izmaksājamo valsts sociālo pabalstu aprēķināšanai, piešķiršanai un piegādei</t>
  </si>
  <si>
    <t>Valsts iemaksas valsts sociālajai apdrošināšanai valsts pensiju apdrošināšanai</t>
  </si>
  <si>
    <t>Valsts iemaksas sociālajai apdrošināšanai bezdarba gadījumam</t>
  </si>
  <si>
    <t>Valsts budžeta dotācija apgādnieka zaudējumu pensiju izmaksai</t>
  </si>
  <si>
    <t>Valsts budžeta dotācija AP deputātu pensiju izmaksai</t>
  </si>
  <si>
    <t>Valsts budžeta dotācija Valsts sociālās apdrošināšanas aģentūrai kompensāciju izmaksām spaidu darbos nodarbinātām personām</t>
  </si>
  <si>
    <t>Pārējās valsts pamatbudžeta dotācijas</t>
  </si>
  <si>
    <t>transferts</t>
  </si>
  <si>
    <t>04.01.00. Valsts pensiju speciālais budžets</t>
  </si>
  <si>
    <t xml:space="preserve">  Īpašiem mērķiem iezīmēti ieņēmumi </t>
  </si>
  <si>
    <t xml:space="preserve">Īpašā (likumu un Ministru kabineta noteikumu) kārtībā noteiktie speciālā budžeta un iestāžu ieņēmumi </t>
  </si>
  <si>
    <t xml:space="preserve">  Sociālās apdrošināšanas iemaksas </t>
  </si>
  <si>
    <t>Brīvprātīgās iemaksas  valsts pensiju apdrošināšanai</t>
  </si>
  <si>
    <t xml:space="preserve">  Citi īpašiem (likumu un Ministru kabineta 
  noteikumu) mērķiem noteiktie ieņēmumi</t>
  </si>
  <si>
    <t xml:space="preserve">Pārējie iepriekš neklasificētie īpašiem mērķiem noteiktie ieņēmumi </t>
  </si>
  <si>
    <t xml:space="preserve">  Valsts sociālās apdrošināšanas speciālā budžeta 
  saņemtie transferta pārskaitījumi</t>
  </si>
  <si>
    <t>No nodarbinātības speciālā budžeta valsts pensiju apdrošināšanai</t>
  </si>
  <si>
    <t>No darba negadījumu speciālā budžeta valsts pensiju apdrošināšanai</t>
  </si>
  <si>
    <t>No invaliditātes, maternitātes un slimības speciālā budžeta valsts pensiju apdrošināšanai</t>
  </si>
  <si>
    <t>Valsts budžeta dotācija apgādnieka zaudējuma pensiju izmaksai</t>
  </si>
  <si>
    <t>04.02.00. Nodarbinātības speciālais budžets</t>
  </si>
  <si>
    <t xml:space="preserve">  Īpašiem mērķiem iezīmēti ieņēmumi</t>
  </si>
  <si>
    <t xml:space="preserve"> Valsts sociālās apdrošināšanas speciālā budžeta saņemtie transferta pārskaitījumi</t>
  </si>
  <si>
    <t>No darba negadījumu speciālā budžeta 
sociālajai apdrošināšanai bezdarba gadījumam</t>
  </si>
  <si>
    <t>No invaliditātes, maternitātes un slimības speciālā budžeta apdrošināšanai bezdarba gadījumam</t>
  </si>
  <si>
    <t xml:space="preserve"> Saņemtās dotācijas no valsts pamatbudžeta</t>
  </si>
  <si>
    <t xml:space="preserve">       tai skaitā atalgojumi</t>
  </si>
  <si>
    <t>04.03.00. Darba negadījumu speciālais budžets</t>
  </si>
  <si>
    <t>04.04.00. Invaliditātes, maternitātes un slimības speciālais  budžets</t>
  </si>
  <si>
    <t>Ieņēmumi – kopā</t>
  </si>
  <si>
    <t>Īpašiem mērķiem iezīmēti ieņēmumi</t>
  </si>
  <si>
    <t>tai skaitā aizņēmuma atmaksa pamatbudžetā</t>
  </si>
  <si>
    <t>04.05.00. Valsts sociālās apdrošināšanas aģentūras speciālais budžets</t>
  </si>
  <si>
    <t>Pārējie iepriekš nekvalificētie īpašiem mērķiem noteiktie ieņēmumi</t>
  </si>
  <si>
    <t xml:space="preserve"> Valsts sociālās apdrošināšanas speciālā 
 budžeta saņemtie transferta pārskaitījumi</t>
  </si>
  <si>
    <t>No valsts pensiju speciālā budžeta ieskaitītie līdzekļi Valsts sociālās apdrošināšanas aģentūrai</t>
  </si>
  <si>
    <t>No nodarbinātības speciālā budžeta ieskaitītie līdzekļi Valsts sociālās apdrošināšanas aģentūrai</t>
  </si>
  <si>
    <t>No darba negadījumu speciālā budžeta ieskaitītie līdzekļi Valsts sociālās apdrošināšanas aģentūrai</t>
  </si>
  <si>
    <t>No invaliditātes, maternitātes un slimības speciālā budžeta ieskaitītie līdzekļi Valsts sociālās apdrošināšanas aģentūrai</t>
  </si>
  <si>
    <t xml:space="preserve">  Maksas pakalpojumi un citi pašu ieņēmumi</t>
  </si>
  <si>
    <t>kods 0720 =</t>
  </si>
  <si>
    <r>
      <t xml:space="preserve">  Īpašiem mērķiem iezīmēti ieņēmumi </t>
    </r>
    <r>
      <rPr>
        <vertAlign val="superscript"/>
        <sz val="10"/>
        <rFont val="Times New Roman"/>
        <family val="1"/>
      </rPr>
      <t>1</t>
    </r>
  </si>
  <si>
    <r>
      <t xml:space="preserve">1. Uzturēšanas izdevumi
 </t>
    </r>
    <r>
      <rPr>
        <sz val="10"/>
        <rFont val="Times New Roman"/>
        <family val="1"/>
      </rPr>
      <t>(1000+2000+3000)</t>
    </r>
  </si>
  <si>
    <r>
      <t>Subsīdijas un dotācijas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1</t>
    </r>
  </si>
  <si>
    <r>
      <t>Subsīdijas un dotācijas</t>
    </r>
    <r>
      <rPr>
        <sz val="10"/>
        <rFont val="Times New Roman"/>
        <family val="1"/>
      </rPr>
      <t xml:space="preserve"> </t>
    </r>
  </si>
  <si>
    <r>
      <t>1</t>
    </r>
    <r>
      <rPr>
        <sz val="9"/>
        <rFont val="Times New Roman"/>
        <family val="1"/>
      </rPr>
      <t xml:space="preserve"> - Aile "Izpilde no gada sākuma" konsolidēta par valsts sociālās apdrošināšanas iekšējiem transfertiem - Ls</t>
    </r>
  </si>
  <si>
    <t>Valsts budžeta ziedojumu un dāvinājumu ieņēmumi un izdevumi pa ministrijām
un citām centrālajām valsts iestādēm</t>
  </si>
  <si>
    <t>8.tabula</t>
  </si>
  <si>
    <t>Ieņēmumi - kopā *</t>
  </si>
  <si>
    <t>Izdevumi - kopā *</t>
  </si>
  <si>
    <t xml:space="preserve">   Kārtējie izdevumi</t>
  </si>
  <si>
    <t xml:space="preserve">                      pārējie kārtējie</t>
  </si>
  <si>
    <t xml:space="preserve">     Maksājumi par aizņēmumiem un kredītiem</t>
  </si>
  <si>
    <t xml:space="preserve">   Subsīdijas un dotācijas</t>
  </si>
  <si>
    <t xml:space="preserve">     tai skaitā dotācijas iestādēm, organizācijām un komersantiem</t>
  </si>
  <si>
    <t xml:space="preserve">                     dotācijas iedzīvotājiem</t>
  </si>
  <si>
    <t xml:space="preserve">                     biedru naudas, dalības maksa</t>
  </si>
  <si>
    <t xml:space="preserve">                     pārējās subsīdijas un dotācijas</t>
  </si>
  <si>
    <t xml:space="preserve"> Izdevumi kapitālieguldījumiem</t>
  </si>
  <si>
    <t xml:space="preserve">Naudas līdzekļu atlikumu izmaiņas palielinājums (-) vai samazinājums (+) </t>
  </si>
  <si>
    <t>01. Valsts prezidenta kanceleja</t>
  </si>
  <si>
    <t>Ieņēmumi</t>
  </si>
  <si>
    <t xml:space="preserve">   Maksājumi par aizņēmumiem un kredītiem</t>
  </si>
  <si>
    <t>02. Saeima</t>
  </si>
  <si>
    <t>03. Ministru kabinets</t>
  </si>
  <si>
    <t>10. Aizsardzības ministrija</t>
  </si>
  <si>
    <t>11. Ārlietu ministrija</t>
  </si>
  <si>
    <t>12. Ekonomikas ministrija</t>
  </si>
  <si>
    <t>13. Finanšu ministrija</t>
  </si>
  <si>
    <t xml:space="preserve">     tai skaitā pārējie kārtējie</t>
  </si>
  <si>
    <t>14. Iekšlietu ministrija</t>
  </si>
  <si>
    <t xml:space="preserve">     tai skaitā dotācijas iedzīvotājiem</t>
  </si>
  <si>
    <t>15. Izglītības un zinātnes ministrija</t>
  </si>
  <si>
    <t>16. Zemkopības ministrija</t>
  </si>
  <si>
    <t>17. Satiksmes ministrija</t>
  </si>
  <si>
    <t>19. Tieslietu ministrija</t>
  </si>
  <si>
    <t>21. Vides ministrija</t>
  </si>
  <si>
    <t>22. Kultūras ministrija</t>
  </si>
  <si>
    <t xml:space="preserve">Ieņēmumi </t>
  </si>
  <si>
    <t>24. Valsts kontrole</t>
  </si>
  <si>
    <t>28. Augstākā tiesa</t>
  </si>
  <si>
    <t>29. Veselības ministrija</t>
  </si>
  <si>
    <t>30. Satversmes tiesa</t>
  </si>
  <si>
    <t>32. Prokuratūra</t>
  </si>
  <si>
    <t>35. Centrālā vēlēšanu komisija</t>
  </si>
  <si>
    <t>36. Bērnu un ģimenes lietu ministrija</t>
  </si>
  <si>
    <t>37. Centrālā zemes komisija</t>
  </si>
  <si>
    <t>45. Īpašu uzdevumu ministra sabiedrības integrācijas lietās sekretariāts</t>
  </si>
  <si>
    <t>47. Radio un televīzija</t>
  </si>
  <si>
    <t>48. Valsts cilvēktiesību birojs</t>
  </si>
  <si>
    <t>57. Īpašu uzdevumu ministra elektroniskās pārvaldes lietās sekretariāts</t>
  </si>
  <si>
    <t>58. Reģionālās attīstības un pašvaldību lietu ministrija</t>
  </si>
  <si>
    <t>62. Mērķdotācijas pašvaldībām</t>
  </si>
  <si>
    <t>64. Dotācija pašvaldībām</t>
  </si>
  <si>
    <t>66. Ar Ministru kabineta lēmumu sadalāmais finansējums</t>
  </si>
  <si>
    <t xml:space="preserve">    * Aile "Izpilde no gada sākuma" konsolidēta par Kultūrkapitāla fonda līdzekļiem: ieņēmumi - Kultūras ministrija Ls 56 913;</t>
  </si>
  <si>
    <t xml:space="preserve">      izdevumi - Kultūras ministrijai Ls 26 726.</t>
  </si>
  <si>
    <t xml:space="preserve">                     Valsts budžeta ziedojumu un dāvinājumu ieņēmumi un izdevumi 
atbilstoši ekonomiskajām kategorijām</t>
  </si>
  <si>
    <t>9.tabula</t>
  </si>
  <si>
    <t>Klasifi- kācijas kodi</t>
  </si>
  <si>
    <t xml:space="preserve">Izpilde no gada sākuma </t>
  </si>
  <si>
    <t xml:space="preserve">1. Saņemtie dāvinājumi un ziedojumi - kopā </t>
  </si>
  <si>
    <t>No iekšzemes juridiskajām un fiziskajām personām *</t>
  </si>
  <si>
    <t xml:space="preserve">No ārvalstu juridiskajām un fiziskajām personām  </t>
  </si>
  <si>
    <t>2.Izdevumi - kopā (2.1.+2.2.) *</t>
  </si>
  <si>
    <t>2.1.Uzturēšanas izdevumi</t>
  </si>
  <si>
    <t>Kārtējie izdevumi</t>
  </si>
  <si>
    <t xml:space="preserve">        atalgojumi </t>
  </si>
  <si>
    <t xml:space="preserve">        valsts sociālās apdrošināšanas obligātās iemaksas</t>
  </si>
  <si>
    <t xml:space="preserve">                    pārējie kārtējie izdevumi</t>
  </si>
  <si>
    <t>pakalpojumu apmaksa un materiālu, energoresursu, ūdens un inventāra vērtībā līdz Ls 50 par vienu vienību iegāde</t>
  </si>
  <si>
    <t xml:space="preserve">   Subsīdijas</t>
  </si>
  <si>
    <t xml:space="preserve">   Dotācijas iestādēm, organizācijām un komersantiem</t>
  </si>
  <si>
    <t xml:space="preserve">   Dotācijas iedzīvotājiem </t>
  </si>
  <si>
    <t xml:space="preserve">   Biedru naudas, dalības maksa</t>
  </si>
  <si>
    <t xml:space="preserve">   Pārējās subsīdijas un dotācijas</t>
  </si>
  <si>
    <t>2.2.Izdevumi  kapitālieguldījumiem</t>
  </si>
  <si>
    <t>4000, 6000</t>
  </si>
  <si>
    <t xml:space="preserve">   Kapitālie izdevumi </t>
  </si>
  <si>
    <t xml:space="preserve">Valsts budžeta aizdevumi un aizdevumu atmaksas </t>
  </si>
  <si>
    <t>20.tabula</t>
  </si>
  <si>
    <t xml:space="preserve">           (latos)</t>
  </si>
  <si>
    <t>Aizdevumi - atmaksas</t>
  </si>
  <si>
    <t>Valsts pamatbudžeta aizdevumi</t>
  </si>
  <si>
    <t>1.Pamatbudžetam</t>
  </si>
  <si>
    <t>1.1. Studējošo un studiju kreditēšanai</t>
  </si>
  <si>
    <t>Izglītības un zinātnes ministrija</t>
  </si>
  <si>
    <t xml:space="preserve">        -studējošo un studiju kreditēšana </t>
  </si>
  <si>
    <t>2. Speciālajam budžetam</t>
  </si>
  <si>
    <t>3. Pašvaldībām</t>
  </si>
  <si>
    <t>3.1. Pašvaldību budžetiem</t>
  </si>
  <si>
    <t xml:space="preserve">      - Pašvaldību finanšu stabilizācija</t>
  </si>
  <si>
    <t xml:space="preserve">       -Pārējie aizdevumi pašvaldībām</t>
  </si>
  <si>
    <t>Ādažu pagasts</t>
  </si>
  <si>
    <t>Braslavas pagasts</t>
  </si>
  <si>
    <t>Jaunsvirlaukas pagasts</t>
  </si>
  <si>
    <t>Limbažu pilsēta</t>
  </si>
  <si>
    <t>Preiļu novads</t>
  </si>
  <si>
    <t>Viļānu pilsēta</t>
  </si>
  <si>
    <t>3.2. Pašvaldību uzņēmumiem</t>
  </si>
  <si>
    <t>4.Pārējie</t>
  </si>
  <si>
    <t>Valsts pamatbudžeta aizdevumu atmaksas</t>
  </si>
  <si>
    <t>1. No pamatbudžeta</t>
  </si>
  <si>
    <t>1.1. No studējošo un studiju kreditēšanas</t>
  </si>
  <si>
    <t xml:space="preserve">      - studējošo un studiju kreditēšanai                                           (atmaksa)</t>
  </si>
  <si>
    <t>(dzēšana)</t>
  </si>
  <si>
    <t>1.2. No pārējiem</t>
  </si>
  <si>
    <t>Satiksmes  ministrija</t>
  </si>
  <si>
    <t xml:space="preserve">   -Ceļu projekti</t>
  </si>
  <si>
    <t>Veselības ministrija</t>
  </si>
  <si>
    <t xml:space="preserve">       - WE09-54 Vizuālās diagnostikas aparatūras iegāde Latvijā</t>
  </si>
  <si>
    <t xml:space="preserve">       - WE09-55 Veselības reformas projekts</t>
  </si>
  <si>
    <t>Tieslietu ministrija</t>
  </si>
  <si>
    <t xml:space="preserve">      - Lauksaimniecības attīstības projekts</t>
  </si>
  <si>
    <t>2. No speciālā budžeta</t>
  </si>
  <si>
    <t>Labklājības   ministrija</t>
  </si>
  <si>
    <t xml:space="preserve">      - WE02 Labklājības sistēmas reforma</t>
  </si>
  <si>
    <t xml:space="preserve">      -Valsts pensiju speciālais budžets </t>
  </si>
  <si>
    <t xml:space="preserve">       -Invaliditātes, maternitātes un slimības speciālais budžets</t>
  </si>
  <si>
    <t xml:space="preserve">       -Darba negadījumu speciālais budžets speciālais budžets</t>
  </si>
  <si>
    <t>3. No pašvaldībām</t>
  </si>
  <si>
    <t>3.1. No pašvaldību budžetiem</t>
  </si>
  <si>
    <t xml:space="preserve">    - Pašvaldību finanšu stabilizācija</t>
  </si>
  <si>
    <t>Ēdoles pagasts</t>
  </si>
  <si>
    <t>Maļinovas pagasts</t>
  </si>
  <si>
    <t>Ozolnieku novads</t>
  </si>
  <si>
    <t>Sedas pilsētas</t>
  </si>
  <si>
    <t>Slampes pagasts</t>
  </si>
  <si>
    <t>Staiceles pagasts</t>
  </si>
  <si>
    <t>Tumes pagasts</t>
  </si>
  <si>
    <t>Ugāles pagasts</t>
  </si>
  <si>
    <t>Vērēmu pagasts</t>
  </si>
  <si>
    <t xml:space="preserve">     - EV41 Cieto sadzīves atkritumu projekts (Rīga, Getliņi) (Pasaules Banka)</t>
  </si>
  <si>
    <t xml:space="preserve">     -VAS "Latvijas gāze" debitoru parādu atmaksa</t>
  </si>
  <si>
    <t xml:space="preserve">     -Enerģētikas projekts pašvaldībām ( Dānijas bezprocentu aizdevums) </t>
  </si>
  <si>
    <t xml:space="preserve">     - Komunālās saimniecības projekts Līgatnei (Dānijas Unibanka)</t>
  </si>
  <si>
    <t xml:space="preserve">     - Siltumapgādes sistēmas rekonstrukcijas programma </t>
  </si>
  <si>
    <t>Auces pilsēta</t>
  </si>
  <si>
    <t>Iecavas novada dome</t>
  </si>
  <si>
    <t>Jumpravas pagasts</t>
  </si>
  <si>
    <t>Lubānas pilsēta</t>
  </si>
  <si>
    <t>Nīcas pagasta padome</t>
  </si>
  <si>
    <t>Olaines pagasts</t>
  </si>
  <si>
    <t>Pļaviņu novads</t>
  </si>
  <si>
    <t>Rundāles pagasts</t>
  </si>
  <si>
    <t>Taurupes pagasts</t>
  </si>
  <si>
    <t>Valkas pilsētas dome</t>
  </si>
  <si>
    <t>Veselavas pagasts</t>
  </si>
  <si>
    <t xml:space="preserve">    - Enerģētikas projekts Talsu pilsētas domei (NUTEK)</t>
  </si>
  <si>
    <t xml:space="preserve">    - Enerģētikas projekts Liepas pagastam (NUTEK)</t>
  </si>
  <si>
    <t xml:space="preserve">     - Pārējās pašvaldību aizdevumu atmaksas</t>
  </si>
  <si>
    <t>Aizkraukles rajona padome</t>
  </si>
  <si>
    <t>Aizputes pilsēta</t>
  </si>
  <si>
    <t>Allažu pagasts</t>
  </si>
  <si>
    <t>Alsungas pagasts</t>
  </si>
  <si>
    <t>Alūksnes pilsēta</t>
  </si>
  <si>
    <t>Amatas novads</t>
  </si>
  <si>
    <t>Ambeļu pagasts</t>
  </si>
  <si>
    <t>Andrupenes pagasts</t>
  </si>
  <si>
    <t>Annas pagasts</t>
  </si>
  <si>
    <t>Aronas pagasts</t>
  </si>
  <si>
    <t>Babītes pagasta padome</t>
  </si>
  <si>
    <t>Baltinavas pagasts</t>
  </si>
  <si>
    <t>Balvu pagasts</t>
  </si>
  <si>
    <t>Bauskas pilsēta</t>
  </si>
  <si>
    <t>Bebru pagasts</t>
  </si>
  <si>
    <t>Bērzgales pagasts</t>
  </si>
  <si>
    <t>Bērzpils pagasts</t>
  </si>
  <si>
    <t>Bikstu pagasts</t>
  </si>
  <si>
    <t>Biķernieku pagasts</t>
  </si>
  <si>
    <t>Briežuciema pagasts</t>
  </si>
  <si>
    <t>Brīvzemnieku pagasts</t>
  </si>
  <si>
    <t>Brunavas pagasts</t>
  </si>
  <si>
    <t>Carnikavas pagasts</t>
  </si>
  <si>
    <t>Ciblas novads</t>
  </si>
  <si>
    <t>Codes pagasts</t>
  </si>
  <si>
    <t>Dagdas pagasts</t>
  </si>
  <si>
    <t>Daukstu pagasts</t>
  </si>
  <si>
    <t>Degoles pagasts</t>
  </si>
  <si>
    <t>Demenes pagasts</t>
  </si>
  <si>
    <t>Dobeles rajona padome</t>
  </si>
  <si>
    <t>Drustu pagasts</t>
  </si>
  <si>
    <t>Dundagas pagasts</t>
  </si>
  <si>
    <t>Embūtes pagasts</t>
  </si>
  <si>
    <t>Ērgļu pagasts</t>
  </si>
  <si>
    <t>Galgauskas pagasts</t>
  </si>
  <si>
    <t>Gaujienas pagasts</t>
  </si>
  <si>
    <t>Grundzāles pagasts</t>
  </si>
  <si>
    <t>Gulbenes rajona padome</t>
  </si>
  <si>
    <t>Ģibuļu pagasta padome</t>
  </si>
  <si>
    <t>Inčukalna pagasts</t>
  </si>
  <si>
    <t>Indrānu pagasts</t>
  </si>
  <si>
    <t>Īslīces pagasts</t>
  </si>
  <si>
    <t>Īvandes pagasts</t>
  </si>
  <si>
    <t>Jaunalūksnes pagasts</t>
  </si>
  <si>
    <t>Jaunbērzes pagasts</t>
  </si>
  <si>
    <t>Jaunjelgavas pils. ar lauku terit. dome</t>
  </si>
  <si>
    <t>Jaunpils pagasts</t>
  </si>
  <si>
    <t>Jēkabpils pilsēta</t>
  </si>
  <si>
    <t>Jelgavas pilsēta</t>
  </si>
  <si>
    <t>Jeru pagasts</t>
  </si>
  <si>
    <t>Jūrkalnes pagasts</t>
  </si>
  <si>
    <t>Jūrmalas pilsēta</t>
  </si>
  <si>
    <t>Kabiles pagasts</t>
  </si>
  <si>
    <t>Kalētu pagasts</t>
  </si>
  <si>
    <t>Kalsnavas pagasts</t>
  </si>
  <si>
    <t>Kalupes pagasts</t>
  </si>
  <si>
    <t>Kantinieku pagasts</t>
  </si>
  <si>
    <t>Kocēnu pagasts</t>
  </si>
  <si>
    <t>Kurmenes pagasts</t>
  </si>
  <si>
    <t>Ķeipenes pagasts</t>
  </si>
  <si>
    <t>Ķoņu pagasts</t>
  </si>
  <si>
    <t>Lapmežciema pagasts</t>
  </si>
  <si>
    <t>Lēdurgas pagasts</t>
  </si>
  <si>
    <t>Lejasciema pagasts</t>
  </si>
  <si>
    <t>Lestenes pagasts</t>
  </si>
  <si>
    <t>Lībagu pagasts</t>
  </si>
  <si>
    <t xml:space="preserve">Lielvārdes novads </t>
  </si>
  <si>
    <t>Liepājas rajona padome</t>
  </si>
  <si>
    <t>Liepnas pagasts</t>
  </si>
  <si>
    <t>Liepupes pagasts</t>
  </si>
  <si>
    <t>Līgatnes pilsēta</t>
  </si>
  <si>
    <t>Līksnas pagasts</t>
  </si>
  <si>
    <t>Limbažu pagasts</t>
  </si>
  <si>
    <t>Lizuma pagasta padome</t>
  </si>
  <si>
    <t>Ludzas rajona padome</t>
  </si>
  <si>
    <t>Ļaudonas pagasts</t>
  </si>
  <si>
    <t>Madonas pilsēta</t>
  </si>
  <si>
    <t>Madonas rajona padome</t>
  </si>
  <si>
    <t>Malnavas pagasts</t>
  </si>
  <si>
    <t>Mālupes pagasts</t>
  </si>
  <si>
    <t>Mārsnēnu pagasts</t>
  </si>
  <si>
    <t>Mazsalacas pilsēta</t>
  </si>
  <si>
    <t>Mazzalves pagasts</t>
  </si>
  <si>
    <t>Medņevas pagasts</t>
  </si>
  <si>
    <t>Medumu pagasts</t>
  </si>
  <si>
    <t>Naukšēnu pagasts</t>
  </si>
  <si>
    <t>Neretas pagasts</t>
  </si>
  <si>
    <t>Novadnieku pagasts</t>
  </si>
  <si>
    <t xml:space="preserve">Ogres novads </t>
  </si>
  <si>
    <t>Ošupes pagasts</t>
  </si>
  <si>
    <t>Otaņķu pagasts</t>
  </si>
  <si>
    <t>Ozolmuižas pagasts</t>
  </si>
  <si>
    <t>Pāles pagasts</t>
  </si>
  <si>
    <t>Pededzes pagasts</t>
  </si>
  <si>
    <t>Pelēču pagasts</t>
  </si>
  <si>
    <t>Penkules pagasts</t>
  </si>
  <si>
    <t>Pļaviņu pilsēta</t>
  </si>
  <si>
    <t>Popes pagasts</t>
  </si>
  <si>
    <t>Pušas pagasts</t>
  </si>
  <si>
    <t>Puzes pagasts</t>
  </si>
  <si>
    <t>Rankas pagasts</t>
  </si>
  <si>
    <t>Raunas pagasts</t>
  </si>
  <si>
    <t xml:space="preserve">Riebiņu novads </t>
  </si>
  <si>
    <t>Rīgas rajona padome</t>
  </si>
  <si>
    <t>Robežnieku pagasts</t>
  </si>
  <si>
    <t>Ropažu novads</t>
  </si>
  <si>
    <t>Rubenes pagasts</t>
  </si>
  <si>
    <t>Rucavas pagasts</t>
  </si>
  <si>
    <t>Rugāju pagasts</t>
  </si>
  <si>
    <t>Rūjienas pilsēta</t>
  </si>
  <si>
    <t>Sakstagala pagasts</t>
  </si>
  <si>
    <t>Salas pagasts (Jēkabpils raj.)</t>
  </si>
  <si>
    <t>Salas pagasts (Rīgas raj.)</t>
  </si>
  <si>
    <t>Saldus pagasts</t>
  </si>
  <si>
    <t>Saldus rajona padome</t>
  </si>
  <si>
    <t>Salienas pagasts</t>
  </si>
  <si>
    <t>Saulkrastu pilsēta</t>
  </si>
  <si>
    <t>Seces pagasts</t>
  </si>
  <si>
    <t>Sējas pagasts</t>
  </si>
  <si>
    <t xml:space="preserve">Siguldas novads </t>
  </si>
  <si>
    <t>Skaistas pagasts</t>
  </si>
  <si>
    <t>Skaistkalnes pagasts</t>
  </si>
  <si>
    <t>Skrundas pilsēta</t>
  </si>
  <si>
    <t>Skujenes pagasts</t>
  </si>
  <si>
    <t>Staiceles pilsēta</t>
  </si>
  <si>
    <t>Stelpes pagasts</t>
  </si>
  <si>
    <t>Stendes pilsēta</t>
  </si>
  <si>
    <t>Stružānu pagasts</t>
  </si>
  <si>
    <t>Suntažu pagasts</t>
  </si>
  <si>
    <t>Susāju pagasts</t>
  </si>
  <si>
    <t>Sventes pagasts</t>
  </si>
  <si>
    <t>Talsu pilsēta</t>
  </si>
  <si>
    <t>Talsu pilsētas dome</t>
  </si>
  <si>
    <t xml:space="preserve">Tērvetes novads </t>
  </si>
  <si>
    <t>Trapenes pagasts</t>
  </si>
  <si>
    <t>Tukuma rajona padome</t>
  </si>
  <si>
    <t>Ūdrīšu pagasts</t>
  </si>
  <si>
    <t>Ukru pagasts</t>
  </si>
  <si>
    <t>Umurgas pagasts</t>
  </si>
  <si>
    <t>Vaidavas pagasts</t>
  </si>
  <si>
    <t>Vaives pagasts</t>
  </si>
  <si>
    <t>Vandzenes pagasts</t>
  </si>
  <si>
    <t>Vānes pagasts</t>
  </si>
  <si>
    <t>Vangažu pilsēta</t>
  </si>
  <si>
    <t>Vārkavas novads</t>
  </si>
  <si>
    <t>Ventspils rajona padome</t>
  </si>
  <si>
    <t>Vidrižu pagasts</t>
  </si>
  <si>
    <t>Viesatu pagasts</t>
  </si>
  <si>
    <t>Viesturu pagasts</t>
  </si>
  <si>
    <t>Vīksnas pagasts</t>
  </si>
  <si>
    <t>Virbu pagasts</t>
  </si>
  <si>
    <t>Višķu pagasts</t>
  </si>
  <si>
    <t>Vītiņu pagasts</t>
  </si>
  <si>
    <t>Ziemeru pagasta padome</t>
  </si>
  <si>
    <t>Zvirgzdenes pagasts</t>
  </si>
  <si>
    <t>3.2. No pašvaldību uzņēmumiem</t>
  </si>
  <si>
    <t xml:space="preserve">     - VAS "Latvijas gāze" debitoru parādu atmaksa</t>
  </si>
  <si>
    <t>Jūrmalas pilsētas Siltumtīkli</t>
  </si>
  <si>
    <t>SIA "Wesemann"</t>
  </si>
  <si>
    <t xml:space="preserve">Rīgas pilsētas SIA "Avotas nami" </t>
  </si>
  <si>
    <t xml:space="preserve">Ropažu pagasta SIA "Ciemats" </t>
  </si>
  <si>
    <t xml:space="preserve">     - EV04 Daugavpils ūdensapgāde un kanalizācija</t>
  </si>
  <si>
    <t xml:space="preserve">     - Vides projekts Liepājai (Pasaules Banka)</t>
  </si>
  <si>
    <t xml:space="preserve">   -Brocēnu siltums SIA</t>
  </si>
  <si>
    <t xml:space="preserve">   -Iecavas siltums SIA</t>
  </si>
  <si>
    <t xml:space="preserve">   -Salaspils siltums SIA</t>
  </si>
  <si>
    <t xml:space="preserve">   -Tukuma siltums SIA</t>
  </si>
  <si>
    <t>4. No pārējiem</t>
  </si>
  <si>
    <t xml:space="preserve">     -TRt08  Valsts nozīmes datu pārraides tīkla (VNDP) izveide</t>
  </si>
  <si>
    <t xml:space="preserve">     - Liepājas reģiona sadzīves atkritumu apsaimniekošanas projekts (Pasaules banka)</t>
  </si>
  <si>
    <t xml:space="preserve">     - Enerģētikas rehabilitācijas projekts (ERAB)</t>
  </si>
  <si>
    <t xml:space="preserve">     - Liepājas speciālās ekonomiskās zonas pārvalde (Dānijas bezprocentu 
aizdevums)</t>
  </si>
  <si>
    <t xml:space="preserve">     - Enerģētikas  projekts Rīgas gāzei (Dānijas bezprocentu aizdevums)</t>
  </si>
  <si>
    <t xml:space="preserve">     - Rehabilitācijas projekti (Pasaules Banka)</t>
  </si>
  <si>
    <t xml:space="preserve">     - Lauku attīstības projekts (Pasaules Banka)</t>
  </si>
  <si>
    <t xml:space="preserve">       -Latvijas Nafta</t>
  </si>
  <si>
    <t xml:space="preserve">      -Unibankas sliktie kredīti</t>
  </si>
  <si>
    <t xml:space="preserve">Pārvaldnieka v.i. vietā-  </t>
  </si>
  <si>
    <t xml:space="preserve">Valsts kases kontu atlikumi kredītiestādēs </t>
  </si>
  <si>
    <t xml:space="preserve">       Nr.1.8-12.10.2/1</t>
  </si>
  <si>
    <t>21.tabula</t>
  </si>
  <si>
    <t>(tūkst.latu)</t>
  </si>
  <si>
    <t>Kontu atlikumi pārskata gada sākumā</t>
  </si>
  <si>
    <t>Kontu atlikumi pārskata perioda beigās</t>
  </si>
  <si>
    <t>Izmaiņas pārskata periodā (3-2)</t>
  </si>
  <si>
    <t>Kontu atlikumi pārskata perioda sākumā</t>
  </si>
  <si>
    <t>Finanšu resursi kopā (1.+2.)</t>
  </si>
  <si>
    <t>1. Latvijā (1.1.+1.2.)</t>
  </si>
  <si>
    <t>1.1. Norēķinu konti</t>
  </si>
  <si>
    <t>Latvijas Banka</t>
  </si>
  <si>
    <t>A/s ''Parex banka''</t>
  </si>
  <si>
    <t>A/s ''Parekss Banka''</t>
  </si>
  <si>
    <t>Nordea bank Finland Plc Latvijas filiāle</t>
  </si>
  <si>
    <t>A/s ''Baltic Trust Bank''</t>
  </si>
  <si>
    <t>A/s ''Baltijas Tranzītu Banka''</t>
  </si>
  <si>
    <t>A/s ''SEB Unibanka''</t>
  </si>
  <si>
    <t>A/s ''Latvijas Unibanka''</t>
  </si>
  <si>
    <t>VA/s "Latvijas Hipotēku un zemes banka"</t>
  </si>
  <si>
    <t>VA/s "Latvijas hipotēku banka"</t>
  </si>
  <si>
    <t>1.2. Depozītu konti</t>
  </si>
  <si>
    <t>A/s ''Nord/LB Latvija''</t>
  </si>
  <si>
    <t>HVB Bank Latvia</t>
  </si>
  <si>
    <t>A/s "Hansabanka"</t>
  </si>
  <si>
    <t>2. Ārvalstīs (2.1.)</t>
  </si>
  <si>
    <t>2.1. Norēķinu konti</t>
  </si>
  <si>
    <t xml:space="preserve">Pārvaldnieka v.i. vietā -                                                                                            </t>
  </si>
  <si>
    <t xml:space="preserve">pārvaldnieka vietnieks                                                           </t>
  </si>
  <si>
    <t>Valsts kases pārvaldnieks</t>
  </si>
  <si>
    <t>A.Veiss</t>
  </si>
  <si>
    <t>Bērziņa,  7094334</t>
  </si>
  <si>
    <t xml:space="preserve">Ārvalstu finanšu palīdzības un valsts budžeta investīciju projekti </t>
  </si>
  <si>
    <t>22.tabula</t>
  </si>
  <si>
    <t xml:space="preserve">Finansēšanas plāns pārskata periodam </t>
  </si>
  <si>
    <t>Izpilde % pret gada plānu (4/2)</t>
  </si>
  <si>
    <t>Pamatbudžets kopsavilkums</t>
  </si>
  <si>
    <t>Resursi izdevumu segšanai - kopā**/***</t>
  </si>
  <si>
    <t>Dotācijas no vispārējiem ieņēmumiem</t>
  </si>
  <si>
    <t xml:space="preserve">     Izdevumi - kopā*</t>
  </si>
  <si>
    <t xml:space="preserve">            Iemaksas starptautiskajās organizācijās</t>
  </si>
  <si>
    <t xml:space="preserve">            Pārējās subsīdijas un dotācijas </t>
  </si>
  <si>
    <t xml:space="preserve">         Kapitālie izdevumi</t>
  </si>
  <si>
    <t xml:space="preserve"> Investīcijas</t>
  </si>
  <si>
    <t xml:space="preserve">Ārvalstu finanšu palīdzības naudas līdzekļu atlikumu izmaiņas palielinājums (-) vai samazinājums (+) </t>
  </si>
  <si>
    <t>Phare programma kopā</t>
  </si>
  <si>
    <t>Resursi izdevumu segšanai - kopā**</t>
  </si>
  <si>
    <t xml:space="preserve">Pārējās subsīdijas un dotācijas </t>
  </si>
  <si>
    <t>Pārejas perioda palīdzība - kopā</t>
  </si>
  <si>
    <t>SAPARD programma - kopā</t>
  </si>
  <si>
    <t>Resursi izdevumu segšanai - kopā</t>
  </si>
  <si>
    <t xml:space="preserve">     Izdevumi - kopā</t>
  </si>
  <si>
    <t>Kohēzijas fonds - kopā</t>
  </si>
  <si>
    <t>Resursi izdevumu segšanai - kopā***</t>
  </si>
  <si>
    <t xml:space="preserve"> Kapitālie izdevumi</t>
  </si>
  <si>
    <t>Attiecināmās izmaksas</t>
  </si>
  <si>
    <t>Neattiecināmās izmaksas</t>
  </si>
  <si>
    <t>Eiropas Reģionālās attīstības fonds (ERAF) - kopā</t>
  </si>
  <si>
    <t xml:space="preserve">        Kapitālie izdevumi</t>
  </si>
  <si>
    <t>Eiropas Sociālais fonds (ESF) - kopā</t>
  </si>
  <si>
    <t>Eiropas Lauksaimniecības virzības un garantiju fonda (ELVGF) virzības daļa - kopā</t>
  </si>
  <si>
    <t xml:space="preserve">Dotācijas iestādēm, organizācijām un komersantiem </t>
  </si>
  <si>
    <t>Zivsaimniecības vadības finanšu instruments (ZVFI) - kopā</t>
  </si>
  <si>
    <t>Eiropas Lauksaimniecības virzības un garantiju fonda (ELVGF) garantiju daļa - kopā</t>
  </si>
  <si>
    <t>Eiropas Kopienas iniciatīvas - kopā</t>
  </si>
  <si>
    <t>Iemaksas starptautiskajās organizācijās</t>
  </si>
  <si>
    <t>Citas Eiropas Kopienas programmas - kopā</t>
  </si>
  <si>
    <t>Eiropas Kopienas atbalsts transporta, telekomunikāciju un enerģijas infrastruktūras tīkliem (TEN-T budžets) - kopā</t>
  </si>
  <si>
    <t xml:space="preserve">Dotācijas no vispārējiem ieņēmumiem </t>
  </si>
  <si>
    <t>Eiropas Ekonomiskās zonas un Norvēģijas finanšu instrumenti - kopā</t>
  </si>
  <si>
    <t xml:space="preserve">Investīcijas (izņemot ārvalstu finanšu palīdzības programmu projektus) - kopā </t>
  </si>
  <si>
    <t>Pārējās saistības - kopā</t>
  </si>
  <si>
    <t>02 Saeima</t>
  </si>
  <si>
    <t>03 Ministru kabinets</t>
  </si>
  <si>
    <t>10 Aizsardzības ministrija</t>
  </si>
  <si>
    <t>Investīcijas (izņemot ārvalstu finanšu palīdzības programmu projektus) - kopā</t>
  </si>
  <si>
    <t>11 Ārlietu ministrija</t>
  </si>
  <si>
    <t>12 Ekonomikas ministrija</t>
  </si>
  <si>
    <t>Transferti no dotācijas no vispārējiem ieņēmumiem</t>
  </si>
  <si>
    <t xml:space="preserve">Transferti no ārvalstu finanšu palīdzības </t>
  </si>
  <si>
    <t>13 Finanšu ministrija</t>
  </si>
  <si>
    <t>Dotācijas no vispārējiem ieņēmumiem transferts uz valsts pamatbudžetu</t>
  </si>
  <si>
    <t xml:space="preserve">Ārvalstu finanšu palīdzības transferts uz valsts pamatbudžetu </t>
  </si>
  <si>
    <t>14 Iekšlietu ministrija</t>
  </si>
  <si>
    <t>15 Izglītības un zinātnes ministrija</t>
  </si>
  <si>
    <t>Resursi izdevumu segšanai - kopā*****</t>
  </si>
  <si>
    <t>Dotācija no vispārējiem ieņēmumiem</t>
  </si>
  <si>
    <t xml:space="preserve">        Subsīdijas un dotācijas</t>
  </si>
  <si>
    <t>16 Zemkopības ministrija</t>
  </si>
  <si>
    <t xml:space="preserve">         Ārvalstu finanšu palīdzība</t>
  </si>
  <si>
    <t>0.0.</t>
  </si>
  <si>
    <t>17 Satiksmes ministrija</t>
  </si>
  <si>
    <t>18 Labklājības ministrija</t>
  </si>
  <si>
    <t>19 Tieslietu ministrija</t>
  </si>
  <si>
    <t>21 Vides ministrija</t>
  </si>
  <si>
    <t>22 Kultūras ministrija</t>
  </si>
  <si>
    <t>24 Valsts kontrole</t>
  </si>
  <si>
    <t>28 Augstākā tiesa</t>
  </si>
  <si>
    <t>29 Veselības ministrija</t>
  </si>
  <si>
    <t>35 Centrālā vēlēšanu komisija</t>
  </si>
  <si>
    <t>36 Bērnu un ģimenes lietu ministrija</t>
  </si>
  <si>
    <t>45 Īpašu uzdevumu ministra sabiedrības
     integrācijas lietās sekretariāts</t>
  </si>
  <si>
    <t>48 Valsts cilvēktiesību birojs</t>
  </si>
  <si>
    <t>57 Īpašu uzdevumu ministra elektroniskās pārvaldes lietās sekretariāts</t>
  </si>
  <si>
    <t>Izdevumi-kopā</t>
  </si>
  <si>
    <t>58 Reģionālās attīstības un pašvaldību lietu ministrija</t>
  </si>
  <si>
    <t>62 Mērķdotācijas pašvaldībām</t>
  </si>
  <si>
    <t>Speciālais budžets kopsavilkums</t>
  </si>
  <si>
    <t xml:space="preserve">     Ieņēmumi- kopā**</t>
  </si>
  <si>
    <t xml:space="preserve">Maksas pakalpojumi un citi pašu ieņēmumi </t>
  </si>
  <si>
    <t xml:space="preserve">         Īpašiem mērķiem iezīmētie ieņēmumi</t>
  </si>
  <si>
    <t>Izdevumi - kopā****</t>
  </si>
  <si>
    <t xml:space="preserve">     Ieņēmumi- kopā</t>
  </si>
  <si>
    <t xml:space="preserve">*- ailē "Izpilde no gada sākuma" t.sk. valūtas kursa svārstības - 2391 lati </t>
  </si>
  <si>
    <t>** iekļauti dati par kļūdaini ieskaitītiem maksājumiem Pamatbudžeta  ailē "Izpilde no gada sākuma" - 51725 lati un Speciālā budžeta ailē "Izpilde no gada sākuma"- 457 lati</t>
  </si>
  <si>
    <t>***- ailē "Izpilde no gada sākuma" t.sk. valūtas kursa svārstības -  5004 lati, kas attiecas uz Ārvalstu finanšu palīdzības naudas līdzekļu atlikuma izmaiņām</t>
  </si>
  <si>
    <t>**** - ailē "Izpilde no gada sākuma" iekļauti dati par kļūdaini ieskaitītiem maksājumiem - 22 lati</t>
  </si>
  <si>
    <t>*****- ailē "Finansēšanas plāns pārskata periodam" kļūdaini klasificēts finansēšanas plāna rādītāji</t>
  </si>
  <si>
    <t xml:space="preserve">Pārvaldnieka v.i. vietā-              </t>
  </si>
  <si>
    <t>Gerbaševska,  7094257</t>
  </si>
</sst>
</file>

<file path=xl/styles.xml><?xml version="1.0" encoding="utf-8"?>
<styleSheet xmlns="http://schemas.openxmlformats.org/spreadsheetml/2006/main">
  <numFmts count="69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_-* ###,0&quot;.&quot;00\ &quot;Ls&quot;_-;\-* ###,0&quot;.&quot;00\ &quot;Ls&quot;_-;_-* &quot;-&quot;??\ &quot;Ls&quot;_-;_-@_-"/>
    <numFmt numFmtId="165" formatCode="_-* ###,0&quot;.&quot;00\ _L_s_-;\-* ###,0&quot;.&quot;00\ _L_s_-;_-* &quot;-&quot;??\ _L_s_-;_-@_-"/>
    <numFmt numFmtId="166" formatCode="0&quot;.&quot;0"/>
    <numFmt numFmtId="167" formatCode="#\ ##0"/>
    <numFmt numFmtId="168" formatCode="##,#0&quot;.&quot;0"/>
    <numFmt numFmtId="169" formatCode="00000"/>
    <numFmt numFmtId="170" formatCode="#,##0.0"/>
    <numFmt numFmtId="171" formatCode="0.0"/>
    <numFmt numFmtId="172" formatCode="00&quot;.&quot;000"/>
    <numFmt numFmtId="173" formatCode="#,##0\ &quot;.&quot;;\-#,##0\ &quot;.&quot;"/>
    <numFmt numFmtId="174" formatCode="#,##0\ &quot;.&quot;;[Red]\-#,##0\ &quot;.&quot;"/>
    <numFmt numFmtId="175" formatCode="#,##0.00\ &quot;.&quot;;\-#,##0.00\ &quot;.&quot;"/>
    <numFmt numFmtId="176" formatCode="#,##0.00\ &quot;.&quot;;[Red]\-#,##0.00\ &quot;.&quot;"/>
    <numFmt numFmtId="177" formatCode="_-* #,##0\ &quot;.&quot;_-;\-* #,##0\ &quot;.&quot;_-;_-* &quot;-&quot;\ &quot;.&quot;_-;_-@_-"/>
    <numFmt numFmtId="178" formatCode="_-* #,##0\ _._-;\-* #,##0\ _._-;_-* &quot;-&quot;\ _._-;_-@_-"/>
    <numFmt numFmtId="179" formatCode="_-* #,##0.00\ &quot;.&quot;_-;\-* #,##0.00\ &quot;.&quot;_-;_-* &quot;-&quot;??\ &quot;.&quot;_-;_-@_-"/>
    <numFmt numFmtId="180" formatCode="_-* #,##0.00\ _._-;\-* #,##0.00\ _._-;_-* &quot;-&quot;??\ _._-;_-@_-"/>
    <numFmt numFmtId="181" formatCode="###,0&quot;.&quot;00\ &quot;.&quot;;\-###,0&quot;.&quot;00\ &quot;.&quot;"/>
    <numFmt numFmtId="182" formatCode="###,0&quot;.&quot;00\ &quot;.&quot;;[Red]\-###,0&quot;.&quot;00\ &quot;.&quot;"/>
    <numFmt numFmtId="183" formatCode="_-* ###,0&quot;.&quot;00\ &quot;.&quot;_-;\-* ###,0&quot;.&quot;00\ &quot;.&quot;_-;_-* &quot;-&quot;??\ &quot;.&quot;_-;_-@_-"/>
    <numFmt numFmtId="184" formatCode="_-* ###,0&quot;.&quot;00\ _._-;\-* ###,0&quot;.&quot;00\ _._-;_-* &quot;-&quot;??\ _._-;_-@_-"/>
    <numFmt numFmtId="185" formatCode="###,0&quot;.&quot;00\ &quot;Ls&quot;;\-###,0&quot;.&quot;00\ &quot;Ls&quot;"/>
    <numFmt numFmtId="186" formatCode="###,0&quot;.&quot;00\ &quot;Ls&quot;;[Red]\-###,0&quot;.&quot;00\ &quot;Ls&quot;"/>
    <numFmt numFmtId="187" formatCode="&quot;Ls&quot;\ #,##0;\-&quot;Ls&quot;\ #,##0"/>
    <numFmt numFmtId="188" formatCode="&quot;Ls&quot;\ #,##0;[Red]\-&quot;Ls&quot;\ #,##0"/>
    <numFmt numFmtId="189" formatCode="&quot;Ls&quot;\ ###,0&quot;.&quot;00;\-&quot;Ls&quot;\ ###,0&quot;.&quot;00"/>
    <numFmt numFmtId="190" formatCode="&quot;Ls&quot;\ ###,0&quot;.&quot;00;[Red]\-&quot;Ls&quot;\ ###,0&quot;.&quot;00"/>
    <numFmt numFmtId="191" formatCode="_-&quot;Ls&quot;\ * #,##0_-;\-&quot;Ls&quot;\ * #,##0_-;_-&quot;Ls&quot;\ * &quot;-&quot;_-;_-@_-"/>
    <numFmt numFmtId="192" formatCode="_-* #,##0_-;\-* #,##0_-;_-* &quot;-&quot;_-;_-@_-"/>
    <numFmt numFmtId="193" formatCode="_-&quot;Ls&quot;\ * ###,0&quot;.&quot;00_-;\-&quot;Ls&quot;\ * ###,0&quot;.&quot;00_-;_-&quot;Ls&quot;\ * &quot;-&quot;??_-;_-@_-"/>
    <numFmt numFmtId="194" formatCode="_-* ###,0&quot;.&quot;00_-;\-* ###,0&quot;.&quot;00_-;_-* &quot;-&quot;??_-;_-@_-"/>
    <numFmt numFmtId="195" formatCode="0&quot;.&quot;00"/>
    <numFmt numFmtId="196" formatCode="&quot;Ls&quot;\ #,##0.00;\-&quot;Ls&quot;\ #,##0.00"/>
    <numFmt numFmtId="197" formatCode="&quot;Ls&quot;\ #,##0.00;[Red]\-&quot;Ls&quot;\ #,##0.00"/>
    <numFmt numFmtId="198" formatCode="_-&quot;Ls&quot;\ * #,##0.00_-;\-&quot;Ls&quot;\ * #,##0.00_-;_-&quot;Ls&quot;\ * &quot;-&quot;??_-;_-@_-"/>
    <numFmt numFmtId="199" formatCode="_-* #,##0.00_-;\-* #,##0.00_-;_-* &quot;-&quot;??_-;_-@_-"/>
    <numFmt numFmtId="200" formatCode="0.000"/>
    <numFmt numFmtId="201" formatCode="###,###,###"/>
    <numFmt numFmtId="202" formatCode="###0"/>
    <numFmt numFmtId="203" formatCode="&quot;Ls&quot;#,##0;\-&quot;Ls&quot;#,##0"/>
    <numFmt numFmtId="204" formatCode="&quot;Ls&quot;#,##0;[Red]\-&quot;Ls&quot;#,##0"/>
    <numFmt numFmtId="205" formatCode="&quot;Ls&quot;#,##0.00;\-&quot;Ls&quot;#,##0.00"/>
    <numFmt numFmtId="206" formatCode="&quot;Ls&quot;#,##0.00;[Red]\-&quot;Ls&quot;#,##0.00"/>
    <numFmt numFmtId="207" formatCode="_-&quot;Ls&quot;* #,##0_-;\-&quot;Ls&quot;* #,##0_-;_-&quot;Ls&quot;* &quot;-&quot;_-;_-@_-"/>
    <numFmt numFmtId="208" formatCode="_-&quot;Ls&quot;* #,##0.00_-;\-&quot;Ls&quot;* #,##0.00_-;_-&quot;Ls&quot;* &quot;-&quot;??_-;_-@_-"/>
    <numFmt numFmtId="209" formatCode="#,##0.000"/>
    <numFmt numFmtId="210" formatCode="0&quot;.&quot;000"/>
    <numFmt numFmtId="211" formatCode="_(&quot;$&quot;* #,##0_);_(&quot;$&quot;* \(#,##0\);_(&quot;$&quot;* &quot;-&quot;_);_(@_)"/>
    <numFmt numFmtId="212" formatCode="_(* #,##0_);_(* \(#,##0\);_(* &quot;-&quot;_);_(@_)"/>
    <numFmt numFmtId="213" formatCode="_(&quot;$&quot;* ###,0&quot;.&quot;00_);_(&quot;$&quot;* \(###,0&quot;.&quot;00\);_(&quot;$&quot;* &quot;-&quot;??_);_(@_)"/>
    <numFmt numFmtId="214" formatCode="_(* ###,0&quot;.&quot;00_);_(* \(###,0&quot;.&quot;00\);_(* &quot;-&quot;??_);_(@_)"/>
    <numFmt numFmtId="215" formatCode="#,###,##0"/>
    <numFmt numFmtId="216" formatCode="#\ ###\ ##0"/>
    <numFmt numFmtId="217" formatCode="#,###"/>
    <numFmt numFmtId="218" formatCode="0&quot;.&quot;0%"/>
    <numFmt numFmtId="219" formatCode="0&quot;.&quot;000%"/>
    <numFmt numFmtId="220" formatCode="0&quot;.&quot;0000%"/>
    <numFmt numFmtId="221" formatCode="_-* #,##0\ _L_s_-;\-* #,##0\ _L_s_-;_-* &quot;-&quot;??\ _L_s_-;_-@_-"/>
    <numFmt numFmtId="222" formatCode="&quot;Yes&quot;;&quot;Yes&quot;;&quot;No&quot;"/>
    <numFmt numFmtId="223" formatCode="&quot;True&quot;;&quot;True&quot;;&quot;False&quot;"/>
    <numFmt numFmtId="224" formatCode="&quot;On&quot;;&quot;On&quot;;&quot;Off&quot;"/>
  </numFmts>
  <fonts count="47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name val="BaltHelvetica"/>
      <family val="0"/>
    </font>
    <font>
      <sz val="10"/>
      <color indexed="8"/>
      <name val="Arial"/>
      <family val="2"/>
    </font>
    <font>
      <sz val="10"/>
      <name val="BaltGaramond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indexed="48"/>
      <name val="Arial"/>
      <family val="0"/>
    </font>
    <font>
      <i/>
      <sz val="10"/>
      <color indexed="48"/>
      <name val="Arial"/>
      <family val="0"/>
    </font>
    <font>
      <i/>
      <sz val="10"/>
      <color indexed="10"/>
      <name val="Times New Roman"/>
      <family val="1"/>
    </font>
    <font>
      <i/>
      <sz val="10"/>
      <name val="Arial"/>
      <family val="0"/>
    </font>
    <font>
      <sz val="9"/>
      <name val="Arial"/>
      <family val="0"/>
    </font>
    <font>
      <i/>
      <sz val="10"/>
      <color indexed="10"/>
      <name val="Arial"/>
      <family val="0"/>
    </font>
    <font>
      <sz val="10"/>
      <color indexed="10"/>
      <name val="Arial"/>
      <family val="0"/>
    </font>
    <font>
      <vertAlign val="superscript"/>
      <sz val="9"/>
      <name val="Times New Roman"/>
      <family val="1"/>
    </font>
    <font>
      <sz val="11"/>
      <name val="Arial"/>
      <family val="0"/>
    </font>
    <font>
      <sz val="9"/>
      <color indexed="51"/>
      <name val="Times New Roman"/>
      <family val="1"/>
    </font>
    <font>
      <sz val="8.5"/>
      <name val="Times New Roman"/>
      <family val="1"/>
    </font>
    <font>
      <sz val="8.5"/>
      <name val="Arial"/>
      <family val="2"/>
    </font>
    <font>
      <b/>
      <sz val="14"/>
      <name val="Times New Roman"/>
      <family val="1"/>
    </font>
    <font>
      <b/>
      <i/>
      <sz val="9"/>
      <name val="Times New Roman"/>
      <family val="1"/>
    </font>
    <font>
      <i/>
      <sz val="8.5"/>
      <name val="Arial"/>
      <family val="2"/>
    </font>
    <font>
      <b/>
      <sz val="10"/>
      <name val="Arial"/>
      <family val="2"/>
    </font>
    <font>
      <u val="single"/>
      <sz val="12"/>
      <name val="Times New Roman"/>
      <family val="1"/>
    </font>
    <font>
      <sz val="10"/>
      <name val="RimTimes"/>
      <family val="0"/>
    </font>
    <font>
      <sz val="10"/>
      <color indexed="8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sz val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/>
      <top style="hair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/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4" fontId="6" fillId="2" borderId="1" applyNumberFormat="0" applyProtection="0">
      <alignment horizontal="right" vertical="center"/>
    </xf>
    <xf numFmtId="4" fontId="6" fillId="3" borderId="2" applyNumberFormat="0" applyProtection="0">
      <alignment horizontal="right" vertical="center"/>
    </xf>
    <xf numFmtId="4" fontId="6" fillId="4" borderId="1" applyNumberFormat="0" applyProtection="0">
      <alignment horizontal="left" vertical="center" indent="1"/>
    </xf>
    <xf numFmtId="0" fontId="0" fillId="5" borderId="2" applyNumberFormat="0" applyProtection="0">
      <alignment horizontal="left" vertical="center" indent="1"/>
    </xf>
    <xf numFmtId="166" fontId="7" fillId="6" borderId="0" applyBorder="0" applyProtection="0">
      <alignment/>
    </xf>
  </cellStyleXfs>
  <cellXfs count="1082"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0" xfId="25" applyFont="1" applyBorder="1">
      <alignment/>
      <protection/>
    </xf>
    <xf numFmtId="0" fontId="8" fillId="0" borderId="0" xfId="25" applyFont="1" applyFill="1" applyBorder="1">
      <alignment/>
      <protection/>
    </xf>
    <xf numFmtId="0" fontId="8" fillId="0" borderId="4" xfId="0" applyFont="1" applyBorder="1" applyAlignment="1">
      <alignment/>
    </xf>
    <xf numFmtId="0" fontId="8" fillId="0" borderId="4" xfId="25" applyFont="1" applyFill="1" applyBorder="1">
      <alignment/>
      <protection/>
    </xf>
    <xf numFmtId="0" fontId="8" fillId="0" borderId="4" xfId="25" applyFont="1" applyBorder="1">
      <alignment/>
      <protection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25" applyFont="1" applyAlignment="1">
      <alignment horizontal="center"/>
      <protection/>
    </xf>
    <xf numFmtId="0" fontId="0" fillId="0" borderId="0" xfId="25" applyFont="1">
      <alignment/>
      <protection/>
    </xf>
    <xf numFmtId="0" fontId="8" fillId="0" borderId="0" xfId="25" applyFont="1" applyAlignment="1">
      <alignment horizontal="centerContinuous"/>
      <protection/>
    </xf>
    <xf numFmtId="0" fontId="8" fillId="0" borderId="0" xfId="25" applyFont="1" applyAlignment="1">
      <alignment horizontal="right"/>
      <protection/>
    </xf>
    <xf numFmtId="0" fontId="8" fillId="0" borderId="0" xfId="25" applyFont="1">
      <alignment/>
      <protection/>
    </xf>
    <xf numFmtId="0" fontId="8" fillId="0" borderId="0" xfId="0" applyFont="1" applyAlignment="1">
      <alignment/>
    </xf>
    <xf numFmtId="0" fontId="8" fillId="0" borderId="0" xfId="25" applyFont="1" applyAlignment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3" fontId="8" fillId="0" borderId="6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3" fontId="8" fillId="0" borderId="6" xfId="0" applyNumberFormat="1" applyFont="1" applyBorder="1" applyAlignment="1">
      <alignment/>
    </xf>
    <xf numFmtId="3" fontId="9" fillId="0" borderId="6" xfId="0" applyNumberFormat="1" applyFont="1" applyBorder="1" applyAlignment="1">
      <alignment/>
    </xf>
    <xf numFmtId="3" fontId="14" fillId="0" borderId="6" xfId="0" applyNumberFormat="1" applyFont="1" applyBorder="1" applyAlignment="1">
      <alignment/>
    </xf>
    <xf numFmtId="3" fontId="15" fillId="0" borderId="6" xfId="0" applyNumberFormat="1" applyFont="1" applyBorder="1" applyAlignment="1">
      <alignment horizontal="right" wrapText="1"/>
    </xf>
    <xf numFmtId="3" fontId="14" fillId="0" borderId="6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 wrapText="1"/>
    </xf>
    <xf numFmtId="3" fontId="16" fillId="0" borderId="6" xfId="0" applyNumberFormat="1" applyFont="1" applyBorder="1" applyAlignment="1">
      <alignment/>
    </xf>
    <xf numFmtId="3" fontId="9" fillId="0" borderId="6" xfId="0" applyNumberFormat="1" applyFont="1" applyBorder="1" applyAlignment="1">
      <alignment/>
    </xf>
    <xf numFmtId="3" fontId="9" fillId="0" borderId="6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wrapText="1"/>
    </xf>
    <xf numFmtId="3" fontId="9" fillId="0" borderId="6" xfId="0" applyNumberFormat="1" applyFont="1" applyFill="1" applyBorder="1" applyAlignment="1">
      <alignment horizontal="right"/>
    </xf>
    <xf numFmtId="3" fontId="8" fillId="0" borderId="6" xfId="0" applyNumberFormat="1" applyFont="1" applyBorder="1" applyAlignment="1">
      <alignment horizontal="left" vertical="center"/>
    </xf>
    <xf numFmtId="3" fontId="15" fillId="0" borderId="6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left" wrapText="1"/>
    </xf>
    <xf numFmtId="3" fontId="8" fillId="0" borderId="6" xfId="0" applyNumberFormat="1" applyFont="1" applyBorder="1" applyAlignment="1">
      <alignment horizontal="left" vertical="center" wrapText="1"/>
    </xf>
    <xf numFmtId="3" fontId="8" fillId="0" borderId="6" xfId="0" applyNumberFormat="1" applyFont="1" applyBorder="1" applyAlignment="1">
      <alignment horizontal="left"/>
    </xf>
    <xf numFmtId="3" fontId="8" fillId="0" borderId="6" xfId="0" applyNumberFormat="1" applyFont="1" applyBorder="1" applyAlignment="1">
      <alignment horizontal="right"/>
    </xf>
    <xf numFmtId="3" fontId="10" fillId="0" borderId="6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/>
    </xf>
    <xf numFmtId="171" fontId="15" fillId="0" borderId="0" xfId="27" applyNumberFormat="1" applyFont="1" applyFill="1" applyBorder="1" applyAlignment="1">
      <alignment horizontal="right"/>
    </xf>
    <xf numFmtId="0" fontId="8" fillId="0" borderId="0" xfId="25" applyFont="1" applyFill="1" applyAlignment="1">
      <alignment horizontal="left"/>
      <protection/>
    </xf>
    <xf numFmtId="0" fontId="8" fillId="0" borderId="0" xfId="24" applyFont="1" applyBorder="1" applyAlignment="1">
      <alignment horizontal="left"/>
      <protection/>
    </xf>
    <xf numFmtId="0" fontId="8" fillId="0" borderId="0" xfId="24" applyFont="1" applyAlignment="1">
      <alignment horizontal="left"/>
      <protection/>
    </xf>
    <xf numFmtId="3" fontId="8" fillId="0" borderId="0" xfId="24" applyNumberFormat="1" applyFont="1" applyBorder="1" applyAlignment="1">
      <alignment horizontal="left"/>
      <protection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0" fillId="0" borderId="0" xfId="25" applyFont="1" applyBorder="1">
      <alignment/>
      <protection/>
    </xf>
    <xf numFmtId="0" fontId="10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6" xfId="0" applyFont="1" applyBorder="1" applyAlignment="1">
      <alignment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3" fontId="9" fillId="0" borderId="6" xfId="0" applyNumberFormat="1" applyFont="1" applyBorder="1" applyAlignment="1">
      <alignment wrapText="1"/>
    </xf>
    <xf numFmtId="3" fontId="9" fillId="0" borderId="6" xfId="0" applyNumberFormat="1" applyFont="1" applyFill="1" applyBorder="1" applyAlignment="1">
      <alignment/>
    </xf>
    <xf numFmtId="171" fontId="9" fillId="0" borderId="6" xfId="27" applyNumberFormat="1" applyFont="1" applyFill="1" applyBorder="1" applyAlignment="1">
      <alignment/>
    </xf>
    <xf numFmtId="0" fontId="9" fillId="0" borderId="6" xfId="0" applyFont="1" applyBorder="1" applyAlignment="1">
      <alignment horizontal="left"/>
    </xf>
    <xf numFmtId="3" fontId="8" fillId="0" borderId="6" xfId="0" applyNumberFormat="1" applyFont="1" applyBorder="1" applyAlignment="1">
      <alignment wrapText="1"/>
    </xf>
    <xf numFmtId="3" fontId="8" fillId="0" borderId="6" xfId="0" applyNumberFormat="1" applyFont="1" applyFill="1" applyBorder="1" applyAlignment="1">
      <alignment/>
    </xf>
    <xf numFmtId="171" fontId="8" fillId="0" borderId="6" xfId="27" applyNumberFormat="1" applyFont="1" applyFill="1" applyBorder="1" applyAlignment="1">
      <alignment/>
    </xf>
    <xf numFmtId="0" fontId="8" fillId="0" borderId="6" xfId="0" applyFont="1" applyBorder="1" applyAlignment="1">
      <alignment horizontal="left"/>
    </xf>
    <xf numFmtId="3" fontId="8" fillId="0" borderId="6" xfId="0" applyNumberFormat="1" applyFont="1" applyFill="1" applyBorder="1" applyAlignment="1">
      <alignment horizontal="right"/>
    </xf>
    <xf numFmtId="171" fontId="8" fillId="0" borderId="6" xfId="27" applyNumberFormat="1" applyFont="1" applyFill="1" applyBorder="1" applyAlignment="1">
      <alignment horizontal="right"/>
    </xf>
    <xf numFmtId="0" fontId="17" fillId="0" borderId="6" xfId="0" applyFont="1" applyBorder="1" applyAlignment="1">
      <alignment horizontal="left"/>
    </xf>
    <xf numFmtId="0" fontId="9" fillId="0" borderId="6" xfId="0" applyFont="1" applyBorder="1" applyAlignment="1">
      <alignment horizontal="left" wrapText="1"/>
    </xf>
    <xf numFmtId="0" fontId="9" fillId="0" borderId="6" xfId="0" applyFont="1" applyBorder="1" applyAlignment="1">
      <alignment/>
    </xf>
    <xf numFmtId="0" fontId="8" fillId="0" borderId="6" xfId="0" applyFont="1" applyBorder="1" applyAlignment="1">
      <alignment horizontal="left" wrapText="1"/>
    </xf>
    <xf numFmtId="3" fontId="15" fillId="0" borderId="6" xfId="0" applyNumberFormat="1" applyFont="1" applyBorder="1" applyAlignment="1">
      <alignment horizontal="center" wrapText="1"/>
    </xf>
    <xf numFmtId="3" fontId="15" fillId="0" borderId="6" xfId="0" applyNumberFormat="1" applyFont="1" applyFill="1" applyBorder="1" applyAlignment="1">
      <alignment/>
    </xf>
    <xf numFmtId="3" fontId="15" fillId="0" borderId="6" xfId="0" applyNumberFormat="1" applyFont="1" applyFill="1" applyBorder="1" applyAlignment="1">
      <alignment/>
    </xf>
    <xf numFmtId="0" fontId="9" fillId="0" borderId="6" xfId="0" applyFont="1" applyBorder="1" applyAlignment="1">
      <alignment horizontal="left" vertical="top" wrapText="1"/>
    </xf>
    <xf numFmtId="171" fontId="9" fillId="0" borderId="6" xfId="27" applyNumberFormat="1" applyFont="1" applyFill="1" applyBorder="1" applyAlignment="1">
      <alignment horizontal="right"/>
    </xf>
    <xf numFmtId="171" fontId="15" fillId="0" borderId="6" xfId="27" applyNumberFormat="1" applyFont="1" applyFill="1" applyBorder="1" applyAlignment="1">
      <alignment horizontal="right"/>
    </xf>
    <xf numFmtId="171" fontId="15" fillId="0" borderId="6" xfId="27" applyNumberFormat="1" applyFont="1" applyFill="1" applyBorder="1" applyAlignment="1">
      <alignment/>
    </xf>
    <xf numFmtId="0" fontId="9" fillId="0" borderId="6" xfId="0" applyFont="1" applyBorder="1" applyAlignment="1">
      <alignment vertical="top"/>
    </xf>
    <xf numFmtId="0" fontId="9" fillId="0" borderId="6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9" fillId="0" borderId="6" xfId="0" applyFont="1" applyBorder="1" applyAlignment="1">
      <alignment wrapText="1"/>
    </xf>
    <xf numFmtId="3" fontId="9" fillId="0" borderId="6" xfId="0" applyNumberFormat="1" applyFont="1" applyBorder="1" applyAlignment="1">
      <alignment/>
    </xf>
    <xf numFmtId="170" fontId="9" fillId="0" borderId="6" xfId="0" applyNumberFormat="1" applyFont="1" applyBorder="1" applyAlignment="1">
      <alignment horizontal="right"/>
    </xf>
    <xf numFmtId="0" fontId="9" fillId="0" borderId="6" xfId="0" applyFont="1" applyBorder="1" applyAlignment="1">
      <alignment/>
    </xf>
    <xf numFmtId="0" fontId="8" fillId="0" borderId="6" xfId="0" applyFont="1" applyBorder="1" applyAlignment="1">
      <alignment/>
    </xf>
    <xf numFmtId="170" fontId="8" fillId="0" borderId="6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0" fontId="8" fillId="0" borderId="6" xfId="0" applyFont="1" applyBorder="1" applyAlignment="1">
      <alignment horizontal="center" wrapText="1"/>
    </xf>
    <xf numFmtId="0" fontId="9" fillId="7" borderId="6" xfId="0" applyFont="1" applyFill="1" applyBorder="1" applyAlignment="1">
      <alignment horizontal="left"/>
    </xf>
    <xf numFmtId="0" fontId="9" fillId="7" borderId="6" xfId="0" applyFont="1" applyFill="1" applyBorder="1" applyAlignment="1">
      <alignment/>
    </xf>
    <xf numFmtId="3" fontId="9" fillId="0" borderId="6" xfId="0" applyNumberFormat="1" applyFont="1" applyBorder="1" applyAlignment="1">
      <alignment horizontal="right"/>
    </xf>
    <xf numFmtId="0" fontId="8" fillId="7" borderId="6" xfId="0" applyFont="1" applyFill="1" applyBorder="1" applyAlignment="1">
      <alignment horizontal="center"/>
    </xf>
    <xf numFmtId="3" fontId="15" fillId="0" borderId="6" xfId="0" applyNumberFormat="1" applyFont="1" applyBorder="1" applyAlignment="1">
      <alignment/>
    </xf>
    <xf numFmtId="168" fontId="8" fillId="0" borderId="6" xfId="0" applyNumberFormat="1" applyFont="1" applyBorder="1" applyAlignment="1">
      <alignment horizontal="right"/>
    </xf>
    <xf numFmtId="0" fontId="8" fillId="0" borderId="6" xfId="0" applyFont="1" applyBorder="1" applyAlignment="1">
      <alignment wrapText="1"/>
    </xf>
    <xf numFmtId="0" fontId="15" fillId="0" borderId="6" xfId="0" applyFont="1" applyBorder="1" applyAlignment="1">
      <alignment wrapText="1"/>
    </xf>
    <xf numFmtId="3" fontId="15" fillId="0" borderId="6" xfId="0" applyNumberFormat="1" applyFont="1" applyBorder="1" applyAlignment="1">
      <alignment/>
    </xf>
    <xf numFmtId="170" fontId="15" fillId="0" borderId="6" xfId="0" applyNumberFormat="1" applyFont="1" applyBorder="1" applyAlignment="1">
      <alignment horizontal="right"/>
    </xf>
    <xf numFmtId="3" fontId="15" fillId="0" borderId="6" xfId="0" applyNumberFormat="1" applyFont="1" applyBorder="1" applyAlignment="1">
      <alignment/>
    </xf>
    <xf numFmtId="0" fontId="8" fillId="0" borderId="6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wrapText="1"/>
    </xf>
    <xf numFmtId="0" fontId="14" fillId="0" borderId="6" xfId="0" applyFont="1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0" fontId="15" fillId="0" borderId="6" xfId="0" applyFont="1" applyFill="1" applyBorder="1" applyAlignment="1">
      <alignment horizontal="center" wrapText="1"/>
    </xf>
    <xf numFmtId="0" fontId="14" fillId="0" borderId="6" xfId="0" applyFont="1" applyFill="1" applyBorder="1" applyAlignment="1">
      <alignment wrapText="1"/>
    </xf>
    <xf numFmtId="3" fontId="14" fillId="0" borderId="6" xfId="0" applyNumberFormat="1" applyFont="1" applyBorder="1" applyAlignment="1">
      <alignment horizontal="right"/>
    </xf>
    <xf numFmtId="0" fontId="15" fillId="0" borderId="7" xfId="0" applyFont="1" applyFill="1" applyBorder="1" applyAlignment="1">
      <alignment horizontal="center" wrapText="1"/>
    </xf>
    <xf numFmtId="0" fontId="14" fillId="0" borderId="7" xfId="0" applyFont="1" applyFill="1" applyBorder="1" applyAlignment="1">
      <alignment wrapText="1"/>
    </xf>
    <xf numFmtId="0" fontId="8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/>
    </xf>
    <xf numFmtId="3" fontId="14" fillId="7" borderId="6" xfId="0" applyNumberFormat="1" applyFont="1" applyFill="1" applyBorder="1" applyAlignment="1">
      <alignment/>
    </xf>
    <xf numFmtId="3" fontId="14" fillId="7" borderId="6" xfId="0" applyNumberFormat="1" applyFont="1" applyFill="1" applyBorder="1" applyAlignment="1">
      <alignment horizontal="right"/>
    </xf>
    <xf numFmtId="168" fontId="15" fillId="0" borderId="6" xfId="0" applyNumberFormat="1" applyFont="1" applyBorder="1" applyAlignment="1">
      <alignment horizontal="right"/>
    </xf>
    <xf numFmtId="170" fontId="9" fillId="0" borderId="6" xfId="0" applyNumberFormat="1" applyFont="1" applyBorder="1" applyAlignment="1">
      <alignment horizontal="right"/>
    </xf>
    <xf numFmtId="17" fontId="8" fillId="0" borderId="7" xfId="0" applyNumberFormat="1" applyFont="1" applyFill="1" applyBorder="1" applyAlignment="1">
      <alignment horizontal="center" wrapText="1"/>
    </xf>
    <xf numFmtId="0" fontId="8" fillId="0" borderId="7" xfId="0" applyFont="1" applyFill="1" applyBorder="1" applyAlignment="1">
      <alignment wrapText="1"/>
    </xf>
    <xf numFmtId="3" fontId="18" fillId="7" borderId="6" xfId="21" applyNumberFormat="1" applyFont="1" applyFill="1" applyBorder="1" applyAlignment="1">
      <alignment/>
    </xf>
    <xf numFmtId="3" fontId="10" fillId="0" borderId="6" xfId="0" applyNumberFormat="1" applyFont="1" applyFill="1" applyBorder="1" applyAlignment="1">
      <alignment horizontal="right"/>
    </xf>
    <xf numFmtId="0" fontId="8" fillId="0" borderId="8" xfId="0" applyFont="1" applyBorder="1" applyAlignment="1">
      <alignment horizontal="right"/>
    </xf>
    <xf numFmtId="3" fontId="10" fillId="0" borderId="6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 wrapText="1"/>
    </xf>
    <xf numFmtId="3" fontId="1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25" applyFont="1" applyFill="1" applyAlignment="1">
      <alignment horizontal="centerContinuous"/>
      <protection/>
    </xf>
    <xf numFmtId="3" fontId="8" fillId="0" borderId="0" xfId="0" applyNumberFormat="1" applyFont="1" applyFill="1" applyAlignment="1">
      <alignment horizontal="right"/>
    </xf>
    <xf numFmtId="0" fontId="11" fillId="0" borderId="0" xfId="0" applyFont="1" applyAlignment="1">
      <alignment horizontal="right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3" fontId="9" fillId="0" borderId="6" xfId="0" applyNumberFormat="1" applyFont="1" applyBorder="1" applyAlignment="1">
      <alignment/>
    </xf>
    <xf numFmtId="168" fontId="9" fillId="0" borderId="6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/>
    </xf>
    <xf numFmtId="168" fontId="8" fillId="0" borderId="6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/>
    </xf>
    <xf numFmtId="0" fontId="8" fillId="0" borderId="6" xfId="0" applyFont="1" applyFill="1" applyBorder="1" applyAlignment="1">
      <alignment horizontal="left" wrapText="1"/>
    </xf>
    <xf numFmtId="14" fontId="8" fillId="0" borderId="6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8" fillId="0" borderId="7" xfId="0" applyFont="1" applyFill="1" applyBorder="1" applyAlignment="1">
      <alignment horizontal="left" wrapText="1"/>
    </xf>
    <xf numFmtId="3" fontId="16" fillId="0" borderId="6" xfId="0" applyNumberFormat="1" applyFont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right" wrapText="1"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/>
    </xf>
    <xf numFmtId="0" fontId="10" fillId="0" borderId="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right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centerContinuous"/>
    </xf>
    <xf numFmtId="0" fontId="15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171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0" xfId="25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0" fillId="0" borderId="0" xfId="25" applyFont="1" applyFill="1">
      <alignment/>
      <protection/>
    </xf>
    <xf numFmtId="0" fontId="8" fillId="0" borderId="0" xfId="25" applyFont="1" applyFill="1" applyAlignment="1">
      <alignment horizontal="right"/>
      <protection/>
    </xf>
    <xf numFmtId="0" fontId="8" fillId="0" borderId="0" xfId="25" applyFont="1" applyFill="1">
      <alignment/>
      <protection/>
    </xf>
    <xf numFmtId="0" fontId="0" fillId="0" borderId="0" xfId="25" applyFont="1" applyFill="1" applyBorder="1">
      <alignment/>
      <protection/>
    </xf>
    <xf numFmtId="0" fontId="11" fillId="0" borderId="0" xfId="0" applyFont="1" applyFill="1" applyAlignment="1">
      <alignment horizontal="right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171" fontId="9" fillId="0" borderId="6" xfId="0" applyNumberFormat="1" applyFont="1" applyFill="1" applyBorder="1" applyAlignment="1">
      <alignment/>
    </xf>
    <xf numFmtId="3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3" fontId="9" fillId="0" borderId="6" xfId="0" applyNumberFormat="1" applyFont="1" applyFill="1" applyBorder="1" applyAlignment="1">
      <alignment horizontal="right" vertical="center" wrapText="1"/>
    </xf>
    <xf numFmtId="170" fontId="9" fillId="0" borderId="6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0" fontId="8" fillId="0" borderId="6" xfId="0" applyFont="1" applyFill="1" applyBorder="1" applyAlignment="1">
      <alignment horizontal="left" vertical="center" wrapText="1"/>
    </xf>
    <xf numFmtId="3" fontId="8" fillId="0" borderId="6" xfId="0" applyNumberFormat="1" applyFont="1" applyFill="1" applyBorder="1" applyAlignment="1">
      <alignment horizontal="right" vertical="center" wrapText="1"/>
    </xf>
    <xf numFmtId="171" fontId="8" fillId="0" borderId="6" xfId="0" applyNumberFormat="1" applyFont="1" applyFill="1" applyBorder="1" applyAlignment="1">
      <alignment/>
    </xf>
    <xf numFmtId="170" fontId="8" fillId="0" borderId="6" xfId="0" applyNumberFormat="1" applyFont="1" applyFill="1" applyBorder="1" applyAlignment="1">
      <alignment/>
    </xf>
    <xf numFmtId="0" fontId="8" fillId="0" borderId="6" xfId="0" applyFont="1" applyFill="1" applyBorder="1" applyAlignment="1">
      <alignment horizontal="left"/>
    </xf>
    <xf numFmtId="3" fontId="8" fillId="0" borderId="6" xfId="0" applyNumberFormat="1" applyFont="1" applyFill="1" applyBorder="1" applyAlignment="1">
      <alignment horizontal="right"/>
    </xf>
    <xf numFmtId="0" fontId="15" fillId="0" borderId="6" xfId="0" applyFont="1" applyFill="1" applyBorder="1" applyAlignment="1">
      <alignment horizontal="left"/>
    </xf>
    <xf numFmtId="3" fontId="15" fillId="0" borderId="6" xfId="0" applyNumberFormat="1" applyFont="1" applyFill="1" applyBorder="1" applyAlignment="1">
      <alignment horizontal="right"/>
    </xf>
    <xf numFmtId="171" fontId="15" fillId="0" borderId="6" xfId="0" applyNumberFormat="1" applyFont="1" applyFill="1" applyBorder="1" applyAlignment="1">
      <alignment/>
    </xf>
    <xf numFmtId="170" fontId="15" fillId="0" borderId="6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0" fontId="15" fillId="0" borderId="6" xfId="0" applyFont="1" applyFill="1" applyBorder="1" applyAlignment="1">
      <alignment horizontal="left" wrapText="1"/>
    </xf>
    <xf numFmtId="0" fontId="15" fillId="0" borderId="0" xfId="0" applyFont="1" applyFill="1" applyAlignment="1">
      <alignment/>
    </xf>
    <xf numFmtId="3" fontId="15" fillId="0" borderId="6" xfId="0" applyNumberFormat="1" applyFont="1" applyFill="1" applyBorder="1" applyAlignment="1">
      <alignment horizontal="center"/>
    </xf>
    <xf numFmtId="3" fontId="15" fillId="0" borderId="6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5" fillId="0" borderId="6" xfId="0" applyFont="1" applyFill="1" applyBorder="1" applyAlignment="1">
      <alignment horizontal="left" wrapText="1"/>
    </xf>
    <xf numFmtId="3" fontId="15" fillId="0" borderId="6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left" wrapText="1"/>
    </xf>
    <xf numFmtId="170" fontId="15" fillId="0" borderId="6" xfId="0" applyNumberFormat="1" applyFont="1" applyFill="1" applyBorder="1" applyAlignment="1">
      <alignment horizontal="center"/>
    </xf>
    <xf numFmtId="170" fontId="8" fillId="0" borderId="6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3" fontId="8" fillId="0" borderId="6" xfId="0" applyNumberFormat="1" applyFont="1" applyFill="1" applyBorder="1" applyAlignment="1">
      <alignment/>
    </xf>
    <xf numFmtId="3" fontId="8" fillId="0" borderId="6" xfId="0" applyNumberFormat="1" applyFont="1" applyFill="1" applyBorder="1" applyAlignment="1">
      <alignment horizontal="center"/>
    </xf>
    <xf numFmtId="171" fontId="8" fillId="0" borderId="6" xfId="0" applyNumberFormat="1" applyFont="1" applyFill="1" applyBorder="1" applyAlignment="1">
      <alignment horizontal="center"/>
    </xf>
    <xf numFmtId="170" fontId="8" fillId="0" borderId="6" xfId="0" applyNumberFormat="1" applyFont="1" applyFill="1" applyBorder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171" fontId="8" fillId="0" borderId="6" xfId="0" applyNumberFormat="1" applyFont="1" applyFill="1" applyBorder="1" applyAlignment="1">
      <alignment/>
    </xf>
    <xf numFmtId="0" fontId="9" fillId="0" borderId="6" xfId="0" applyFont="1" applyFill="1" applyBorder="1" applyAlignment="1">
      <alignment horizontal="left"/>
    </xf>
    <xf numFmtId="0" fontId="15" fillId="0" borderId="6" xfId="0" applyFont="1" applyFill="1" applyBorder="1" applyAlignment="1">
      <alignment horizontal="left"/>
    </xf>
    <xf numFmtId="0" fontId="15" fillId="0" borderId="0" xfId="0" applyFont="1" applyFill="1" applyAlignment="1">
      <alignment/>
    </xf>
    <xf numFmtId="3" fontId="15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/>
    </xf>
    <xf numFmtId="171" fontId="15" fillId="0" borderId="6" xfId="0" applyNumberFormat="1" applyFont="1" applyFill="1" applyBorder="1" applyAlignment="1">
      <alignment/>
    </xf>
    <xf numFmtId="170" fontId="15" fillId="0" borderId="6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left"/>
    </xf>
    <xf numFmtId="3" fontId="9" fillId="0" borderId="6" xfId="0" applyNumberFormat="1" applyFont="1" applyFill="1" applyBorder="1" applyAlignment="1">
      <alignment/>
    </xf>
    <xf numFmtId="171" fontId="9" fillId="0" borderId="6" xfId="0" applyNumberFormat="1" applyFont="1" applyFill="1" applyBorder="1" applyAlignment="1">
      <alignment/>
    </xf>
    <xf numFmtId="170" fontId="9" fillId="0" borderId="6" xfId="0" applyNumberFormat="1" applyFont="1" applyFill="1" applyBorder="1" applyAlignment="1">
      <alignment/>
    </xf>
    <xf numFmtId="3" fontId="9" fillId="0" borderId="6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171" fontId="8" fillId="0" borderId="6" xfId="0" applyNumberFormat="1" applyFont="1" applyFill="1" applyBorder="1" applyAlignment="1">
      <alignment horizontal="center"/>
    </xf>
    <xf numFmtId="170" fontId="8" fillId="0" borderId="6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wrapText="1"/>
    </xf>
    <xf numFmtId="0" fontId="9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3" fontId="8" fillId="0" borderId="6" xfId="0" applyNumberFormat="1" applyFont="1" applyFill="1" applyBorder="1" applyAlignment="1">
      <alignment/>
    </xf>
    <xf numFmtId="0" fontId="9" fillId="0" borderId="6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wrapText="1"/>
    </xf>
    <xf numFmtId="0" fontId="9" fillId="0" borderId="6" xfId="0" applyFont="1" applyFill="1" applyBorder="1" applyAlignment="1">
      <alignment wrapText="1"/>
    </xf>
    <xf numFmtId="0" fontId="9" fillId="0" borderId="6" xfId="0" applyFont="1" applyFill="1" applyBorder="1" applyAlignment="1">
      <alignment/>
    </xf>
    <xf numFmtId="0" fontId="8" fillId="0" borderId="6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9" fillId="0" borderId="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/>
    </xf>
    <xf numFmtId="170" fontId="9" fillId="0" borderId="6" xfId="0" applyNumberFormat="1" applyFont="1" applyFill="1" applyBorder="1" applyAlignment="1">
      <alignment horizontal="right"/>
    </xf>
    <xf numFmtId="168" fontId="9" fillId="0" borderId="6" xfId="27" applyNumberFormat="1" applyFont="1" applyFill="1" applyBorder="1" applyAlignment="1">
      <alignment horizontal="right"/>
    </xf>
    <xf numFmtId="3" fontId="9" fillId="0" borderId="6" xfId="27" applyNumberFormat="1" applyFont="1" applyFill="1" applyBorder="1" applyAlignment="1">
      <alignment horizontal="right"/>
    </xf>
    <xf numFmtId="170" fontId="8" fillId="0" borderId="6" xfId="0" applyNumberFormat="1" applyFont="1" applyFill="1" applyBorder="1" applyAlignment="1">
      <alignment horizontal="right"/>
    </xf>
    <xf numFmtId="0" fontId="9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/>
    </xf>
    <xf numFmtId="3" fontId="9" fillId="0" borderId="6" xfId="0" applyNumberFormat="1" applyFont="1" applyFill="1" applyBorder="1" applyAlignment="1">
      <alignment horizontal="right"/>
    </xf>
    <xf numFmtId="0" fontId="8" fillId="0" borderId="6" xfId="0" applyFont="1" applyFill="1" applyBorder="1" applyAlignment="1">
      <alignment horizontal="right" vertical="top" wrapText="1"/>
    </xf>
    <xf numFmtId="0" fontId="8" fillId="0" borderId="6" xfId="0" applyFont="1" applyFill="1" applyBorder="1" applyAlignment="1">
      <alignment vertical="top" wrapText="1"/>
    </xf>
    <xf numFmtId="0" fontId="15" fillId="0" borderId="6" xfId="0" applyFont="1" applyFill="1" applyBorder="1" applyAlignment="1">
      <alignment/>
    </xf>
    <xf numFmtId="0" fontId="15" fillId="0" borderId="6" xfId="0" applyFont="1" applyFill="1" applyBorder="1" applyAlignment="1">
      <alignment wrapText="1"/>
    </xf>
    <xf numFmtId="0" fontId="15" fillId="0" borderId="6" xfId="0" applyFont="1" applyFill="1" applyBorder="1" applyAlignment="1">
      <alignment/>
    </xf>
    <xf numFmtId="0" fontId="15" fillId="0" borderId="6" xfId="0" applyFont="1" applyFill="1" applyBorder="1" applyAlignment="1">
      <alignment wrapText="1"/>
    </xf>
    <xf numFmtId="168" fontId="8" fillId="0" borderId="6" xfId="0" applyNumberFormat="1" applyFont="1" applyFill="1" applyBorder="1" applyAlignment="1">
      <alignment horizontal="right"/>
    </xf>
    <xf numFmtId="0" fontId="15" fillId="0" borderId="6" xfId="0" applyFont="1" applyFill="1" applyBorder="1" applyAlignment="1">
      <alignment/>
    </xf>
    <xf numFmtId="170" fontId="15" fillId="0" borderId="6" xfId="0" applyNumberFormat="1" applyFont="1" applyFill="1" applyBorder="1" applyAlignment="1">
      <alignment horizontal="right"/>
    </xf>
    <xf numFmtId="168" fontId="8" fillId="0" borderId="6" xfId="0" applyNumberFormat="1" applyFont="1" applyFill="1" applyBorder="1" applyAlignment="1">
      <alignment horizontal="right"/>
    </xf>
    <xf numFmtId="0" fontId="15" fillId="0" borderId="6" xfId="0" applyFont="1" applyFill="1" applyBorder="1" applyAlignment="1">
      <alignment horizontal="right" wrapText="1"/>
    </xf>
    <xf numFmtId="0" fontId="8" fillId="0" borderId="6" xfId="0" applyFont="1" applyFill="1" applyBorder="1" applyAlignment="1">
      <alignment vertical="top"/>
    </xf>
    <xf numFmtId="0" fontId="15" fillId="0" borderId="6" xfId="0" applyFont="1" applyFill="1" applyBorder="1" applyAlignment="1">
      <alignment horizontal="right" vertical="center"/>
    </xf>
    <xf numFmtId="49" fontId="9" fillId="0" borderId="6" xfId="0" applyNumberFormat="1" applyFont="1" applyFill="1" applyBorder="1" applyAlignment="1">
      <alignment/>
    </xf>
    <xf numFmtId="0" fontId="9" fillId="0" borderId="6" xfId="0" applyFont="1" applyFill="1" applyBorder="1" applyAlignment="1">
      <alignment vertical="center" wrapText="1"/>
    </xf>
    <xf numFmtId="49" fontId="15" fillId="0" borderId="6" xfId="0" applyNumberFormat="1" applyFont="1" applyFill="1" applyBorder="1" applyAlignment="1">
      <alignment horizontal="center"/>
    </xf>
    <xf numFmtId="168" fontId="15" fillId="0" borderId="6" xfId="0" applyNumberFormat="1" applyFont="1" applyFill="1" applyBorder="1" applyAlignment="1">
      <alignment horizontal="right"/>
    </xf>
    <xf numFmtId="0" fontId="15" fillId="0" borderId="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left" wrapText="1"/>
    </xf>
    <xf numFmtId="168" fontId="9" fillId="0" borderId="6" xfId="0" applyNumberFormat="1" applyFont="1" applyFill="1" applyBorder="1" applyAlignment="1">
      <alignment horizontal="right"/>
    </xf>
    <xf numFmtId="168" fontId="8" fillId="0" borderId="6" xfId="27" applyNumberFormat="1" applyFont="1" applyFill="1" applyBorder="1" applyAlignment="1">
      <alignment horizontal="right"/>
    </xf>
    <xf numFmtId="3" fontId="8" fillId="0" borderId="6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wrapText="1"/>
    </xf>
    <xf numFmtId="3" fontId="8" fillId="0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 wrapText="1"/>
    </xf>
    <xf numFmtId="3" fontId="8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3" fontId="15" fillId="0" borderId="0" xfId="0" applyNumberFormat="1" applyFont="1" applyFill="1" applyAlignment="1">
      <alignment horizontal="right"/>
    </xf>
    <xf numFmtId="167" fontId="8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8" fillId="0" borderId="6" xfId="0" applyFont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11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left"/>
    </xf>
    <xf numFmtId="171" fontId="9" fillId="0" borderId="6" xfId="27" applyNumberFormat="1" applyFont="1" applyBorder="1" applyAlignment="1">
      <alignment/>
    </xf>
    <xf numFmtId="172" fontId="8" fillId="0" borderId="6" xfId="0" applyNumberFormat="1" applyFont="1" applyBorder="1" applyAlignment="1">
      <alignment horizontal="center"/>
    </xf>
    <xf numFmtId="171" fontId="8" fillId="0" borderId="6" xfId="27" applyNumberFormat="1" applyFont="1" applyBorder="1" applyAlignment="1">
      <alignment/>
    </xf>
    <xf numFmtId="0" fontId="8" fillId="0" borderId="6" xfId="0" applyFont="1" applyBorder="1" applyAlignment="1">
      <alignment/>
    </xf>
    <xf numFmtId="0" fontId="16" fillId="0" borderId="6" xfId="0" applyFont="1" applyFill="1" applyBorder="1" applyAlignment="1">
      <alignment/>
    </xf>
    <xf numFmtId="10" fontId="8" fillId="0" borderId="6" xfId="27" applyNumberFormat="1" applyFont="1" applyBorder="1" applyAlignment="1">
      <alignment horizontal="right"/>
    </xf>
    <xf numFmtId="167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1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3" fontId="16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168" fontId="8" fillId="0" borderId="0" xfId="0" applyNumberFormat="1" applyFont="1" applyFill="1" applyBorder="1" applyAlignment="1">
      <alignment horizontal="right"/>
    </xf>
    <xf numFmtId="168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wrapText="1"/>
    </xf>
    <xf numFmtId="3" fontId="13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0" fontId="8" fillId="0" borderId="6" xfId="0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top"/>
    </xf>
    <xf numFmtId="0" fontId="11" fillId="0" borderId="6" xfId="0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center"/>
    </xf>
    <xf numFmtId="3" fontId="11" fillId="0" borderId="6" xfId="0" applyNumberFormat="1" applyFont="1" applyFill="1" applyBorder="1" applyAlignment="1">
      <alignment horizontal="center" wrapText="1"/>
    </xf>
    <xf numFmtId="0" fontId="9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/>
    </xf>
    <xf numFmtId="0" fontId="8" fillId="0" borderId="6" xfId="0" applyFont="1" applyFill="1" applyBorder="1" applyAlignment="1">
      <alignment vertical="top"/>
    </xf>
    <xf numFmtId="0" fontId="8" fillId="0" borderId="6" xfId="0" applyFont="1" applyFill="1" applyBorder="1" applyAlignment="1">
      <alignment wrapText="1"/>
    </xf>
    <xf numFmtId="0" fontId="25" fillId="0" borderId="0" xfId="0" applyFont="1" applyFill="1" applyAlignment="1">
      <alignment/>
    </xf>
    <xf numFmtId="0" fontId="9" fillId="0" borderId="6" xfId="0" applyFont="1" applyBorder="1" applyAlignment="1">
      <alignment horizontal="center"/>
    </xf>
    <xf numFmtId="3" fontId="9" fillId="0" borderId="8" xfId="0" applyNumberFormat="1" applyFont="1" applyFill="1" applyBorder="1" applyAlignment="1">
      <alignment horizontal="right"/>
    </xf>
    <xf numFmtId="3" fontId="0" fillId="0" borderId="9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left" wrapText="1" indent="1"/>
    </xf>
    <xf numFmtId="0" fontId="8" fillId="0" borderId="6" xfId="0" applyFont="1" applyFill="1" applyBorder="1" applyAlignment="1">
      <alignment horizontal="right" vertical="top" wrapText="1"/>
    </xf>
    <xf numFmtId="0" fontId="8" fillId="0" borderId="6" xfId="0" applyFont="1" applyFill="1" applyBorder="1" applyAlignment="1">
      <alignment horizontal="left" wrapText="1" indent="2"/>
    </xf>
    <xf numFmtId="3" fontId="8" fillId="0" borderId="7" xfId="0" applyNumberFormat="1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0" fontId="15" fillId="0" borderId="6" xfId="0" applyFont="1" applyFill="1" applyBorder="1" applyAlignment="1">
      <alignment vertical="top"/>
    </xf>
    <xf numFmtId="0" fontId="15" fillId="0" borderId="8" xfId="0" applyFont="1" applyFill="1" applyBorder="1" applyAlignment="1">
      <alignment horizontal="left" wrapText="1" indent="2"/>
    </xf>
    <xf numFmtId="0" fontId="26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9" fillId="7" borderId="8" xfId="0" applyFont="1" applyFill="1" applyBorder="1" applyAlignment="1">
      <alignment vertical="center" wrapText="1"/>
    </xf>
    <xf numFmtId="49" fontId="9" fillId="0" borderId="6" xfId="0" applyNumberFormat="1" applyFont="1" applyBorder="1" applyAlignment="1">
      <alignment wrapText="1"/>
    </xf>
    <xf numFmtId="0" fontId="9" fillId="7" borderId="8" xfId="0" applyFont="1" applyFill="1" applyBorder="1" applyAlignment="1">
      <alignment vertical="center" wrapText="1"/>
    </xf>
    <xf numFmtId="0" fontId="9" fillId="7" borderId="8" xfId="0" applyFont="1" applyFill="1" applyBorder="1" applyAlignment="1">
      <alignment wrapText="1"/>
    </xf>
    <xf numFmtId="0" fontId="9" fillId="7" borderId="8" xfId="0" applyFont="1" applyFill="1" applyBorder="1" applyAlignment="1">
      <alignment/>
    </xf>
    <xf numFmtId="0" fontId="9" fillId="0" borderId="6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left" wrapText="1"/>
    </xf>
    <xf numFmtId="171" fontId="8" fillId="0" borderId="6" xfId="0" applyNumberFormat="1" applyFont="1" applyFill="1" applyBorder="1" applyAlignment="1">
      <alignment horizontal="right"/>
    </xf>
    <xf numFmtId="0" fontId="27" fillId="0" borderId="6" xfId="0" applyFont="1" applyFill="1" applyBorder="1" applyAlignment="1">
      <alignment vertical="top"/>
    </xf>
    <xf numFmtId="0" fontId="27" fillId="0" borderId="6" xfId="0" applyFont="1" applyFill="1" applyBorder="1" applyAlignment="1">
      <alignment horizontal="left" wrapText="1"/>
    </xf>
    <xf numFmtId="3" fontId="17" fillId="0" borderId="6" xfId="0" applyNumberFormat="1" applyFont="1" applyFill="1" applyBorder="1" applyAlignment="1">
      <alignment horizontal="right"/>
    </xf>
    <xf numFmtId="170" fontId="17" fillId="0" borderId="6" xfId="0" applyNumberFormat="1" applyFont="1" applyFill="1" applyBorder="1" applyAlignment="1">
      <alignment horizontal="right"/>
    </xf>
    <xf numFmtId="0" fontId="15" fillId="0" borderId="6" xfId="0" applyFont="1" applyFill="1" applyBorder="1" applyAlignment="1">
      <alignment horizontal="left" wrapText="1" indent="2"/>
    </xf>
    <xf numFmtId="171" fontId="15" fillId="0" borderId="6" xfId="0" applyNumberFormat="1" applyFont="1" applyFill="1" applyBorder="1" applyAlignment="1">
      <alignment horizontal="right"/>
    </xf>
    <xf numFmtId="0" fontId="28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0" fillId="2" borderId="6" xfId="0" applyFont="1" applyFill="1" applyBorder="1" applyAlignment="1">
      <alignment vertical="top" wrapText="1"/>
    </xf>
    <xf numFmtId="0" fontId="10" fillId="2" borderId="6" xfId="0" applyFont="1" applyFill="1" applyBorder="1" applyAlignment="1">
      <alignment horizontal="left" wrapText="1" indent="2"/>
    </xf>
    <xf numFmtId="3" fontId="10" fillId="2" borderId="6" xfId="0" applyNumberFormat="1" applyFont="1" applyFill="1" applyBorder="1" applyAlignment="1">
      <alignment horizontal="right"/>
    </xf>
    <xf numFmtId="170" fontId="10" fillId="2" borderId="6" xfId="0" applyNumberFormat="1" applyFont="1" applyFill="1" applyBorder="1" applyAlignment="1">
      <alignment horizontal="right"/>
    </xf>
    <xf numFmtId="3" fontId="8" fillId="2" borderId="6" xfId="0" applyNumberFormat="1" applyFont="1" applyFill="1" applyBorder="1" applyAlignment="1">
      <alignment horizontal="right"/>
    </xf>
    <xf numFmtId="0" fontId="29" fillId="2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3" fontId="22" fillId="0" borderId="6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/>
    </xf>
    <xf numFmtId="0" fontId="10" fillId="2" borderId="6" xfId="0" applyFont="1" applyFill="1" applyBorder="1" applyAlignment="1">
      <alignment vertical="top"/>
    </xf>
    <xf numFmtId="0" fontId="17" fillId="0" borderId="6" xfId="0" applyFont="1" applyFill="1" applyBorder="1" applyAlignment="1">
      <alignment vertical="top"/>
    </xf>
    <xf numFmtId="0" fontId="17" fillId="0" borderId="6" xfId="0" applyFont="1" applyFill="1" applyBorder="1" applyAlignment="1">
      <alignment horizontal="left" wrapText="1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 wrapText="1"/>
    </xf>
    <xf numFmtId="0" fontId="31" fillId="0" borderId="0" xfId="0" applyFont="1" applyFill="1" applyAlignment="1">
      <alignment/>
    </xf>
    <xf numFmtId="0" fontId="15" fillId="0" borderId="6" xfId="0" applyFont="1" applyFill="1" applyBorder="1" applyAlignment="1">
      <alignment horizontal="left" wrapText="1" indent="1"/>
    </xf>
    <xf numFmtId="0" fontId="25" fillId="0" borderId="0" xfId="0" applyFont="1" applyFill="1" applyAlignment="1">
      <alignment horizontal="center"/>
    </xf>
    <xf numFmtId="0" fontId="10" fillId="2" borderId="6" xfId="0" applyFont="1" applyFill="1" applyBorder="1" applyAlignment="1">
      <alignment wrapText="1"/>
    </xf>
    <xf numFmtId="0" fontId="11" fillId="2" borderId="6" xfId="0" applyFont="1" applyFill="1" applyBorder="1" applyAlignment="1">
      <alignment vertical="top"/>
    </xf>
    <xf numFmtId="0" fontId="11" fillId="2" borderId="6" xfId="0" applyFont="1" applyFill="1" applyBorder="1" applyAlignment="1">
      <alignment wrapText="1"/>
    </xf>
    <xf numFmtId="3" fontId="11" fillId="2" borderId="6" xfId="0" applyNumberFormat="1" applyFont="1" applyFill="1" applyBorder="1" applyAlignment="1">
      <alignment horizontal="right"/>
    </xf>
    <xf numFmtId="170" fontId="11" fillId="2" borderId="6" xfId="0" applyNumberFormat="1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30" fillId="0" borderId="0" xfId="0" applyFont="1" applyFill="1" applyAlignment="1">
      <alignment horizontal="center" wrapText="1"/>
    </xf>
    <xf numFmtId="0" fontId="15" fillId="0" borderId="6" xfId="0" applyFont="1" applyFill="1" applyBorder="1" applyAlignment="1">
      <alignment horizontal="right" vertical="top"/>
    </xf>
    <xf numFmtId="0" fontId="8" fillId="0" borderId="6" xfId="0" applyFont="1" applyFill="1" applyBorder="1" applyAlignment="1">
      <alignment/>
    </xf>
    <xf numFmtId="3" fontId="9" fillId="0" borderId="6" xfId="0" applyNumberFormat="1" applyFont="1" applyFill="1" applyBorder="1" applyAlignment="1">
      <alignment horizontal="right" wrapText="1"/>
    </xf>
    <xf numFmtId="3" fontId="8" fillId="0" borderId="6" xfId="0" applyNumberFormat="1" applyFont="1" applyFill="1" applyBorder="1" applyAlignment="1">
      <alignment horizontal="right" wrapText="1"/>
    </xf>
    <xf numFmtId="3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right" wrapText="1"/>
    </xf>
    <xf numFmtId="171" fontId="8" fillId="0" borderId="10" xfId="0" applyNumberFormat="1" applyFont="1" applyFill="1" applyBorder="1" applyAlignment="1">
      <alignment horizontal="right"/>
    </xf>
    <xf numFmtId="0" fontId="8" fillId="2" borderId="0" xfId="0" applyFont="1" applyFill="1" applyAlignment="1">
      <alignment vertical="top"/>
    </xf>
    <xf numFmtId="0" fontId="8" fillId="2" borderId="0" xfId="0" applyFont="1" applyFill="1" applyAlignment="1">
      <alignment wrapText="1"/>
    </xf>
    <xf numFmtId="3" fontId="8" fillId="2" borderId="0" xfId="0" applyNumberFormat="1" applyFont="1" applyFill="1" applyBorder="1" applyAlignment="1">
      <alignment horizontal="right"/>
    </xf>
    <xf numFmtId="170" fontId="8" fillId="2" borderId="0" xfId="0" applyNumberFormat="1" applyFont="1" applyFill="1" applyBorder="1" applyAlignment="1">
      <alignment horizontal="right"/>
    </xf>
    <xf numFmtId="0" fontId="32" fillId="0" borderId="0" xfId="0" applyFont="1" applyFill="1" applyAlignment="1">
      <alignment/>
    </xf>
    <xf numFmtId="3" fontId="11" fillId="0" borderId="0" xfId="0" applyNumberFormat="1" applyFont="1" applyFill="1" applyAlignment="1">
      <alignment horizontal="right"/>
    </xf>
    <xf numFmtId="3" fontId="11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right" wrapText="1"/>
    </xf>
    <xf numFmtId="0" fontId="11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3" fontId="19" fillId="0" borderId="0" xfId="0" applyNumberFormat="1" applyFont="1" applyFill="1" applyAlignment="1">
      <alignment horizontal="right"/>
    </xf>
    <xf numFmtId="3" fontId="19" fillId="0" borderId="0" xfId="0" applyNumberFormat="1" applyFont="1" applyFill="1" applyBorder="1" applyAlignment="1">
      <alignment horizontal="right" wrapText="1"/>
    </xf>
    <xf numFmtId="0" fontId="33" fillId="0" borderId="0" xfId="0" applyFont="1" applyFill="1" applyAlignment="1">
      <alignment/>
    </xf>
    <xf numFmtId="3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3" fontId="11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horizontal="left" vertical="top"/>
    </xf>
    <xf numFmtId="0" fontId="11" fillId="0" borderId="0" xfId="0" applyFont="1" applyFill="1" applyAlignment="1">
      <alignment/>
    </xf>
    <xf numFmtId="2" fontId="33" fillId="0" borderId="0" xfId="0" applyNumberFormat="1" applyFont="1" applyFill="1" applyAlignment="1">
      <alignment horizontal="right"/>
    </xf>
    <xf numFmtId="4" fontId="19" fillId="0" borderId="0" xfId="0" applyNumberFormat="1" applyFont="1" applyFill="1" applyAlignment="1">
      <alignment horizontal="right"/>
    </xf>
    <xf numFmtId="4" fontId="11" fillId="0" borderId="0" xfId="0" applyNumberFormat="1" applyFont="1" applyFill="1" applyAlignment="1">
      <alignment horizontal="left"/>
    </xf>
    <xf numFmtId="3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left" wrapText="1"/>
    </xf>
    <xf numFmtId="4" fontId="11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centerContinuous"/>
    </xf>
    <xf numFmtId="3" fontId="10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center"/>
    </xf>
    <xf numFmtId="3" fontId="11" fillId="0" borderId="6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11" fillId="0" borderId="6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0" fillId="0" borderId="0" xfId="0" applyFont="1" applyAlignment="1">
      <alignment horizontal="justify"/>
    </xf>
    <xf numFmtId="3" fontId="12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wrapText="1"/>
    </xf>
    <xf numFmtId="0" fontId="10" fillId="0" borderId="0" xfId="0" applyFont="1" applyFill="1" applyAlignment="1">
      <alignment horizontal="center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Continuous"/>
    </xf>
    <xf numFmtId="3" fontId="8" fillId="0" borderId="0" xfId="0" applyNumberFormat="1" applyFont="1" applyFill="1" applyBorder="1" applyAlignment="1">
      <alignment horizontal="centerContinuous"/>
    </xf>
    <xf numFmtId="166" fontId="8" fillId="0" borderId="0" xfId="0" applyNumberFormat="1" applyFont="1" applyFill="1" applyBorder="1" applyAlignment="1">
      <alignment horizontal="centerContinuous"/>
    </xf>
    <xf numFmtId="3" fontId="12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 wrapText="1"/>
    </xf>
    <xf numFmtId="0" fontId="8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0" fillId="0" borderId="8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vertical="top" wrapText="1"/>
    </xf>
    <xf numFmtId="3" fontId="8" fillId="7" borderId="6" xfId="0" applyNumberFormat="1" applyFont="1" applyFill="1" applyBorder="1" applyAlignment="1">
      <alignment horizontal="right"/>
    </xf>
    <xf numFmtId="0" fontId="8" fillId="8" borderId="6" xfId="0" applyFont="1" applyFill="1" applyBorder="1" applyAlignment="1">
      <alignment wrapText="1"/>
    </xf>
    <xf numFmtId="3" fontId="8" fillId="8" borderId="6" xfId="0" applyNumberFormat="1" applyFont="1" applyFill="1" applyBorder="1" applyAlignment="1">
      <alignment horizontal="right"/>
    </xf>
    <xf numFmtId="0" fontId="8" fillId="0" borderId="6" xfId="0" applyFont="1" applyBorder="1" applyAlignment="1">
      <alignment horizontal="left" vertical="top" wrapText="1" indent="2"/>
    </xf>
    <xf numFmtId="0" fontId="8" fillId="0" borderId="6" xfId="0" applyFont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170" fontId="8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20" fillId="0" borderId="0" xfId="0" applyFont="1" applyAlignment="1">
      <alignment/>
    </xf>
    <xf numFmtId="0" fontId="1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67" fontId="8" fillId="0" borderId="0" xfId="0" applyNumberFormat="1" applyFont="1" applyFill="1" applyBorder="1" applyAlignment="1">
      <alignment/>
    </xf>
    <xf numFmtId="167" fontId="8" fillId="0" borderId="0" xfId="0" applyNumberFormat="1" applyFont="1" applyFill="1" applyAlignment="1">
      <alignment horizontal="centerContinuous"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left" vertical="center" wrapText="1"/>
    </xf>
    <xf numFmtId="0" fontId="9" fillId="0" borderId="6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/>
    </xf>
    <xf numFmtId="169" fontId="8" fillId="0" borderId="6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vertical="top" wrapText="1"/>
    </xf>
    <xf numFmtId="170" fontId="8" fillId="0" borderId="12" xfId="27" applyNumberFormat="1" applyFont="1" applyFill="1" applyBorder="1" applyAlignment="1">
      <alignment/>
    </xf>
    <xf numFmtId="167" fontId="8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0" fontId="0" fillId="0" borderId="0" xfId="0" applyAlignment="1">
      <alignment wrapText="1"/>
    </xf>
    <xf numFmtId="0" fontId="10" fillId="0" borderId="0" xfId="0" applyFont="1" applyFill="1" applyAlignment="1">
      <alignment/>
    </xf>
    <xf numFmtId="167" fontId="10" fillId="0" borderId="0" xfId="0" applyNumberFormat="1" applyFont="1" applyFill="1" applyAlignment="1">
      <alignment/>
    </xf>
    <xf numFmtId="0" fontId="8" fillId="0" borderId="0" xfId="0" applyFont="1" applyAlignment="1">
      <alignment horizontal="left"/>
    </xf>
    <xf numFmtId="171" fontId="12" fillId="0" borderId="0" xfId="0" applyNumberFormat="1" applyFont="1" applyFill="1" applyAlignment="1">
      <alignment/>
    </xf>
    <xf numFmtId="171" fontId="8" fillId="0" borderId="0" xfId="0" applyNumberFormat="1" applyFont="1" applyFill="1" applyAlignment="1">
      <alignment/>
    </xf>
    <xf numFmtId="3" fontId="8" fillId="0" borderId="4" xfId="25" applyNumberFormat="1" applyFont="1" applyFill="1" applyBorder="1">
      <alignment/>
      <protection/>
    </xf>
    <xf numFmtId="3" fontId="8" fillId="0" borderId="4" xfId="25" applyNumberFormat="1" applyFont="1" applyBorder="1">
      <alignment/>
      <protection/>
    </xf>
    <xf numFmtId="195" fontId="8" fillId="0" borderId="4" xfId="25" applyNumberFormat="1" applyFont="1" applyBorder="1">
      <alignment/>
      <protection/>
    </xf>
    <xf numFmtId="0" fontId="12" fillId="0" borderId="0" xfId="0" applyFont="1" applyAlignment="1">
      <alignment horizontal="left" wrapText="1"/>
    </xf>
    <xf numFmtId="0" fontId="11" fillId="0" borderId="0" xfId="0" applyFont="1" applyBorder="1" applyAlignment="1">
      <alignment horizontal="left" wrapText="1"/>
    </xf>
    <xf numFmtId="3" fontId="8" fillId="0" borderId="4" xfId="0" applyNumberFormat="1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195" fontId="11" fillId="0" borderId="0" xfId="0" applyNumberFormat="1" applyFont="1" applyBorder="1" applyAlignment="1">
      <alignment horizontal="center"/>
    </xf>
    <xf numFmtId="3" fontId="8" fillId="0" borderId="0" xfId="25" applyNumberFormat="1" applyFont="1" applyAlignment="1">
      <alignment horizontal="left"/>
      <protection/>
    </xf>
    <xf numFmtId="3" fontId="8" fillId="0" borderId="0" xfId="25" applyNumberFormat="1" applyFont="1" applyAlignment="1">
      <alignment horizontal="centerContinuous"/>
      <protection/>
    </xf>
    <xf numFmtId="0" fontId="35" fillId="0" borderId="0" xfId="0" applyFont="1" applyAlignment="1">
      <alignment/>
    </xf>
    <xf numFmtId="3" fontId="8" fillId="0" borderId="0" xfId="0" applyNumberFormat="1" applyFont="1" applyAlignment="1">
      <alignment horizontal="centerContinuous"/>
    </xf>
    <xf numFmtId="195" fontId="8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 horizontal="right"/>
    </xf>
    <xf numFmtId="0" fontId="36" fillId="0" borderId="0" xfId="0" applyFont="1" applyAlignment="1">
      <alignment/>
    </xf>
    <xf numFmtId="0" fontId="0" fillId="0" borderId="0" xfId="0" applyAlignment="1">
      <alignment wrapText="1"/>
    </xf>
    <xf numFmtId="3" fontId="8" fillId="0" borderId="0" xfId="0" applyNumberFormat="1" applyFont="1" applyBorder="1" applyAlignment="1">
      <alignment horizontal="center"/>
    </xf>
    <xf numFmtId="0" fontId="9" fillId="0" borderId="6" xfId="0" applyFont="1" applyBorder="1" applyAlignment="1">
      <alignment horizontal="left" vertical="top" wrapText="1"/>
    </xf>
    <xf numFmtId="0" fontId="37" fillId="0" borderId="0" xfId="0" applyFont="1" applyBorder="1" applyAlignment="1">
      <alignment horizontal="centerContinuous"/>
    </xf>
    <xf numFmtId="3" fontId="37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 horizontal="centerContinuous"/>
    </xf>
    <xf numFmtId="195" fontId="11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10" fillId="0" borderId="6" xfId="0" applyNumberFormat="1" applyFont="1" applyBorder="1" applyAlignment="1">
      <alignment horizontal="center" vertical="center" wrapText="1"/>
    </xf>
    <xf numFmtId="195" fontId="10" fillId="0" borderId="6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 wrapText="1"/>
    </xf>
    <xf numFmtId="195" fontId="11" fillId="0" borderId="6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3" fontId="16" fillId="0" borderId="6" xfId="0" applyNumberFormat="1" applyFont="1" applyBorder="1" applyAlignment="1">
      <alignment/>
    </xf>
    <xf numFmtId="195" fontId="16" fillId="0" borderId="6" xfId="0" applyNumberFormat="1" applyFont="1" applyBorder="1" applyAlignment="1">
      <alignment/>
    </xf>
    <xf numFmtId="0" fontId="8" fillId="0" borderId="6" xfId="0" applyFont="1" applyBorder="1" applyAlignment="1">
      <alignment horizontal="left" indent="1"/>
    </xf>
    <xf numFmtId="3" fontId="10" fillId="0" borderId="6" xfId="0" applyNumberFormat="1" applyFont="1" applyBorder="1" applyAlignment="1">
      <alignment/>
    </xf>
    <xf numFmtId="0" fontId="15" fillId="0" borderId="6" xfId="0" applyFont="1" applyBorder="1" applyAlignment="1">
      <alignment horizontal="left" wrapText="1" indent="2"/>
    </xf>
    <xf numFmtId="3" fontId="14" fillId="0" borderId="6" xfId="0" applyNumberFormat="1" applyFont="1" applyBorder="1" applyAlignment="1">
      <alignment/>
    </xf>
    <xf numFmtId="195" fontId="38" fillId="0" borderId="6" xfId="0" applyNumberFormat="1" applyFont="1" applyBorder="1" applyAlignment="1">
      <alignment/>
    </xf>
    <xf numFmtId="3" fontId="14" fillId="0" borderId="6" xfId="0" applyNumberFormat="1" applyFont="1" applyFill="1" applyBorder="1" applyAlignment="1">
      <alignment/>
    </xf>
    <xf numFmtId="0" fontId="8" fillId="0" borderId="6" xfId="0" applyFont="1" applyBorder="1" applyAlignment="1">
      <alignment horizontal="left" wrapText="1" indent="1"/>
    </xf>
    <xf numFmtId="0" fontId="15" fillId="0" borderId="6" xfId="0" applyFont="1" applyBorder="1" applyAlignment="1">
      <alignment wrapText="1"/>
    </xf>
    <xf numFmtId="0" fontId="39" fillId="0" borderId="0" xfId="0" applyFont="1" applyAlignment="1">
      <alignment/>
    </xf>
    <xf numFmtId="0" fontId="39" fillId="0" borderId="6" xfId="0" applyFont="1" applyBorder="1" applyAlignment="1">
      <alignment/>
    </xf>
    <xf numFmtId="0" fontId="15" fillId="0" borderId="6" xfId="0" applyFont="1" applyBorder="1" applyAlignment="1">
      <alignment horizontal="left" wrapText="1"/>
    </xf>
    <xf numFmtId="3" fontId="14" fillId="0" borderId="6" xfId="0" applyNumberFormat="1" applyFont="1" applyBorder="1" applyAlignment="1">
      <alignment horizontal="right"/>
    </xf>
    <xf numFmtId="0" fontId="39" fillId="0" borderId="0" xfId="0" applyFont="1" applyBorder="1" applyAlignment="1">
      <alignment/>
    </xf>
    <xf numFmtId="0" fontId="15" fillId="0" borderId="6" xfId="0" applyFont="1" applyBorder="1" applyAlignment="1">
      <alignment horizontal="right" wrapText="1"/>
    </xf>
    <xf numFmtId="0" fontId="29" fillId="0" borderId="13" xfId="0" applyFont="1" applyBorder="1" applyAlignment="1">
      <alignment wrapText="1"/>
    </xf>
    <xf numFmtId="167" fontId="8" fillId="0" borderId="6" xfId="0" applyNumberFormat="1" applyFont="1" applyBorder="1" applyAlignment="1">
      <alignment/>
    </xf>
    <xf numFmtId="167" fontId="9" fillId="0" borderId="6" xfId="0" applyNumberFormat="1" applyFont="1" applyBorder="1" applyAlignment="1">
      <alignment/>
    </xf>
    <xf numFmtId="0" fontId="36" fillId="0" borderId="6" xfId="0" applyFont="1" applyBorder="1" applyAlignment="1">
      <alignment/>
    </xf>
    <xf numFmtId="0" fontId="36" fillId="0" borderId="14" xfId="0" applyFont="1" applyBorder="1" applyAlignment="1">
      <alignment/>
    </xf>
    <xf numFmtId="0" fontId="29" fillId="0" borderId="0" xfId="0" applyFont="1" applyBorder="1" applyAlignment="1">
      <alignment wrapText="1"/>
    </xf>
    <xf numFmtId="0" fontId="40" fillId="0" borderId="0" xfId="0" applyFont="1" applyAlignment="1">
      <alignment wrapText="1"/>
    </xf>
    <xf numFmtId="167" fontId="9" fillId="0" borderId="6" xfId="0" applyNumberFormat="1" applyFont="1" applyBorder="1" applyAlignment="1">
      <alignment wrapText="1"/>
    </xf>
    <xf numFmtId="0" fontId="36" fillId="0" borderId="0" xfId="0" applyFont="1" applyBorder="1" applyAlignment="1">
      <alignment/>
    </xf>
    <xf numFmtId="0" fontId="35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195" fontId="10" fillId="0" borderId="10" xfId="0" applyNumberFormat="1" applyFont="1" applyBorder="1" applyAlignment="1">
      <alignment/>
    </xf>
    <xf numFmtId="0" fontId="36" fillId="0" borderId="10" xfId="0" applyFont="1" applyBorder="1" applyAlignment="1">
      <alignment/>
    </xf>
    <xf numFmtId="3" fontId="10" fillId="0" borderId="0" xfId="0" applyNumberFormat="1" applyFont="1" applyBorder="1" applyAlignment="1">
      <alignment/>
    </xf>
    <xf numFmtId="195" fontId="10" fillId="0" borderId="0" xfId="0" applyNumberFormat="1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11" xfId="0" applyFont="1" applyBorder="1" applyAlignment="1">
      <alignment/>
    </xf>
    <xf numFmtId="3" fontId="8" fillId="0" borderId="0" xfId="0" applyNumberFormat="1" applyFont="1" applyAlignment="1">
      <alignment horizontal="center"/>
    </xf>
    <xf numFmtId="195" fontId="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0" fillId="0" borderId="0" xfId="0" applyFont="1" applyAlignment="1">
      <alignment/>
    </xf>
    <xf numFmtId="195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195" fontId="8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3" fontId="10" fillId="0" borderId="0" xfId="0" applyNumberFormat="1" applyFont="1" applyBorder="1" applyAlignment="1">
      <alignment horizontal="center"/>
    </xf>
    <xf numFmtId="3" fontId="35" fillId="0" borderId="0" xfId="0" applyNumberFormat="1" applyFont="1" applyAlignment="1">
      <alignment/>
    </xf>
    <xf numFmtId="195" fontId="35" fillId="0" borderId="0" xfId="0" applyNumberFormat="1" applyFont="1" applyAlignment="1">
      <alignment/>
    </xf>
    <xf numFmtId="0" fontId="35" fillId="0" borderId="0" xfId="0" applyFont="1" applyAlignment="1">
      <alignment wrapText="1"/>
    </xf>
    <xf numFmtId="49" fontId="12" fillId="0" borderId="0" xfId="0" applyNumberFormat="1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vertical="top" wrapText="1"/>
    </xf>
    <xf numFmtId="3" fontId="12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 horizontal="right"/>
    </xf>
    <xf numFmtId="0" fontId="12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6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0" fontId="12" fillId="0" borderId="6" xfId="0" applyNumberFormat="1" applyFont="1" applyBorder="1" applyAlignment="1">
      <alignment horizontal="center" vertical="center"/>
    </xf>
    <xf numFmtId="0" fontId="13" fillId="0" borderId="6" xfId="0" applyNumberFormat="1" applyFont="1" applyBorder="1" applyAlignment="1">
      <alignment horizontal="left" vertical="center" wrapText="1"/>
    </xf>
    <xf numFmtId="3" fontId="9" fillId="0" borderId="6" xfId="0" applyNumberFormat="1" applyFont="1" applyBorder="1" applyAlignment="1">
      <alignment horizontal="right" vertical="center"/>
    </xf>
    <xf numFmtId="4" fontId="9" fillId="0" borderId="6" xfId="0" applyNumberFormat="1" applyFont="1" applyBorder="1" applyAlignment="1">
      <alignment horizontal="right" vertical="center"/>
    </xf>
    <xf numFmtId="0" fontId="13" fillId="0" borderId="6" xfId="0" applyNumberFormat="1" applyFont="1" applyBorder="1" applyAlignment="1">
      <alignment horizontal="left" vertical="center"/>
    </xf>
    <xf numFmtId="0" fontId="41" fillId="0" borderId="6" xfId="0" applyNumberFormat="1" applyFont="1" applyBorder="1" applyAlignment="1">
      <alignment horizontal="center" vertical="center"/>
    </xf>
    <xf numFmtId="0" fontId="21" fillId="0" borderId="6" xfId="0" applyNumberFormat="1" applyFont="1" applyFill="1" applyBorder="1" applyAlignment="1">
      <alignment horizontal="left" vertical="center" wrapText="1" indent="1"/>
    </xf>
    <xf numFmtId="3" fontId="15" fillId="0" borderId="6" xfId="0" applyNumberFormat="1" applyFont="1" applyBorder="1" applyAlignment="1">
      <alignment horizontal="right" vertical="center"/>
    </xf>
    <xf numFmtId="4" fontId="15" fillId="0" borderId="6" xfId="0" applyNumberFormat="1" applyFont="1" applyBorder="1" applyAlignment="1">
      <alignment horizontal="right" vertical="center"/>
    </xf>
    <xf numFmtId="0" fontId="12" fillId="0" borderId="6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/>
    </xf>
    <xf numFmtId="0" fontId="15" fillId="0" borderId="6" xfId="0" applyNumberFormat="1" applyFont="1" applyFill="1" applyBorder="1" applyAlignment="1">
      <alignment horizontal="left" vertical="center" wrapText="1" indent="3"/>
    </xf>
    <xf numFmtId="0" fontId="12" fillId="0" borderId="6" xfId="0" applyNumberFormat="1" applyFont="1" applyBorder="1" applyAlignment="1">
      <alignment horizontal="left" vertical="center" wrapText="1" indent="1"/>
    </xf>
    <xf numFmtId="3" fontId="8" fillId="0" borderId="6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0" fontId="21" fillId="0" borderId="6" xfId="0" applyNumberFormat="1" applyFont="1" applyBorder="1" applyAlignment="1">
      <alignment horizontal="right" vertical="center"/>
    </xf>
    <xf numFmtId="0" fontId="21" fillId="0" borderId="6" xfId="0" applyNumberFormat="1" applyFont="1" applyBorder="1" applyAlignment="1">
      <alignment horizontal="left" vertical="center" wrapText="1" indent="2"/>
    </xf>
    <xf numFmtId="3" fontId="8" fillId="0" borderId="6" xfId="0" applyNumberFormat="1" applyFont="1" applyBorder="1" applyAlignment="1">
      <alignment horizontal="right" vertical="center"/>
    </xf>
    <xf numFmtId="0" fontId="13" fillId="0" borderId="6" xfId="0" applyNumberFormat="1" applyFont="1" applyBorder="1" applyAlignment="1">
      <alignment horizontal="center" vertical="center"/>
    </xf>
    <xf numFmtId="3" fontId="9" fillId="0" borderId="6" xfId="0" applyNumberFormat="1" applyFont="1" applyFill="1" applyBorder="1" applyAlignment="1">
      <alignment horizontal="right" vertical="center"/>
    </xf>
    <xf numFmtId="3" fontId="9" fillId="0" borderId="6" xfId="0" applyNumberFormat="1" applyFont="1" applyBorder="1" applyAlignment="1">
      <alignment horizontal="right" vertical="top"/>
    </xf>
    <xf numFmtId="0" fontId="21" fillId="0" borderId="6" xfId="0" applyNumberFormat="1" applyFont="1" applyBorder="1" applyAlignment="1">
      <alignment horizontal="left" vertical="center" wrapText="1" indent="1"/>
    </xf>
    <xf numFmtId="0" fontId="9" fillId="0" borderId="0" xfId="0" applyFont="1" applyAlignment="1">
      <alignment/>
    </xf>
    <xf numFmtId="0" fontId="12" fillId="0" borderId="6" xfId="0" applyNumberFormat="1" applyFont="1" applyBorder="1" applyAlignment="1">
      <alignment horizontal="right" vertical="center"/>
    </xf>
    <xf numFmtId="0" fontId="13" fillId="0" borderId="6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21" fillId="0" borderId="6" xfId="0" applyNumberFormat="1" applyFont="1" applyFill="1" applyBorder="1" applyAlignment="1">
      <alignment horizontal="right" vertical="center" wrapText="1"/>
    </xf>
    <xf numFmtId="0" fontId="21" fillId="0" borderId="6" xfId="0" applyNumberFormat="1" applyFont="1" applyFill="1" applyBorder="1" applyAlignment="1">
      <alignment horizontal="left" vertical="center" wrapText="1" indent="2"/>
    </xf>
    <xf numFmtId="0" fontId="21" fillId="0" borderId="6" xfId="0" applyNumberFormat="1" applyFont="1" applyFill="1" applyBorder="1" applyAlignment="1">
      <alignment horizontal="left" vertical="justify" wrapText="1" indent="2"/>
    </xf>
    <xf numFmtId="0" fontId="13" fillId="0" borderId="6" xfId="0" applyNumberFormat="1" applyFont="1" applyFill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right" vertical="center" wrapText="1"/>
    </xf>
    <xf numFmtId="0" fontId="21" fillId="0" borderId="6" xfId="0" applyNumberFormat="1" applyFont="1" applyFill="1" applyBorder="1" applyAlignment="1">
      <alignment horizontal="left" vertical="center" wrapText="1"/>
    </xf>
    <xf numFmtId="0" fontId="21" fillId="0" borderId="6" xfId="0" applyNumberFormat="1" applyFont="1" applyFill="1" applyBorder="1" applyAlignment="1">
      <alignment horizontal="left" vertical="justify" wrapText="1" indent="1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3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8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3" fontId="12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vertical="top" wrapText="1"/>
    </xf>
    <xf numFmtId="0" fontId="12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8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49" fontId="9" fillId="0" borderId="6" xfId="0" applyNumberFormat="1" applyFont="1" applyFill="1" applyBorder="1" applyAlignment="1">
      <alignment horizontal="center" vertical="top" wrapText="1"/>
    </xf>
    <xf numFmtId="49" fontId="9" fillId="0" borderId="6" xfId="0" applyNumberFormat="1" applyFont="1" applyFill="1" applyBorder="1" applyAlignment="1">
      <alignment horizontal="left" wrapText="1"/>
    </xf>
    <xf numFmtId="4" fontId="9" fillId="0" borderId="6" xfId="0" applyNumberFormat="1" applyFont="1" applyBorder="1" applyAlignment="1">
      <alignment horizontal="right"/>
    </xf>
    <xf numFmtId="49" fontId="9" fillId="0" borderId="6" xfId="0" applyNumberFormat="1" applyFont="1" applyFill="1" applyBorder="1" applyAlignment="1">
      <alignment horizontal="center" vertical="top"/>
    </xf>
    <xf numFmtId="49" fontId="8" fillId="0" borderId="6" xfId="0" applyNumberFormat="1" applyFont="1" applyFill="1" applyBorder="1" applyAlignment="1">
      <alignment wrapText="1"/>
    </xf>
    <xf numFmtId="2" fontId="8" fillId="0" borderId="6" xfId="0" applyNumberFormat="1" applyFont="1" applyFill="1" applyBorder="1" applyAlignment="1">
      <alignment wrapText="1"/>
    </xf>
    <xf numFmtId="4" fontId="8" fillId="0" borderId="6" xfId="0" applyNumberFormat="1" applyFont="1" applyBorder="1" applyAlignment="1">
      <alignment horizontal="right"/>
    </xf>
    <xf numFmtId="49" fontId="9" fillId="0" borderId="6" xfId="0" applyNumberFormat="1" applyFont="1" applyFill="1" applyBorder="1" applyAlignment="1">
      <alignment horizontal="center" wrapText="1"/>
    </xf>
    <xf numFmtId="49" fontId="8" fillId="0" borderId="6" xfId="0" applyNumberFormat="1" applyFont="1" applyFill="1" applyBorder="1" applyAlignment="1">
      <alignment horizontal="left" wrapText="1"/>
    </xf>
    <xf numFmtId="49" fontId="15" fillId="0" borderId="6" xfId="0" applyNumberFormat="1" applyFont="1" applyFill="1" applyBorder="1" applyAlignment="1">
      <alignment horizontal="right" vertical="top" wrapText="1"/>
    </xf>
    <xf numFmtId="49" fontId="15" fillId="0" borderId="6" xfId="0" applyNumberFormat="1" applyFont="1" applyFill="1" applyBorder="1" applyAlignment="1">
      <alignment vertical="top" wrapText="1"/>
    </xf>
    <xf numFmtId="3" fontId="15" fillId="0" borderId="6" xfId="0" applyNumberFormat="1" applyFont="1" applyBorder="1" applyAlignment="1">
      <alignment horizontal="right"/>
    </xf>
    <xf numFmtId="4" fontId="15" fillId="0" borderId="6" xfId="0" applyNumberFormat="1" applyFont="1" applyBorder="1" applyAlignment="1">
      <alignment horizontal="right"/>
    </xf>
    <xf numFmtId="49" fontId="8" fillId="0" borderId="0" xfId="0" applyNumberFormat="1" applyFont="1" applyFill="1" applyBorder="1" applyAlignment="1">
      <alignment vertical="top" wrapText="1"/>
    </xf>
    <xf numFmtId="49" fontId="8" fillId="0" borderId="0" xfId="0" applyNumberFormat="1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9" fontId="11" fillId="0" borderId="0" xfId="0" applyNumberFormat="1" applyFont="1" applyAlignment="1">
      <alignment wrapText="1"/>
    </xf>
    <xf numFmtId="0" fontId="9" fillId="0" borderId="0" xfId="0" applyNumberFormat="1" applyFont="1" applyAlignment="1">
      <alignment horizontal="center" vertical="center" wrapText="1"/>
    </xf>
    <xf numFmtId="3" fontId="12" fillId="0" borderId="0" xfId="0" applyNumberFormat="1" applyFont="1" applyAlignment="1">
      <alignment horizontal="right" vertical="center"/>
    </xf>
    <xf numFmtId="2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0" fontId="8" fillId="0" borderId="6" xfId="0" applyNumberFormat="1" applyFont="1" applyBorder="1" applyAlignment="1">
      <alignment horizontal="center" wrapText="1"/>
    </xf>
    <xf numFmtId="0" fontId="9" fillId="0" borderId="6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 horizontal="right"/>
    </xf>
    <xf numFmtId="2" fontId="8" fillId="0" borderId="6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 vertical="center" wrapText="1"/>
    </xf>
    <xf numFmtId="3" fontId="15" fillId="0" borderId="6" xfId="0" applyNumberFormat="1" applyFont="1" applyFill="1" applyBorder="1" applyAlignment="1">
      <alignment horizontal="right" vertical="center"/>
    </xf>
    <xf numFmtId="2" fontId="15" fillId="0" borderId="6" xfId="0" applyNumberFormat="1" applyFont="1" applyBorder="1" applyAlignment="1">
      <alignment horizontal="right"/>
    </xf>
    <xf numFmtId="3" fontId="15" fillId="0" borderId="14" xfId="0" applyNumberFormat="1" applyFont="1" applyFill="1" applyBorder="1" applyAlignment="1">
      <alignment horizontal="right"/>
    </xf>
    <xf numFmtId="0" fontId="15" fillId="0" borderId="6" xfId="0" applyFont="1" applyFill="1" applyBorder="1" applyAlignment="1">
      <alignment horizontal="right"/>
    </xf>
    <xf numFmtId="0" fontId="15" fillId="0" borderId="6" xfId="0" applyFont="1" applyFill="1" applyBorder="1" applyAlignment="1">
      <alignment horizontal="left" indent="1"/>
    </xf>
    <xf numFmtId="3" fontId="15" fillId="0" borderId="14" xfId="0" applyNumberFormat="1" applyFont="1" applyBorder="1" applyAlignment="1">
      <alignment horizontal="righ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 indent="1"/>
    </xf>
    <xf numFmtId="3" fontId="8" fillId="0" borderId="14" xfId="0" applyNumberFormat="1" applyFont="1" applyBorder="1" applyAlignment="1">
      <alignment horizontal="right"/>
    </xf>
    <xf numFmtId="0" fontId="15" fillId="0" borderId="6" xfId="0" applyFont="1" applyFill="1" applyBorder="1" applyAlignment="1">
      <alignment horizontal="left" wrapText="1" indent="3"/>
    </xf>
    <xf numFmtId="49" fontId="8" fillId="0" borderId="6" xfId="0" applyNumberFormat="1" applyFont="1" applyFill="1" applyBorder="1" applyAlignment="1">
      <alignment horizontal="center" vertical="top" wrapText="1"/>
    </xf>
    <xf numFmtId="49" fontId="8" fillId="0" borderId="6" xfId="0" applyNumberFormat="1" applyFont="1" applyFill="1" applyBorder="1" applyAlignment="1">
      <alignment horizontal="left" vertical="top" wrapText="1" indent="1"/>
    </xf>
    <xf numFmtId="49" fontId="15" fillId="0" borderId="6" xfId="0" applyNumberFormat="1" applyFont="1" applyFill="1" applyBorder="1" applyAlignment="1">
      <alignment horizontal="left" vertical="top" wrapText="1" indent="2"/>
    </xf>
    <xf numFmtId="3" fontId="15" fillId="0" borderId="14" xfId="0" applyNumberFormat="1" applyFont="1" applyFill="1" applyBorder="1" applyAlignment="1">
      <alignment horizontal="right" vertical="center" wrapText="1"/>
    </xf>
    <xf numFmtId="0" fontId="15" fillId="0" borderId="6" xfId="0" applyFont="1" applyBorder="1" applyAlignment="1">
      <alignment vertical="center"/>
    </xf>
    <xf numFmtId="49" fontId="15" fillId="0" borderId="6" xfId="0" applyNumberFormat="1" applyFont="1" applyFill="1" applyBorder="1" applyAlignment="1">
      <alignment horizontal="left" vertical="top" wrapText="1" indent="1"/>
    </xf>
    <xf numFmtId="49" fontId="15" fillId="0" borderId="6" xfId="0" applyNumberFormat="1" applyFont="1" applyFill="1" applyBorder="1" applyAlignment="1">
      <alignment horizontal="right" vertical="center" wrapText="1"/>
    </xf>
    <xf numFmtId="49" fontId="15" fillId="0" borderId="6" xfId="0" applyNumberFormat="1" applyFont="1" applyFill="1" applyBorder="1" applyAlignment="1">
      <alignment horizontal="left" vertical="center" wrapText="1" indent="2"/>
    </xf>
    <xf numFmtId="3" fontId="15" fillId="0" borderId="6" xfId="0" applyNumberFormat="1" applyFont="1" applyBorder="1" applyAlignment="1">
      <alignment horizontal="right" vertical="center" wrapText="1"/>
    </xf>
    <xf numFmtId="49" fontId="15" fillId="0" borderId="6" xfId="0" applyNumberFormat="1" applyFont="1" applyFill="1" applyBorder="1" applyAlignment="1">
      <alignment horizontal="left" vertical="top" wrapText="1" indent="3"/>
    </xf>
    <xf numFmtId="3" fontId="8" fillId="0" borderId="6" xfId="0" applyNumberFormat="1" applyFont="1" applyBorder="1" applyAlignment="1">
      <alignment horizontal="right" vertical="center" wrapText="1"/>
    </xf>
    <xf numFmtId="0" fontId="15" fillId="0" borderId="6" xfId="0" applyFont="1" applyBorder="1" applyAlignment="1">
      <alignment horizontal="right" vertical="center"/>
    </xf>
    <xf numFmtId="0" fontId="15" fillId="0" borderId="6" xfId="0" applyFont="1" applyBorder="1" applyAlignment="1">
      <alignment horizontal="left" vertical="center" wrapText="1" indent="2"/>
    </xf>
    <xf numFmtId="0" fontId="8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 indent="1"/>
    </xf>
    <xf numFmtId="3" fontId="9" fillId="0" borderId="14" xfId="0" applyNumberFormat="1" applyFont="1" applyBorder="1" applyAlignment="1">
      <alignment horizontal="right" wrapText="1"/>
    </xf>
    <xf numFmtId="2" fontId="15" fillId="0" borderId="6" xfId="0" applyNumberFormat="1" applyFont="1" applyBorder="1" applyAlignment="1">
      <alignment horizontal="right" wrapText="1"/>
    </xf>
    <xf numFmtId="1" fontId="15" fillId="0" borderId="6" xfId="0" applyNumberFormat="1" applyFont="1" applyBorder="1" applyAlignment="1">
      <alignment horizontal="right" wrapText="1"/>
    </xf>
    <xf numFmtId="3" fontId="15" fillId="0" borderId="14" xfId="0" applyNumberFormat="1" applyFont="1" applyBorder="1" applyAlignment="1">
      <alignment horizontal="right" wrapText="1"/>
    </xf>
    <xf numFmtId="0" fontId="10" fillId="0" borderId="0" xfId="0" applyFont="1" applyBorder="1" applyAlignment="1">
      <alignment horizontal="center"/>
    </xf>
    <xf numFmtId="0" fontId="15" fillId="0" borderId="6" xfId="0" applyFont="1" applyBorder="1" applyAlignment="1">
      <alignment/>
    </xf>
    <xf numFmtId="0" fontId="15" fillId="0" borderId="6" xfId="0" applyFont="1" applyBorder="1" applyAlignment="1">
      <alignment horizontal="left" indent="2"/>
    </xf>
    <xf numFmtId="3" fontId="8" fillId="0" borderId="14" xfId="0" applyNumberFormat="1" applyFont="1" applyBorder="1" applyAlignment="1">
      <alignment horizontal="right" wrapText="1"/>
    </xf>
    <xf numFmtId="0" fontId="15" fillId="0" borderId="6" xfId="0" applyFont="1" applyBorder="1" applyAlignment="1">
      <alignment horizontal="right"/>
    </xf>
    <xf numFmtId="3" fontId="9" fillId="0" borderId="0" xfId="0" applyNumberFormat="1" applyFont="1" applyAlignment="1">
      <alignment/>
    </xf>
    <xf numFmtId="3" fontId="9" fillId="0" borderId="14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9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/>
    </xf>
    <xf numFmtId="3" fontId="9" fillId="0" borderId="14" xfId="0" applyNumberFormat="1" applyFont="1" applyBorder="1" applyAlignment="1">
      <alignment horizontal="right" vertical="center" wrapText="1"/>
    </xf>
    <xf numFmtId="2" fontId="8" fillId="0" borderId="0" xfId="0" applyNumberFormat="1" applyFont="1" applyBorder="1" applyAlignment="1">
      <alignment/>
    </xf>
    <xf numFmtId="2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 vertical="center"/>
    </xf>
    <xf numFmtId="49" fontId="8" fillId="0" borderId="4" xfId="0" applyNumberFormat="1" applyFont="1" applyFill="1" applyBorder="1" applyAlignment="1">
      <alignment horizontal="center"/>
    </xf>
    <xf numFmtId="0" fontId="12" fillId="0" borderId="4" xfId="0" applyFont="1" applyBorder="1" applyAlignment="1">
      <alignment/>
    </xf>
    <xf numFmtId="4" fontId="12" fillId="0" borderId="4" xfId="0" applyNumberFormat="1" applyFont="1" applyBorder="1" applyAlignment="1">
      <alignment/>
    </xf>
    <xf numFmtId="49" fontId="8" fillId="0" borderId="0" xfId="0" applyNumberFormat="1" applyFont="1" applyFill="1" applyAlignment="1">
      <alignment horizontal="center"/>
    </xf>
    <xf numFmtId="0" fontId="10" fillId="0" borderId="0" xfId="0" applyFont="1" applyAlignment="1">
      <alignment horizontal="right"/>
    </xf>
    <xf numFmtId="4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 vertical="center"/>
    </xf>
    <xf numFmtId="49" fontId="8" fillId="0" borderId="6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top" wrapText="1"/>
    </xf>
    <xf numFmtId="4" fontId="8" fillId="0" borderId="16" xfId="0" applyNumberFormat="1" applyFont="1" applyFill="1" applyBorder="1" applyAlignment="1">
      <alignment horizontal="center" vertical="top" wrapText="1"/>
    </xf>
    <xf numFmtId="0" fontId="9" fillId="0" borderId="6" xfId="0" applyFont="1" applyBorder="1" applyAlignment="1">
      <alignment vertical="top" wrapText="1"/>
    </xf>
    <xf numFmtId="0" fontId="22" fillId="0" borderId="6" xfId="0" applyFont="1" applyBorder="1" applyAlignment="1">
      <alignment horizontal="left" vertical="top" wrapText="1"/>
    </xf>
    <xf numFmtId="49" fontId="8" fillId="0" borderId="6" xfId="0" applyNumberFormat="1" applyFont="1" applyFill="1" applyBorder="1" applyAlignment="1">
      <alignment horizontal="right"/>
    </xf>
    <xf numFmtId="49" fontId="8" fillId="0" borderId="6" xfId="0" applyNumberFormat="1" applyFont="1" applyFill="1" applyBorder="1" applyAlignment="1">
      <alignment horizontal="right" vertical="top"/>
    </xf>
    <xf numFmtId="0" fontId="8" fillId="0" borderId="0" xfId="0" applyFont="1" applyBorder="1" applyAlignment="1">
      <alignment horizontal="center"/>
    </xf>
    <xf numFmtId="3" fontId="9" fillId="0" borderId="6" xfId="0" applyNumberFormat="1" applyFont="1" applyBorder="1" applyAlignment="1">
      <alignment horizontal="right" wrapText="1"/>
    </xf>
    <xf numFmtId="49" fontId="8" fillId="0" borderId="6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2" fontId="0" fillId="0" borderId="0" xfId="0" applyNumberFormat="1" applyFont="1" applyAlignment="1">
      <alignment/>
    </xf>
    <xf numFmtId="0" fontId="8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left" indent="15"/>
    </xf>
    <xf numFmtId="2" fontId="12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8" fillId="0" borderId="6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right" vertical="center"/>
    </xf>
    <xf numFmtId="170" fontId="9" fillId="0" borderId="6" xfId="0" applyNumberFormat="1" applyFont="1" applyFill="1" applyBorder="1" applyAlignment="1">
      <alignment horizontal="right" vertical="center"/>
    </xf>
    <xf numFmtId="49" fontId="9" fillId="0" borderId="6" xfId="0" applyNumberFormat="1" applyFont="1" applyFill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right" vertical="center"/>
    </xf>
    <xf numFmtId="49" fontId="8" fillId="0" borderId="6" xfId="0" applyNumberFormat="1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/>
    </xf>
    <xf numFmtId="49" fontId="9" fillId="0" borderId="6" xfId="0" applyNumberFormat="1" applyFont="1" applyBorder="1" applyAlignment="1">
      <alignment horizontal="right" vertical="center" wrapText="1"/>
    </xf>
    <xf numFmtId="200" fontId="8" fillId="0" borderId="6" xfId="0" applyNumberFormat="1" applyFont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3" fontId="8" fillId="0" borderId="0" xfId="0" applyNumberFormat="1" applyFont="1" applyBorder="1" applyAlignment="1">
      <alignment horizontal="right" wrapText="1"/>
    </xf>
    <xf numFmtId="2" fontId="8" fillId="0" borderId="0" xfId="0" applyNumberFormat="1" applyFont="1" applyBorder="1" applyAlignment="1">
      <alignment horizontal="center" wrapText="1"/>
    </xf>
    <xf numFmtId="2" fontId="8" fillId="0" borderId="0" xfId="0" applyNumberFormat="1" applyFont="1" applyAlignment="1">
      <alignment horizontal="right"/>
    </xf>
    <xf numFmtId="49" fontId="8" fillId="0" borderId="5" xfId="0" applyNumberFormat="1" applyFont="1" applyBorder="1" applyAlignment="1">
      <alignment horizontal="center"/>
    </xf>
    <xf numFmtId="0" fontId="29" fillId="0" borderId="0" xfId="0" applyFont="1" applyAlignment="1">
      <alignment wrapText="1"/>
    </xf>
    <xf numFmtId="0" fontId="12" fillId="0" borderId="5" xfId="0" applyFont="1" applyBorder="1" applyAlignment="1">
      <alignment/>
    </xf>
    <xf numFmtId="0" fontId="12" fillId="0" borderId="5" xfId="0" applyFont="1" applyFill="1" applyBorder="1" applyAlignment="1">
      <alignment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9" fillId="0" borderId="6" xfId="0" applyNumberFormat="1" applyFont="1" applyFill="1" applyBorder="1" applyAlignment="1">
      <alignment vertical="top" wrapText="1"/>
    </xf>
    <xf numFmtId="3" fontId="15" fillId="0" borderId="6" xfId="0" applyNumberFormat="1" applyFont="1" applyFill="1" applyBorder="1" applyAlignment="1">
      <alignment/>
    </xf>
    <xf numFmtId="3" fontId="15" fillId="0" borderId="6" xfId="0" applyNumberFormat="1" applyFont="1" applyBorder="1" applyAlignment="1">
      <alignment/>
    </xf>
    <xf numFmtId="49" fontId="15" fillId="0" borderId="6" xfId="0" applyNumberFormat="1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left" indent="2"/>
    </xf>
    <xf numFmtId="3" fontId="8" fillId="0" borderId="6" xfId="0" applyNumberFormat="1" applyFont="1" applyBorder="1" applyAlignment="1">
      <alignment horizontal="right" vertical="top"/>
    </xf>
    <xf numFmtId="3" fontId="15" fillId="0" borderId="6" xfId="0" applyNumberFormat="1" applyFont="1" applyBorder="1" applyAlignment="1">
      <alignment horizontal="right" vertical="top"/>
    </xf>
    <xf numFmtId="3" fontId="9" fillId="0" borderId="6" xfId="0" applyNumberFormat="1" applyFont="1" applyFill="1" applyBorder="1" applyAlignment="1">
      <alignment horizontal="right" vertical="top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9" fillId="0" borderId="0" xfId="0" applyFont="1" applyAlignment="1">
      <alignment/>
    </xf>
    <xf numFmtId="49" fontId="8" fillId="0" borderId="0" xfId="0" applyNumberFormat="1" applyFont="1" applyAlignment="1">
      <alignment horizontal="center" vertical="top" wrapText="1"/>
    </xf>
    <xf numFmtId="0" fontId="21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49" fontId="12" fillId="0" borderId="0" xfId="0" applyNumberFormat="1" applyFont="1" applyAlignment="1">
      <alignment vertical="top" wrapText="1"/>
    </xf>
    <xf numFmtId="49" fontId="12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horizontal="left"/>
    </xf>
    <xf numFmtId="49" fontId="8" fillId="0" borderId="16" xfId="0" applyNumberFormat="1" applyFont="1" applyFill="1" applyBorder="1" applyAlignment="1">
      <alignment horizontal="right" vertical="top" wrapText="1"/>
    </xf>
    <xf numFmtId="168" fontId="9" fillId="0" borderId="6" xfId="0" applyNumberFormat="1" applyFont="1" applyBorder="1" applyAlignment="1">
      <alignment horizontal="right"/>
    </xf>
    <xf numFmtId="49" fontId="8" fillId="0" borderId="6" xfId="0" applyNumberFormat="1" applyFont="1" applyBorder="1" applyAlignment="1">
      <alignment horizontal="right"/>
    </xf>
    <xf numFmtId="0" fontId="15" fillId="0" borderId="6" xfId="0" applyFont="1" applyBorder="1" applyAlignment="1">
      <alignment horizontal="left" vertical="top" wrapText="1" indent="1"/>
    </xf>
    <xf numFmtId="49" fontId="9" fillId="0" borderId="6" xfId="0" applyNumberFormat="1" applyFont="1" applyBorder="1" applyAlignment="1">
      <alignment horizontal="center" vertical="top"/>
    </xf>
    <xf numFmtId="0" fontId="10" fillId="0" borderId="0" xfId="0" applyFont="1" applyFill="1" applyBorder="1" applyAlignment="1">
      <alignment horizontal="left" wrapText="1"/>
    </xf>
    <xf numFmtId="49" fontId="8" fillId="0" borderId="6" xfId="0" applyNumberFormat="1" applyFont="1" applyBorder="1" applyAlignment="1">
      <alignment/>
    </xf>
    <xf numFmtId="168" fontId="8" fillId="0" borderId="6" xfId="0" applyNumberFormat="1" applyFont="1" applyBorder="1" applyAlignment="1">
      <alignment horizontal="right"/>
    </xf>
    <xf numFmtId="49" fontId="8" fillId="0" borderId="6" xfId="0" applyNumberFormat="1" applyFont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left" vertical="center" wrapText="1"/>
    </xf>
    <xf numFmtId="1" fontId="8" fillId="0" borderId="6" xfId="0" applyNumberFormat="1" applyFont="1" applyFill="1" applyBorder="1" applyAlignment="1">
      <alignment horizontal="right"/>
    </xf>
    <xf numFmtId="0" fontId="15" fillId="0" borderId="6" xfId="0" applyFont="1" applyFill="1" applyBorder="1" applyAlignment="1">
      <alignment horizontal="left" vertical="center" wrapText="1" indent="2"/>
    </xf>
    <xf numFmtId="1" fontId="15" fillId="0" borderId="6" xfId="0" applyNumberFormat="1" applyFont="1" applyFill="1" applyBorder="1" applyAlignment="1">
      <alignment horizontal="right"/>
    </xf>
    <xf numFmtId="49" fontId="9" fillId="0" borderId="6" xfId="0" applyNumberFormat="1" applyFont="1" applyBorder="1" applyAlignment="1">
      <alignment horizontal="right"/>
    </xf>
    <xf numFmtId="49" fontId="9" fillId="0" borderId="6" xfId="0" applyNumberFormat="1" applyFont="1" applyBorder="1" applyAlignment="1">
      <alignment horizontal="center" vertical="top" wrapText="1"/>
    </xf>
    <xf numFmtId="3" fontId="9" fillId="0" borderId="6" xfId="0" applyNumberFormat="1" applyFont="1" applyBorder="1" applyAlignment="1">
      <alignment vertical="top"/>
    </xf>
    <xf numFmtId="49" fontId="15" fillId="0" borderId="6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170" fontId="9" fillId="0" borderId="6" xfId="0" applyNumberFormat="1" applyFont="1" applyBorder="1" applyAlignment="1">
      <alignment/>
    </xf>
    <xf numFmtId="49" fontId="9" fillId="0" borderId="6" xfId="0" applyNumberFormat="1" applyFont="1" applyFill="1" applyBorder="1" applyAlignment="1">
      <alignment horizontal="left" vertical="top" wrapText="1"/>
    </xf>
    <xf numFmtId="170" fontId="8" fillId="0" borderId="6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12" fillId="0" borderId="0" xfId="0" applyNumberFormat="1" applyFont="1" applyAlignment="1">
      <alignment horizontal="center" vertical="top" wrapText="1"/>
    </xf>
    <xf numFmtId="0" fontId="0" fillId="0" borderId="0" xfId="0" applyFont="1" applyFill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10" fillId="0" borderId="0" xfId="0" applyFont="1" applyAlignment="1">
      <alignment horizontal="justify"/>
    </xf>
    <xf numFmtId="0" fontId="10" fillId="0" borderId="0" xfId="0" applyFont="1" applyFill="1" applyBorder="1" applyAlignment="1">
      <alignment horizontal="justify" wrapText="1"/>
    </xf>
    <xf numFmtId="0" fontId="11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29" fillId="0" borderId="0" xfId="0" applyFont="1" applyFill="1" applyAlignment="1">
      <alignment horizontal="left"/>
    </xf>
    <xf numFmtId="3" fontId="12" fillId="0" borderId="0" xfId="23" applyNumberFormat="1" applyFont="1" applyFill="1" applyBorder="1">
      <alignment/>
      <protection/>
    </xf>
    <xf numFmtId="0" fontId="8" fillId="0" borderId="0" xfId="23" applyFont="1" applyFill="1" applyBorder="1" applyAlignment="1">
      <alignment horizontal="right"/>
      <protection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wrapText="1"/>
    </xf>
    <xf numFmtId="3" fontId="9" fillId="0" borderId="17" xfId="23" applyNumberFormat="1" applyFont="1" applyFill="1" applyBorder="1" applyAlignment="1">
      <alignment horizontal="left"/>
      <protection/>
    </xf>
    <xf numFmtId="3" fontId="9" fillId="0" borderId="18" xfId="23" applyNumberFormat="1" applyFont="1" applyFill="1" applyBorder="1">
      <alignment/>
      <protection/>
    </xf>
    <xf numFmtId="3" fontId="9" fillId="0" borderId="17" xfId="23" applyNumberFormat="1" applyFont="1" applyFill="1" applyBorder="1">
      <alignment/>
      <protection/>
    </xf>
    <xf numFmtId="3" fontId="22" fillId="0" borderId="17" xfId="23" applyNumberFormat="1" applyFont="1" applyFill="1" applyBorder="1">
      <alignment/>
      <protection/>
    </xf>
    <xf numFmtId="3" fontId="22" fillId="0" borderId="18" xfId="23" applyNumberFormat="1" applyFont="1" applyFill="1" applyBorder="1">
      <alignment/>
      <protection/>
    </xf>
    <xf numFmtId="3" fontId="9" fillId="0" borderId="11" xfId="23" applyNumberFormat="1" applyFont="1" applyFill="1" applyBorder="1" applyAlignment="1">
      <alignment wrapText="1"/>
      <protection/>
    </xf>
    <xf numFmtId="3" fontId="8" fillId="0" borderId="15" xfId="23" applyNumberFormat="1" applyFont="1" applyFill="1" applyBorder="1">
      <alignment/>
      <protection/>
    </xf>
    <xf numFmtId="3" fontId="8" fillId="0" borderId="19" xfId="23" applyNumberFormat="1" applyFont="1" applyFill="1" applyBorder="1">
      <alignment/>
      <protection/>
    </xf>
    <xf numFmtId="3" fontId="8" fillId="0" borderId="11" xfId="23" applyNumberFormat="1" applyFont="1" applyFill="1" applyBorder="1">
      <alignment/>
      <protection/>
    </xf>
    <xf numFmtId="3" fontId="8" fillId="0" borderId="16" xfId="23" applyNumberFormat="1" applyFont="1" applyFill="1" applyBorder="1" applyAlignment="1">
      <alignment/>
      <protection/>
    </xf>
    <xf numFmtId="3" fontId="8" fillId="0" borderId="14" xfId="23" applyNumberFormat="1" applyFont="1" applyFill="1" applyBorder="1" applyAlignment="1">
      <alignment/>
      <protection/>
    </xf>
    <xf numFmtId="3" fontId="8" fillId="0" borderId="20" xfId="23" applyNumberFormat="1" applyFont="1" applyFill="1" applyBorder="1" applyAlignment="1">
      <alignment/>
      <protection/>
    </xf>
    <xf numFmtId="3" fontId="9" fillId="0" borderId="17" xfId="23" applyNumberFormat="1" applyFont="1" applyFill="1" applyBorder="1" applyAlignment="1">
      <alignment/>
      <protection/>
    </xf>
    <xf numFmtId="3" fontId="9" fillId="0" borderId="18" xfId="23" applyNumberFormat="1" applyFont="1" applyFill="1" applyBorder="1" applyAlignment="1">
      <alignment/>
      <protection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/>
    </xf>
    <xf numFmtId="0" fontId="10" fillId="0" borderId="5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0" xfId="25" applyFont="1" applyFill="1" applyAlignment="1">
      <alignment horizontal="center"/>
      <protection/>
    </xf>
    <xf numFmtId="0" fontId="0" fillId="0" borderId="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9" fillId="0" borderId="17" xfId="23" applyNumberFormat="1" applyFont="1" applyFill="1" applyBorder="1" applyAlignment="1">
      <alignment horizontal="justify" wrapText="1"/>
      <protection/>
    </xf>
    <xf numFmtId="3" fontId="8" fillId="0" borderId="11" xfId="23" applyNumberFormat="1" applyFont="1" applyFill="1" applyBorder="1" applyAlignment="1">
      <alignment/>
      <protection/>
    </xf>
    <xf numFmtId="3" fontId="15" fillId="0" borderId="21" xfId="23" applyNumberFormat="1" applyFont="1" applyFill="1" applyBorder="1" applyAlignment="1">
      <alignment/>
      <protection/>
    </xf>
    <xf numFmtId="3" fontId="15" fillId="0" borderId="22" xfId="23" applyNumberFormat="1" applyFont="1" applyFill="1" applyBorder="1" applyAlignment="1">
      <alignment/>
      <protection/>
    </xf>
    <xf numFmtId="3" fontId="8" fillId="0" borderId="6" xfId="23" applyNumberFormat="1" applyFont="1" applyFill="1" applyBorder="1" applyAlignment="1">
      <alignment/>
      <protection/>
    </xf>
    <xf numFmtId="3" fontId="15" fillId="0" borderId="14" xfId="23" applyNumberFormat="1" applyFont="1" applyFill="1" applyBorder="1" applyAlignment="1">
      <alignment horizontal="right"/>
      <protection/>
    </xf>
    <xf numFmtId="3" fontId="15" fillId="0" borderId="6" xfId="23" applyNumberFormat="1" applyFont="1" applyFill="1" applyBorder="1">
      <alignment/>
      <protection/>
    </xf>
    <xf numFmtId="3" fontId="8" fillId="0" borderId="14" xfId="23" applyNumberFormat="1" applyFont="1" applyFill="1" applyBorder="1" applyAlignment="1">
      <alignment horizontal="center"/>
      <protection/>
    </xf>
    <xf numFmtId="3" fontId="8" fillId="0" borderId="23" xfId="23" applyNumberFormat="1" applyFont="1" applyFill="1" applyBorder="1" applyAlignment="1">
      <alignment horizontal="center"/>
      <protection/>
    </xf>
    <xf numFmtId="3" fontId="15" fillId="0" borderId="24" xfId="23" applyNumberFormat="1" applyFont="1" applyFill="1" applyBorder="1">
      <alignment/>
      <protection/>
    </xf>
    <xf numFmtId="3" fontId="9" fillId="0" borderId="17" xfId="22" applyNumberFormat="1" applyFont="1" applyFill="1" applyBorder="1">
      <alignment/>
      <protection/>
    </xf>
    <xf numFmtId="3" fontId="16" fillId="0" borderId="17" xfId="23" applyNumberFormat="1" applyFont="1" applyFill="1" applyBorder="1">
      <alignment/>
      <protection/>
    </xf>
    <xf numFmtId="3" fontId="9" fillId="0" borderId="17" xfId="23" applyNumberFormat="1" applyFont="1" applyFill="1" applyBorder="1" applyAlignment="1">
      <alignment horizontal="left" wrapText="1"/>
      <protection/>
    </xf>
    <xf numFmtId="3" fontId="22" fillId="0" borderId="18" xfId="23" applyNumberFormat="1" applyFont="1" applyFill="1" applyBorder="1" applyAlignment="1">
      <alignment horizontal="right"/>
      <protection/>
    </xf>
    <xf numFmtId="3" fontId="9" fillId="0" borderId="17" xfId="23" applyNumberFormat="1" applyFont="1" applyFill="1" applyBorder="1" applyAlignment="1">
      <alignment wrapText="1"/>
      <protection/>
    </xf>
    <xf numFmtId="3" fontId="10" fillId="0" borderId="19" xfId="23" applyNumberFormat="1" applyFont="1" applyFill="1" applyBorder="1">
      <alignment/>
      <protection/>
    </xf>
    <xf numFmtId="3" fontId="10" fillId="0" borderId="11" xfId="23" applyNumberFormat="1" applyFont="1" applyFill="1" applyBorder="1">
      <alignment/>
      <protection/>
    </xf>
    <xf numFmtId="3" fontId="8" fillId="0" borderId="6" xfId="23" applyNumberFormat="1" applyFont="1" applyFill="1" applyBorder="1" applyAlignment="1">
      <alignment horizontal="right" wrapText="1"/>
      <protection/>
    </xf>
    <xf numFmtId="3" fontId="8" fillId="0" borderId="14" xfId="23" applyNumberFormat="1" applyFont="1" applyFill="1" applyBorder="1">
      <alignment/>
      <protection/>
    </xf>
    <xf numFmtId="3" fontId="10" fillId="0" borderId="8" xfId="23" applyNumberFormat="1" applyFont="1" applyFill="1" applyBorder="1">
      <alignment/>
      <protection/>
    </xf>
    <xf numFmtId="3" fontId="10" fillId="0" borderId="6" xfId="23" applyNumberFormat="1" applyFont="1" applyFill="1" applyBorder="1">
      <alignment/>
      <protection/>
    </xf>
    <xf numFmtId="3" fontId="8" fillId="0" borderId="16" xfId="23" applyNumberFormat="1" applyFont="1" applyFill="1" applyBorder="1" applyAlignment="1">
      <alignment horizontal="right" wrapText="1"/>
      <protection/>
    </xf>
    <xf numFmtId="3" fontId="10" fillId="0" borderId="20" xfId="23" applyNumberFormat="1" applyFont="1" applyFill="1" applyBorder="1">
      <alignment/>
      <protection/>
    </xf>
    <xf numFmtId="3" fontId="10" fillId="0" borderId="16" xfId="23" applyNumberFormat="1" applyFont="1" applyFill="1" applyBorder="1">
      <alignment/>
      <protection/>
    </xf>
    <xf numFmtId="3" fontId="8" fillId="0" borderId="15" xfId="23" applyNumberFormat="1" applyFont="1" applyFill="1" applyBorder="1" applyAlignment="1">
      <alignment horizontal="right"/>
      <protection/>
    </xf>
    <xf numFmtId="3" fontId="8" fillId="0" borderId="6" xfId="23" applyNumberFormat="1" applyFont="1" applyFill="1" applyBorder="1" applyAlignment="1">
      <alignment wrapText="1"/>
      <protection/>
    </xf>
    <xf numFmtId="3" fontId="8" fillId="0" borderId="14" xfId="23" applyNumberFormat="1" applyFont="1" applyFill="1" applyBorder="1" applyAlignment="1">
      <alignment horizontal="right"/>
      <protection/>
    </xf>
    <xf numFmtId="3" fontId="9" fillId="0" borderId="6" xfId="23" applyNumberFormat="1" applyFont="1" applyFill="1" applyBorder="1" applyAlignment="1">
      <alignment wrapText="1"/>
      <protection/>
    </xf>
    <xf numFmtId="3" fontId="8" fillId="0" borderId="8" xfId="23" applyNumberFormat="1" applyFont="1" applyFill="1" applyBorder="1">
      <alignment/>
      <protection/>
    </xf>
    <xf numFmtId="3" fontId="8" fillId="0" borderId="6" xfId="23" applyNumberFormat="1" applyFont="1" applyFill="1" applyBorder="1">
      <alignment/>
      <protection/>
    </xf>
    <xf numFmtId="3" fontId="9" fillId="0" borderId="14" xfId="23" applyNumberFormat="1" applyFont="1" applyFill="1" applyBorder="1" applyAlignment="1">
      <alignment horizontal="right"/>
      <protection/>
    </xf>
    <xf numFmtId="3" fontId="9" fillId="0" borderId="8" xfId="23" applyNumberFormat="1" applyFont="1" applyFill="1" applyBorder="1" applyAlignment="1">
      <alignment horizontal="right"/>
      <protection/>
    </xf>
    <xf numFmtId="3" fontId="9" fillId="0" borderId="6" xfId="23" applyNumberFormat="1" applyFont="1" applyFill="1" applyBorder="1" applyAlignment="1">
      <alignment horizontal="right"/>
      <protection/>
    </xf>
    <xf numFmtId="3" fontId="8" fillId="0" borderId="8" xfId="23" applyNumberFormat="1" applyFont="1" applyFill="1" applyBorder="1" applyAlignment="1">
      <alignment horizontal="right"/>
      <protection/>
    </xf>
    <xf numFmtId="3" fontId="8" fillId="0" borderId="6" xfId="23" applyNumberFormat="1" applyFont="1" applyFill="1" applyBorder="1" applyAlignment="1">
      <alignment horizontal="right"/>
      <protection/>
    </xf>
    <xf numFmtId="3" fontId="8" fillId="0" borderId="25" xfId="23" applyNumberFormat="1" applyFont="1" applyFill="1" applyBorder="1" applyAlignment="1">
      <alignment horizontal="right"/>
      <protection/>
    </xf>
    <xf numFmtId="3" fontId="8" fillId="0" borderId="16" xfId="23" applyNumberFormat="1" applyFont="1" applyFill="1" applyBorder="1" applyAlignment="1">
      <alignment wrapText="1"/>
      <protection/>
    </xf>
    <xf numFmtId="3" fontId="16" fillId="0" borderId="18" xfId="23" applyNumberFormat="1" applyFont="1" applyFill="1" applyBorder="1">
      <alignment/>
      <protection/>
    </xf>
    <xf numFmtId="3" fontId="8" fillId="0" borderId="22" xfId="23" applyNumberFormat="1" applyFont="1" applyFill="1" applyBorder="1" applyAlignment="1">
      <alignment wrapText="1"/>
      <protection/>
    </xf>
    <xf numFmtId="3" fontId="8" fillId="0" borderId="22" xfId="23" applyNumberFormat="1" applyFont="1" applyFill="1" applyBorder="1">
      <alignment/>
      <protection/>
    </xf>
    <xf numFmtId="3" fontId="10" fillId="0" borderId="22" xfId="23" applyNumberFormat="1" applyFont="1" applyFill="1" applyBorder="1">
      <alignment/>
      <protection/>
    </xf>
    <xf numFmtId="3" fontId="8" fillId="0" borderId="15" xfId="23" applyNumberFormat="1" applyFont="1" applyFill="1" applyBorder="1" applyAlignment="1">
      <alignment horizontal="center"/>
      <protection/>
    </xf>
    <xf numFmtId="3" fontId="15" fillId="0" borderId="14" xfId="23" applyNumberFormat="1" applyFont="1" applyFill="1" applyBorder="1" applyAlignment="1">
      <alignment horizontal="center"/>
      <protection/>
    </xf>
    <xf numFmtId="3" fontId="8" fillId="0" borderId="6" xfId="23" applyNumberFormat="1" applyFont="1" applyFill="1" applyBorder="1" applyAlignment="1">
      <alignment horizontal="left" wrapText="1"/>
      <protection/>
    </xf>
    <xf numFmtId="3" fontId="8" fillId="0" borderId="25" xfId="23" applyNumberFormat="1" applyFont="1" applyFill="1" applyBorder="1">
      <alignment/>
      <protection/>
    </xf>
    <xf numFmtId="3" fontId="8" fillId="0" borderId="20" xfId="23" applyNumberFormat="1" applyFont="1" applyFill="1" applyBorder="1">
      <alignment/>
      <protection/>
    </xf>
    <xf numFmtId="3" fontId="8" fillId="0" borderId="16" xfId="23" applyNumberFormat="1" applyFont="1" applyFill="1" applyBorder="1">
      <alignment/>
      <protection/>
    </xf>
    <xf numFmtId="0" fontId="8" fillId="0" borderId="6" xfId="31" applyFont="1" applyFill="1" applyBorder="1" quotePrefix="1">
      <alignment horizontal="left" vertical="center" indent="1"/>
    </xf>
    <xf numFmtId="3" fontId="8" fillId="0" borderId="26" xfId="23" applyNumberFormat="1" applyFont="1" applyFill="1" applyBorder="1" applyAlignment="1">
      <alignment horizontal="center"/>
      <protection/>
    </xf>
    <xf numFmtId="3" fontId="43" fillId="0" borderId="27" xfId="29" applyNumberFormat="1" applyFont="1" applyFill="1" applyBorder="1">
      <alignment horizontal="right" vertical="center"/>
    </xf>
    <xf numFmtId="3" fontId="43" fillId="0" borderId="28" xfId="29" applyNumberFormat="1" applyFont="1" applyFill="1" applyBorder="1">
      <alignment horizontal="right" vertical="center"/>
    </xf>
    <xf numFmtId="0" fontId="8" fillId="0" borderId="6" xfId="31" applyFont="1" applyFill="1" applyBorder="1">
      <alignment horizontal="left" vertical="center" indent="1"/>
    </xf>
    <xf numFmtId="0" fontId="8" fillId="0" borderId="16" xfId="31" applyFont="1" applyFill="1" applyBorder="1" quotePrefix="1">
      <alignment horizontal="left" vertical="center" indent="1"/>
    </xf>
    <xf numFmtId="3" fontId="43" fillId="0" borderId="29" xfId="29" applyNumberFormat="1" applyFont="1" applyFill="1" applyBorder="1">
      <alignment horizontal="right" vertical="center"/>
    </xf>
    <xf numFmtId="3" fontId="43" fillId="0" borderId="30" xfId="29" applyNumberFormat="1" applyFont="1" applyFill="1" applyBorder="1">
      <alignment horizontal="right" vertical="center"/>
    </xf>
    <xf numFmtId="3" fontId="8" fillId="0" borderId="11" xfId="23" applyNumberFormat="1" applyFont="1" applyFill="1" applyBorder="1" applyAlignment="1">
      <alignment wrapText="1"/>
      <protection/>
    </xf>
    <xf numFmtId="49" fontId="8" fillId="0" borderId="6" xfId="23" applyNumberFormat="1" applyFont="1" applyFill="1" applyBorder="1" applyAlignment="1">
      <alignment wrapText="1"/>
      <protection/>
    </xf>
    <xf numFmtId="49" fontId="8" fillId="0" borderId="16" xfId="23" applyNumberFormat="1" applyFont="1" applyFill="1" applyBorder="1" applyAlignment="1">
      <alignment wrapText="1"/>
      <protection/>
    </xf>
    <xf numFmtId="0" fontId="8" fillId="0" borderId="6" xfId="23" applyNumberFormat="1" applyFont="1" applyFill="1" applyBorder="1" applyAlignment="1">
      <alignment wrapText="1"/>
      <protection/>
    </xf>
    <xf numFmtId="3" fontId="10" fillId="0" borderId="0" xfId="23" applyNumberFormat="1" applyFont="1" applyFill="1" applyBorder="1" applyAlignment="1">
      <alignment vertical="center"/>
      <protection/>
    </xf>
    <xf numFmtId="3" fontId="8" fillId="0" borderId="0" xfId="23" applyNumberFormat="1" applyFont="1" applyFill="1" applyBorder="1" applyAlignment="1">
      <alignment vertical="center"/>
      <protection/>
    </xf>
    <xf numFmtId="0" fontId="8" fillId="0" borderId="0" xfId="23" applyFont="1" applyFill="1" applyBorder="1" applyAlignment="1">
      <alignment vertical="center"/>
      <protection/>
    </xf>
    <xf numFmtId="0" fontId="8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3" fontId="8" fillId="0" borderId="0" xfId="23" applyNumberFormat="1" applyFont="1" applyFill="1" applyBorder="1">
      <alignment/>
      <protection/>
    </xf>
    <xf numFmtId="0" fontId="8" fillId="0" borderId="0" xfId="23" applyFont="1" applyFill="1" applyBorder="1">
      <alignment/>
      <protection/>
    </xf>
    <xf numFmtId="201" fontId="8" fillId="0" borderId="0" xfId="0" applyNumberFormat="1" applyFont="1" applyFill="1" applyAlignment="1">
      <alignment/>
    </xf>
    <xf numFmtId="14" fontId="8" fillId="0" borderId="6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" fontId="8" fillId="0" borderId="6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3" fontId="9" fillId="0" borderId="11" xfId="0" applyNumberFormat="1" applyFont="1" applyFill="1" applyBorder="1" applyAlignment="1">
      <alignment/>
    </xf>
    <xf numFmtId="0" fontId="8" fillId="0" borderId="0" xfId="0" applyFont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44" fillId="0" borderId="31" xfId="0" applyFont="1" applyFill="1" applyBorder="1" applyAlignment="1">
      <alignment horizontal="center"/>
    </xf>
    <xf numFmtId="3" fontId="44" fillId="0" borderId="31" xfId="0" applyNumberFormat="1" applyFont="1" applyFill="1" applyBorder="1" applyAlignment="1">
      <alignment horizontal="right"/>
    </xf>
    <xf numFmtId="4" fontId="44" fillId="0" borderId="31" xfId="0" applyNumberFormat="1" applyFont="1" applyFill="1" applyBorder="1" applyAlignment="1">
      <alignment horizontal="right"/>
    </xf>
    <xf numFmtId="3" fontId="8" fillId="0" borderId="31" xfId="0" applyNumberFormat="1" applyFont="1" applyFill="1" applyBorder="1" applyAlignment="1">
      <alignment horizontal="right"/>
    </xf>
    <xf numFmtId="0" fontId="20" fillId="0" borderId="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wrapText="1" indent="1"/>
    </xf>
    <xf numFmtId="3" fontId="9" fillId="0" borderId="11" xfId="0" applyNumberFormat="1" applyFont="1" applyFill="1" applyBorder="1" applyAlignment="1">
      <alignment horizontal="right" vertical="center" wrapText="1"/>
    </xf>
    <xf numFmtId="4" fontId="9" fillId="0" borderId="6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6" xfId="0" applyFont="1" applyFill="1" applyBorder="1" applyAlignment="1">
      <alignment horizontal="left" indent="2"/>
    </xf>
    <xf numFmtId="0" fontId="9" fillId="0" borderId="6" xfId="0" applyFont="1" applyFill="1" applyBorder="1" applyAlignment="1">
      <alignment horizontal="left" indent="2"/>
    </xf>
    <xf numFmtId="0" fontId="9" fillId="0" borderId="6" xfId="0" applyFont="1" applyFill="1" applyBorder="1" applyAlignment="1">
      <alignment horizontal="left" indent="3"/>
    </xf>
    <xf numFmtId="0" fontId="9" fillId="0" borderId="6" xfId="0" applyFont="1" applyFill="1" applyBorder="1" applyAlignment="1">
      <alignment horizontal="left" indent="4"/>
    </xf>
    <xf numFmtId="0" fontId="9" fillId="0" borderId="6" xfId="0" applyFont="1" applyFill="1" applyBorder="1" applyAlignment="1">
      <alignment horizontal="left" indent="1"/>
    </xf>
    <xf numFmtId="4" fontId="9" fillId="0" borderId="11" xfId="0" applyNumberFormat="1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horizontal="left" wrapText="1" indent="1"/>
    </xf>
    <xf numFmtId="4" fontId="9" fillId="0" borderId="6" xfId="0" applyNumberFormat="1" applyFont="1" applyFill="1" applyBorder="1" applyAlignment="1">
      <alignment horizontal="right"/>
    </xf>
    <xf numFmtId="0" fontId="46" fillId="0" borderId="0" xfId="0" applyFont="1" applyFill="1" applyBorder="1" applyAlignment="1">
      <alignment/>
    </xf>
    <xf numFmtId="3" fontId="16" fillId="0" borderId="6" xfId="0" applyNumberFormat="1" applyFont="1" applyFill="1" applyBorder="1" applyAlignment="1">
      <alignment horizontal="right"/>
    </xf>
    <xf numFmtId="4" fontId="16" fillId="0" borderId="6" xfId="0" applyNumberFormat="1" applyFont="1" applyFill="1" applyBorder="1" applyAlignment="1">
      <alignment horizontal="right"/>
    </xf>
    <xf numFmtId="3" fontId="11" fillId="0" borderId="6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9" fillId="0" borderId="6" xfId="0" applyFont="1" applyFill="1" applyBorder="1" applyAlignment="1">
      <alignment horizontal="left" indent="1"/>
    </xf>
    <xf numFmtId="0" fontId="9" fillId="0" borderId="6" xfId="0" applyFont="1" applyFill="1" applyBorder="1" applyAlignment="1">
      <alignment horizontal="left" indent="3"/>
    </xf>
    <xf numFmtId="0" fontId="16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2" fillId="0" borderId="6" xfId="0" applyFont="1" applyFill="1" applyBorder="1" applyAlignment="1">
      <alignment horizontal="left" indent="1"/>
    </xf>
    <xf numFmtId="0" fontId="22" fillId="0" borderId="6" xfId="0" applyFont="1" applyFill="1" applyBorder="1" applyAlignment="1">
      <alignment horizontal="left" wrapText="1" indent="2"/>
    </xf>
    <xf numFmtId="170" fontId="9" fillId="0" borderId="6" xfId="0" applyNumberFormat="1" applyFont="1" applyFill="1" applyBorder="1" applyAlignment="1">
      <alignment horizontal="right"/>
    </xf>
    <xf numFmtId="0" fontId="22" fillId="0" borderId="6" xfId="0" applyFont="1" applyFill="1" applyBorder="1" applyAlignment="1">
      <alignment horizontal="left" indent="3"/>
    </xf>
    <xf numFmtId="0" fontId="22" fillId="0" borderId="6" xfId="0" applyFont="1" applyFill="1" applyBorder="1" applyAlignment="1">
      <alignment horizontal="left" indent="2"/>
    </xf>
    <xf numFmtId="0" fontId="22" fillId="0" borderId="6" xfId="0" applyFont="1" applyFill="1" applyBorder="1" applyAlignment="1">
      <alignment horizontal="left" indent="4"/>
    </xf>
    <xf numFmtId="0" fontId="22" fillId="0" borderId="6" xfId="0" applyFont="1" applyFill="1" applyBorder="1" applyAlignment="1">
      <alignment horizontal="left" indent="5"/>
    </xf>
    <xf numFmtId="3" fontId="16" fillId="0" borderId="6" xfId="0" applyNumberFormat="1" applyFont="1" applyFill="1" applyBorder="1" applyAlignment="1">
      <alignment horizontal="right"/>
    </xf>
    <xf numFmtId="4" fontId="16" fillId="0" borderId="6" xfId="0" applyNumberFormat="1" applyFont="1" applyFill="1" applyBorder="1" applyAlignment="1">
      <alignment horizontal="right"/>
    </xf>
    <xf numFmtId="3" fontId="23" fillId="0" borderId="6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9" fillId="0" borderId="6" xfId="0" applyFont="1" applyFill="1" applyBorder="1" applyAlignment="1">
      <alignment horizontal="left" indent="4"/>
    </xf>
    <xf numFmtId="0" fontId="9" fillId="0" borderId="0" xfId="0" applyFont="1" applyFill="1" applyBorder="1" applyAlignment="1">
      <alignment/>
    </xf>
    <xf numFmtId="0" fontId="9" fillId="0" borderId="6" xfId="0" applyFont="1" applyFill="1" applyBorder="1" applyAlignment="1">
      <alignment horizontal="left" wrapText="1" indent="2"/>
    </xf>
    <xf numFmtId="0" fontId="9" fillId="0" borderId="6" xfId="0" applyFont="1" applyFill="1" applyBorder="1" applyAlignment="1">
      <alignment horizontal="left" wrapText="1" indent="3"/>
    </xf>
    <xf numFmtId="0" fontId="22" fillId="0" borderId="6" xfId="0" applyFont="1" applyFill="1" applyBorder="1" applyAlignment="1">
      <alignment horizontal="left" wrapText="1" indent="1"/>
    </xf>
    <xf numFmtId="0" fontId="22" fillId="0" borderId="6" xfId="0" applyFont="1" applyFill="1" applyBorder="1" applyAlignment="1">
      <alignment horizontal="left" wrapText="1" indent="3"/>
    </xf>
    <xf numFmtId="0" fontId="22" fillId="0" borderId="6" xfId="0" applyFont="1" applyFill="1" applyBorder="1" applyAlignment="1">
      <alignment horizontal="left" wrapText="1" indent="4"/>
    </xf>
    <xf numFmtId="0" fontId="16" fillId="0" borderId="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left" wrapText="1" indent="2"/>
    </xf>
    <xf numFmtId="0" fontId="8" fillId="0" borderId="6" xfId="0" applyFont="1" applyFill="1" applyBorder="1" applyAlignment="1">
      <alignment horizontal="left" indent="1"/>
    </xf>
    <xf numFmtId="4" fontId="8" fillId="0" borderId="6" xfId="0" applyNumberFormat="1" applyFont="1" applyFill="1" applyBorder="1" applyAlignment="1">
      <alignment horizontal="right"/>
    </xf>
    <xf numFmtId="0" fontId="8" fillId="0" borderId="6" xfId="0" applyFont="1" applyFill="1" applyBorder="1" applyAlignment="1">
      <alignment horizontal="left" indent="2"/>
    </xf>
    <xf numFmtId="0" fontId="8" fillId="0" borderId="6" xfId="0" applyFont="1" applyFill="1" applyBorder="1" applyAlignment="1">
      <alignment horizontal="left" indent="2"/>
    </xf>
    <xf numFmtId="0" fontId="8" fillId="0" borderId="6" xfId="0" applyFont="1" applyFill="1" applyBorder="1" applyAlignment="1">
      <alignment horizontal="left" indent="3"/>
    </xf>
    <xf numFmtId="0" fontId="8" fillId="0" borderId="6" xfId="0" applyFont="1" applyFill="1" applyBorder="1" applyAlignment="1">
      <alignment horizontal="left" indent="4"/>
    </xf>
    <xf numFmtId="0" fontId="0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8" fillId="0" borderId="7" xfId="0" applyFont="1" applyFill="1" applyBorder="1" applyAlignment="1">
      <alignment horizontal="left" indent="3"/>
    </xf>
    <xf numFmtId="0" fontId="8" fillId="0" borderId="6" xfId="0" applyFont="1" applyFill="1" applyBorder="1" applyAlignment="1">
      <alignment horizontal="left" indent="1"/>
    </xf>
    <xf numFmtId="0" fontId="8" fillId="0" borderId="6" xfId="0" applyFont="1" applyFill="1" applyBorder="1" applyAlignment="1">
      <alignment horizontal="left" indent="3"/>
    </xf>
    <xf numFmtId="0" fontId="8" fillId="0" borderId="6" xfId="0" applyFont="1" applyFill="1" applyBorder="1" applyAlignment="1">
      <alignment horizontal="left" indent="4"/>
    </xf>
    <xf numFmtId="0" fontId="8" fillId="0" borderId="0" xfId="0" applyFont="1" applyFill="1" applyBorder="1" applyAlignment="1">
      <alignment horizontal="center"/>
    </xf>
    <xf numFmtId="4" fontId="8" fillId="0" borderId="6" xfId="0" applyNumberFormat="1" applyFont="1" applyFill="1" applyBorder="1" applyAlignment="1">
      <alignment horizontal="right"/>
    </xf>
    <xf numFmtId="0" fontId="8" fillId="0" borderId="6" xfId="0" applyFont="1" applyFill="1" applyBorder="1" applyAlignment="1">
      <alignment horizontal="left" wrapText="1" indent="4"/>
    </xf>
    <xf numFmtId="0" fontId="15" fillId="0" borderId="6" xfId="0" applyFont="1" applyFill="1" applyBorder="1" applyAlignment="1">
      <alignment horizontal="left" indent="3"/>
    </xf>
    <xf numFmtId="0" fontId="15" fillId="0" borderId="6" xfId="0" applyFont="1" applyFill="1" applyBorder="1" applyAlignment="1">
      <alignment horizontal="left" indent="4"/>
    </xf>
    <xf numFmtId="0" fontId="15" fillId="0" borderId="6" xfId="0" applyFont="1" applyFill="1" applyBorder="1" applyAlignment="1">
      <alignment horizontal="left" indent="5"/>
    </xf>
    <xf numFmtId="0" fontId="9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indent="3"/>
    </xf>
    <xf numFmtId="0" fontId="8" fillId="0" borderId="6" xfId="0" applyFont="1" applyFill="1" applyBorder="1" applyAlignment="1">
      <alignment horizontal="left" wrapText="1" indent="3"/>
    </xf>
    <xf numFmtId="3" fontId="9" fillId="0" borderId="6" xfId="0" applyNumberFormat="1" applyFont="1" applyFill="1" applyBorder="1" applyAlignment="1">
      <alignment horizontal="right" wrapText="1"/>
    </xf>
    <xf numFmtId="0" fontId="8" fillId="0" borderId="6" xfId="0" applyFont="1" applyFill="1" applyBorder="1" applyAlignment="1">
      <alignment horizontal="left" wrapText="1" indent="1"/>
    </xf>
    <xf numFmtId="4" fontId="8" fillId="0" borderId="0" xfId="0" applyNumberFormat="1" applyFont="1" applyFill="1" applyAlignment="1">
      <alignment/>
    </xf>
    <xf numFmtId="0" fontId="10" fillId="0" borderId="5" xfId="0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46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16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0" fillId="0" borderId="12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0" xfId="0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wrapText="1" indent="4"/>
    </xf>
    <xf numFmtId="0" fontId="9" fillId="0" borderId="0" xfId="0" applyFont="1" applyBorder="1" applyAlignment="1">
      <alignment wrapText="1"/>
    </xf>
    <xf numFmtId="166" fontId="8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25" applyFont="1" applyAlignment="1">
      <alignment horizontal="center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top"/>
    </xf>
    <xf numFmtId="0" fontId="8" fillId="0" borderId="0" xfId="0" applyNumberFormat="1" applyFont="1" applyAlignment="1">
      <alignment horizontal="left" vertical="center" wrapText="1"/>
    </xf>
    <xf numFmtId="0" fontId="9" fillId="0" borderId="6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49" fontId="1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 horizontal="left" vertical="center" wrapText="1"/>
    </xf>
    <xf numFmtId="0" fontId="11" fillId="0" borderId="1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wrapText="1"/>
    </xf>
  </cellXfs>
  <cellStyles count="18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Aizdatm2000(06_09)2" xfId="22"/>
    <cellStyle name="Normal_Budzaizd99" xfId="23"/>
    <cellStyle name="Normal_Diena!" xfId="24"/>
    <cellStyle name="Normal_Soc-m" xfId="25"/>
    <cellStyle name="Parastais_FMzino_D_120505" xfId="26"/>
    <cellStyle name="Percent" xfId="27"/>
    <cellStyle name="SAPBEXstdData" xfId="28"/>
    <cellStyle name="SAPBEXstdData_20.tab.aizdevumi-atmaksas" xfId="29"/>
    <cellStyle name="SAPBEXstdItem" xfId="30"/>
    <cellStyle name="SAPBEXstdItem_20.tab.aizdevumi-atmaksas" xfId="31"/>
    <cellStyle name="V?st.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1"/>
  <sheetViews>
    <sheetView workbookViewId="0" topLeftCell="A1">
      <selection activeCell="L19" sqref="L19"/>
    </sheetView>
  </sheetViews>
  <sheetFormatPr defaultColWidth="9.140625" defaultRowHeight="12.75"/>
  <cols>
    <col min="1" max="1" width="45.57421875" style="32" customWidth="1"/>
    <col min="2" max="5" width="14.7109375" style="32" customWidth="1"/>
    <col min="6" max="16384" width="9.140625" style="32" customWidth="1"/>
  </cols>
  <sheetData>
    <row r="1" spans="1:5" ht="12.75">
      <c r="A1" s="1063" t="s">
        <v>469</v>
      </c>
      <c r="B1" s="1063"/>
      <c r="C1" s="1063"/>
      <c r="D1" s="1063"/>
      <c r="E1" s="1063"/>
    </row>
    <row r="2" spans="1:5" ht="15" customHeight="1">
      <c r="A2" s="1064" t="s">
        <v>470</v>
      </c>
      <c r="B2" s="1064"/>
      <c r="C2" s="1064"/>
      <c r="D2" s="1064"/>
      <c r="E2" s="1064"/>
    </row>
    <row r="3" spans="1:5" ht="3.75" customHeight="1">
      <c r="A3" s="8"/>
      <c r="B3" s="9"/>
      <c r="C3" s="10"/>
      <c r="D3" s="10"/>
      <c r="E3" s="8"/>
    </row>
    <row r="4" spans="1:5" s="3" customFormat="1" ht="12.75">
      <c r="A4" s="1032" t="s">
        <v>471</v>
      </c>
      <c r="B4" s="1032"/>
      <c r="C4" s="1032"/>
      <c r="D4" s="1032"/>
      <c r="E4" s="1032"/>
    </row>
    <row r="5" spans="1:5" s="3" customFormat="1" ht="12.75">
      <c r="A5" s="14"/>
      <c r="B5" s="13"/>
      <c r="C5" s="13"/>
      <c r="D5" s="13"/>
      <c r="E5" s="13"/>
    </row>
    <row r="6" spans="1:5" s="17" customFormat="1" ht="17.25" customHeight="1">
      <c r="A6" s="969" t="s">
        <v>472</v>
      </c>
      <c r="B6" s="969"/>
      <c r="C6" s="969"/>
      <c r="D6" s="969"/>
      <c r="E6" s="969"/>
    </row>
    <row r="7" spans="1:5" s="17" customFormat="1" ht="17.25" customHeight="1">
      <c r="A7" s="1059" t="s">
        <v>473</v>
      </c>
      <c r="B7" s="1059"/>
      <c r="C7" s="1059"/>
      <c r="D7" s="1059"/>
      <c r="E7" s="1059"/>
    </row>
    <row r="8" spans="1:5" s="17" customFormat="1" ht="17.25" customHeight="1">
      <c r="A8" s="1060" t="s">
        <v>474</v>
      </c>
      <c r="B8" s="1060"/>
      <c r="C8" s="1060"/>
      <c r="D8" s="1060"/>
      <c r="E8" s="1060"/>
    </row>
    <row r="9" spans="1:5" s="21" customFormat="1" ht="12.75">
      <c r="A9" s="1061" t="s">
        <v>475</v>
      </c>
      <c r="B9" s="1061"/>
      <c r="C9" s="1061"/>
      <c r="D9" s="1061"/>
      <c r="E9" s="1061"/>
    </row>
    <row r="10" spans="1:5" s="21" customFormat="1" ht="12.75">
      <c r="A10" s="25" t="s">
        <v>476</v>
      </c>
      <c r="B10" s="26"/>
      <c r="C10" s="22"/>
      <c r="D10" s="20"/>
      <c r="E10" s="23" t="s">
        <v>477</v>
      </c>
    </row>
    <row r="11" spans="1:5" s="27" customFormat="1" ht="17.25" customHeight="1">
      <c r="A11" s="29"/>
      <c r="E11" s="28" t="s">
        <v>478</v>
      </c>
    </row>
    <row r="12" spans="1:5" ht="38.25">
      <c r="A12" s="30" t="s">
        <v>479</v>
      </c>
      <c r="B12" s="31" t="s">
        <v>480</v>
      </c>
      <c r="C12" s="31" t="s">
        <v>481</v>
      </c>
      <c r="D12" s="31" t="s">
        <v>482</v>
      </c>
      <c r="E12" s="31" t="s">
        <v>483</v>
      </c>
    </row>
    <row r="13" spans="1:5" ht="12.75">
      <c r="A13" s="33" t="s">
        <v>484</v>
      </c>
      <c r="B13" s="34">
        <v>257402</v>
      </c>
      <c r="C13" s="34">
        <v>60629</v>
      </c>
      <c r="D13" s="34">
        <v>318031</v>
      </c>
      <c r="E13" s="34">
        <v>318031</v>
      </c>
    </row>
    <row r="14" spans="1:5" ht="13.5" customHeight="1">
      <c r="A14" s="36" t="s">
        <v>485</v>
      </c>
      <c r="B14" s="37" t="s">
        <v>486</v>
      </c>
      <c r="C14" s="37" t="s">
        <v>486</v>
      </c>
      <c r="D14" s="35">
        <v>18006</v>
      </c>
      <c r="E14" s="35">
        <v>18006</v>
      </c>
    </row>
    <row r="15" spans="1:5" ht="16.5" customHeight="1">
      <c r="A15" s="38" t="s">
        <v>487</v>
      </c>
      <c r="B15" s="34">
        <v>257402</v>
      </c>
      <c r="C15" s="34">
        <v>60629</v>
      </c>
      <c r="D15" s="34">
        <v>300025</v>
      </c>
      <c r="E15" s="34">
        <v>300025</v>
      </c>
    </row>
    <row r="16" spans="1:5" ht="12.75">
      <c r="A16" s="33" t="s">
        <v>488</v>
      </c>
      <c r="B16" s="34">
        <v>205064</v>
      </c>
      <c r="C16" s="34">
        <v>48610</v>
      </c>
      <c r="D16" s="34">
        <v>253674</v>
      </c>
      <c r="E16" s="34">
        <v>253674</v>
      </c>
    </row>
    <row r="17" spans="1:5" ht="12.75" customHeight="1">
      <c r="A17" s="36" t="s">
        <v>485</v>
      </c>
      <c r="B17" s="37" t="s">
        <v>486</v>
      </c>
      <c r="C17" s="37" t="s">
        <v>486</v>
      </c>
      <c r="D17" s="35">
        <v>18006</v>
      </c>
      <c r="E17" s="35">
        <v>18006</v>
      </c>
    </row>
    <row r="18" spans="1:5" ht="12.75">
      <c r="A18" s="38" t="s">
        <v>489</v>
      </c>
      <c r="B18" s="34">
        <v>205064</v>
      </c>
      <c r="C18" s="34">
        <v>48610</v>
      </c>
      <c r="D18" s="34">
        <v>235668</v>
      </c>
      <c r="E18" s="34">
        <v>235668</v>
      </c>
    </row>
    <row r="19" spans="1:5" ht="24.75" customHeight="1">
      <c r="A19" s="38" t="s">
        <v>490</v>
      </c>
      <c r="B19" s="39">
        <v>52338</v>
      </c>
      <c r="C19" s="39">
        <v>12019</v>
      </c>
      <c r="D19" s="40">
        <v>64357</v>
      </c>
      <c r="E19" s="40">
        <v>64357</v>
      </c>
    </row>
    <row r="20" spans="1:5" ht="12.75" customHeight="1">
      <c r="A20" s="38" t="s">
        <v>491</v>
      </c>
      <c r="B20" s="41">
        <v>-8338</v>
      </c>
      <c r="C20" s="41">
        <v>-9</v>
      </c>
      <c r="D20" s="41">
        <v>-9118</v>
      </c>
      <c r="E20" s="41">
        <v>-9118</v>
      </c>
    </row>
    <row r="21" spans="1:5" ht="12.75">
      <c r="A21" s="42" t="s">
        <v>492</v>
      </c>
      <c r="B21" s="33">
        <v>1635</v>
      </c>
      <c r="C21" s="33">
        <v>29</v>
      </c>
      <c r="D21" s="33">
        <v>1664</v>
      </c>
      <c r="E21" s="33">
        <v>1664</v>
      </c>
    </row>
    <row r="22" spans="1:5" ht="24.75" customHeight="1">
      <c r="A22" s="36" t="s">
        <v>493</v>
      </c>
      <c r="B22" s="37" t="s">
        <v>486</v>
      </c>
      <c r="C22" s="37" t="s">
        <v>486</v>
      </c>
      <c r="D22" s="35">
        <v>1628</v>
      </c>
      <c r="E22" s="35">
        <v>1628</v>
      </c>
    </row>
    <row r="23" spans="1:5" ht="12.75">
      <c r="A23" s="38" t="s">
        <v>494</v>
      </c>
      <c r="B23" s="41">
        <v>1635</v>
      </c>
      <c r="C23" s="41">
        <v>29</v>
      </c>
      <c r="D23" s="41">
        <v>36</v>
      </c>
      <c r="E23" s="41">
        <v>36</v>
      </c>
    </row>
    <row r="24" spans="1:5" ht="12.75" customHeight="1">
      <c r="A24" s="42" t="s">
        <v>495</v>
      </c>
      <c r="B24" s="33">
        <v>9973</v>
      </c>
      <c r="C24" s="33">
        <v>38</v>
      </c>
      <c r="D24" s="33">
        <v>10012</v>
      </c>
      <c r="E24" s="33">
        <v>10012</v>
      </c>
    </row>
    <row r="25" spans="1:5" ht="24.75" customHeight="1">
      <c r="A25" s="36" t="s">
        <v>496</v>
      </c>
      <c r="B25" s="37" t="s">
        <v>486</v>
      </c>
      <c r="C25" s="37" t="s">
        <v>486</v>
      </c>
      <c r="D25" s="35">
        <v>857</v>
      </c>
      <c r="E25" s="35">
        <v>857</v>
      </c>
    </row>
    <row r="26" spans="1:5" ht="12.75" customHeight="1">
      <c r="A26" s="38" t="s">
        <v>497</v>
      </c>
      <c r="B26" s="43">
        <v>9973</v>
      </c>
      <c r="C26" s="43">
        <v>38</v>
      </c>
      <c r="D26" s="41">
        <v>9155</v>
      </c>
      <c r="E26" s="41">
        <v>9155</v>
      </c>
    </row>
    <row r="27" spans="1:5" ht="12.75" customHeight="1">
      <c r="A27" s="38" t="s">
        <v>498</v>
      </c>
      <c r="B27" s="43">
        <v>60677</v>
      </c>
      <c r="C27" s="43">
        <v>12028</v>
      </c>
      <c r="D27" s="43">
        <v>73476</v>
      </c>
      <c r="E27" s="43">
        <v>73476</v>
      </c>
    </row>
    <row r="28" spans="1:5" ht="12.75">
      <c r="A28" s="34" t="s">
        <v>499</v>
      </c>
      <c r="B28" s="41">
        <v>-60677</v>
      </c>
      <c r="C28" s="41">
        <v>-12028</v>
      </c>
      <c r="D28" s="41">
        <v>-73476</v>
      </c>
      <c r="E28" s="41">
        <v>-73476</v>
      </c>
    </row>
    <row r="29" spans="1:5" ht="12.75">
      <c r="A29" s="34" t="s">
        <v>500</v>
      </c>
      <c r="B29" s="41">
        <v>-60806</v>
      </c>
      <c r="C29" s="41">
        <v>-12027</v>
      </c>
      <c r="D29" s="41">
        <v>-73604</v>
      </c>
      <c r="E29" s="41">
        <v>-73604</v>
      </c>
    </row>
    <row r="30" spans="1:5" ht="12.75">
      <c r="A30" s="44" t="s">
        <v>501</v>
      </c>
      <c r="B30" s="46">
        <v>0</v>
      </c>
      <c r="C30" s="33">
        <v>756</v>
      </c>
      <c r="D30" s="45">
        <v>756</v>
      </c>
      <c r="E30" s="45">
        <v>756</v>
      </c>
    </row>
    <row r="31" spans="1:5" ht="24.75" customHeight="1">
      <c r="A31" s="36" t="s">
        <v>502</v>
      </c>
      <c r="B31" s="37" t="s">
        <v>486</v>
      </c>
      <c r="C31" s="37" t="s">
        <v>486</v>
      </c>
      <c r="D31" s="45">
        <v>771</v>
      </c>
      <c r="E31" s="45">
        <v>771</v>
      </c>
    </row>
    <row r="32" spans="1:5" ht="12.75" customHeight="1">
      <c r="A32" s="47" t="s">
        <v>503</v>
      </c>
      <c r="B32" s="46">
        <v>0</v>
      </c>
      <c r="C32" s="46">
        <v>756</v>
      </c>
      <c r="D32" s="46">
        <v>-16</v>
      </c>
      <c r="E32" s="46">
        <v>-16</v>
      </c>
    </row>
    <row r="33" spans="1:5" ht="12" customHeight="1">
      <c r="A33" s="48" t="s">
        <v>504</v>
      </c>
      <c r="B33" s="33">
        <v>7966</v>
      </c>
      <c r="C33" s="33">
        <v>0</v>
      </c>
      <c r="D33" s="33">
        <v>7966</v>
      </c>
      <c r="E33" s="33">
        <v>7966</v>
      </c>
    </row>
    <row r="34" spans="1:5" ht="12.75">
      <c r="A34" s="47" t="s">
        <v>505</v>
      </c>
      <c r="B34" s="45">
        <v>-2708</v>
      </c>
      <c r="C34" s="45">
        <v>0</v>
      </c>
      <c r="D34" s="45">
        <v>-2708</v>
      </c>
      <c r="E34" s="45">
        <v>-2708</v>
      </c>
    </row>
    <row r="35" spans="1:5" ht="24.75" customHeight="1">
      <c r="A35" s="47" t="s">
        <v>506</v>
      </c>
      <c r="B35" s="45">
        <v>-773</v>
      </c>
      <c r="C35" s="45">
        <v>0</v>
      </c>
      <c r="D35" s="45">
        <v>-773</v>
      </c>
      <c r="E35" s="45">
        <v>-773</v>
      </c>
    </row>
    <row r="36" spans="1:5" ht="12.75" customHeight="1">
      <c r="A36" s="47" t="s">
        <v>507</v>
      </c>
      <c r="B36" s="45">
        <v>45579</v>
      </c>
      <c r="C36" s="45">
        <v>0</v>
      </c>
      <c r="D36" s="45">
        <v>45579</v>
      </c>
      <c r="E36" s="45">
        <v>45579</v>
      </c>
    </row>
    <row r="37" spans="1:5" ht="24.75" customHeight="1">
      <c r="A37" s="47" t="s">
        <v>508</v>
      </c>
      <c r="B37" s="45">
        <v>468</v>
      </c>
      <c r="C37" s="45">
        <v>0</v>
      </c>
      <c r="D37" s="45">
        <v>468</v>
      </c>
      <c r="E37" s="45">
        <v>468</v>
      </c>
    </row>
    <row r="38" spans="1:5" ht="12.75" customHeight="1">
      <c r="A38" s="47" t="s">
        <v>509</v>
      </c>
      <c r="B38" s="45">
        <v>-34600</v>
      </c>
      <c r="C38" s="45">
        <v>0</v>
      </c>
      <c r="D38" s="45">
        <v>-34600</v>
      </c>
      <c r="E38" s="45">
        <v>-34600</v>
      </c>
    </row>
    <row r="39" spans="1:5" ht="12.75">
      <c r="A39" s="49" t="s">
        <v>510</v>
      </c>
      <c r="B39" s="46">
        <v>-68015</v>
      </c>
      <c r="C39" s="46">
        <v>-13155</v>
      </c>
      <c r="D39" s="46">
        <v>-81170</v>
      </c>
      <c r="E39" s="46">
        <v>-81170</v>
      </c>
    </row>
    <row r="40" spans="1:5" ht="12.75">
      <c r="A40" s="49" t="s">
        <v>511</v>
      </c>
      <c r="B40" s="45">
        <v>17608</v>
      </c>
      <c r="C40" s="45">
        <v>-129</v>
      </c>
      <c r="D40" s="45">
        <v>17479</v>
      </c>
      <c r="E40" s="45">
        <v>17479</v>
      </c>
    </row>
    <row r="41" spans="1:5" ht="12.75">
      <c r="A41" s="47" t="s">
        <v>512</v>
      </c>
      <c r="B41" s="45">
        <v>-90562</v>
      </c>
      <c r="C41" s="45">
        <v>0</v>
      </c>
      <c r="D41" s="45">
        <v>-90562</v>
      </c>
      <c r="E41" s="45">
        <v>-90562</v>
      </c>
    </row>
    <row r="42" spans="1:5" ht="12.75" customHeight="1">
      <c r="A42" s="47" t="s">
        <v>513</v>
      </c>
      <c r="B42" s="45">
        <v>23</v>
      </c>
      <c r="C42" s="45">
        <v>-13026</v>
      </c>
      <c r="D42" s="45">
        <v>-13004</v>
      </c>
      <c r="E42" s="37" t="s">
        <v>486</v>
      </c>
    </row>
    <row r="43" spans="1:5" ht="24.75" customHeight="1">
      <c r="A43" s="47" t="s">
        <v>514</v>
      </c>
      <c r="B43" s="45">
        <v>0</v>
      </c>
      <c r="C43" s="45">
        <v>0</v>
      </c>
      <c r="D43" s="45">
        <v>0</v>
      </c>
      <c r="E43" s="45">
        <v>0</v>
      </c>
    </row>
    <row r="44" spans="1:5" ht="12.75" customHeight="1">
      <c r="A44" s="47" t="s">
        <v>509</v>
      </c>
      <c r="B44" s="45">
        <v>4917</v>
      </c>
      <c r="C44" s="45">
        <v>0</v>
      </c>
      <c r="D44" s="45">
        <v>4917</v>
      </c>
      <c r="E44" s="45">
        <v>4917</v>
      </c>
    </row>
    <row r="45" spans="1:5" ht="12.75">
      <c r="A45" s="49" t="s">
        <v>515</v>
      </c>
      <c r="B45" s="46">
        <v>-756</v>
      </c>
      <c r="C45" s="46">
        <v>372</v>
      </c>
      <c r="D45" s="46">
        <v>-384</v>
      </c>
      <c r="E45" s="46">
        <v>-384</v>
      </c>
    </row>
    <row r="46" spans="1:5" ht="24.75" customHeight="1">
      <c r="A46" s="47" t="s">
        <v>516</v>
      </c>
      <c r="B46" s="46">
        <v>0</v>
      </c>
      <c r="C46" s="46">
        <v>456</v>
      </c>
      <c r="D46" s="46">
        <v>456</v>
      </c>
      <c r="E46" s="46">
        <v>456</v>
      </c>
    </row>
    <row r="47" spans="1:5" ht="24.75" customHeight="1">
      <c r="A47" s="47" t="s">
        <v>517</v>
      </c>
      <c r="B47" s="46">
        <v>-1217</v>
      </c>
      <c r="C47" s="46">
        <v>0</v>
      </c>
      <c r="D47" s="46">
        <v>-1217</v>
      </c>
      <c r="E47" s="46">
        <v>-1217</v>
      </c>
    </row>
    <row r="48" spans="1:5" ht="12.75">
      <c r="A48" s="47" t="s">
        <v>518</v>
      </c>
      <c r="B48" s="46">
        <v>461</v>
      </c>
      <c r="C48" s="46">
        <v>-84</v>
      </c>
      <c r="D48" s="46">
        <v>377</v>
      </c>
      <c r="E48" s="46">
        <v>377</v>
      </c>
    </row>
    <row r="49" spans="1:5" ht="12.75">
      <c r="A49" s="34" t="s">
        <v>519</v>
      </c>
      <c r="B49" s="41">
        <v>129</v>
      </c>
      <c r="C49" s="41">
        <v>-1</v>
      </c>
      <c r="D49" s="41">
        <v>128</v>
      </c>
      <c r="E49" s="41">
        <v>128</v>
      </c>
    </row>
    <row r="50" spans="1:5" ht="12.75">
      <c r="A50" s="49" t="s">
        <v>520</v>
      </c>
      <c r="B50" s="46">
        <v>129</v>
      </c>
      <c r="C50" s="46">
        <v>-1</v>
      </c>
      <c r="D50" s="46">
        <v>128</v>
      </c>
      <c r="E50" s="46">
        <v>128</v>
      </c>
    </row>
    <row r="51" spans="1:5" ht="12.75">
      <c r="A51" s="49" t="s">
        <v>521</v>
      </c>
      <c r="B51" s="46">
        <v>0</v>
      </c>
      <c r="C51" s="46">
        <v>0</v>
      </c>
      <c r="D51" s="46">
        <v>0</v>
      </c>
      <c r="E51" s="46">
        <v>0</v>
      </c>
    </row>
    <row r="52" spans="1:5" s="52" customFormat="1" ht="12.75">
      <c r="A52" s="14"/>
      <c r="B52" s="53"/>
      <c r="C52" s="54"/>
      <c r="D52" s="54"/>
      <c r="E52" s="55"/>
    </row>
    <row r="53" spans="1:5" s="52" customFormat="1" ht="12.75">
      <c r="A53" s="14"/>
      <c r="B53" s="53"/>
      <c r="C53" s="54"/>
      <c r="D53" s="54"/>
      <c r="E53" s="55"/>
    </row>
    <row r="54" spans="1:2" s="52" customFormat="1" ht="12.75">
      <c r="A54" s="27"/>
      <c r="B54" s="29"/>
    </row>
    <row r="55" spans="1:2" s="52" customFormat="1" ht="12.75">
      <c r="A55" s="1062" t="s">
        <v>522</v>
      </c>
      <c r="B55" s="1062"/>
    </row>
    <row r="56" spans="1:5" s="52" customFormat="1" ht="12.75">
      <c r="A56" s="27" t="s">
        <v>523</v>
      </c>
      <c r="B56" s="29"/>
      <c r="E56" s="29" t="s">
        <v>524</v>
      </c>
    </row>
    <row r="57" spans="1:2" s="52" customFormat="1" ht="12.75">
      <c r="A57" s="27"/>
      <c r="B57" s="29"/>
    </row>
    <row r="58" spans="1:26" s="59" customFormat="1" ht="12.75">
      <c r="A58" s="56" t="s">
        <v>525</v>
      </c>
      <c r="B58" s="26"/>
      <c r="C58" s="52"/>
      <c r="D58" s="52"/>
      <c r="E58" s="52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</row>
    <row r="59" spans="1:5" s="62" customFormat="1" ht="15.75">
      <c r="A59" s="32"/>
      <c r="B59" s="60"/>
      <c r="C59" s="60"/>
      <c r="D59" s="60"/>
      <c r="E59" s="61"/>
    </row>
    <row r="60" ht="12.75">
      <c r="C60" s="61"/>
    </row>
    <row r="61" ht="12.75">
      <c r="C61" s="61"/>
    </row>
  </sheetData>
  <mergeCells count="8">
    <mergeCell ref="A1:E1"/>
    <mergeCell ref="A2:E2"/>
    <mergeCell ref="A4:E4"/>
    <mergeCell ref="A6:E6"/>
    <mergeCell ref="A7:E7"/>
    <mergeCell ref="A8:E8"/>
    <mergeCell ref="A9:E9"/>
    <mergeCell ref="A55:B55"/>
  </mergeCells>
  <printOptions/>
  <pageMargins left="1.1023622047244095" right="0.2755905511811024" top="0.52" bottom="0.6299212598425197" header="0.22" footer="0.2755905511811024"/>
  <pageSetup firstPageNumber="4" useFirstPageNumber="1" horizontalDpi="600" verticalDpi="600" orientation="portrait" paperSize="9" scale="83" r:id="rId1"/>
  <headerFooter alignWithMargins="0">
    <oddFooter>&amp;C&amp;8&amp;P&amp;R&amp;9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C54"/>
  <sheetViews>
    <sheetView zoomScaleSheetLayoutView="100" workbookViewId="0" topLeftCell="A10">
      <selection activeCell="I40" sqref="I39:I40"/>
    </sheetView>
  </sheetViews>
  <sheetFormatPr defaultColWidth="9.140625" defaultRowHeight="12.75"/>
  <cols>
    <col min="1" max="1" width="6.140625" style="0" customWidth="1"/>
    <col min="2" max="2" width="44.7109375" style="0" customWidth="1"/>
    <col min="3" max="3" width="17.57421875" style="52" customWidth="1"/>
    <col min="4" max="4" width="16.7109375" style="0" customWidth="1"/>
  </cols>
  <sheetData>
    <row r="1" spans="1:55" ht="12.75">
      <c r="A1" s="1063" t="s">
        <v>469</v>
      </c>
      <c r="B1" s="1063"/>
      <c r="C1" s="1063"/>
      <c r="D1" s="1063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" customHeight="1">
      <c r="A2" s="1064" t="s">
        <v>470</v>
      </c>
      <c r="B2" s="1064"/>
      <c r="C2" s="1064"/>
      <c r="D2" s="1064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3.75" customHeight="1">
      <c r="A3" s="8"/>
      <c r="B3" s="9"/>
      <c r="C3" s="10"/>
      <c r="D3" s="10"/>
      <c r="E3" s="8"/>
      <c r="F3" s="14"/>
      <c r="G3" s="7"/>
      <c r="H3" s="6"/>
      <c r="I3" s="6"/>
      <c r="J3" s="6"/>
      <c r="K3" s="7"/>
      <c r="L3" s="6"/>
      <c r="M3" s="6"/>
      <c r="N3" s="7"/>
      <c r="O3" s="6"/>
      <c r="P3" s="6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7" s="3" customFormat="1" ht="12.75">
      <c r="A4" s="1032" t="s">
        <v>471</v>
      </c>
      <c r="B4" s="1032"/>
      <c r="C4" s="1032"/>
      <c r="D4" s="1032"/>
      <c r="E4" s="12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6" s="3" customFormat="1" ht="12.75">
      <c r="A5" s="14"/>
      <c r="B5" s="13"/>
      <c r="C5" s="13"/>
      <c r="D5" s="13"/>
      <c r="E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7" s="17" customFormat="1" ht="17.25" customHeight="1">
      <c r="A6" s="969" t="s">
        <v>472</v>
      </c>
      <c r="B6" s="969"/>
      <c r="C6" s="969"/>
      <c r="D6" s="969"/>
      <c r="E6" s="16"/>
      <c r="F6" s="16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s="17" customFormat="1" ht="35.25" customHeight="1">
      <c r="A7" s="939" t="s">
        <v>1162</v>
      </c>
      <c r="B7" s="939"/>
      <c r="C7" s="939"/>
      <c r="D7" s="939"/>
      <c r="E7" s="18"/>
      <c r="F7" s="18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s="17" customFormat="1" ht="17.25" customHeight="1">
      <c r="A8" s="1060" t="s">
        <v>474</v>
      </c>
      <c r="B8" s="1060"/>
      <c r="C8" s="1060"/>
      <c r="D8" s="1060"/>
      <c r="E8" s="19"/>
      <c r="F8" s="19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5" s="21" customFormat="1" ht="12.75">
      <c r="A9" s="1061" t="s">
        <v>475</v>
      </c>
      <c r="B9" s="1061"/>
      <c r="C9" s="1061"/>
      <c r="D9" s="1061"/>
      <c r="E9" s="20"/>
      <c r="F9" s="20"/>
      <c r="G9" s="20"/>
      <c r="H9" s="20"/>
      <c r="I9" s="20"/>
      <c r="J9" s="20"/>
      <c r="K9" s="20"/>
      <c r="L9" s="20"/>
      <c r="M9" s="20"/>
      <c r="N9" s="6"/>
      <c r="O9" s="63"/>
    </row>
    <row r="10" spans="1:15" s="21" customFormat="1" ht="12.75">
      <c r="A10" s="25" t="s">
        <v>476</v>
      </c>
      <c r="B10" s="26"/>
      <c r="D10" s="23" t="s">
        <v>477</v>
      </c>
      <c r="G10" s="22"/>
      <c r="H10" s="23"/>
      <c r="I10" s="23"/>
      <c r="J10" s="24"/>
      <c r="K10" s="22"/>
      <c r="N10" s="6"/>
      <c r="O10" s="63"/>
    </row>
    <row r="11" spans="1:22" s="276" customFormat="1" ht="14.25" customHeight="1">
      <c r="A11" s="466"/>
      <c r="B11" s="467"/>
      <c r="C11" s="468"/>
      <c r="D11" s="454" t="s">
        <v>1163</v>
      </c>
      <c r="E11" s="442"/>
      <c r="F11" s="442"/>
      <c r="H11" s="275"/>
      <c r="I11" s="275"/>
      <c r="J11" s="275"/>
      <c r="K11" s="275"/>
      <c r="L11" s="275"/>
      <c r="M11" s="275"/>
      <c r="N11" s="275"/>
      <c r="O11" s="255"/>
      <c r="P11" s="469"/>
      <c r="Q11" s="469"/>
      <c r="R11" s="470"/>
      <c r="S11" s="460"/>
      <c r="T11" s="471"/>
      <c r="U11" s="275"/>
      <c r="V11" s="275"/>
    </row>
    <row r="12" spans="1:5" ht="12.75">
      <c r="A12" s="472"/>
      <c r="B12" s="199"/>
      <c r="C12" s="199"/>
      <c r="D12" s="158" t="s">
        <v>528</v>
      </c>
      <c r="E12" s="174"/>
    </row>
    <row r="13" spans="1:5" ht="38.25">
      <c r="A13" s="473" t="s">
        <v>1164</v>
      </c>
      <c r="B13" s="351" t="s">
        <v>479</v>
      </c>
      <c r="C13" s="352" t="s">
        <v>1165</v>
      </c>
      <c r="D13" s="351" t="s">
        <v>533</v>
      </c>
      <c r="E13" s="174"/>
    </row>
    <row r="14" spans="1:5" ht="12.75">
      <c r="A14" s="474">
        <v>1</v>
      </c>
      <c r="B14" s="475">
        <v>2</v>
      </c>
      <c r="C14" s="357">
        <v>3</v>
      </c>
      <c r="D14" s="357">
        <v>4</v>
      </c>
      <c r="E14" s="476"/>
    </row>
    <row r="15" spans="1:5" ht="18" customHeight="1">
      <c r="A15" s="477"/>
      <c r="B15" s="382" t="s">
        <v>1166</v>
      </c>
      <c r="C15" s="422">
        <v>285602</v>
      </c>
      <c r="D15" s="422">
        <v>285602</v>
      </c>
      <c r="E15" s="174"/>
    </row>
    <row r="16" spans="1:5" ht="15" customHeight="1">
      <c r="A16" s="477"/>
      <c r="B16" s="361" t="s">
        <v>1167</v>
      </c>
      <c r="C16" s="423">
        <v>270531</v>
      </c>
      <c r="D16" s="423">
        <v>270531</v>
      </c>
      <c r="E16" s="174"/>
    </row>
    <row r="17" spans="1:5" ht="15" customHeight="1">
      <c r="A17" s="477"/>
      <c r="B17" s="361" t="s">
        <v>1168</v>
      </c>
      <c r="C17" s="423">
        <v>15071</v>
      </c>
      <c r="D17" s="423">
        <v>15071</v>
      </c>
      <c r="E17" s="174"/>
    </row>
    <row r="18" spans="1:5" ht="15" customHeight="1">
      <c r="A18" s="477"/>
      <c r="B18" s="382" t="s">
        <v>1169</v>
      </c>
      <c r="C18" s="289">
        <v>397711</v>
      </c>
      <c r="D18" s="422">
        <v>397711</v>
      </c>
      <c r="E18" s="174"/>
    </row>
    <row r="19" spans="1:5" ht="15" customHeight="1">
      <c r="A19" s="477"/>
      <c r="B19" s="250" t="s">
        <v>1170</v>
      </c>
      <c r="C19" s="289">
        <v>388936</v>
      </c>
      <c r="D19" s="422">
        <v>388936</v>
      </c>
      <c r="E19" s="174"/>
    </row>
    <row r="20" spans="1:5" ht="15" customHeight="1">
      <c r="A20" s="478">
        <v>1000</v>
      </c>
      <c r="B20" s="250" t="s">
        <v>1171</v>
      </c>
      <c r="C20" s="422">
        <v>384172</v>
      </c>
      <c r="D20" s="422">
        <v>384172</v>
      </c>
      <c r="E20" s="174"/>
    </row>
    <row r="21" spans="1:5" ht="15" customHeight="1">
      <c r="A21" s="478">
        <v>1100</v>
      </c>
      <c r="B21" s="421" t="s">
        <v>1172</v>
      </c>
      <c r="C21" s="423">
        <v>31687</v>
      </c>
      <c r="D21" s="423">
        <v>31687</v>
      </c>
      <c r="E21" s="174"/>
    </row>
    <row r="22" spans="1:5" ht="15" customHeight="1">
      <c r="A22" s="478">
        <v>1200</v>
      </c>
      <c r="B22" s="116" t="s">
        <v>1173</v>
      </c>
      <c r="C22" s="479">
        <v>3224</v>
      </c>
      <c r="D22" s="423">
        <v>3224</v>
      </c>
      <c r="E22" s="174"/>
    </row>
    <row r="23" spans="1:5" ht="15" customHeight="1" hidden="1">
      <c r="A23" s="478"/>
      <c r="B23" s="480" t="s">
        <v>1174</v>
      </c>
      <c r="C23" s="481"/>
      <c r="D23" s="423">
        <v>0</v>
      </c>
      <c r="E23" s="174"/>
    </row>
    <row r="24" spans="1:5" ht="38.25">
      <c r="A24" s="478" t="s">
        <v>1027</v>
      </c>
      <c r="B24" s="482" t="s">
        <v>1175</v>
      </c>
      <c r="C24" s="479">
        <v>326901</v>
      </c>
      <c r="D24" s="423">
        <v>326901</v>
      </c>
      <c r="E24" s="174"/>
    </row>
    <row r="25" spans="1:5" ht="36">
      <c r="A25" s="478" t="s">
        <v>1029</v>
      </c>
      <c r="B25" s="483" t="s">
        <v>936</v>
      </c>
      <c r="C25" s="479">
        <v>22360</v>
      </c>
      <c r="D25" s="423">
        <v>22360</v>
      </c>
      <c r="E25" s="174"/>
    </row>
    <row r="26" spans="1:5" ht="15" customHeight="1">
      <c r="A26" s="478">
        <v>3000</v>
      </c>
      <c r="B26" s="282" t="s">
        <v>941</v>
      </c>
      <c r="C26" s="422">
        <v>4764</v>
      </c>
      <c r="D26" s="422">
        <v>4764</v>
      </c>
      <c r="E26" s="174"/>
    </row>
    <row r="27" spans="1:5" ht="15" customHeight="1" hidden="1">
      <c r="A27" s="478">
        <v>3100</v>
      </c>
      <c r="B27" s="421" t="s">
        <v>1176</v>
      </c>
      <c r="C27" s="220">
        <v>0</v>
      </c>
      <c r="D27" s="422">
        <v>0</v>
      </c>
      <c r="E27" s="174"/>
    </row>
    <row r="28" spans="1:5" ht="15" customHeight="1">
      <c r="A28" s="478">
        <v>3400</v>
      </c>
      <c r="B28" s="361" t="s">
        <v>1177</v>
      </c>
      <c r="C28" s="220">
        <v>124</v>
      </c>
      <c r="D28" s="423">
        <v>124</v>
      </c>
      <c r="E28" s="174"/>
    </row>
    <row r="29" spans="1:5" ht="15" customHeight="1">
      <c r="A29" s="478">
        <v>3500</v>
      </c>
      <c r="B29" s="361" t="s">
        <v>1178</v>
      </c>
      <c r="C29" s="220">
        <v>4640</v>
      </c>
      <c r="D29" s="423">
        <v>4640</v>
      </c>
      <c r="E29" s="174"/>
    </row>
    <row r="30" spans="1:5" ht="15" customHeight="1">
      <c r="A30" s="478">
        <v>3600</v>
      </c>
      <c r="B30" s="361" t="s">
        <v>1179</v>
      </c>
      <c r="C30" s="220">
        <v>0</v>
      </c>
      <c r="D30" s="423">
        <v>0</v>
      </c>
      <c r="E30" s="174"/>
    </row>
    <row r="31" spans="1:5" ht="15" customHeight="1" hidden="1">
      <c r="A31" s="478">
        <v>3900</v>
      </c>
      <c r="B31" s="361" t="s">
        <v>1180</v>
      </c>
      <c r="C31" s="220">
        <v>0</v>
      </c>
      <c r="D31" s="422">
        <v>0</v>
      </c>
      <c r="E31" s="174"/>
    </row>
    <row r="32" spans="1:5" ht="15" customHeight="1">
      <c r="A32" s="478"/>
      <c r="B32" s="382" t="s">
        <v>1181</v>
      </c>
      <c r="C32" s="289">
        <v>8775</v>
      </c>
      <c r="D32" s="422">
        <v>8775</v>
      </c>
      <c r="E32" s="174"/>
    </row>
    <row r="33" spans="1:5" ht="24">
      <c r="A33" s="478" t="s">
        <v>1182</v>
      </c>
      <c r="B33" s="361" t="s">
        <v>1183</v>
      </c>
      <c r="C33" s="423">
        <v>8775</v>
      </c>
      <c r="D33" s="423">
        <v>8775</v>
      </c>
      <c r="E33" s="174"/>
    </row>
    <row r="34" spans="1:5" ht="15" customHeight="1">
      <c r="A34" s="477"/>
      <c r="B34" s="382" t="s">
        <v>1040</v>
      </c>
      <c r="C34" s="289">
        <v>-112109</v>
      </c>
      <c r="D34" s="422">
        <v>-112109</v>
      </c>
      <c r="E34" s="174"/>
    </row>
    <row r="35" spans="1:5" ht="15" customHeight="1" hidden="1">
      <c r="A35" s="477"/>
      <c r="B35" s="382" t="s">
        <v>976</v>
      </c>
      <c r="C35" s="289"/>
      <c r="D35" s="422">
        <v>0</v>
      </c>
      <c r="E35" s="174"/>
    </row>
    <row r="36" spans="1:5" ht="25.5">
      <c r="A36" s="477"/>
      <c r="B36" s="168" t="s">
        <v>2</v>
      </c>
      <c r="C36" s="220">
        <v>112109</v>
      </c>
      <c r="D36" s="423">
        <v>112109</v>
      </c>
      <c r="E36" s="174"/>
    </row>
    <row r="37" spans="1:5" ht="12.75">
      <c r="A37" s="484"/>
      <c r="B37" s="485"/>
      <c r="C37" s="343"/>
      <c r="D37" s="486"/>
      <c r="E37" s="174"/>
    </row>
    <row r="38" spans="2:5" ht="12.75">
      <c r="B38" s="487" t="s">
        <v>462</v>
      </c>
      <c r="C38" s="488"/>
      <c r="D38" s="489"/>
      <c r="E38" s="174"/>
    </row>
    <row r="39" spans="1:5" ht="12.75">
      <c r="A39" s="490"/>
      <c r="B39" s="97" t="s">
        <v>461</v>
      </c>
      <c r="C39" s="491"/>
      <c r="D39" s="491"/>
      <c r="E39" s="174"/>
    </row>
    <row r="40" spans="1:5" ht="12.75">
      <c r="A40" s="490"/>
      <c r="B40" s="488"/>
      <c r="C40" s="491"/>
      <c r="D40" s="491"/>
      <c r="E40" s="174"/>
    </row>
    <row r="41" spans="1:5" ht="12.75">
      <c r="A41" s="490"/>
      <c r="B41" s="488"/>
      <c r="C41" s="491"/>
      <c r="D41" s="491"/>
      <c r="E41" s="174"/>
    </row>
    <row r="42" spans="1:5" ht="12.75">
      <c r="A42" s="490"/>
      <c r="B42" s="488"/>
      <c r="C42" s="491"/>
      <c r="D42" s="491"/>
      <c r="E42" s="174"/>
    </row>
    <row r="43" spans="1:9" s="148" customFormat="1" ht="12.75">
      <c r="A43" s="173" t="s">
        <v>823</v>
      </c>
      <c r="B43" s="174"/>
      <c r="C43" s="158"/>
      <c r="D43" s="158"/>
      <c r="E43" s="175"/>
      <c r="F43" s="158"/>
      <c r="G43" s="158"/>
      <c r="I43" s="176"/>
    </row>
    <row r="44" spans="1:8" s="148" customFormat="1" ht="12.75">
      <c r="A44" s="173" t="s">
        <v>824</v>
      </c>
      <c r="B44" s="177"/>
      <c r="C44" s="158"/>
      <c r="D44" s="178" t="s">
        <v>524</v>
      </c>
      <c r="E44" s="175"/>
      <c r="F44" s="158"/>
      <c r="G44" s="158"/>
      <c r="H44" s="178"/>
    </row>
    <row r="45" spans="1:5" ht="15.75">
      <c r="A45" s="199"/>
      <c r="B45" s="174"/>
      <c r="C45" s="225"/>
      <c r="D45" s="158"/>
      <c r="E45" s="17"/>
    </row>
    <row r="46" spans="1:5" ht="15.75">
      <c r="A46" s="199"/>
      <c r="B46" s="174"/>
      <c r="C46" s="225"/>
      <c r="D46" s="158"/>
      <c r="E46" s="17"/>
    </row>
    <row r="47" spans="1:5" ht="12.75">
      <c r="A47" s="199"/>
      <c r="B47" s="174"/>
      <c r="C47" s="225"/>
      <c r="D47" s="158"/>
      <c r="E47" s="174"/>
    </row>
    <row r="48" spans="1:5" ht="12.75">
      <c r="A48" s="199"/>
      <c r="B48" s="174"/>
      <c r="C48" s="225"/>
      <c r="D48" s="158"/>
      <c r="E48" s="174"/>
    </row>
    <row r="49" spans="1:5" ht="12.75" customHeight="1">
      <c r="A49" s="844"/>
      <c r="B49" s="845"/>
      <c r="C49" s="492"/>
      <c r="D49" s="492"/>
      <c r="E49" s="174"/>
    </row>
    <row r="50" spans="1:5" ht="12.75" customHeight="1">
      <c r="A50" s="846" t="s">
        <v>825</v>
      </c>
      <c r="B50" s="847"/>
      <c r="C50" s="492"/>
      <c r="D50" s="492"/>
      <c r="E50" s="493"/>
    </row>
    <row r="51" spans="1:5" ht="12.75">
      <c r="A51" s="466"/>
      <c r="B51" s="494"/>
      <c r="C51" s="495"/>
      <c r="D51" s="456"/>
      <c r="E51" s="492"/>
    </row>
    <row r="52" spans="1:5" ht="12.75">
      <c r="A52" s="466"/>
      <c r="B52" s="494"/>
      <c r="C52" s="495"/>
      <c r="D52" s="456"/>
      <c r="E52" s="174"/>
    </row>
    <row r="53" spans="1:5" ht="12.75">
      <c r="A53" s="466"/>
      <c r="B53" s="199"/>
      <c r="C53" s="496"/>
      <c r="D53" s="453"/>
      <c r="E53" s="174"/>
    </row>
    <row r="54" spans="1:5" ht="12.75">
      <c r="A54" s="466"/>
      <c r="B54" s="199"/>
      <c r="C54" s="497"/>
      <c r="D54" s="497"/>
      <c r="E54" s="174"/>
    </row>
  </sheetData>
  <mergeCells count="9">
    <mergeCell ref="A49:B49"/>
    <mergeCell ref="A50:B50"/>
    <mergeCell ref="A7:D7"/>
    <mergeCell ref="A8:D8"/>
    <mergeCell ref="A9:D9"/>
    <mergeCell ref="A1:D1"/>
    <mergeCell ref="A2:D2"/>
    <mergeCell ref="A4:D4"/>
    <mergeCell ref="A6:D6"/>
  </mergeCells>
  <printOptions/>
  <pageMargins left="0.9448818897637796" right="0.7480314960629921" top="0.984251968503937" bottom="0.984251968503937" header="0.5118110236220472" footer="0.5118110236220472"/>
  <pageSetup firstPageNumber="33" useFirstPageNumber="1" horizontalDpi="600" verticalDpi="600" orientation="portrait" paperSize="9" scale="90" r:id="rId1"/>
  <headerFooter alignWithMargins="0">
    <oddFooter>&amp;C&amp;8&amp;P&amp;R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C56"/>
  <sheetViews>
    <sheetView zoomScaleSheetLayoutView="85" workbookViewId="0" topLeftCell="A1">
      <selection activeCell="H16" sqref="H16"/>
    </sheetView>
  </sheetViews>
  <sheetFormatPr defaultColWidth="9.140625" defaultRowHeight="12.75"/>
  <cols>
    <col min="1" max="1" width="7.28125" style="0" customWidth="1"/>
    <col min="2" max="2" width="39.8515625" style="0" customWidth="1"/>
    <col min="3" max="3" width="14.8515625" style="0" customWidth="1"/>
    <col min="4" max="4" width="15.00390625" style="0" customWidth="1"/>
    <col min="5" max="5" width="2.28125" style="0" customWidth="1"/>
  </cols>
  <sheetData>
    <row r="1" spans="1:55" ht="12.75">
      <c r="A1" s="1063" t="s">
        <v>469</v>
      </c>
      <c r="B1" s="1063"/>
      <c r="C1" s="1063"/>
      <c r="D1" s="1063"/>
      <c r="E1" s="1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" customHeight="1">
      <c r="A2" s="1064" t="s">
        <v>470</v>
      </c>
      <c r="B2" s="1064"/>
      <c r="C2" s="1064"/>
      <c r="D2" s="1064"/>
      <c r="E2" s="1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3.75" customHeight="1">
      <c r="A3" s="8"/>
      <c r="B3" s="9"/>
      <c r="C3" s="10"/>
      <c r="D3" s="10"/>
      <c r="E3" s="501"/>
      <c r="F3" s="14"/>
      <c r="G3" s="7"/>
      <c r="H3" s="6"/>
      <c r="I3" s="6"/>
      <c r="J3" s="6"/>
      <c r="K3" s="7"/>
      <c r="L3" s="6"/>
      <c r="M3" s="6"/>
      <c r="N3" s="7"/>
      <c r="O3" s="6"/>
      <c r="P3" s="6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7" s="3" customFormat="1" ht="15.75">
      <c r="A4" s="1032" t="s">
        <v>471</v>
      </c>
      <c r="B4" s="1032"/>
      <c r="C4" s="1032"/>
      <c r="D4" s="1032"/>
      <c r="E4" s="502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6" s="3" customFormat="1" ht="15.75">
      <c r="A5" s="14"/>
      <c r="B5" s="13"/>
      <c r="C5" s="13"/>
      <c r="D5" s="13"/>
      <c r="E5" s="19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7" s="17" customFormat="1" ht="17.25" customHeight="1">
      <c r="A6" s="969" t="s">
        <v>472</v>
      </c>
      <c r="B6" s="969"/>
      <c r="C6" s="969"/>
      <c r="D6" s="969"/>
      <c r="E6" s="20"/>
      <c r="F6" s="16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s="17" customFormat="1" ht="35.25" customHeight="1">
      <c r="A7" s="939" t="s">
        <v>463</v>
      </c>
      <c r="B7" s="939"/>
      <c r="C7" s="939"/>
      <c r="D7" s="939"/>
      <c r="E7" s="21"/>
      <c r="F7" s="18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s="17" customFormat="1" ht="17.25" customHeight="1">
      <c r="A8" s="753" t="s">
        <v>474</v>
      </c>
      <c r="B8" s="753"/>
      <c r="C8" s="753"/>
      <c r="D8" s="753"/>
      <c r="E8" s="442"/>
      <c r="F8" s="19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5" s="21" customFormat="1" ht="12.75">
      <c r="A9" s="1061" t="s">
        <v>475</v>
      </c>
      <c r="B9" s="1061"/>
      <c r="C9" s="1061"/>
      <c r="D9" s="1061"/>
      <c r="E9" s="177"/>
      <c r="F9" s="20"/>
      <c r="G9" s="20"/>
      <c r="H9" s="20"/>
      <c r="I9" s="20"/>
      <c r="J9" s="20"/>
      <c r="K9" s="20"/>
      <c r="L9" s="20"/>
      <c r="M9" s="20"/>
      <c r="N9" s="6"/>
      <c r="O9" s="63"/>
    </row>
    <row r="10" spans="1:15" s="21" customFormat="1" ht="12.75">
      <c r="A10" s="25" t="s">
        <v>476</v>
      </c>
      <c r="B10" s="26"/>
      <c r="D10" s="23" t="s">
        <v>477</v>
      </c>
      <c r="G10" s="22"/>
      <c r="H10" s="23"/>
      <c r="I10" s="23"/>
      <c r="J10" s="24"/>
      <c r="K10" s="22"/>
      <c r="N10" s="6"/>
      <c r="O10" s="63"/>
    </row>
    <row r="11" spans="1:22" s="276" customFormat="1" ht="14.25" customHeight="1">
      <c r="A11" s="466"/>
      <c r="B11" s="467"/>
      <c r="C11" s="468"/>
      <c r="D11" s="454" t="s">
        <v>464</v>
      </c>
      <c r="E11"/>
      <c r="F11" s="442"/>
      <c r="H11" s="275"/>
      <c r="I11" s="275"/>
      <c r="J11" s="275"/>
      <c r="K11" s="275"/>
      <c r="L11" s="275"/>
      <c r="M11" s="275"/>
      <c r="N11" s="275"/>
      <c r="O11" s="255"/>
      <c r="P11" s="469"/>
      <c r="Q11" s="469"/>
      <c r="R11" s="470"/>
      <c r="S11" s="460"/>
      <c r="T11" s="471"/>
      <c r="U11" s="275"/>
      <c r="V11" s="275"/>
    </row>
    <row r="12" spans="1:5" ht="7.5" customHeight="1">
      <c r="A12" s="174"/>
      <c r="B12" s="174"/>
      <c r="C12" s="174"/>
      <c r="D12" s="174"/>
      <c r="E12" s="174"/>
    </row>
    <row r="13" spans="1:5" ht="12.75">
      <c r="A13" s="174"/>
      <c r="B13" s="174"/>
      <c r="C13" s="174"/>
      <c r="D13" s="178" t="s">
        <v>528</v>
      </c>
      <c r="E13" s="174"/>
    </row>
    <row r="14" spans="1:4" ht="37.5" customHeight="1">
      <c r="A14" s="351" t="s">
        <v>1019</v>
      </c>
      <c r="B14" s="503" t="s">
        <v>479</v>
      </c>
      <c r="C14" s="351" t="s">
        <v>531</v>
      </c>
      <c r="D14" s="351" t="s">
        <v>533</v>
      </c>
    </row>
    <row r="15" spans="1:4" ht="10.5" customHeight="1">
      <c r="A15" s="504">
        <v>1</v>
      </c>
      <c r="B15" s="504">
        <v>2</v>
      </c>
      <c r="C15" s="355">
        <v>3</v>
      </c>
      <c r="D15" s="355">
        <v>4</v>
      </c>
    </row>
    <row r="16" spans="1:4" ht="18.75" customHeight="1">
      <c r="A16" s="288"/>
      <c r="B16" s="382" t="s">
        <v>865</v>
      </c>
      <c r="C16" s="251">
        <v>397711</v>
      </c>
      <c r="D16" s="251">
        <v>397711</v>
      </c>
    </row>
    <row r="17" spans="1:4" ht="18" customHeight="1">
      <c r="A17" s="505" t="s">
        <v>986</v>
      </c>
      <c r="B17" s="361" t="s">
        <v>987</v>
      </c>
      <c r="C17" s="237">
        <v>28297</v>
      </c>
      <c r="D17" s="237">
        <v>28297</v>
      </c>
    </row>
    <row r="18" spans="1:4" ht="18" customHeight="1">
      <c r="A18" s="506" t="s">
        <v>988</v>
      </c>
      <c r="B18" s="361" t="s">
        <v>989</v>
      </c>
      <c r="C18" s="237">
        <v>0</v>
      </c>
      <c r="D18" s="237">
        <v>0</v>
      </c>
    </row>
    <row r="19" spans="1:4" ht="18" customHeight="1">
      <c r="A19" s="505" t="s">
        <v>990</v>
      </c>
      <c r="B19" s="361" t="s">
        <v>991</v>
      </c>
      <c r="C19" s="237">
        <v>6189</v>
      </c>
      <c r="D19" s="237">
        <v>6189</v>
      </c>
    </row>
    <row r="20" spans="1:4" ht="18" customHeight="1">
      <c r="A20" s="505" t="s">
        <v>992</v>
      </c>
      <c r="B20" s="361" t="s">
        <v>993</v>
      </c>
      <c r="C20" s="237">
        <v>205528</v>
      </c>
      <c r="D20" s="237">
        <v>205528</v>
      </c>
    </row>
    <row r="21" spans="1:4" ht="18" customHeight="1">
      <c r="A21" s="505" t="s">
        <v>994</v>
      </c>
      <c r="B21" s="361" t="s">
        <v>995</v>
      </c>
      <c r="C21" s="237">
        <v>2304</v>
      </c>
      <c r="D21" s="237">
        <v>2304</v>
      </c>
    </row>
    <row r="22" spans="1:4" ht="18" customHeight="1">
      <c r="A22" s="505" t="s">
        <v>996</v>
      </c>
      <c r="B22" s="361" t="s">
        <v>997</v>
      </c>
      <c r="C22" s="237">
        <v>1902</v>
      </c>
      <c r="D22" s="237">
        <v>1902</v>
      </c>
    </row>
    <row r="23" spans="1:4" ht="38.25">
      <c r="A23" s="505" t="s">
        <v>998</v>
      </c>
      <c r="B23" s="507" t="s">
        <v>465</v>
      </c>
      <c r="C23" s="237">
        <v>19116</v>
      </c>
      <c r="D23" s="237">
        <v>19116</v>
      </c>
    </row>
    <row r="24" spans="1:4" ht="18" customHeight="1">
      <c r="A24" s="505" t="s">
        <v>1000</v>
      </c>
      <c r="B24" s="361" t="s">
        <v>466</v>
      </c>
      <c r="C24" s="237">
        <v>76344</v>
      </c>
      <c r="D24" s="237">
        <v>76344</v>
      </c>
    </row>
    <row r="25" spans="1:4" ht="18" customHeight="1">
      <c r="A25" s="505" t="s">
        <v>1002</v>
      </c>
      <c r="B25" s="361" t="s">
        <v>1003</v>
      </c>
      <c r="C25" s="237">
        <v>0</v>
      </c>
      <c r="D25" s="237">
        <v>0</v>
      </c>
    </row>
    <row r="26" spans="1:4" ht="29.25" customHeight="1">
      <c r="A26" s="505" t="s">
        <v>1004</v>
      </c>
      <c r="B26" s="361" t="s">
        <v>1005</v>
      </c>
      <c r="C26" s="237">
        <v>7193</v>
      </c>
      <c r="D26" s="237">
        <v>7193</v>
      </c>
    </row>
    <row r="27" spans="1:4" ht="26.25" customHeight="1">
      <c r="A27" s="505" t="s">
        <v>1006</v>
      </c>
      <c r="B27" s="507" t="s">
        <v>1007</v>
      </c>
      <c r="C27" s="237">
        <v>0</v>
      </c>
      <c r="D27" s="237">
        <v>0</v>
      </c>
    </row>
    <row r="28" spans="1:4" ht="18" customHeight="1">
      <c r="A28" s="505" t="s">
        <v>1008</v>
      </c>
      <c r="B28" s="361" t="s">
        <v>1009</v>
      </c>
      <c r="C28" s="237">
        <v>0</v>
      </c>
      <c r="D28" s="237">
        <v>0</v>
      </c>
    </row>
    <row r="29" spans="1:4" ht="18" customHeight="1">
      <c r="A29" s="505" t="s">
        <v>1010</v>
      </c>
      <c r="B29" s="361" t="s">
        <v>1011</v>
      </c>
      <c r="C29" s="237">
        <v>50838</v>
      </c>
      <c r="D29" s="237">
        <v>50838</v>
      </c>
    </row>
    <row r="30" spans="1:5" ht="27" customHeight="1">
      <c r="A30" s="505" t="s">
        <v>1012</v>
      </c>
      <c r="B30" s="361" t="s">
        <v>1013</v>
      </c>
      <c r="C30" s="237">
        <v>0</v>
      </c>
      <c r="D30" s="237">
        <v>0</v>
      </c>
      <c r="E30" s="508"/>
    </row>
    <row r="31" spans="1:5" ht="12.75">
      <c r="A31" s="174"/>
      <c r="B31" s="174"/>
      <c r="C31" s="509"/>
      <c r="D31" s="509"/>
      <c r="E31" s="510"/>
    </row>
    <row r="32" spans="1:5" ht="12.75">
      <c r="A32" s="815" t="s">
        <v>467</v>
      </c>
      <c r="B32" s="783"/>
      <c r="C32" s="783"/>
      <c r="D32" s="783"/>
      <c r="E32" s="511"/>
    </row>
    <row r="33" spans="1:5" ht="12.75">
      <c r="A33" s="512" t="s">
        <v>468</v>
      </c>
      <c r="B33" s="512"/>
      <c r="C33" s="512"/>
      <c r="D33" s="513"/>
      <c r="E33" s="509"/>
    </row>
    <row r="34" spans="1:5" ht="12.75">
      <c r="A34" s="174"/>
      <c r="B34" s="174"/>
      <c r="C34" s="174"/>
      <c r="D34" s="509"/>
      <c r="E34" s="509"/>
    </row>
    <row r="35" spans="1:5" ht="12.75">
      <c r="A35" s="174"/>
      <c r="B35" s="174"/>
      <c r="C35" s="174"/>
      <c r="D35" s="509"/>
      <c r="E35" s="509"/>
    </row>
    <row r="36" spans="1:5" ht="12.75">
      <c r="A36" s="514"/>
      <c r="B36" s="174"/>
      <c r="C36" s="174"/>
      <c r="D36" s="509"/>
      <c r="E36" s="509"/>
    </row>
    <row r="37" spans="1:9" s="148" customFormat="1" ht="12.75">
      <c r="A37" s="173" t="s">
        <v>823</v>
      </c>
      <c r="B37" s="174"/>
      <c r="C37" s="158"/>
      <c r="D37" s="158"/>
      <c r="E37" s="175"/>
      <c r="F37" s="158"/>
      <c r="G37" s="158"/>
      <c r="I37" s="176"/>
    </row>
    <row r="38" spans="1:8" s="148" customFormat="1" ht="12.75">
      <c r="A38" s="173" t="s">
        <v>824</v>
      </c>
      <c r="B38" s="177"/>
      <c r="C38" s="158"/>
      <c r="D38" s="178" t="s">
        <v>524</v>
      </c>
      <c r="E38" s="175"/>
      <c r="F38" s="158"/>
      <c r="G38" s="158"/>
      <c r="H38" s="178"/>
    </row>
    <row r="39" spans="1:5" ht="12.75">
      <c r="A39" s="199"/>
      <c r="B39" s="174"/>
      <c r="C39" s="225"/>
      <c r="D39" s="158"/>
      <c r="E39" s="174"/>
    </row>
    <row r="40" spans="1:5" ht="12.75">
      <c r="A40" s="199"/>
      <c r="B40" s="174"/>
      <c r="C40" s="225"/>
      <c r="D40" s="158"/>
      <c r="E40" s="174"/>
    </row>
    <row r="41" spans="1:5" ht="12.75">
      <c r="A41" s="174"/>
      <c r="B41" s="174"/>
      <c r="C41" s="509"/>
      <c r="D41" s="509"/>
      <c r="E41" s="510"/>
    </row>
    <row r="42" spans="1:5" ht="12.75">
      <c r="A42" s="444" t="s">
        <v>825</v>
      </c>
      <c r="B42" s="509"/>
      <c r="C42" s="509"/>
      <c r="D42" s="510"/>
      <c r="E42" s="174"/>
    </row>
    <row r="43" spans="1:5" ht="12.75">
      <c r="A43" s="444"/>
      <c r="B43" s="509"/>
      <c r="C43" s="509"/>
      <c r="D43" s="510"/>
      <c r="E43" s="174"/>
    </row>
    <row r="44" spans="1:5" ht="12.75">
      <c r="A44" s="199"/>
      <c r="B44" s="174"/>
      <c r="C44" s="225"/>
      <c r="D44" s="225"/>
      <c r="E44" s="225"/>
    </row>
    <row r="45" spans="1:5" ht="12.75">
      <c r="A45" s="445"/>
      <c r="B45" s="445"/>
      <c r="C45" s="225"/>
      <c r="D45" s="225"/>
      <c r="E45" s="174"/>
    </row>
    <row r="46" spans="1:5" ht="12.75">
      <c r="A46" s="445"/>
      <c r="B46" s="445"/>
      <c r="C46" s="225"/>
      <c r="D46" s="225"/>
      <c r="E46" s="174"/>
    </row>
    <row r="47" spans="1:5" ht="12.75">
      <c r="A47" s="199"/>
      <c r="B47" s="174"/>
      <c r="C47" s="225"/>
      <c r="D47" s="225"/>
      <c r="E47" s="174"/>
    </row>
    <row r="48" spans="1:5" ht="15.75">
      <c r="A48" s="174"/>
      <c r="B48" s="177"/>
      <c r="C48" s="225"/>
      <c r="D48" s="515"/>
      <c r="E48" s="174"/>
    </row>
    <row r="49" spans="1:5" ht="12.75">
      <c r="A49" s="174"/>
      <c r="B49" s="174"/>
      <c r="C49" s="225"/>
      <c r="D49" s="225"/>
      <c r="E49" s="516"/>
    </row>
    <row r="50" spans="1:5" ht="12.75">
      <c r="A50" s="174"/>
      <c r="B50" s="174"/>
      <c r="C50" s="225"/>
      <c r="D50" s="225"/>
      <c r="E50" s="516"/>
    </row>
    <row r="51" spans="1:5" ht="12.75">
      <c r="A51" s="174"/>
      <c r="B51" s="174"/>
      <c r="C51" s="225"/>
      <c r="D51" s="225"/>
      <c r="E51" s="516"/>
    </row>
    <row r="52" spans="1:5" ht="12.75">
      <c r="A52" s="174"/>
      <c r="B52" s="174"/>
      <c r="C52" s="225"/>
      <c r="D52" s="225"/>
      <c r="E52" s="516"/>
    </row>
    <row r="53" spans="1:5" ht="12.75">
      <c r="A53" s="445"/>
      <c r="B53" s="445"/>
      <c r="C53" s="225"/>
      <c r="D53" s="225"/>
      <c r="E53" s="516"/>
    </row>
    <row r="54" spans="1:5" ht="12.75">
      <c r="A54" s="445"/>
      <c r="B54" s="445"/>
      <c r="C54" s="445"/>
      <c r="D54" s="445"/>
      <c r="E54" s="445"/>
    </row>
    <row r="55" spans="1:5" ht="12.75">
      <c r="A55" s="445"/>
      <c r="B55" s="445"/>
      <c r="C55" s="445"/>
      <c r="D55" s="445"/>
      <c r="E55" s="445"/>
    </row>
    <row r="56" spans="1:5" ht="12.75">
      <c r="A56" s="174"/>
      <c r="B56" s="174"/>
      <c r="C56" s="225"/>
      <c r="D56" s="225"/>
      <c r="E56" s="516"/>
    </row>
  </sheetData>
  <mergeCells count="8">
    <mergeCell ref="A1:D1"/>
    <mergeCell ref="A2:D2"/>
    <mergeCell ref="A4:D4"/>
    <mergeCell ref="A6:D6"/>
    <mergeCell ref="A32:D32"/>
    <mergeCell ref="A7:D7"/>
    <mergeCell ref="A8:D8"/>
    <mergeCell ref="A9:D9"/>
  </mergeCells>
  <printOptions/>
  <pageMargins left="0.9448818897637796" right="0.5511811023622047" top="0.984251968503937" bottom="0.984251968503937" header="0.5118110236220472" footer="0.5118110236220472"/>
  <pageSetup firstPageNumber="34" useFirstPageNumber="1" horizontalDpi="600" verticalDpi="600" orientation="portrait" paperSize="9" r:id="rId1"/>
  <headerFooter alignWithMargins="0">
    <oddFooter>&amp;C&amp;8&amp;P&amp;R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C152"/>
  <sheetViews>
    <sheetView workbookViewId="0" topLeftCell="A40">
      <selection activeCell="J78" sqref="J78"/>
    </sheetView>
  </sheetViews>
  <sheetFormatPr defaultColWidth="9.140625" defaultRowHeight="17.25" customHeight="1"/>
  <cols>
    <col min="1" max="1" width="46.7109375" style="527" customWidth="1"/>
    <col min="2" max="3" width="10.57421875" style="588" bestFit="1" customWidth="1"/>
    <col min="4" max="4" width="10.7109375" style="589" customWidth="1"/>
    <col min="5" max="5" width="10.7109375" style="588" bestFit="1" customWidth="1"/>
    <col min="6" max="16384" width="9.140625" style="531" customWidth="1"/>
  </cols>
  <sheetData>
    <row r="1" spans="1:55" ht="12.75">
      <c r="A1" s="1063" t="s">
        <v>469</v>
      </c>
      <c r="B1" s="1063"/>
      <c r="C1" s="1063"/>
      <c r="D1" s="1063"/>
      <c r="E1" s="1063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" customHeight="1">
      <c r="A2" s="1064" t="s">
        <v>470</v>
      </c>
      <c r="B2" s="1064"/>
      <c r="C2" s="1064"/>
      <c r="D2" s="1064"/>
      <c r="E2" s="106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3.75" customHeight="1">
      <c r="A3" s="8"/>
      <c r="B3" s="517"/>
      <c r="C3" s="518"/>
      <c r="D3" s="519"/>
      <c r="E3" s="522"/>
      <c r="F3" s="14"/>
      <c r="G3" s="7"/>
      <c r="H3" s="6"/>
      <c r="I3" s="6"/>
      <c r="J3" s="6"/>
      <c r="K3" s="7"/>
      <c r="L3" s="6"/>
      <c r="M3" s="6"/>
      <c r="N3" s="7"/>
      <c r="O3" s="6"/>
      <c r="P3" s="6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7" s="3" customFormat="1" ht="12.75">
      <c r="A4" s="1032" t="s">
        <v>471</v>
      </c>
      <c r="B4" s="1032"/>
      <c r="C4" s="1032"/>
      <c r="D4" s="1032"/>
      <c r="E4" s="1032"/>
      <c r="F4" s="722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6" s="3" customFormat="1" ht="12.75">
      <c r="A5" s="14"/>
      <c r="B5" s="523"/>
      <c r="C5" s="523"/>
      <c r="D5" s="524"/>
      <c r="E5" s="52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7" s="17" customFormat="1" ht="17.25" customHeight="1">
      <c r="A6" s="969" t="s">
        <v>472</v>
      </c>
      <c r="B6" s="969"/>
      <c r="C6" s="969"/>
      <c r="D6" s="969"/>
      <c r="E6" s="969"/>
      <c r="F6" s="16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s="17" customFormat="1" ht="17.25" customHeight="1">
      <c r="A7" s="1059" t="s">
        <v>3</v>
      </c>
      <c r="B7" s="1059"/>
      <c r="C7" s="1059"/>
      <c r="D7" s="1059"/>
      <c r="E7" s="1059"/>
      <c r="F7" s="18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s="17" customFormat="1" ht="17.25" customHeight="1">
      <c r="A8" s="1060" t="s">
        <v>474</v>
      </c>
      <c r="B8" s="1060"/>
      <c r="C8" s="1060"/>
      <c r="D8" s="1060"/>
      <c r="E8" s="1060"/>
      <c r="F8" s="1060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5" s="21" customFormat="1" ht="12.75">
      <c r="A9" s="1061" t="s">
        <v>475</v>
      </c>
      <c r="B9" s="1061"/>
      <c r="C9" s="1061"/>
      <c r="D9" s="1061"/>
      <c r="E9" s="1061"/>
      <c r="F9" s="1061"/>
      <c r="G9" s="20"/>
      <c r="H9" s="20"/>
      <c r="I9" s="20"/>
      <c r="J9" s="20"/>
      <c r="K9" s="20"/>
      <c r="L9" s="20"/>
      <c r="M9" s="20"/>
      <c r="N9" s="6"/>
      <c r="O9" s="63"/>
    </row>
    <row r="10" spans="1:15" s="21" customFormat="1" ht="12.75">
      <c r="A10" s="25" t="s">
        <v>476</v>
      </c>
      <c r="B10" s="525"/>
      <c r="C10" s="526"/>
      <c r="E10" s="23" t="s">
        <v>477</v>
      </c>
      <c r="F10" s="26"/>
      <c r="G10" s="22"/>
      <c r="H10" s="23"/>
      <c r="I10" s="23"/>
      <c r="J10" s="24"/>
      <c r="K10" s="22"/>
      <c r="N10" s="6"/>
      <c r="O10" s="63"/>
    </row>
    <row r="11" spans="2:5" ht="17.25" customHeight="1">
      <c r="B11" s="528"/>
      <c r="C11" s="528"/>
      <c r="D11" s="529"/>
      <c r="E11" s="530" t="s">
        <v>4</v>
      </c>
    </row>
    <row r="12" spans="1:5" ht="17.25" customHeight="1">
      <c r="A12" s="535"/>
      <c r="B12" s="536"/>
      <c r="C12" s="537"/>
      <c r="D12" s="538"/>
      <c r="E12" s="539" t="s">
        <v>528</v>
      </c>
    </row>
    <row r="13" spans="1:5" ht="48">
      <c r="A13" s="68" t="s">
        <v>479</v>
      </c>
      <c r="B13" s="540" t="s">
        <v>5</v>
      </c>
      <c r="C13" s="540" t="s">
        <v>531</v>
      </c>
      <c r="D13" s="541" t="s">
        <v>6</v>
      </c>
      <c r="E13" s="540" t="s">
        <v>533</v>
      </c>
    </row>
    <row r="14" spans="1:5" s="545" customFormat="1" ht="11.25">
      <c r="A14" s="542">
        <v>1</v>
      </c>
      <c r="B14" s="543">
        <v>2</v>
      </c>
      <c r="C14" s="543">
        <v>3</v>
      </c>
      <c r="D14" s="544">
        <v>4</v>
      </c>
      <c r="E14" s="543">
        <v>5</v>
      </c>
    </row>
    <row r="15" spans="1:5" ht="17.25" customHeight="1">
      <c r="A15" s="95" t="s">
        <v>7</v>
      </c>
      <c r="B15" s="546">
        <v>524245793</v>
      </c>
      <c r="C15" s="546">
        <v>60481588</v>
      </c>
      <c r="D15" s="547">
        <v>11.536876176705913</v>
      </c>
      <c r="E15" s="546">
        <v>60481588</v>
      </c>
    </row>
    <row r="16" spans="1:5" ht="17.25" customHeight="1">
      <c r="A16" s="359" t="s">
        <v>8</v>
      </c>
      <c r="B16" s="546">
        <v>577468259</v>
      </c>
      <c r="C16" s="546">
        <v>68267171</v>
      </c>
      <c r="D16" s="547">
        <v>11.821804910666096</v>
      </c>
      <c r="E16" s="546">
        <v>68267171</v>
      </c>
    </row>
    <row r="17" spans="1:5" ht="12.75">
      <c r="A17" s="548" t="s">
        <v>9</v>
      </c>
      <c r="B17" s="549">
        <v>251211484</v>
      </c>
      <c r="C17" s="549">
        <v>35217647</v>
      </c>
      <c r="D17" s="547">
        <v>14.019123027034864</v>
      </c>
      <c r="E17" s="549">
        <v>35217647</v>
      </c>
    </row>
    <row r="18" spans="1:5" ht="12.75">
      <c r="A18" s="548" t="s">
        <v>10</v>
      </c>
      <c r="B18" s="549">
        <v>30231153</v>
      </c>
      <c r="C18" s="549">
        <v>2722977</v>
      </c>
      <c r="D18" s="547">
        <v>9.00718871026851</v>
      </c>
      <c r="E18" s="549">
        <v>2722977</v>
      </c>
    </row>
    <row r="19" spans="1:5" ht="12.75">
      <c r="A19" s="548" t="s">
        <v>11</v>
      </c>
      <c r="B19" s="549">
        <v>24973089</v>
      </c>
      <c r="C19" s="549">
        <v>3469691</v>
      </c>
      <c r="D19" s="547">
        <v>13.89371975569382</v>
      </c>
      <c r="E19" s="549">
        <v>3469691</v>
      </c>
    </row>
    <row r="20" spans="1:5" ht="12.75">
      <c r="A20" s="548" t="s">
        <v>12</v>
      </c>
      <c r="B20" s="549">
        <v>3875245</v>
      </c>
      <c r="C20" s="549">
        <v>240614</v>
      </c>
      <c r="D20" s="547">
        <v>6.209000979292922</v>
      </c>
      <c r="E20" s="549">
        <v>240614</v>
      </c>
    </row>
    <row r="21" spans="1:5" ht="12.75">
      <c r="A21" s="548" t="s">
        <v>13</v>
      </c>
      <c r="B21" s="549">
        <v>267177288</v>
      </c>
      <c r="C21" s="549">
        <v>26616242</v>
      </c>
      <c r="D21" s="547">
        <v>9.962015184464331</v>
      </c>
      <c r="E21" s="549">
        <v>26616242</v>
      </c>
    </row>
    <row r="22" spans="1:5" ht="25.5">
      <c r="A22" s="550" t="s">
        <v>14</v>
      </c>
      <c r="B22" s="551">
        <v>68250493</v>
      </c>
      <c r="C22" s="551">
        <v>5910471</v>
      </c>
      <c r="D22" s="552">
        <v>8.659968214442056</v>
      </c>
      <c r="E22" s="551">
        <v>5910471</v>
      </c>
    </row>
    <row r="23" spans="1:5" ht="25.5" customHeight="1">
      <c r="A23" s="550" t="s">
        <v>15</v>
      </c>
      <c r="B23" s="553">
        <v>16015692</v>
      </c>
      <c r="C23" s="553">
        <v>3948275</v>
      </c>
      <c r="D23" s="552">
        <v>24.652540770639195</v>
      </c>
      <c r="E23" s="551">
        <v>3948275</v>
      </c>
    </row>
    <row r="24" spans="1:5" ht="12.75">
      <c r="A24" s="95" t="s">
        <v>16</v>
      </c>
      <c r="B24" s="546">
        <v>493202074</v>
      </c>
      <c r="C24" s="546">
        <v>58408425</v>
      </c>
      <c r="D24" s="547">
        <v>11.84269654956885</v>
      </c>
      <c r="E24" s="546">
        <v>58408425</v>
      </c>
    </row>
    <row r="25" spans="1:5" ht="14.25" customHeight="1">
      <c r="A25" s="84" t="s">
        <v>17</v>
      </c>
      <c r="B25" s="546">
        <v>43435765</v>
      </c>
      <c r="C25" s="546">
        <v>2578774</v>
      </c>
      <c r="D25" s="547">
        <v>5.936983036905186</v>
      </c>
      <c r="E25" s="546">
        <v>2578774</v>
      </c>
    </row>
    <row r="26" spans="1:5" ht="12.75">
      <c r="A26" s="554" t="s">
        <v>18</v>
      </c>
      <c r="B26" s="549">
        <v>42301277</v>
      </c>
      <c r="C26" s="549">
        <v>2428688</v>
      </c>
      <c r="D26" s="547">
        <v>5.741405868196367</v>
      </c>
      <c r="E26" s="549">
        <v>2428688</v>
      </c>
    </row>
    <row r="27" spans="1:5" ht="12.75">
      <c r="A27" s="548" t="s">
        <v>11</v>
      </c>
      <c r="B27" s="549">
        <v>851108</v>
      </c>
      <c r="C27" s="549">
        <v>147165</v>
      </c>
      <c r="D27" s="547">
        <v>17.290990097613935</v>
      </c>
      <c r="E27" s="549">
        <v>147165</v>
      </c>
    </row>
    <row r="28" spans="1:5" ht="12.75">
      <c r="A28" s="548" t="s">
        <v>12</v>
      </c>
      <c r="B28" s="549">
        <v>283380</v>
      </c>
      <c r="C28" s="549">
        <v>2921</v>
      </c>
      <c r="D28" s="547">
        <v>1.0307714023572587</v>
      </c>
      <c r="E28" s="549">
        <v>2921</v>
      </c>
    </row>
    <row r="29" spans="1:5" ht="17.25" customHeight="1">
      <c r="A29" s="550" t="s">
        <v>19</v>
      </c>
      <c r="B29" s="551">
        <v>4836740</v>
      </c>
      <c r="C29" s="551">
        <v>455855</v>
      </c>
      <c r="D29" s="552">
        <v>9.424839871483686</v>
      </c>
      <c r="E29" s="551">
        <v>455855</v>
      </c>
    </row>
    <row r="30" spans="1:5" ht="25.5">
      <c r="A30" s="550" t="s">
        <v>20</v>
      </c>
      <c r="B30" s="551">
        <v>7555306</v>
      </c>
      <c r="C30" s="551">
        <v>49756</v>
      </c>
      <c r="D30" s="552">
        <v>0.6585570458694856</v>
      </c>
      <c r="E30" s="551">
        <v>49756</v>
      </c>
    </row>
    <row r="31" spans="1:5" ht="17.25" customHeight="1">
      <c r="A31" s="95" t="s">
        <v>21</v>
      </c>
      <c r="B31" s="546">
        <v>31043719</v>
      </c>
      <c r="C31" s="546">
        <v>2073163</v>
      </c>
      <c r="D31" s="547">
        <v>6.678204373644794</v>
      </c>
      <c r="E31" s="546">
        <v>2073163</v>
      </c>
    </row>
    <row r="32" spans="1:5" ht="32.25" customHeight="1">
      <c r="A32" s="95" t="s">
        <v>22</v>
      </c>
      <c r="B32" s="546">
        <v>578717881</v>
      </c>
      <c r="C32" s="546">
        <v>48465898</v>
      </c>
      <c r="D32" s="547">
        <v>8.37470200786832</v>
      </c>
      <c r="E32" s="546">
        <v>48465898</v>
      </c>
    </row>
    <row r="33" spans="1:5" ht="25.5">
      <c r="A33" s="96" t="s">
        <v>23</v>
      </c>
      <c r="B33" s="549">
        <v>482350926</v>
      </c>
      <c r="C33" s="549">
        <v>43830982</v>
      </c>
      <c r="D33" s="547">
        <v>9.086948865938323</v>
      </c>
      <c r="E33" s="549">
        <v>43830982</v>
      </c>
    </row>
    <row r="34" spans="1:5" ht="23.25" customHeight="1">
      <c r="A34" s="96" t="s">
        <v>24</v>
      </c>
      <c r="B34" s="549">
        <v>70521707</v>
      </c>
      <c r="C34" s="549">
        <v>3752967</v>
      </c>
      <c r="D34" s="547">
        <v>5.321718885789307</v>
      </c>
      <c r="E34" s="549">
        <v>3752967</v>
      </c>
    </row>
    <row r="35" spans="1:5" ht="32.25" customHeight="1">
      <c r="A35" s="96" t="s">
        <v>25</v>
      </c>
      <c r="B35" s="549">
        <v>25845248</v>
      </c>
      <c r="C35" s="549">
        <v>881949</v>
      </c>
      <c r="D35" s="547">
        <v>3.412422275847382</v>
      </c>
      <c r="E35" s="549">
        <v>881949</v>
      </c>
    </row>
    <row r="36" spans="1:5" ht="25.5">
      <c r="A36" s="95" t="s">
        <v>26</v>
      </c>
      <c r="B36" s="546">
        <v>-54472088</v>
      </c>
      <c r="C36" s="546">
        <v>12015690</v>
      </c>
      <c r="D36" s="547">
        <v>22.058434771217144</v>
      </c>
      <c r="E36" s="546">
        <v>12015690</v>
      </c>
    </row>
    <row r="37" spans="1:5" ht="25.5">
      <c r="A37" s="95" t="s">
        <v>27</v>
      </c>
      <c r="B37" s="546">
        <v>-261584</v>
      </c>
      <c r="C37" s="546">
        <v>-8862</v>
      </c>
      <c r="D37" s="547">
        <v>3.387821885130589</v>
      </c>
      <c r="E37" s="546">
        <v>-8862</v>
      </c>
    </row>
    <row r="38" spans="1:5" ht="25.5">
      <c r="A38" s="95" t="s">
        <v>28</v>
      </c>
      <c r="B38" s="546">
        <v>578456297</v>
      </c>
      <c r="C38" s="546">
        <v>48457036</v>
      </c>
      <c r="D38" s="547">
        <v>8.376957127324694</v>
      </c>
      <c r="E38" s="546">
        <v>48457036</v>
      </c>
    </row>
    <row r="39" spans="1:5" ht="25.5">
      <c r="A39" s="95" t="s">
        <v>29</v>
      </c>
      <c r="B39" s="546">
        <v>-54210504</v>
      </c>
      <c r="C39" s="546">
        <v>12024552</v>
      </c>
      <c r="D39" s="547">
        <v>22.18122155809509</v>
      </c>
      <c r="E39" s="546">
        <v>12024552</v>
      </c>
    </row>
    <row r="40" spans="1:47" s="557" customFormat="1" ht="12.75">
      <c r="A40" s="555" t="s">
        <v>30</v>
      </c>
      <c r="B40" s="551">
        <v>54210504</v>
      </c>
      <c r="C40" s="551">
        <v>-12024552</v>
      </c>
      <c r="D40" s="552">
        <v>22.18122155809509</v>
      </c>
      <c r="E40" s="551">
        <v>-12024552</v>
      </c>
      <c r="F40" s="556"/>
      <c r="G40" s="556"/>
      <c r="H40" s="556"/>
      <c r="I40" s="556"/>
      <c r="J40" s="556"/>
      <c r="K40" s="556"/>
      <c r="L40" s="556"/>
      <c r="M40" s="556"/>
      <c r="N40" s="556"/>
      <c r="O40" s="556"/>
      <c r="P40" s="556"/>
      <c r="Q40" s="556"/>
      <c r="R40" s="556"/>
      <c r="S40" s="556"/>
      <c r="T40" s="556"/>
      <c r="U40" s="556"/>
      <c r="V40" s="556"/>
      <c r="W40" s="556"/>
      <c r="X40" s="556"/>
      <c r="Y40" s="556"/>
      <c r="Z40" s="556"/>
      <c r="AA40" s="556"/>
      <c r="AB40" s="556"/>
      <c r="AC40" s="556"/>
      <c r="AD40" s="556"/>
      <c r="AE40" s="556"/>
      <c r="AF40" s="556"/>
      <c r="AG40" s="556"/>
      <c r="AH40" s="556"/>
      <c r="AI40" s="556"/>
      <c r="AJ40" s="556"/>
      <c r="AK40" s="556"/>
      <c r="AL40" s="556"/>
      <c r="AM40" s="556"/>
      <c r="AN40" s="556"/>
      <c r="AO40" s="556"/>
      <c r="AP40" s="556"/>
      <c r="AQ40" s="556"/>
      <c r="AR40" s="556"/>
      <c r="AS40" s="556"/>
      <c r="AT40" s="556"/>
      <c r="AU40" s="556"/>
    </row>
    <row r="41" spans="1:47" s="557" customFormat="1" ht="12.75">
      <c r="A41" s="558" t="s">
        <v>31</v>
      </c>
      <c r="B41" s="551">
        <v>4836740</v>
      </c>
      <c r="C41" s="551">
        <v>455855</v>
      </c>
      <c r="D41" s="552">
        <v>9.424839871483686</v>
      </c>
      <c r="E41" s="551">
        <v>455855</v>
      </c>
      <c r="F41" s="556"/>
      <c r="G41" s="556"/>
      <c r="H41" s="556"/>
      <c r="I41" s="556"/>
      <c r="J41" s="556"/>
      <c r="K41" s="556"/>
      <c r="L41" s="556"/>
      <c r="M41" s="556"/>
      <c r="N41" s="556"/>
      <c r="O41" s="556"/>
      <c r="P41" s="556"/>
      <c r="Q41" s="556"/>
      <c r="R41" s="556"/>
      <c r="S41" s="556"/>
      <c r="T41" s="556"/>
      <c r="U41" s="556"/>
      <c r="V41" s="556"/>
      <c r="W41" s="556"/>
      <c r="X41" s="556"/>
      <c r="Y41" s="556"/>
      <c r="Z41" s="556"/>
      <c r="AA41" s="556"/>
      <c r="AB41" s="556"/>
      <c r="AC41" s="556"/>
      <c r="AD41" s="556"/>
      <c r="AE41" s="556"/>
      <c r="AF41" s="556"/>
      <c r="AG41" s="556"/>
      <c r="AH41" s="556"/>
      <c r="AI41" s="556"/>
      <c r="AJ41" s="556"/>
      <c r="AK41" s="556"/>
      <c r="AL41" s="556"/>
      <c r="AM41" s="556"/>
      <c r="AN41" s="556"/>
      <c r="AO41" s="556"/>
      <c r="AP41" s="556"/>
      <c r="AQ41" s="556"/>
      <c r="AR41" s="556"/>
      <c r="AS41" s="556"/>
      <c r="AT41" s="556"/>
      <c r="AU41" s="556"/>
    </row>
    <row r="42" spans="1:47" s="557" customFormat="1" ht="12.75">
      <c r="A42" s="555" t="s">
        <v>32</v>
      </c>
      <c r="B42" s="551">
        <v>17452767</v>
      </c>
      <c r="C42" s="551">
        <v>756115</v>
      </c>
      <c r="D42" s="552">
        <v>4.332350280044419</v>
      </c>
      <c r="E42" s="551">
        <v>756115</v>
      </c>
      <c r="F42" s="556"/>
      <c r="G42" s="556"/>
      <c r="H42" s="556"/>
      <c r="I42" s="556"/>
      <c r="J42" s="556"/>
      <c r="K42" s="556"/>
      <c r="L42" s="556"/>
      <c r="M42" s="556"/>
      <c r="N42" s="556"/>
      <c r="O42" s="556"/>
      <c r="P42" s="556"/>
      <c r="Q42" s="556"/>
      <c r="R42" s="556"/>
      <c r="S42" s="556"/>
      <c r="T42" s="556"/>
      <c r="U42" s="556"/>
      <c r="V42" s="556"/>
      <c r="W42" s="556"/>
      <c r="X42" s="556"/>
      <c r="Y42" s="556"/>
      <c r="Z42" s="556"/>
      <c r="AA42" s="556"/>
      <c r="AB42" s="556"/>
      <c r="AC42" s="556"/>
      <c r="AD42" s="556"/>
      <c r="AE42" s="556"/>
      <c r="AF42" s="556"/>
      <c r="AG42" s="556"/>
      <c r="AH42" s="556"/>
      <c r="AI42" s="556"/>
      <c r="AJ42" s="556"/>
      <c r="AK42" s="556"/>
      <c r="AL42" s="556"/>
      <c r="AM42" s="556"/>
      <c r="AN42" s="556"/>
      <c r="AO42" s="556"/>
      <c r="AP42" s="556"/>
      <c r="AQ42" s="556"/>
      <c r="AR42" s="556"/>
      <c r="AS42" s="556"/>
      <c r="AT42" s="556"/>
      <c r="AU42" s="556"/>
    </row>
    <row r="43" spans="1:47" s="560" customFormat="1" ht="12.75">
      <c r="A43" s="555" t="s">
        <v>33</v>
      </c>
      <c r="B43" s="559">
        <v>31073617</v>
      </c>
      <c r="C43" s="559">
        <v>-13022738</v>
      </c>
      <c r="D43" s="552">
        <v>41.909308465763736</v>
      </c>
      <c r="E43" s="551">
        <v>-13022738</v>
      </c>
      <c r="F43" s="556"/>
      <c r="G43" s="556"/>
      <c r="H43" s="556"/>
      <c r="I43" s="556"/>
      <c r="J43" s="556"/>
      <c r="K43" s="556"/>
      <c r="L43" s="556"/>
      <c r="M43" s="556"/>
      <c r="N43" s="556"/>
      <c r="O43" s="556"/>
      <c r="P43" s="556"/>
      <c r="Q43" s="556"/>
      <c r="R43" s="556"/>
      <c r="S43" s="556"/>
      <c r="T43" s="556"/>
      <c r="U43" s="556"/>
      <c r="V43" s="556"/>
      <c r="W43" s="556"/>
      <c r="X43" s="556"/>
      <c r="Y43" s="556"/>
      <c r="Z43" s="556"/>
      <c r="AA43" s="556"/>
      <c r="AB43" s="556"/>
      <c r="AC43" s="556"/>
      <c r="AD43" s="556"/>
      <c r="AE43" s="556"/>
      <c r="AF43" s="556"/>
      <c r="AG43" s="556"/>
      <c r="AH43" s="556"/>
      <c r="AI43" s="556"/>
      <c r="AJ43" s="556"/>
      <c r="AK43" s="556"/>
      <c r="AL43" s="556"/>
      <c r="AM43" s="556"/>
      <c r="AN43" s="556"/>
      <c r="AO43" s="556"/>
      <c r="AP43" s="556"/>
      <c r="AQ43" s="556"/>
      <c r="AR43" s="556"/>
      <c r="AS43" s="556"/>
      <c r="AT43" s="556"/>
      <c r="AU43" s="556"/>
    </row>
    <row r="44" spans="1:47" s="560" customFormat="1" ht="12.75">
      <c r="A44" s="555" t="s">
        <v>34</v>
      </c>
      <c r="B44" s="559">
        <v>847380</v>
      </c>
      <c r="C44" s="559">
        <v>-213784</v>
      </c>
      <c r="D44" s="552">
        <v>25.22882296018315</v>
      </c>
      <c r="E44" s="551">
        <v>-213784</v>
      </c>
      <c r="F44" s="556"/>
      <c r="G44" s="556"/>
      <c r="H44" s="556"/>
      <c r="I44" s="556"/>
      <c r="J44" s="556"/>
      <c r="K44" s="556"/>
      <c r="L44" s="556"/>
      <c r="M44" s="556"/>
      <c r="N44" s="556"/>
      <c r="O44" s="556"/>
      <c r="P44" s="556"/>
      <c r="Q44" s="556"/>
      <c r="R44" s="556"/>
      <c r="S44" s="556"/>
      <c r="T44" s="556"/>
      <c r="U44" s="556"/>
      <c r="V44" s="556"/>
      <c r="W44" s="556"/>
      <c r="X44" s="556"/>
      <c r="Y44" s="556"/>
      <c r="Z44" s="556"/>
      <c r="AA44" s="556"/>
      <c r="AB44" s="556"/>
      <c r="AC44" s="556"/>
      <c r="AD44" s="556"/>
      <c r="AE44" s="556"/>
      <c r="AF44" s="556"/>
      <c r="AG44" s="556"/>
      <c r="AH44" s="556"/>
      <c r="AI44" s="556"/>
      <c r="AJ44" s="556"/>
      <c r="AK44" s="556"/>
      <c r="AL44" s="556"/>
      <c r="AM44" s="556"/>
      <c r="AN44" s="556"/>
      <c r="AO44" s="556"/>
      <c r="AP44" s="556"/>
      <c r="AQ44" s="556"/>
      <c r="AR44" s="556"/>
      <c r="AS44" s="556"/>
      <c r="AT44" s="556"/>
      <c r="AU44" s="556"/>
    </row>
    <row r="45" spans="1:5" ht="17.25" customHeight="1">
      <c r="A45" s="95" t="s">
        <v>35</v>
      </c>
      <c r="B45" s="546">
        <v>623337292</v>
      </c>
      <c r="C45" s="546">
        <v>56259494</v>
      </c>
      <c r="D45" s="547">
        <v>9.025529953372338</v>
      </c>
      <c r="E45" s="546">
        <v>56259494</v>
      </c>
    </row>
    <row r="46" spans="1:5" ht="12.75">
      <c r="A46" s="561" t="s">
        <v>36</v>
      </c>
      <c r="B46" s="551">
        <v>84266185</v>
      </c>
      <c r="C46" s="551">
        <v>9858746</v>
      </c>
      <c r="D46" s="552">
        <v>11.699528108457741</v>
      </c>
      <c r="E46" s="551">
        <v>9858746</v>
      </c>
    </row>
    <row r="47" spans="1:47" s="562" customFormat="1" ht="17.25" customHeight="1">
      <c r="A47" s="95" t="s">
        <v>37</v>
      </c>
      <c r="B47" s="546">
        <v>539071107</v>
      </c>
      <c r="C47" s="546">
        <v>46400748</v>
      </c>
      <c r="D47" s="547">
        <v>8.607537558120324</v>
      </c>
      <c r="E47" s="546">
        <v>46400748</v>
      </c>
      <c r="F47" s="531"/>
      <c r="G47" s="531"/>
      <c r="H47" s="531"/>
      <c r="I47" s="531"/>
      <c r="J47" s="531"/>
      <c r="K47" s="531"/>
      <c r="L47" s="531"/>
      <c r="M47" s="531"/>
      <c r="N47" s="531"/>
      <c r="O47" s="531"/>
      <c r="P47" s="531"/>
      <c r="Q47" s="531"/>
      <c r="R47" s="531"/>
      <c r="S47" s="531"/>
      <c r="T47" s="531"/>
      <c r="U47" s="531"/>
      <c r="V47" s="531"/>
      <c r="W47" s="531"/>
      <c r="X47" s="531"/>
      <c r="Y47" s="531"/>
      <c r="Z47" s="531"/>
      <c r="AA47" s="531"/>
      <c r="AB47" s="531"/>
      <c r="AC47" s="531"/>
      <c r="AD47" s="531"/>
      <c r="AE47" s="531"/>
      <c r="AF47" s="531"/>
      <c r="AG47" s="531"/>
      <c r="AH47" s="531"/>
      <c r="AI47" s="531"/>
      <c r="AJ47" s="531"/>
      <c r="AK47" s="531"/>
      <c r="AL47" s="531"/>
      <c r="AM47" s="531"/>
      <c r="AN47" s="531"/>
      <c r="AO47" s="531"/>
      <c r="AP47" s="531"/>
      <c r="AQ47" s="531"/>
      <c r="AR47" s="531"/>
      <c r="AS47" s="531"/>
      <c r="AT47" s="531"/>
      <c r="AU47" s="531"/>
    </row>
    <row r="48" spans="1:5" ht="12.75">
      <c r="A48" s="96" t="s">
        <v>38</v>
      </c>
      <c r="B48" s="549">
        <v>535857443</v>
      </c>
      <c r="C48" s="549">
        <v>52184612</v>
      </c>
      <c r="D48" s="547">
        <v>9.738525177115063</v>
      </c>
      <c r="E48" s="549">
        <v>52184612</v>
      </c>
    </row>
    <row r="49" spans="1:5" ht="12.75">
      <c r="A49" s="561" t="s">
        <v>39</v>
      </c>
      <c r="B49" s="551">
        <v>84266185</v>
      </c>
      <c r="C49" s="551">
        <v>9858746</v>
      </c>
      <c r="D49" s="552">
        <v>11.699528108457741</v>
      </c>
      <c r="E49" s="551">
        <v>9858746</v>
      </c>
    </row>
    <row r="50" spans="1:5" ht="25.5">
      <c r="A50" s="84" t="s">
        <v>40</v>
      </c>
      <c r="B50" s="549">
        <v>451591258</v>
      </c>
      <c r="C50" s="549">
        <v>42325866</v>
      </c>
      <c r="D50" s="547">
        <v>9.372605259776751</v>
      </c>
      <c r="E50" s="549">
        <v>42325866</v>
      </c>
    </row>
    <row r="51" spans="1:5" ht="19.5" customHeight="1">
      <c r="A51" s="96" t="s">
        <v>41</v>
      </c>
      <c r="B51" s="549">
        <v>63500256</v>
      </c>
      <c r="C51" s="549">
        <v>3195081</v>
      </c>
      <c r="D51" s="547">
        <v>5.0316033371582</v>
      </c>
      <c r="E51" s="549">
        <v>3195081</v>
      </c>
    </row>
    <row r="52" spans="1:5" ht="17.25" customHeight="1">
      <c r="A52" s="561" t="s">
        <v>42</v>
      </c>
      <c r="B52" s="551">
        <v>0</v>
      </c>
      <c r="C52" s="551">
        <v>0</v>
      </c>
      <c r="D52" s="552">
        <v>0</v>
      </c>
      <c r="E52" s="551">
        <v>0</v>
      </c>
    </row>
    <row r="53" spans="1:5" ht="18" customHeight="1">
      <c r="A53" s="95" t="s">
        <v>43</v>
      </c>
      <c r="B53" s="546">
        <v>63500256</v>
      </c>
      <c r="C53" s="546">
        <v>3195081</v>
      </c>
      <c r="D53" s="547">
        <v>5.0316033371582</v>
      </c>
      <c r="E53" s="546">
        <v>3195081</v>
      </c>
    </row>
    <row r="54" spans="1:47" s="562" customFormat="1" ht="17.25" customHeight="1">
      <c r="A54" s="563" t="s">
        <v>44</v>
      </c>
      <c r="B54" s="549">
        <v>23979593</v>
      </c>
      <c r="C54" s="549">
        <v>879801</v>
      </c>
      <c r="D54" s="547">
        <v>3.6689571837186725</v>
      </c>
      <c r="E54" s="549">
        <v>879801</v>
      </c>
      <c r="F54" s="531"/>
      <c r="G54" s="531"/>
      <c r="H54" s="531"/>
      <c r="I54" s="531"/>
      <c r="J54" s="531"/>
      <c r="K54" s="531"/>
      <c r="L54" s="531"/>
      <c r="M54" s="531"/>
      <c r="N54" s="531"/>
      <c r="O54" s="531"/>
      <c r="P54" s="531"/>
      <c r="Q54" s="531"/>
      <c r="R54" s="531"/>
      <c r="S54" s="531"/>
      <c r="T54" s="531"/>
      <c r="U54" s="531"/>
      <c r="V54" s="531"/>
      <c r="W54" s="531"/>
      <c r="X54" s="531"/>
      <c r="Y54" s="531"/>
      <c r="Z54" s="531"/>
      <c r="AA54" s="531"/>
      <c r="AB54" s="531"/>
      <c r="AC54" s="531"/>
      <c r="AD54" s="531"/>
      <c r="AE54" s="531"/>
      <c r="AF54" s="531"/>
      <c r="AG54" s="531"/>
      <c r="AH54" s="531"/>
      <c r="AI54" s="531"/>
      <c r="AJ54" s="531"/>
      <c r="AK54" s="531"/>
      <c r="AL54" s="531"/>
      <c r="AM54" s="531"/>
      <c r="AN54" s="531"/>
      <c r="AO54" s="531"/>
      <c r="AP54" s="531"/>
      <c r="AQ54" s="531"/>
      <c r="AR54" s="531"/>
      <c r="AS54" s="531"/>
      <c r="AT54" s="531"/>
      <c r="AU54" s="531"/>
    </row>
    <row r="55" spans="1:47" s="562" customFormat="1" ht="17.25" customHeight="1">
      <c r="A55" s="561" t="s">
        <v>45</v>
      </c>
      <c r="B55" s="551">
        <v>0</v>
      </c>
      <c r="C55" s="551">
        <v>0</v>
      </c>
      <c r="D55" s="552">
        <v>0</v>
      </c>
      <c r="E55" s="551">
        <v>0</v>
      </c>
      <c r="F55" s="531"/>
      <c r="G55" s="531"/>
      <c r="H55" s="531"/>
      <c r="I55" s="531"/>
      <c r="J55" s="531"/>
      <c r="K55" s="531"/>
      <c r="L55" s="531"/>
      <c r="M55" s="531"/>
      <c r="N55" s="531"/>
      <c r="O55" s="531"/>
      <c r="P55" s="531"/>
      <c r="Q55" s="531"/>
      <c r="R55" s="531"/>
      <c r="S55" s="531"/>
      <c r="T55" s="531"/>
      <c r="U55" s="531"/>
      <c r="V55" s="531"/>
      <c r="W55" s="531"/>
      <c r="X55" s="531"/>
      <c r="Y55" s="531"/>
      <c r="Z55" s="531"/>
      <c r="AA55" s="531"/>
      <c r="AB55" s="531"/>
      <c r="AC55" s="531"/>
      <c r="AD55" s="531"/>
      <c r="AE55" s="531"/>
      <c r="AF55" s="531"/>
      <c r="AG55" s="531"/>
      <c r="AH55" s="531"/>
      <c r="AI55" s="531"/>
      <c r="AJ55" s="531"/>
      <c r="AK55" s="531"/>
      <c r="AL55" s="531"/>
      <c r="AM55" s="531"/>
      <c r="AN55" s="531"/>
      <c r="AO55" s="531"/>
      <c r="AP55" s="531"/>
      <c r="AQ55" s="531"/>
      <c r="AR55" s="531"/>
      <c r="AS55" s="531"/>
      <c r="AT55" s="531"/>
      <c r="AU55" s="531"/>
    </row>
    <row r="56" spans="1:47" s="562" customFormat="1" ht="17.25" customHeight="1">
      <c r="A56" s="564" t="s">
        <v>46</v>
      </c>
      <c r="B56" s="546">
        <v>23979593</v>
      </c>
      <c r="C56" s="546">
        <v>879801</v>
      </c>
      <c r="D56" s="547">
        <v>3.6689571837186725</v>
      </c>
      <c r="E56" s="546">
        <v>879801</v>
      </c>
      <c r="F56" s="531"/>
      <c r="G56" s="531"/>
      <c r="H56" s="531"/>
      <c r="I56" s="531"/>
      <c r="J56" s="531"/>
      <c r="K56" s="531"/>
      <c r="L56" s="531"/>
      <c r="M56" s="531"/>
      <c r="N56" s="531"/>
      <c r="O56" s="531"/>
      <c r="P56" s="531"/>
      <c r="Q56" s="531"/>
      <c r="R56" s="531"/>
      <c r="S56" s="531"/>
      <c r="T56" s="531"/>
      <c r="U56" s="531"/>
      <c r="V56" s="531"/>
      <c r="W56" s="531"/>
      <c r="X56" s="531"/>
      <c r="Y56" s="531"/>
      <c r="Z56" s="531"/>
      <c r="AA56" s="531"/>
      <c r="AB56" s="531"/>
      <c r="AC56" s="531"/>
      <c r="AD56" s="531"/>
      <c r="AE56" s="531"/>
      <c r="AF56" s="531"/>
      <c r="AG56" s="531"/>
      <c r="AH56" s="531"/>
      <c r="AI56" s="531"/>
      <c r="AJ56" s="531"/>
      <c r="AK56" s="531"/>
      <c r="AL56" s="531"/>
      <c r="AM56" s="531"/>
      <c r="AN56" s="531"/>
      <c r="AO56" s="531"/>
      <c r="AP56" s="531"/>
      <c r="AQ56" s="531"/>
      <c r="AR56" s="531"/>
      <c r="AS56" s="531"/>
      <c r="AT56" s="531"/>
      <c r="AU56" s="531"/>
    </row>
    <row r="57" spans="1:47" s="562" customFormat="1" ht="28.5" customHeight="1">
      <c r="A57" s="95" t="s">
        <v>47</v>
      </c>
      <c r="B57" s="546">
        <v>-45869033</v>
      </c>
      <c r="C57" s="546">
        <v>12007677</v>
      </c>
      <c r="D57" s="547">
        <v>26.178177769738465</v>
      </c>
      <c r="E57" s="546">
        <v>12007677</v>
      </c>
      <c r="F57" s="531"/>
      <c r="G57" s="531"/>
      <c r="H57" s="531"/>
      <c r="I57" s="531"/>
      <c r="J57" s="531"/>
      <c r="K57" s="531"/>
      <c r="L57" s="531"/>
      <c r="M57" s="531"/>
      <c r="N57" s="531"/>
      <c r="O57" s="531"/>
      <c r="P57" s="531"/>
      <c r="Q57" s="531"/>
      <c r="R57" s="531"/>
      <c r="S57" s="531"/>
      <c r="T57" s="531"/>
      <c r="U57" s="531"/>
      <c r="V57" s="531"/>
      <c r="W57" s="531"/>
      <c r="X57" s="531"/>
      <c r="Y57" s="531"/>
      <c r="Z57" s="531"/>
      <c r="AA57" s="531"/>
      <c r="AB57" s="531"/>
      <c r="AC57" s="531"/>
      <c r="AD57" s="531"/>
      <c r="AE57" s="531"/>
      <c r="AF57" s="531"/>
      <c r="AG57" s="531"/>
      <c r="AH57" s="531"/>
      <c r="AI57" s="531"/>
      <c r="AJ57" s="531"/>
      <c r="AK57" s="531"/>
      <c r="AL57" s="531"/>
      <c r="AM57" s="531"/>
      <c r="AN57" s="531"/>
      <c r="AO57" s="531"/>
      <c r="AP57" s="531"/>
      <c r="AQ57" s="531"/>
      <c r="AR57" s="531"/>
      <c r="AS57" s="531"/>
      <c r="AT57" s="531"/>
      <c r="AU57" s="531"/>
    </row>
    <row r="58" spans="1:47" s="562" customFormat="1" ht="12.75">
      <c r="A58" s="95" t="s">
        <v>48</v>
      </c>
      <c r="B58" s="549">
        <v>-14271</v>
      </c>
      <c r="C58" s="549">
        <v>-622</v>
      </c>
      <c r="D58" s="547">
        <v>4.358489243921239</v>
      </c>
      <c r="E58" s="549">
        <v>-622</v>
      </c>
      <c r="F58" s="531"/>
      <c r="G58" s="531"/>
      <c r="H58" s="531"/>
      <c r="I58" s="531"/>
      <c r="J58" s="531"/>
      <c r="K58" s="531"/>
      <c r="L58" s="531"/>
      <c r="M58" s="531"/>
      <c r="N58" s="531"/>
      <c r="O58" s="531"/>
      <c r="P58" s="531"/>
      <c r="Q58" s="531"/>
      <c r="R58" s="531"/>
      <c r="S58" s="531"/>
      <c r="T58" s="531"/>
      <c r="U58" s="531"/>
      <c r="V58" s="531"/>
      <c r="W58" s="531"/>
      <c r="X58" s="531"/>
      <c r="Y58" s="531"/>
      <c r="Z58" s="531"/>
      <c r="AA58" s="531"/>
      <c r="AB58" s="531"/>
      <c r="AC58" s="531"/>
      <c r="AD58" s="531"/>
      <c r="AE58" s="531"/>
      <c r="AF58" s="531"/>
      <c r="AG58" s="531"/>
      <c r="AH58" s="531"/>
      <c r="AI58" s="531"/>
      <c r="AJ58" s="531"/>
      <c r="AK58" s="531"/>
      <c r="AL58" s="531"/>
      <c r="AM58" s="531"/>
      <c r="AN58" s="531"/>
      <c r="AO58" s="531"/>
      <c r="AP58" s="531"/>
      <c r="AQ58" s="531"/>
      <c r="AR58" s="531"/>
      <c r="AS58" s="531"/>
      <c r="AT58" s="531"/>
      <c r="AU58" s="531"/>
    </row>
    <row r="59" spans="1:47" s="565" customFormat="1" ht="25.5">
      <c r="A59" s="95" t="s">
        <v>49</v>
      </c>
      <c r="B59" s="546">
        <v>-45854762</v>
      </c>
      <c r="C59" s="546">
        <v>12008299</v>
      </c>
      <c r="D59" s="547">
        <v>26.187681445168113</v>
      </c>
      <c r="E59" s="546">
        <v>12008299</v>
      </c>
      <c r="F59" s="531"/>
      <c r="G59" s="531"/>
      <c r="H59" s="531"/>
      <c r="I59" s="531"/>
      <c r="J59" s="531"/>
      <c r="K59" s="531"/>
      <c r="L59" s="531"/>
      <c r="M59" s="531"/>
      <c r="N59" s="531"/>
      <c r="O59" s="531"/>
      <c r="P59" s="531"/>
      <c r="Q59" s="531"/>
      <c r="R59" s="531"/>
      <c r="S59" s="531"/>
      <c r="T59" s="531"/>
      <c r="U59" s="531"/>
      <c r="V59" s="531"/>
      <c r="W59" s="531"/>
      <c r="X59" s="531"/>
      <c r="Y59" s="531"/>
      <c r="Z59" s="531"/>
      <c r="AA59" s="531"/>
      <c r="AB59" s="531"/>
      <c r="AC59" s="531"/>
      <c r="AD59" s="531"/>
      <c r="AE59" s="531"/>
      <c r="AF59" s="531"/>
      <c r="AG59" s="531"/>
      <c r="AH59" s="531"/>
      <c r="AI59" s="531"/>
      <c r="AJ59" s="531"/>
      <c r="AK59" s="531"/>
      <c r="AL59" s="531"/>
      <c r="AM59" s="531"/>
      <c r="AN59" s="531"/>
      <c r="AO59" s="531"/>
      <c r="AP59" s="531"/>
      <c r="AQ59" s="531"/>
      <c r="AR59" s="531"/>
      <c r="AS59" s="531"/>
      <c r="AT59" s="531"/>
      <c r="AU59" s="531"/>
    </row>
    <row r="60" spans="1:47" s="565" customFormat="1" ht="19.5" customHeight="1">
      <c r="A60" s="96" t="s">
        <v>50</v>
      </c>
      <c r="B60" s="549">
        <v>47202080</v>
      </c>
      <c r="C60" s="549">
        <v>2114906</v>
      </c>
      <c r="D60" s="547">
        <v>4.480535603515777</v>
      </c>
      <c r="E60" s="549">
        <v>2114906</v>
      </c>
      <c r="F60" s="531"/>
      <c r="G60" s="531"/>
      <c r="H60" s="531"/>
      <c r="I60" s="531"/>
      <c r="J60" s="531"/>
      <c r="K60" s="531"/>
      <c r="L60" s="531"/>
      <c r="M60" s="531"/>
      <c r="N60" s="531"/>
      <c r="O60" s="531"/>
      <c r="P60" s="531"/>
      <c r="Q60" s="531"/>
      <c r="R60" s="531"/>
      <c r="S60" s="531"/>
      <c r="T60" s="531"/>
      <c r="U60" s="531"/>
      <c r="V60" s="531"/>
      <c r="W60" s="531"/>
      <c r="X60" s="531"/>
      <c r="Y60" s="531"/>
      <c r="Z60" s="531"/>
      <c r="AA60" s="531"/>
      <c r="AB60" s="531"/>
      <c r="AC60" s="531"/>
      <c r="AD60" s="531"/>
      <c r="AE60" s="531"/>
      <c r="AF60" s="531"/>
      <c r="AG60" s="531"/>
      <c r="AH60" s="531"/>
      <c r="AI60" s="531"/>
      <c r="AJ60" s="531"/>
      <c r="AK60" s="531"/>
      <c r="AL60" s="531"/>
      <c r="AM60" s="531"/>
      <c r="AN60" s="531"/>
      <c r="AO60" s="531"/>
      <c r="AP60" s="531"/>
      <c r="AQ60" s="531"/>
      <c r="AR60" s="531"/>
      <c r="AS60" s="531"/>
      <c r="AT60" s="531"/>
      <c r="AU60" s="531"/>
    </row>
    <row r="61" spans="1:47" s="566" customFormat="1" ht="15" customHeight="1">
      <c r="A61" s="561" t="s">
        <v>51</v>
      </c>
      <c r="B61" s="551">
        <v>7555306</v>
      </c>
      <c r="C61" s="551">
        <v>49756</v>
      </c>
      <c r="D61" s="552">
        <v>0.6585570458694856</v>
      </c>
      <c r="E61" s="551">
        <v>49756</v>
      </c>
      <c r="F61" s="531"/>
      <c r="G61" s="531"/>
      <c r="H61" s="531"/>
      <c r="I61" s="531"/>
      <c r="J61" s="531"/>
      <c r="K61" s="531"/>
      <c r="L61" s="531"/>
      <c r="M61" s="531"/>
      <c r="N61" s="531"/>
      <c r="O61" s="531"/>
      <c r="P61" s="531"/>
      <c r="Q61" s="531"/>
      <c r="R61" s="531"/>
      <c r="S61" s="531"/>
      <c r="T61" s="531"/>
      <c r="U61" s="531"/>
      <c r="V61" s="531"/>
      <c r="W61" s="531"/>
      <c r="X61" s="531"/>
      <c r="Y61" s="531"/>
      <c r="Z61" s="531"/>
      <c r="AA61" s="531"/>
      <c r="AB61" s="531"/>
      <c r="AC61" s="531"/>
      <c r="AD61" s="531"/>
      <c r="AE61" s="531"/>
      <c r="AF61" s="531"/>
      <c r="AG61" s="531"/>
      <c r="AH61" s="531"/>
      <c r="AI61" s="531"/>
      <c r="AJ61" s="531"/>
      <c r="AK61" s="531"/>
      <c r="AL61" s="531"/>
      <c r="AM61" s="531"/>
      <c r="AN61" s="531"/>
      <c r="AO61" s="531"/>
      <c r="AP61" s="531"/>
      <c r="AQ61" s="531"/>
      <c r="AR61" s="531"/>
      <c r="AS61" s="531"/>
      <c r="AT61" s="531"/>
      <c r="AU61" s="531"/>
    </row>
    <row r="62" spans="1:47" s="562" customFormat="1" ht="15.75" customHeight="1">
      <c r="A62" s="95" t="s">
        <v>52</v>
      </c>
      <c r="B62" s="549">
        <v>39646774</v>
      </c>
      <c r="C62" s="549">
        <v>2065150</v>
      </c>
      <c r="D62" s="547">
        <v>5.208872731990754</v>
      </c>
      <c r="E62" s="549">
        <v>2065150</v>
      </c>
      <c r="F62" s="531"/>
      <c r="G62" s="531"/>
      <c r="H62" s="531"/>
      <c r="I62" s="531"/>
      <c r="J62" s="531"/>
      <c r="K62" s="531"/>
      <c r="L62" s="531"/>
      <c r="M62" s="531"/>
      <c r="N62" s="531"/>
      <c r="O62" s="531"/>
      <c r="P62" s="531"/>
      <c r="Q62" s="531"/>
      <c r="R62" s="531"/>
      <c r="S62" s="531"/>
      <c r="T62" s="531"/>
      <c r="U62" s="531"/>
      <c r="V62" s="531"/>
      <c r="W62" s="531"/>
      <c r="X62" s="531"/>
      <c r="Y62" s="531"/>
      <c r="Z62" s="531"/>
      <c r="AA62" s="531"/>
      <c r="AB62" s="531"/>
      <c r="AC62" s="531"/>
      <c r="AD62" s="531"/>
      <c r="AE62" s="531"/>
      <c r="AF62" s="531"/>
      <c r="AG62" s="531"/>
      <c r="AH62" s="531"/>
      <c r="AI62" s="531"/>
      <c r="AJ62" s="531"/>
      <c r="AK62" s="531"/>
      <c r="AL62" s="531"/>
      <c r="AM62" s="531"/>
      <c r="AN62" s="531"/>
      <c r="AO62" s="531"/>
      <c r="AP62" s="531"/>
      <c r="AQ62" s="531"/>
      <c r="AR62" s="531"/>
      <c r="AS62" s="531"/>
      <c r="AT62" s="531"/>
      <c r="AU62" s="531"/>
    </row>
    <row r="63" spans="1:47" s="567" customFormat="1" ht="19.5" customHeight="1">
      <c r="A63" s="96" t="s">
        <v>53</v>
      </c>
      <c r="B63" s="549">
        <v>38314974</v>
      </c>
      <c r="C63" s="549">
        <v>1554872</v>
      </c>
      <c r="D63" s="547">
        <v>4.058131424022368</v>
      </c>
      <c r="E63" s="549">
        <v>1554872</v>
      </c>
      <c r="F63" s="531"/>
      <c r="G63" s="531"/>
      <c r="H63" s="531"/>
      <c r="I63" s="531"/>
      <c r="J63" s="531"/>
      <c r="K63" s="531"/>
      <c r="L63" s="531"/>
      <c r="M63" s="531"/>
      <c r="N63" s="531"/>
      <c r="O63" s="531"/>
      <c r="P63" s="531"/>
      <c r="Q63" s="531"/>
      <c r="R63" s="531"/>
      <c r="S63" s="531"/>
      <c r="T63" s="531"/>
      <c r="U63" s="531"/>
      <c r="V63" s="531"/>
      <c r="W63" s="531"/>
      <c r="X63" s="531"/>
      <c r="Y63" s="531"/>
      <c r="Z63" s="531"/>
      <c r="AA63" s="531"/>
      <c r="AB63" s="531"/>
      <c r="AC63" s="531"/>
      <c r="AD63" s="531"/>
      <c r="AE63" s="531"/>
      <c r="AF63" s="531"/>
      <c r="AG63" s="531"/>
      <c r="AH63" s="531"/>
      <c r="AI63" s="531"/>
      <c r="AJ63" s="531"/>
      <c r="AK63" s="531"/>
      <c r="AL63" s="531"/>
      <c r="AM63" s="531"/>
      <c r="AN63" s="531"/>
      <c r="AO63" s="531"/>
      <c r="AP63" s="531"/>
      <c r="AQ63" s="531"/>
      <c r="AR63" s="531"/>
      <c r="AS63" s="531"/>
      <c r="AT63" s="531"/>
      <c r="AU63" s="531"/>
    </row>
    <row r="64" spans="1:47" s="568" customFormat="1" ht="12.75">
      <c r="A64" s="561" t="s">
        <v>39</v>
      </c>
      <c r="B64" s="551">
        <v>7555306</v>
      </c>
      <c r="C64" s="551">
        <v>49756</v>
      </c>
      <c r="D64" s="552">
        <v>0.6585570458694856</v>
      </c>
      <c r="E64" s="551">
        <v>49756</v>
      </c>
      <c r="F64" s="531"/>
      <c r="G64" s="531"/>
      <c r="H64" s="531"/>
      <c r="I64" s="531"/>
      <c r="J64" s="531"/>
      <c r="K64" s="531"/>
      <c r="L64" s="531"/>
      <c r="M64" s="531"/>
      <c r="N64" s="531"/>
      <c r="O64" s="531"/>
      <c r="P64" s="531"/>
      <c r="Q64" s="531"/>
      <c r="R64" s="531"/>
      <c r="S64" s="531"/>
      <c r="T64" s="531"/>
      <c r="U64" s="531"/>
      <c r="V64" s="531"/>
      <c r="W64" s="531"/>
      <c r="X64" s="531"/>
      <c r="Y64" s="531"/>
      <c r="Z64" s="531"/>
      <c r="AA64" s="531"/>
      <c r="AB64" s="531"/>
      <c r="AC64" s="531"/>
      <c r="AD64" s="531"/>
      <c r="AE64" s="531"/>
      <c r="AF64" s="531"/>
      <c r="AG64" s="531"/>
      <c r="AH64" s="531"/>
      <c r="AI64" s="531"/>
      <c r="AJ64" s="531"/>
      <c r="AK64" s="531"/>
      <c r="AL64" s="531"/>
      <c r="AM64" s="531"/>
      <c r="AN64" s="531"/>
      <c r="AO64" s="531"/>
      <c r="AP64" s="531"/>
      <c r="AQ64" s="531"/>
      <c r="AR64" s="531"/>
      <c r="AS64" s="531"/>
      <c r="AT64" s="531"/>
      <c r="AU64" s="531"/>
    </row>
    <row r="65" spans="1:47" s="568" customFormat="1" ht="27" customHeight="1">
      <c r="A65" s="95" t="s">
        <v>54</v>
      </c>
      <c r="B65" s="546">
        <v>30759668</v>
      </c>
      <c r="C65" s="546">
        <v>1505116</v>
      </c>
      <c r="D65" s="547">
        <v>4.893147741386546</v>
      </c>
      <c r="E65" s="546">
        <v>1505116</v>
      </c>
      <c r="F65" s="531"/>
      <c r="G65" s="531"/>
      <c r="H65" s="531"/>
      <c r="I65" s="531"/>
      <c r="J65" s="531"/>
      <c r="K65" s="531"/>
      <c r="L65" s="531"/>
      <c r="M65" s="531"/>
      <c r="N65" s="531"/>
      <c r="O65" s="531"/>
      <c r="P65" s="531"/>
      <c r="Q65" s="531"/>
      <c r="R65" s="531"/>
      <c r="S65" s="531"/>
      <c r="T65" s="531"/>
      <c r="U65" s="531"/>
      <c r="V65" s="531"/>
      <c r="W65" s="531"/>
      <c r="X65" s="531"/>
      <c r="Y65" s="531"/>
      <c r="Z65" s="531"/>
      <c r="AA65" s="531"/>
      <c r="AB65" s="531"/>
      <c r="AC65" s="531"/>
      <c r="AD65" s="531"/>
      <c r="AE65" s="531"/>
      <c r="AF65" s="531"/>
      <c r="AG65" s="531"/>
      <c r="AH65" s="531"/>
      <c r="AI65" s="531"/>
      <c r="AJ65" s="531"/>
      <c r="AK65" s="531"/>
      <c r="AL65" s="531"/>
      <c r="AM65" s="531"/>
      <c r="AN65" s="531"/>
      <c r="AO65" s="531"/>
      <c r="AP65" s="531"/>
      <c r="AQ65" s="531"/>
      <c r="AR65" s="531"/>
      <c r="AS65" s="531"/>
      <c r="AT65" s="531"/>
      <c r="AU65" s="531"/>
    </row>
    <row r="66" spans="1:47" s="568" customFormat="1" ht="18" customHeight="1">
      <c r="A66" s="96" t="s">
        <v>55</v>
      </c>
      <c r="B66" s="549">
        <v>7021451</v>
      </c>
      <c r="C66" s="549">
        <v>557886</v>
      </c>
      <c r="D66" s="547">
        <v>7.945451730703526</v>
      </c>
      <c r="E66" s="549">
        <v>557886</v>
      </c>
      <c r="F66" s="531"/>
      <c r="G66" s="531"/>
      <c r="H66" s="531"/>
      <c r="I66" s="531"/>
      <c r="J66" s="531"/>
      <c r="K66" s="531"/>
      <c r="L66" s="531"/>
      <c r="M66" s="531"/>
      <c r="N66" s="531"/>
      <c r="O66" s="531"/>
      <c r="P66" s="531"/>
      <c r="Q66" s="531"/>
      <c r="R66" s="531"/>
      <c r="S66" s="531"/>
      <c r="T66" s="531"/>
      <c r="U66" s="531"/>
      <c r="V66" s="531"/>
      <c r="W66" s="531"/>
      <c r="X66" s="531"/>
      <c r="Y66" s="531"/>
      <c r="Z66" s="531"/>
      <c r="AA66" s="531"/>
      <c r="AB66" s="531"/>
      <c r="AC66" s="531"/>
      <c r="AD66" s="531"/>
      <c r="AE66" s="531"/>
      <c r="AF66" s="531"/>
      <c r="AG66" s="531"/>
      <c r="AH66" s="531"/>
      <c r="AI66" s="531"/>
      <c r="AJ66" s="531"/>
      <c r="AK66" s="531"/>
      <c r="AL66" s="531"/>
      <c r="AM66" s="531"/>
      <c r="AN66" s="531"/>
      <c r="AO66" s="531"/>
      <c r="AP66" s="531"/>
      <c r="AQ66" s="531"/>
      <c r="AR66" s="531"/>
      <c r="AS66" s="531"/>
      <c r="AT66" s="531"/>
      <c r="AU66" s="531"/>
    </row>
    <row r="67" spans="1:47" s="568" customFormat="1" ht="12.75">
      <c r="A67" s="561" t="s">
        <v>42</v>
      </c>
      <c r="B67" s="551">
        <v>0</v>
      </c>
      <c r="C67" s="551">
        <v>0</v>
      </c>
      <c r="D67" s="552">
        <v>0</v>
      </c>
      <c r="E67" s="551">
        <v>0</v>
      </c>
      <c r="F67" s="531"/>
      <c r="G67" s="531"/>
      <c r="H67" s="531"/>
      <c r="I67" s="531"/>
      <c r="J67" s="531"/>
      <c r="K67" s="531"/>
      <c r="L67" s="531"/>
      <c r="M67" s="531"/>
      <c r="N67" s="531"/>
      <c r="O67" s="531"/>
      <c r="P67" s="531"/>
      <c r="Q67" s="531"/>
      <c r="R67" s="531"/>
      <c r="S67" s="531"/>
      <c r="T67" s="531"/>
      <c r="U67" s="531"/>
      <c r="V67" s="531"/>
      <c r="W67" s="531"/>
      <c r="X67" s="531"/>
      <c r="Y67" s="531"/>
      <c r="Z67" s="531"/>
      <c r="AA67" s="531"/>
      <c r="AB67" s="531"/>
      <c r="AC67" s="531"/>
      <c r="AD67" s="531"/>
      <c r="AE67" s="531"/>
      <c r="AF67" s="531"/>
      <c r="AG67" s="531"/>
      <c r="AH67" s="531"/>
      <c r="AI67" s="531"/>
      <c r="AJ67" s="531"/>
      <c r="AK67" s="531"/>
      <c r="AL67" s="531"/>
      <c r="AM67" s="531"/>
      <c r="AN67" s="531"/>
      <c r="AO67" s="531"/>
      <c r="AP67" s="531"/>
      <c r="AQ67" s="531"/>
      <c r="AR67" s="531"/>
      <c r="AS67" s="531"/>
      <c r="AT67" s="531"/>
      <c r="AU67" s="531"/>
    </row>
    <row r="68" spans="1:5" ht="13.5" customHeight="1">
      <c r="A68" s="95" t="s">
        <v>56</v>
      </c>
      <c r="B68" s="546">
        <v>7021451</v>
      </c>
      <c r="C68" s="546">
        <v>557886</v>
      </c>
      <c r="D68" s="547">
        <v>7.945451730703526</v>
      </c>
      <c r="E68" s="546">
        <v>557886</v>
      </c>
    </row>
    <row r="69" spans="1:5" ht="12.75">
      <c r="A69" s="96" t="s">
        <v>57</v>
      </c>
      <c r="B69" s="549">
        <v>1865655</v>
      </c>
      <c r="C69" s="549">
        <v>2148</v>
      </c>
      <c r="D69" s="547">
        <v>0.11513382699373678</v>
      </c>
      <c r="E69" s="549">
        <v>2148</v>
      </c>
    </row>
    <row r="70" spans="1:5" ht="12.75">
      <c r="A70" s="561" t="s">
        <v>45</v>
      </c>
      <c r="B70" s="551">
        <v>0</v>
      </c>
      <c r="C70" s="551">
        <v>0</v>
      </c>
      <c r="D70" s="552">
        <v>0</v>
      </c>
      <c r="E70" s="551">
        <v>0</v>
      </c>
    </row>
    <row r="71" spans="1:47" s="562" customFormat="1" ht="13.5" customHeight="1">
      <c r="A71" s="569" t="s">
        <v>58</v>
      </c>
      <c r="B71" s="546">
        <v>1865655</v>
      </c>
      <c r="C71" s="546">
        <v>2148</v>
      </c>
      <c r="D71" s="547">
        <v>0.11513382699373678</v>
      </c>
      <c r="E71" s="546">
        <v>2148</v>
      </c>
      <c r="F71" s="531"/>
      <c r="G71" s="531"/>
      <c r="H71" s="531"/>
      <c r="I71" s="531"/>
      <c r="J71" s="531"/>
      <c r="K71" s="531"/>
      <c r="L71" s="531"/>
      <c r="M71" s="531"/>
      <c r="N71" s="531"/>
      <c r="O71" s="531"/>
      <c r="P71" s="531"/>
      <c r="Q71" s="531"/>
      <c r="R71" s="531"/>
      <c r="S71" s="531"/>
      <c r="T71" s="531"/>
      <c r="U71" s="531"/>
      <c r="V71" s="531"/>
      <c r="W71" s="531"/>
      <c r="X71" s="531"/>
      <c r="Y71" s="531"/>
      <c r="Z71" s="531"/>
      <c r="AA71" s="531"/>
      <c r="AB71" s="531"/>
      <c r="AC71" s="531"/>
      <c r="AD71" s="531"/>
      <c r="AE71" s="531"/>
      <c r="AF71" s="531"/>
      <c r="AG71" s="531"/>
      <c r="AH71" s="531"/>
      <c r="AI71" s="531"/>
      <c r="AJ71" s="531"/>
      <c r="AK71" s="531"/>
      <c r="AL71" s="531"/>
      <c r="AM71" s="531"/>
      <c r="AN71" s="531"/>
      <c r="AO71" s="531"/>
      <c r="AP71" s="531"/>
      <c r="AQ71" s="531"/>
      <c r="AR71" s="531"/>
      <c r="AS71" s="531"/>
      <c r="AT71" s="531"/>
      <c r="AU71" s="531"/>
    </row>
    <row r="72" spans="1:47" s="562" customFormat="1" ht="25.5">
      <c r="A72" s="95" t="s">
        <v>59</v>
      </c>
      <c r="B72" s="546">
        <v>-3766315</v>
      </c>
      <c r="C72" s="546">
        <v>463868</v>
      </c>
      <c r="D72" s="547">
        <v>12.316229524083885</v>
      </c>
      <c r="E72" s="546">
        <v>463868</v>
      </c>
      <c r="F72" s="531"/>
      <c r="G72" s="531"/>
      <c r="H72" s="531"/>
      <c r="I72" s="531"/>
      <c r="J72" s="531"/>
      <c r="K72" s="531"/>
      <c r="L72" s="531"/>
      <c r="M72" s="531"/>
      <c r="N72" s="531"/>
      <c r="O72" s="531"/>
      <c r="P72" s="531"/>
      <c r="Q72" s="531"/>
      <c r="R72" s="531"/>
      <c r="S72" s="531"/>
      <c r="T72" s="531"/>
      <c r="U72" s="531"/>
      <c r="V72" s="531"/>
      <c r="W72" s="531"/>
      <c r="X72" s="531"/>
      <c r="Y72" s="531"/>
      <c r="Z72" s="531"/>
      <c r="AA72" s="531"/>
      <c r="AB72" s="531"/>
      <c r="AC72" s="531"/>
      <c r="AD72" s="531"/>
      <c r="AE72" s="531"/>
      <c r="AF72" s="531"/>
      <c r="AG72" s="531"/>
      <c r="AH72" s="531"/>
      <c r="AI72" s="531"/>
      <c r="AJ72" s="531"/>
      <c r="AK72" s="531"/>
      <c r="AL72" s="531"/>
      <c r="AM72" s="531"/>
      <c r="AN72" s="531"/>
      <c r="AO72" s="531"/>
      <c r="AP72" s="531"/>
      <c r="AQ72" s="531"/>
      <c r="AR72" s="531"/>
      <c r="AS72" s="531"/>
      <c r="AT72" s="531"/>
      <c r="AU72" s="531"/>
    </row>
    <row r="73" spans="1:47" s="562" customFormat="1" ht="17.25" customHeight="1">
      <c r="A73" s="95" t="s">
        <v>60</v>
      </c>
      <c r="B73" s="546">
        <v>-247313</v>
      </c>
      <c r="C73" s="546">
        <v>-8240</v>
      </c>
      <c r="D73" s="547">
        <v>3.3318102970729404</v>
      </c>
      <c r="E73" s="546">
        <v>-8240</v>
      </c>
      <c r="F73" s="531"/>
      <c r="G73" s="531"/>
      <c r="H73" s="531"/>
      <c r="I73" s="531"/>
      <c r="J73" s="531"/>
      <c r="K73" s="531"/>
      <c r="L73" s="531"/>
      <c r="M73" s="531"/>
      <c r="N73" s="531"/>
      <c r="O73" s="531"/>
      <c r="P73" s="531"/>
      <c r="Q73" s="531"/>
      <c r="R73" s="531"/>
      <c r="S73" s="531"/>
      <c r="T73" s="531"/>
      <c r="U73" s="531"/>
      <c r="V73" s="531"/>
      <c r="W73" s="531"/>
      <c r="X73" s="531"/>
      <c r="Y73" s="531"/>
      <c r="Z73" s="531"/>
      <c r="AA73" s="531"/>
      <c r="AB73" s="531"/>
      <c r="AC73" s="531"/>
      <c r="AD73" s="531"/>
      <c r="AE73" s="531"/>
      <c r="AF73" s="531"/>
      <c r="AG73" s="531"/>
      <c r="AH73" s="531"/>
      <c r="AI73" s="531"/>
      <c r="AJ73" s="531"/>
      <c r="AK73" s="531"/>
      <c r="AL73" s="531"/>
      <c r="AM73" s="531"/>
      <c r="AN73" s="531"/>
      <c r="AO73" s="531"/>
      <c r="AP73" s="531"/>
      <c r="AQ73" s="531"/>
      <c r="AR73" s="531"/>
      <c r="AS73" s="531"/>
      <c r="AT73" s="531"/>
      <c r="AU73" s="531"/>
    </row>
    <row r="74" spans="1:40" s="565" customFormat="1" ht="25.5">
      <c r="A74" s="95" t="s">
        <v>61</v>
      </c>
      <c r="B74" s="546">
        <v>-3519002</v>
      </c>
      <c r="C74" s="546">
        <v>472108</v>
      </c>
      <c r="D74" s="547">
        <v>13.41596282127717</v>
      </c>
      <c r="E74" s="546">
        <v>472108</v>
      </c>
      <c r="F74" s="570"/>
      <c r="G74" s="570"/>
      <c r="H74" s="570"/>
      <c r="I74" s="570"/>
      <c r="J74" s="570"/>
      <c r="K74" s="570"/>
      <c r="L74" s="570"/>
      <c r="M74" s="570"/>
      <c r="N74" s="570"/>
      <c r="O74" s="570"/>
      <c r="P74" s="570"/>
      <c r="Q74" s="570"/>
      <c r="R74" s="570"/>
      <c r="S74" s="570"/>
      <c r="T74" s="570"/>
      <c r="U74" s="570"/>
      <c r="V74" s="570"/>
      <c r="W74" s="570"/>
      <c r="X74" s="570"/>
      <c r="Y74" s="570"/>
      <c r="Z74" s="570"/>
      <c r="AA74" s="570"/>
      <c r="AB74" s="570"/>
      <c r="AC74" s="570"/>
      <c r="AD74" s="570"/>
      <c r="AE74" s="570"/>
      <c r="AF74" s="570"/>
      <c r="AG74" s="570"/>
      <c r="AH74" s="570"/>
      <c r="AI74" s="570"/>
      <c r="AJ74" s="570"/>
      <c r="AK74" s="570"/>
      <c r="AL74" s="570"/>
      <c r="AM74" s="570"/>
      <c r="AN74" s="566"/>
    </row>
    <row r="75" spans="1:39" s="574" customFormat="1" ht="17.25" customHeight="1">
      <c r="A75" s="571"/>
      <c r="B75" s="572"/>
      <c r="C75" s="572"/>
      <c r="D75" s="573"/>
      <c r="E75" s="572"/>
      <c r="F75" s="570"/>
      <c r="G75" s="570"/>
      <c r="H75" s="570"/>
      <c r="I75" s="570"/>
      <c r="J75" s="570"/>
      <c r="K75" s="570"/>
      <c r="L75" s="570"/>
      <c r="M75" s="570"/>
      <c r="N75" s="570"/>
      <c r="O75" s="570"/>
      <c r="P75" s="570"/>
      <c r="Q75" s="570"/>
      <c r="R75" s="570"/>
      <c r="S75" s="570"/>
      <c r="T75" s="570"/>
      <c r="U75" s="570"/>
      <c r="V75" s="570"/>
      <c r="W75" s="570"/>
      <c r="X75" s="570"/>
      <c r="Y75" s="570"/>
      <c r="Z75" s="570"/>
      <c r="AA75" s="570"/>
      <c r="AB75" s="570"/>
      <c r="AC75" s="570"/>
      <c r="AD75" s="570"/>
      <c r="AE75" s="570"/>
      <c r="AF75" s="570"/>
      <c r="AG75" s="570"/>
      <c r="AH75" s="570"/>
      <c r="AI75" s="570"/>
      <c r="AJ75" s="570"/>
      <c r="AK75" s="570"/>
      <c r="AL75" s="570"/>
      <c r="AM75" s="570"/>
    </row>
    <row r="76" spans="1:40" s="578" customFormat="1" ht="17.25" customHeight="1">
      <c r="A76" s="29"/>
      <c r="B76" s="575"/>
      <c r="C76" s="575"/>
      <c r="D76" s="576"/>
      <c r="E76" s="575"/>
      <c r="F76" s="570"/>
      <c r="G76" s="570"/>
      <c r="H76" s="570"/>
      <c r="I76" s="570"/>
      <c r="J76" s="570"/>
      <c r="K76" s="570"/>
      <c r="L76" s="570"/>
      <c r="M76" s="570"/>
      <c r="N76" s="570"/>
      <c r="O76" s="570"/>
      <c r="P76" s="570"/>
      <c r="Q76" s="570"/>
      <c r="R76" s="570"/>
      <c r="S76" s="570"/>
      <c r="T76" s="570"/>
      <c r="U76" s="570"/>
      <c r="V76" s="570"/>
      <c r="W76" s="570"/>
      <c r="X76" s="570"/>
      <c r="Y76" s="570"/>
      <c r="Z76" s="570"/>
      <c r="AA76" s="570"/>
      <c r="AB76" s="570"/>
      <c r="AC76" s="570"/>
      <c r="AD76" s="570"/>
      <c r="AE76" s="570"/>
      <c r="AF76" s="570"/>
      <c r="AG76" s="570"/>
      <c r="AH76" s="570"/>
      <c r="AI76" s="570"/>
      <c r="AJ76" s="570"/>
      <c r="AK76" s="570"/>
      <c r="AL76" s="570"/>
      <c r="AM76" s="570"/>
      <c r="AN76" s="577"/>
    </row>
    <row r="77" spans="1:5" s="582" customFormat="1" ht="17.25" customHeight="1">
      <c r="A77" s="336" t="s">
        <v>62</v>
      </c>
      <c r="B77" s="579"/>
      <c r="C77" s="579"/>
      <c r="D77" s="580"/>
      <c r="E77" s="581"/>
    </row>
    <row r="78" spans="1:5" s="582" customFormat="1" ht="17.25" customHeight="1">
      <c r="A78" s="336" t="s">
        <v>523</v>
      </c>
      <c r="B78" s="579"/>
      <c r="C78" s="579"/>
      <c r="D78" s="583" t="s">
        <v>524</v>
      </c>
      <c r="E78" s="581"/>
    </row>
    <row r="79" spans="1:5" s="582" customFormat="1" ht="17.25" customHeight="1">
      <c r="A79" s="336"/>
      <c r="B79" s="579"/>
      <c r="C79" s="579"/>
      <c r="D79" s="583"/>
      <c r="E79" s="581"/>
    </row>
    <row r="80" spans="1:5" s="582" customFormat="1" ht="17.25" customHeight="1">
      <c r="A80" s="56" t="s">
        <v>63</v>
      </c>
      <c r="B80" s="584"/>
      <c r="C80" s="584"/>
      <c r="D80" s="585"/>
      <c r="E80" s="584"/>
    </row>
    <row r="81" spans="1:5" s="582" customFormat="1" ht="17.25" customHeight="1">
      <c r="A81" s="29"/>
      <c r="B81" s="584"/>
      <c r="C81" s="584"/>
      <c r="D81" s="585"/>
      <c r="E81" s="584"/>
    </row>
    <row r="82" spans="1:5" s="582" customFormat="1" ht="17.25" customHeight="1">
      <c r="A82" s="29"/>
      <c r="B82" s="584"/>
      <c r="C82" s="584"/>
      <c r="D82" s="585"/>
      <c r="E82" s="584"/>
    </row>
    <row r="83" spans="1:5" s="582" customFormat="1" ht="17.25" customHeight="1">
      <c r="A83" s="29"/>
      <c r="B83" s="584"/>
      <c r="C83" s="584"/>
      <c r="D83" s="585"/>
      <c r="E83" s="584"/>
    </row>
    <row r="84" spans="1:5" s="582" customFormat="1" ht="17.25" customHeight="1">
      <c r="A84" s="586"/>
      <c r="B84" s="584"/>
      <c r="C84" s="584"/>
      <c r="D84" s="585"/>
      <c r="E84" s="584"/>
    </row>
    <row r="85" spans="1:5" s="582" customFormat="1" ht="17.25" customHeight="1">
      <c r="A85" s="586"/>
      <c r="B85" s="459"/>
      <c r="C85" s="587"/>
      <c r="D85" s="585"/>
      <c r="E85" s="584"/>
    </row>
    <row r="86" spans="1:5" s="582" customFormat="1" ht="17.25" customHeight="1">
      <c r="A86" s="29"/>
      <c r="B86" s="584"/>
      <c r="C86" s="584"/>
      <c r="D86" s="585"/>
      <c r="E86" s="584"/>
    </row>
    <row r="87" spans="1:5" s="582" customFormat="1" ht="17.25" customHeight="1">
      <c r="A87" s="29"/>
      <c r="B87" s="584"/>
      <c r="C87" s="584"/>
      <c r="D87" s="585"/>
      <c r="E87" s="584"/>
    </row>
    <row r="88" spans="1:5" s="582" customFormat="1" ht="17.25" customHeight="1">
      <c r="A88" s="29"/>
      <c r="B88" s="584"/>
      <c r="C88" s="584"/>
      <c r="D88" s="585"/>
      <c r="E88" s="584"/>
    </row>
    <row r="89" spans="1:5" s="582" customFormat="1" ht="17.25" customHeight="1">
      <c r="A89" s="29"/>
      <c r="B89" s="584"/>
      <c r="C89" s="584"/>
      <c r="D89" s="585"/>
      <c r="E89" s="584"/>
    </row>
    <row r="90" spans="1:5" s="582" customFormat="1" ht="17.25" customHeight="1">
      <c r="A90" s="29"/>
      <c r="B90" s="584"/>
      <c r="C90" s="584"/>
      <c r="D90" s="585"/>
      <c r="E90" s="584"/>
    </row>
    <row r="91" spans="1:5" s="582" customFormat="1" ht="17.25" customHeight="1">
      <c r="A91" s="29"/>
      <c r="B91" s="584"/>
      <c r="C91" s="584"/>
      <c r="D91" s="585"/>
      <c r="E91" s="584"/>
    </row>
    <row r="92" spans="1:5" s="582" customFormat="1" ht="17.25" customHeight="1">
      <c r="A92" s="27"/>
      <c r="B92" s="584"/>
      <c r="C92" s="584"/>
      <c r="D92" s="585"/>
      <c r="E92" s="584"/>
    </row>
    <row r="93" spans="1:5" s="582" customFormat="1" ht="17.25" customHeight="1">
      <c r="A93" s="27"/>
      <c r="B93" s="584"/>
      <c r="C93" s="584"/>
      <c r="D93" s="585"/>
      <c r="E93" s="584"/>
    </row>
    <row r="94" spans="1:5" s="582" customFormat="1" ht="17.25" customHeight="1">
      <c r="A94" s="29"/>
      <c r="B94" s="584"/>
      <c r="C94" s="584"/>
      <c r="D94" s="585"/>
      <c r="E94" s="584"/>
    </row>
    <row r="95" spans="1:5" s="582" customFormat="1" ht="17.25" customHeight="1">
      <c r="A95" s="29"/>
      <c r="B95" s="584"/>
      <c r="C95" s="584"/>
      <c r="D95" s="585"/>
      <c r="E95" s="584"/>
    </row>
    <row r="96" spans="1:5" s="582" customFormat="1" ht="17.25" customHeight="1">
      <c r="A96" s="586"/>
      <c r="B96" s="584"/>
      <c r="C96" s="584"/>
      <c r="D96" s="585"/>
      <c r="E96" s="584"/>
    </row>
    <row r="97" spans="1:5" s="582" customFormat="1" ht="17.25" customHeight="1">
      <c r="A97" s="527"/>
      <c r="B97" s="584"/>
      <c r="C97" s="584"/>
      <c r="D97" s="585"/>
      <c r="E97" s="584"/>
    </row>
    <row r="99" ht="17.25" customHeight="1">
      <c r="A99" s="29"/>
    </row>
    <row r="100" spans="1:5" s="582" customFormat="1" ht="17.25" customHeight="1">
      <c r="A100" s="29"/>
      <c r="B100" s="584"/>
      <c r="C100" s="584"/>
      <c r="D100" s="585"/>
      <c r="E100" s="584"/>
    </row>
    <row r="101" spans="1:5" s="582" customFormat="1" ht="17.25" customHeight="1">
      <c r="A101" s="29"/>
      <c r="B101" s="584"/>
      <c r="C101" s="584"/>
      <c r="D101" s="585"/>
      <c r="E101" s="584"/>
    </row>
    <row r="102" spans="1:5" s="582" customFormat="1" ht="17.25" customHeight="1">
      <c r="A102" s="27"/>
      <c r="B102" s="584"/>
      <c r="C102" s="584"/>
      <c r="D102" s="585"/>
      <c r="E102" s="584"/>
    </row>
    <row r="103" spans="1:5" s="582" customFormat="1" ht="17.25" customHeight="1">
      <c r="A103" s="27"/>
      <c r="B103" s="584"/>
      <c r="C103" s="584"/>
      <c r="D103" s="585"/>
      <c r="E103" s="584"/>
    </row>
    <row r="104" spans="1:5" s="582" customFormat="1" ht="17.25" customHeight="1">
      <c r="A104" s="29"/>
      <c r="B104" s="584"/>
      <c r="C104" s="584"/>
      <c r="D104" s="585"/>
      <c r="E104" s="584"/>
    </row>
    <row r="105" spans="1:5" s="582" customFormat="1" ht="17.25" customHeight="1">
      <c r="A105" s="29"/>
      <c r="B105" s="584"/>
      <c r="C105" s="584"/>
      <c r="D105" s="585"/>
      <c r="E105" s="584"/>
    </row>
    <row r="106" spans="1:5" s="582" customFormat="1" ht="17.25" customHeight="1">
      <c r="A106" s="590"/>
      <c r="B106" s="584"/>
      <c r="C106" s="584"/>
      <c r="D106" s="585"/>
      <c r="E106" s="584"/>
    </row>
    <row r="107" ht="17.25" customHeight="1">
      <c r="A107" s="590"/>
    </row>
    <row r="108" ht="17.25" customHeight="1">
      <c r="A108" s="590"/>
    </row>
    <row r="109" ht="17.25" customHeight="1">
      <c r="A109" s="590"/>
    </row>
    <row r="110" ht="17.25" customHeight="1">
      <c r="A110" s="590"/>
    </row>
    <row r="111" ht="17.25" customHeight="1">
      <c r="A111" s="590"/>
    </row>
    <row r="112" ht="17.25" customHeight="1">
      <c r="A112" s="590"/>
    </row>
    <row r="118" ht="17.25" customHeight="1">
      <c r="A118" s="590"/>
    </row>
    <row r="119" ht="17.25" customHeight="1">
      <c r="A119" s="590"/>
    </row>
    <row r="120" ht="17.25" customHeight="1">
      <c r="A120" s="590"/>
    </row>
    <row r="121" ht="17.25" customHeight="1">
      <c r="A121" s="590"/>
    </row>
    <row r="124" ht="17.25" customHeight="1">
      <c r="A124" s="590"/>
    </row>
    <row r="125" ht="17.25" customHeight="1">
      <c r="A125" s="590"/>
    </row>
    <row r="128" ht="17.25" customHeight="1">
      <c r="A128" s="590"/>
    </row>
    <row r="129" ht="17.25" customHeight="1">
      <c r="A129" s="590"/>
    </row>
    <row r="130" ht="17.25" customHeight="1">
      <c r="A130" s="590"/>
    </row>
    <row r="131" ht="17.25" customHeight="1">
      <c r="A131" s="590"/>
    </row>
    <row r="132" ht="17.25" customHeight="1">
      <c r="A132" s="590"/>
    </row>
    <row r="133" ht="17.25" customHeight="1">
      <c r="A133" s="590"/>
    </row>
    <row r="134" ht="17.25" customHeight="1">
      <c r="A134" s="590"/>
    </row>
    <row r="135" ht="17.25" customHeight="1">
      <c r="A135" s="590"/>
    </row>
    <row r="136" ht="17.25" customHeight="1">
      <c r="A136" s="590"/>
    </row>
    <row r="137" ht="17.25" customHeight="1">
      <c r="A137" s="590"/>
    </row>
    <row r="138" ht="17.25" customHeight="1">
      <c r="A138" s="590"/>
    </row>
    <row r="139" ht="17.25" customHeight="1">
      <c r="A139" s="590"/>
    </row>
    <row r="140" ht="17.25" customHeight="1">
      <c r="A140" s="590"/>
    </row>
    <row r="141" ht="17.25" customHeight="1">
      <c r="A141" s="590"/>
    </row>
    <row r="142" ht="17.25" customHeight="1">
      <c r="A142" s="590"/>
    </row>
    <row r="143" ht="17.25" customHeight="1">
      <c r="A143" s="590"/>
    </row>
    <row r="144" ht="17.25" customHeight="1">
      <c r="A144" s="590"/>
    </row>
    <row r="145" ht="17.25" customHeight="1">
      <c r="A145" s="590"/>
    </row>
    <row r="146" ht="17.25" customHeight="1">
      <c r="A146" s="590"/>
    </row>
    <row r="147" ht="17.25" customHeight="1">
      <c r="A147" s="590"/>
    </row>
    <row r="148" ht="17.25" customHeight="1">
      <c r="A148" s="590"/>
    </row>
    <row r="149" ht="17.25" customHeight="1">
      <c r="A149" s="590"/>
    </row>
    <row r="150" ht="17.25" customHeight="1">
      <c r="A150" s="590"/>
    </row>
    <row r="151" ht="17.25" customHeight="1">
      <c r="A151" s="590"/>
    </row>
    <row r="152" ht="17.25" customHeight="1">
      <c r="A152" s="590"/>
    </row>
  </sheetData>
  <mergeCells count="7">
    <mergeCell ref="A7:E7"/>
    <mergeCell ref="A8:F8"/>
    <mergeCell ref="A9:F9"/>
    <mergeCell ref="A1:E1"/>
    <mergeCell ref="A2:E2"/>
    <mergeCell ref="A4:F4"/>
    <mergeCell ref="A6:E6"/>
  </mergeCells>
  <printOptions/>
  <pageMargins left="0.75" right="0.75" top="1" bottom="1" header="0.5" footer="0.5"/>
  <pageSetup firstPageNumber="35" useFirstPageNumber="1" horizontalDpi="600" verticalDpi="600" orientation="portrait" paperSize="9" scale="92" r:id="rId1"/>
  <headerFooter alignWithMargins="0">
    <oddFooter>&amp;C&amp;"times,Regular"&amp;P</oddFooter>
  </headerFooter>
  <rowBreaks count="1" manualBreakCount="1">
    <brk id="39" max="4" man="1"/>
  </rowBreaks>
  <colBreaks count="2" manualBreakCount="2">
    <brk id="5" max="79" man="1"/>
    <brk id="6" max="79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C171"/>
  <sheetViews>
    <sheetView workbookViewId="0" topLeftCell="A1">
      <selection activeCell="E12" sqref="E12"/>
    </sheetView>
  </sheetViews>
  <sheetFormatPr defaultColWidth="9.140625" defaultRowHeight="12.75"/>
  <cols>
    <col min="1" max="1" width="9.57421875" style="595" customWidth="1"/>
    <col min="2" max="2" width="46.8515625" style="596" customWidth="1"/>
    <col min="3" max="3" width="11.421875" style="652" customWidth="1"/>
    <col min="4" max="4" width="11.140625" style="652" customWidth="1"/>
    <col min="5" max="5" width="11.421875" style="598" customWidth="1"/>
    <col min="6" max="6" width="12.00390625" style="652" bestFit="1" customWidth="1"/>
    <col min="7" max="16384" width="9.140625" style="17" customWidth="1"/>
  </cols>
  <sheetData>
    <row r="1" spans="1:55" ht="12.75">
      <c r="A1" s="1063" t="s">
        <v>469</v>
      </c>
      <c r="B1" s="1063"/>
      <c r="C1" s="1063"/>
      <c r="D1" s="1063"/>
      <c r="E1" s="1063"/>
      <c r="F1" s="106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" customHeight="1">
      <c r="A2" s="1064" t="s">
        <v>470</v>
      </c>
      <c r="B2" s="1064"/>
      <c r="C2" s="1064"/>
      <c r="D2" s="1064"/>
      <c r="E2" s="1064"/>
      <c r="F2" s="106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3.75" customHeight="1">
      <c r="A3" s="8"/>
      <c r="B3" s="9"/>
      <c r="C3" s="10"/>
      <c r="D3" s="10"/>
      <c r="E3" s="8"/>
      <c r="F3" s="8"/>
      <c r="G3" s="7"/>
      <c r="H3" s="6"/>
      <c r="I3" s="6"/>
      <c r="J3" s="6"/>
      <c r="K3" s="7"/>
      <c r="L3" s="6"/>
      <c r="M3" s="6"/>
      <c r="N3" s="7"/>
      <c r="O3" s="6"/>
      <c r="P3" s="6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7" s="3" customFormat="1" ht="12.75">
      <c r="A4" s="1032" t="s">
        <v>471</v>
      </c>
      <c r="B4" s="1032"/>
      <c r="C4" s="1032"/>
      <c r="D4" s="1032"/>
      <c r="E4" s="1032"/>
      <c r="F4" s="1032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6" s="3" customFormat="1" ht="12.75">
      <c r="A5" s="14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7" ht="17.25" customHeight="1">
      <c r="A6" s="969" t="s">
        <v>472</v>
      </c>
      <c r="B6" s="969"/>
      <c r="C6" s="969"/>
      <c r="D6" s="969"/>
      <c r="E6" s="969"/>
      <c r="F6" s="969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17.25" customHeight="1">
      <c r="A7" s="657" t="s">
        <v>64</v>
      </c>
      <c r="B7" s="657"/>
      <c r="C7" s="657"/>
      <c r="D7" s="657"/>
      <c r="E7" s="657"/>
      <c r="F7" s="657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17.25" customHeight="1">
      <c r="A8" s="1060" t="s">
        <v>474</v>
      </c>
      <c r="B8" s="1060"/>
      <c r="C8" s="1060"/>
      <c r="D8" s="1060"/>
      <c r="E8" s="1060"/>
      <c r="F8" s="1060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5" s="21" customFormat="1" ht="12.75">
      <c r="A9" s="1061" t="s">
        <v>475</v>
      </c>
      <c r="B9" s="1061"/>
      <c r="C9" s="1061"/>
      <c r="D9" s="1061"/>
      <c r="E9" s="1061"/>
      <c r="F9" s="1061"/>
      <c r="G9" s="20"/>
      <c r="H9" s="20"/>
      <c r="I9" s="20"/>
      <c r="J9" s="20"/>
      <c r="K9" s="20"/>
      <c r="L9" s="20"/>
      <c r="M9" s="20"/>
      <c r="N9" s="6"/>
      <c r="O9" s="63"/>
    </row>
    <row r="10" spans="1:15" s="21" customFormat="1" ht="12.75">
      <c r="A10" s="25" t="s">
        <v>476</v>
      </c>
      <c r="B10" s="26"/>
      <c r="C10" s="22"/>
      <c r="D10" s="20"/>
      <c r="F10" s="23" t="s">
        <v>65</v>
      </c>
      <c r="G10" s="22"/>
      <c r="H10" s="23"/>
      <c r="I10" s="23"/>
      <c r="J10" s="24"/>
      <c r="K10" s="22"/>
      <c r="N10" s="6"/>
      <c r="O10" s="63"/>
    </row>
    <row r="11" spans="1:6" ht="15.75">
      <c r="A11" s="591"/>
      <c r="B11" s="592"/>
      <c r="C11" s="17"/>
      <c r="D11" s="593"/>
      <c r="E11" s="17"/>
      <c r="F11" s="594" t="s">
        <v>66</v>
      </c>
    </row>
    <row r="12" spans="3:6" ht="12.75" customHeight="1">
      <c r="C12" s="597"/>
      <c r="D12" s="597"/>
      <c r="F12" s="599" t="s">
        <v>528</v>
      </c>
    </row>
    <row r="13" spans="1:6" s="27" customFormat="1" ht="46.5" customHeight="1">
      <c r="A13" s="600" t="s">
        <v>67</v>
      </c>
      <c r="B13" s="600" t="s">
        <v>68</v>
      </c>
      <c r="C13" s="601" t="s">
        <v>5</v>
      </c>
      <c r="D13" s="601" t="s">
        <v>531</v>
      </c>
      <c r="E13" s="602" t="s">
        <v>69</v>
      </c>
      <c r="F13" s="601" t="s">
        <v>483</v>
      </c>
    </row>
    <row r="14" spans="1:6" s="27" customFormat="1" ht="12.75">
      <c r="A14" s="603">
        <v>1</v>
      </c>
      <c r="B14" s="600">
        <v>2</v>
      </c>
      <c r="C14" s="604">
        <v>3</v>
      </c>
      <c r="D14" s="601">
        <v>4</v>
      </c>
      <c r="E14" s="600">
        <v>5</v>
      </c>
      <c r="F14" s="601">
        <v>6</v>
      </c>
    </row>
    <row r="15" spans="1:6" s="27" customFormat="1" ht="15.75">
      <c r="A15" s="605" t="s">
        <v>70</v>
      </c>
      <c r="B15" s="606" t="s">
        <v>71</v>
      </c>
      <c r="C15" s="607">
        <v>577468259</v>
      </c>
      <c r="D15" s="607">
        <v>68267171</v>
      </c>
      <c r="E15" s="608">
        <v>11.821804910666096</v>
      </c>
      <c r="F15" s="607">
        <v>68267171</v>
      </c>
    </row>
    <row r="16" spans="1:6" s="27" customFormat="1" ht="15.75">
      <c r="A16" s="605" t="s">
        <v>70</v>
      </c>
      <c r="B16" s="606" t="s">
        <v>72</v>
      </c>
      <c r="C16" s="607">
        <v>310290971</v>
      </c>
      <c r="D16" s="607">
        <v>41650929</v>
      </c>
      <c r="E16" s="608">
        <v>13.423184331070981</v>
      </c>
      <c r="F16" s="607">
        <v>41650929</v>
      </c>
    </row>
    <row r="17" spans="1:6" s="27" customFormat="1" ht="15.75">
      <c r="A17" s="605" t="s">
        <v>70</v>
      </c>
      <c r="B17" s="606" t="s">
        <v>73</v>
      </c>
      <c r="C17" s="607">
        <v>251211484</v>
      </c>
      <c r="D17" s="607">
        <v>35217647</v>
      </c>
      <c r="E17" s="608">
        <v>14.019123027034864</v>
      </c>
      <c r="F17" s="607">
        <v>35217647</v>
      </c>
    </row>
    <row r="18" spans="1:6" s="27" customFormat="1" ht="15.75">
      <c r="A18" s="605" t="s">
        <v>70</v>
      </c>
      <c r="B18" s="606" t="s">
        <v>74</v>
      </c>
      <c r="C18" s="607">
        <v>250310788</v>
      </c>
      <c r="D18" s="607">
        <v>34927958</v>
      </c>
      <c r="E18" s="608">
        <v>13.95383646029671</v>
      </c>
      <c r="F18" s="607">
        <v>34927958</v>
      </c>
    </row>
    <row r="19" spans="1:6" s="27" customFormat="1" ht="15.75">
      <c r="A19" s="609" t="s">
        <v>627</v>
      </c>
      <c r="B19" s="606" t="s">
        <v>227</v>
      </c>
      <c r="C19" s="607">
        <v>220310033</v>
      </c>
      <c r="D19" s="607">
        <v>33552182</v>
      </c>
      <c r="E19" s="608">
        <v>15.229529741843395</v>
      </c>
      <c r="F19" s="607">
        <v>33552182</v>
      </c>
    </row>
    <row r="20" spans="1:6" s="27" customFormat="1" ht="37.5" customHeight="1">
      <c r="A20" s="610"/>
      <c r="B20" s="611" t="s">
        <v>75</v>
      </c>
      <c r="C20" s="612" t="s">
        <v>486</v>
      </c>
      <c r="D20" s="612">
        <v>868716</v>
      </c>
      <c r="E20" s="613" t="s">
        <v>486</v>
      </c>
      <c r="F20" s="612">
        <v>868716</v>
      </c>
    </row>
    <row r="21" spans="1:6" s="27" customFormat="1" ht="31.5">
      <c r="A21" s="614"/>
      <c r="B21" s="611" t="s">
        <v>76</v>
      </c>
      <c r="C21" s="612" t="s">
        <v>486</v>
      </c>
      <c r="D21" s="612">
        <v>18034203</v>
      </c>
      <c r="E21" s="613" t="s">
        <v>486</v>
      </c>
      <c r="F21" s="612">
        <v>18034203</v>
      </c>
    </row>
    <row r="22" spans="1:6" s="27" customFormat="1" ht="15.75">
      <c r="A22" s="615"/>
      <c r="B22" s="611" t="s">
        <v>77</v>
      </c>
      <c r="C22" s="612" t="s">
        <v>486</v>
      </c>
      <c r="D22" s="612">
        <v>16503</v>
      </c>
      <c r="E22" s="613" t="s">
        <v>486</v>
      </c>
      <c r="F22" s="612">
        <v>16503</v>
      </c>
    </row>
    <row r="23" spans="1:6" s="27" customFormat="1" ht="15.75">
      <c r="A23" s="615"/>
      <c r="B23" s="611" t="s">
        <v>78</v>
      </c>
      <c r="C23" s="612" t="s">
        <v>486</v>
      </c>
      <c r="D23" s="612">
        <v>19939053</v>
      </c>
      <c r="E23" s="613" t="s">
        <v>486</v>
      </c>
      <c r="F23" s="612">
        <v>19939053</v>
      </c>
    </row>
    <row r="24" spans="1:6" s="27" customFormat="1" ht="15.75">
      <c r="A24" s="615"/>
      <c r="B24" s="611" t="s">
        <v>79</v>
      </c>
      <c r="C24" s="612" t="s">
        <v>486</v>
      </c>
      <c r="D24" s="612">
        <v>103133</v>
      </c>
      <c r="E24" s="613" t="s">
        <v>486</v>
      </c>
      <c r="F24" s="612">
        <v>103133</v>
      </c>
    </row>
    <row r="25" spans="1:6" s="27" customFormat="1" ht="30" customHeight="1">
      <c r="A25" s="615"/>
      <c r="B25" s="611" t="s">
        <v>80</v>
      </c>
      <c r="C25" s="612" t="s">
        <v>486</v>
      </c>
      <c r="D25" s="612">
        <v>5203160</v>
      </c>
      <c r="E25" s="613" t="s">
        <v>486</v>
      </c>
      <c r="F25" s="612">
        <v>5203160</v>
      </c>
    </row>
    <row r="26" spans="1:6" s="27" customFormat="1" ht="27.75" customHeight="1" hidden="1">
      <c r="A26" s="615"/>
      <c r="B26" s="616" t="s">
        <v>81</v>
      </c>
      <c r="C26" s="612">
        <v>18322</v>
      </c>
      <c r="D26" s="612">
        <v>18082</v>
      </c>
      <c r="E26" s="608">
        <v>98.69009933413383</v>
      </c>
      <c r="F26" s="612">
        <v>18082</v>
      </c>
    </row>
    <row r="27" spans="1:6" s="27" customFormat="1" ht="18" customHeight="1">
      <c r="A27" s="609" t="s">
        <v>648</v>
      </c>
      <c r="B27" s="606" t="s">
        <v>82</v>
      </c>
      <c r="C27" s="607">
        <v>30000755</v>
      </c>
      <c r="D27" s="607">
        <v>1375776</v>
      </c>
      <c r="E27" s="608">
        <v>4.585804590584471</v>
      </c>
      <c r="F27" s="607">
        <v>1375776</v>
      </c>
    </row>
    <row r="28" spans="1:6" s="27" customFormat="1" ht="15.75">
      <c r="A28" s="605" t="s">
        <v>83</v>
      </c>
      <c r="B28" s="617" t="s">
        <v>84</v>
      </c>
      <c r="C28" s="618">
        <v>29894851</v>
      </c>
      <c r="D28" s="618">
        <v>1339422</v>
      </c>
      <c r="E28" s="619">
        <v>4.480443806192578</v>
      </c>
      <c r="F28" s="618">
        <v>1339422</v>
      </c>
    </row>
    <row r="29" spans="1:6" s="27" customFormat="1" ht="15.75">
      <c r="A29" s="605" t="s">
        <v>85</v>
      </c>
      <c r="B29" s="617" t="s">
        <v>86</v>
      </c>
      <c r="C29" s="618">
        <v>16955737</v>
      </c>
      <c r="D29" s="618">
        <v>567953</v>
      </c>
      <c r="E29" s="619">
        <v>3.349621429018391</v>
      </c>
      <c r="F29" s="618">
        <v>567953</v>
      </c>
    </row>
    <row r="30" spans="1:6" s="27" customFormat="1" ht="31.5">
      <c r="A30" s="620" t="s">
        <v>87</v>
      </c>
      <c r="B30" s="621" t="s">
        <v>88</v>
      </c>
      <c r="C30" s="612" t="s">
        <v>486</v>
      </c>
      <c r="D30" s="612">
        <v>264554</v>
      </c>
      <c r="E30" s="613" t="s">
        <v>486</v>
      </c>
      <c r="F30" s="612">
        <v>264554</v>
      </c>
    </row>
    <row r="31" spans="1:6" s="27" customFormat="1" ht="31.5">
      <c r="A31" s="620" t="s">
        <v>89</v>
      </c>
      <c r="B31" s="621" t="s">
        <v>90</v>
      </c>
      <c r="C31" s="612" t="s">
        <v>486</v>
      </c>
      <c r="D31" s="612">
        <v>303399</v>
      </c>
      <c r="E31" s="613" t="s">
        <v>486</v>
      </c>
      <c r="F31" s="612">
        <v>303399</v>
      </c>
    </row>
    <row r="32" spans="1:6" s="27" customFormat="1" ht="31.5" customHeight="1">
      <c r="A32" s="605" t="s">
        <v>91</v>
      </c>
      <c r="B32" s="617" t="s">
        <v>92</v>
      </c>
      <c r="C32" s="618">
        <v>12939114</v>
      </c>
      <c r="D32" s="618">
        <v>771469</v>
      </c>
      <c r="E32" s="619">
        <v>5.962301591901888</v>
      </c>
      <c r="F32" s="618">
        <v>771469</v>
      </c>
    </row>
    <row r="33" spans="1:6" s="27" customFormat="1" ht="31.5">
      <c r="A33" s="620" t="s">
        <v>93</v>
      </c>
      <c r="B33" s="621" t="s">
        <v>94</v>
      </c>
      <c r="C33" s="612" t="s">
        <v>486</v>
      </c>
      <c r="D33" s="612">
        <v>511168</v>
      </c>
      <c r="E33" s="613" t="s">
        <v>486</v>
      </c>
      <c r="F33" s="612">
        <v>511168</v>
      </c>
    </row>
    <row r="34" spans="1:6" s="27" customFormat="1" ht="31.5">
      <c r="A34" s="620" t="s">
        <v>95</v>
      </c>
      <c r="B34" s="621" t="s">
        <v>96</v>
      </c>
      <c r="C34" s="612" t="s">
        <v>486</v>
      </c>
      <c r="D34" s="612">
        <v>260301</v>
      </c>
      <c r="E34" s="613" t="s">
        <v>486</v>
      </c>
      <c r="F34" s="612">
        <v>260301</v>
      </c>
    </row>
    <row r="35" spans="1:6" s="27" customFormat="1" ht="15.75">
      <c r="A35" s="605" t="s">
        <v>97</v>
      </c>
      <c r="B35" s="617" t="s">
        <v>98</v>
      </c>
      <c r="C35" s="622">
        <v>33136</v>
      </c>
      <c r="D35" s="622">
        <v>13051</v>
      </c>
      <c r="E35" s="619">
        <v>39.38616610333172</v>
      </c>
      <c r="F35" s="612">
        <v>13051</v>
      </c>
    </row>
    <row r="36" spans="1:6" s="27" customFormat="1" ht="15.75">
      <c r="A36" s="605" t="s">
        <v>99</v>
      </c>
      <c r="B36" s="617" t="s">
        <v>100</v>
      </c>
      <c r="C36" s="618" t="s">
        <v>486</v>
      </c>
      <c r="D36" s="618">
        <v>23303</v>
      </c>
      <c r="E36" s="619" t="s">
        <v>486</v>
      </c>
      <c r="F36" s="612">
        <v>23303</v>
      </c>
    </row>
    <row r="37" spans="1:6" s="27" customFormat="1" ht="15.75">
      <c r="A37" s="623" t="s">
        <v>101</v>
      </c>
      <c r="B37" s="606" t="s">
        <v>102</v>
      </c>
      <c r="C37" s="607">
        <v>900696</v>
      </c>
      <c r="D37" s="607">
        <v>289689</v>
      </c>
      <c r="E37" s="608">
        <v>32.16279410589144</v>
      </c>
      <c r="F37" s="607">
        <v>289689</v>
      </c>
    </row>
    <row r="38" spans="1:6" s="27" customFormat="1" ht="15.75">
      <c r="A38" s="605" t="s">
        <v>103</v>
      </c>
      <c r="B38" s="617" t="s">
        <v>104</v>
      </c>
      <c r="C38" s="618">
        <v>900696</v>
      </c>
      <c r="D38" s="618">
        <v>289689</v>
      </c>
      <c r="E38" s="619">
        <v>32.16279410589144</v>
      </c>
      <c r="F38" s="618">
        <v>289689</v>
      </c>
    </row>
    <row r="39" spans="1:6" s="27" customFormat="1" ht="15.75">
      <c r="A39" s="605" t="s">
        <v>105</v>
      </c>
      <c r="B39" s="617" t="s">
        <v>106</v>
      </c>
      <c r="C39" s="618">
        <v>0</v>
      </c>
      <c r="D39" s="618">
        <v>0</v>
      </c>
      <c r="E39" s="619">
        <v>0</v>
      </c>
      <c r="F39" s="618">
        <v>0</v>
      </c>
    </row>
    <row r="40" spans="1:6" s="27" customFormat="1" ht="15.75">
      <c r="A40" s="605" t="s">
        <v>70</v>
      </c>
      <c r="B40" s="606" t="s">
        <v>107</v>
      </c>
      <c r="C40" s="607">
        <v>59079487</v>
      </c>
      <c r="D40" s="607">
        <v>6433282</v>
      </c>
      <c r="E40" s="608">
        <v>10.889197463749136</v>
      </c>
      <c r="F40" s="607">
        <v>6433282</v>
      </c>
    </row>
    <row r="41" spans="1:6" s="27" customFormat="1" ht="15.75">
      <c r="A41" s="609" t="s">
        <v>108</v>
      </c>
      <c r="B41" s="606" t="s">
        <v>109</v>
      </c>
      <c r="C41" s="607">
        <v>75655</v>
      </c>
      <c r="D41" s="607">
        <v>8241</v>
      </c>
      <c r="E41" s="608">
        <v>10.892868944550923</v>
      </c>
      <c r="F41" s="607">
        <v>8241</v>
      </c>
    </row>
    <row r="42" spans="1:6" s="27" customFormat="1" ht="31.5" customHeight="1">
      <c r="A42" s="605" t="s">
        <v>110</v>
      </c>
      <c r="B42" s="617" t="s">
        <v>111</v>
      </c>
      <c r="C42" s="618">
        <v>75655</v>
      </c>
      <c r="D42" s="618">
        <v>8241</v>
      </c>
      <c r="E42" s="619">
        <v>10.892868944550923</v>
      </c>
      <c r="F42" s="612">
        <v>8241</v>
      </c>
    </row>
    <row r="43" spans="1:6" s="27" customFormat="1" ht="15.75">
      <c r="A43" s="609" t="s">
        <v>112</v>
      </c>
      <c r="B43" s="606" t="s">
        <v>113</v>
      </c>
      <c r="C43" s="624">
        <v>29136527</v>
      </c>
      <c r="D43" s="624">
        <v>3966838</v>
      </c>
      <c r="E43" s="608">
        <v>13.614656269774365</v>
      </c>
      <c r="F43" s="624">
        <v>3966838</v>
      </c>
    </row>
    <row r="44" spans="1:6" s="27" customFormat="1" ht="63">
      <c r="A44" s="623" t="s">
        <v>662</v>
      </c>
      <c r="B44" s="606" t="s">
        <v>114</v>
      </c>
      <c r="C44" s="607">
        <v>19992</v>
      </c>
      <c r="D44" s="607">
        <v>2943</v>
      </c>
      <c r="E44" s="608">
        <v>14.720888355342138</v>
      </c>
      <c r="F44" s="607">
        <v>2943</v>
      </c>
    </row>
    <row r="45" spans="1:6" s="27" customFormat="1" ht="33.75" customHeight="1">
      <c r="A45" s="623" t="s">
        <v>115</v>
      </c>
      <c r="B45" s="606" t="s">
        <v>116</v>
      </c>
      <c r="C45" s="607">
        <v>2446749</v>
      </c>
      <c r="D45" s="607">
        <v>363152</v>
      </c>
      <c r="E45" s="608">
        <v>14.842225336558837</v>
      </c>
      <c r="F45" s="607">
        <v>363152</v>
      </c>
    </row>
    <row r="46" spans="1:6" s="27" customFormat="1" ht="31.5">
      <c r="A46" s="605" t="s">
        <v>117</v>
      </c>
      <c r="B46" s="617" t="s">
        <v>118</v>
      </c>
      <c r="C46" s="618">
        <v>410470</v>
      </c>
      <c r="D46" s="618">
        <v>61360</v>
      </c>
      <c r="E46" s="619">
        <v>14.94871732404317</v>
      </c>
      <c r="F46" s="618">
        <v>61360</v>
      </c>
    </row>
    <row r="47" spans="1:6" s="27" customFormat="1" ht="15" customHeight="1">
      <c r="A47" s="605" t="s">
        <v>119</v>
      </c>
      <c r="B47" s="617" t="s">
        <v>120</v>
      </c>
      <c r="C47" s="618">
        <v>2036279</v>
      </c>
      <c r="D47" s="618">
        <v>301792</v>
      </c>
      <c r="E47" s="619">
        <v>14.82075884493235</v>
      </c>
      <c r="F47" s="618">
        <v>301792</v>
      </c>
    </row>
    <row r="48" spans="1:6" s="27" customFormat="1" ht="31.5">
      <c r="A48" s="623" t="s">
        <v>121</v>
      </c>
      <c r="B48" s="606" t="s">
        <v>122</v>
      </c>
      <c r="C48" s="607">
        <v>24973089</v>
      </c>
      <c r="D48" s="607">
        <v>3469691</v>
      </c>
      <c r="E48" s="608">
        <v>13.89371975569382</v>
      </c>
      <c r="F48" s="625">
        <v>3469691</v>
      </c>
    </row>
    <row r="49" spans="1:6" s="27" customFormat="1" ht="15.75">
      <c r="A49" s="620" t="s">
        <v>123</v>
      </c>
      <c r="B49" s="626" t="s">
        <v>124</v>
      </c>
      <c r="C49" s="612">
        <v>2810857</v>
      </c>
      <c r="D49" s="612">
        <v>629883</v>
      </c>
      <c r="E49" s="613">
        <v>22.408930799396767</v>
      </c>
      <c r="F49" s="612">
        <v>629883</v>
      </c>
    </row>
    <row r="50" spans="1:6" s="27" customFormat="1" ht="31.5">
      <c r="A50" s="620" t="s">
        <v>125</v>
      </c>
      <c r="B50" s="626" t="s">
        <v>126</v>
      </c>
      <c r="C50" s="612">
        <v>731142</v>
      </c>
      <c r="D50" s="612">
        <v>114616</v>
      </c>
      <c r="E50" s="613">
        <v>15.676298174636392</v>
      </c>
      <c r="F50" s="612">
        <v>114616</v>
      </c>
    </row>
    <row r="51" spans="1:6" s="27" customFormat="1" ht="31.5">
      <c r="A51" s="620" t="s">
        <v>127</v>
      </c>
      <c r="B51" s="626" t="s">
        <v>128</v>
      </c>
      <c r="C51" s="612">
        <v>69955</v>
      </c>
      <c r="D51" s="612">
        <v>53801</v>
      </c>
      <c r="E51" s="613">
        <v>76.90801229361732</v>
      </c>
      <c r="F51" s="612">
        <v>53801</v>
      </c>
    </row>
    <row r="52" spans="1:6" s="27" customFormat="1" ht="14.25" customHeight="1">
      <c r="A52" s="620" t="s">
        <v>129</v>
      </c>
      <c r="B52" s="626" t="s">
        <v>130</v>
      </c>
      <c r="C52" s="612">
        <v>2931990</v>
      </c>
      <c r="D52" s="612">
        <v>683139</v>
      </c>
      <c r="E52" s="613">
        <v>23.29949965722939</v>
      </c>
      <c r="F52" s="612">
        <v>683139</v>
      </c>
    </row>
    <row r="53" spans="1:6" s="27" customFormat="1" ht="31.5">
      <c r="A53" s="620" t="s">
        <v>131</v>
      </c>
      <c r="B53" s="626" t="s">
        <v>132</v>
      </c>
      <c r="C53" s="612">
        <v>16173433</v>
      </c>
      <c r="D53" s="612">
        <v>1396780</v>
      </c>
      <c r="E53" s="613">
        <v>8.636261701520018</v>
      </c>
      <c r="F53" s="612">
        <v>1396780</v>
      </c>
    </row>
    <row r="54" spans="1:6" s="27" customFormat="1" ht="15.75">
      <c r="A54" s="620" t="s">
        <v>133</v>
      </c>
      <c r="B54" s="626" t="s">
        <v>134</v>
      </c>
      <c r="C54" s="612">
        <v>22141</v>
      </c>
      <c r="D54" s="612">
        <v>3929</v>
      </c>
      <c r="E54" s="613">
        <v>17.745359288198365</v>
      </c>
      <c r="F54" s="612">
        <v>3929</v>
      </c>
    </row>
    <row r="55" spans="1:6" s="27" customFormat="1" ht="31.5">
      <c r="A55" s="620" t="s">
        <v>135</v>
      </c>
      <c r="B55" s="626" t="s">
        <v>136</v>
      </c>
      <c r="C55" s="612">
        <v>2233571</v>
      </c>
      <c r="D55" s="612">
        <v>587543</v>
      </c>
      <c r="E55" s="613">
        <v>26.305096189017497</v>
      </c>
      <c r="F55" s="612">
        <v>587543</v>
      </c>
    </row>
    <row r="56" spans="1:6" s="27" customFormat="1" ht="31.5">
      <c r="A56" s="623" t="s">
        <v>137</v>
      </c>
      <c r="B56" s="606" t="s">
        <v>138</v>
      </c>
      <c r="C56" s="607">
        <v>1696697</v>
      </c>
      <c r="D56" s="607">
        <v>131052</v>
      </c>
      <c r="E56" s="608">
        <v>7.723948353772064</v>
      </c>
      <c r="F56" s="607">
        <v>131052</v>
      </c>
    </row>
    <row r="57" spans="1:6" s="627" customFormat="1" ht="18" customHeight="1">
      <c r="A57" s="609" t="s">
        <v>689</v>
      </c>
      <c r="B57" s="606" t="s">
        <v>139</v>
      </c>
      <c r="C57" s="607">
        <v>508608</v>
      </c>
      <c r="D57" s="607">
        <v>109464</v>
      </c>
      <c r="E57" s="608">
        <v>21.52227255568139</v>
      </c>
      <c r="F57" s="607">
        <v>109464</v>
      </c>
    </row>
    <row r="58" spans="1:6" s="27" customFormat="1" ht="15.75">
      <c r="A58" s="609" t="s">
        <v>140</v>
      </c>
      <c r="B58" s="606" t="s">
        <v>141</v>
      </c>
      <c r="C58" s="607">
        <v>18086010</v>
      </c>
      <c r="D58" s="607">
        <v>1650377</v>
      </c>
      <c r="E58" s="608">
        <v>9.125158064161194</v>
      </c>
      <c r="F58" s="607">
        <v>1650377</v>
      </c>
    </row>
    <row r="59" spans="1:6" s="27" customFormat="1" ht="31.5" customHeight="1">
      <c r="A59" s="628" t="s">
        <v>142</v>
      </c>
      <c r="B59" s="617" t="s">
        <v>143</v>
      </c>
      <c r="C59" s="618" t="s">
        <v>486</v>
      </c>
      <c r="D59" s="618">
        <v>-1715</v>
      </c>
      <c r="E59" s="619" t="s">
        <v>486</v>
      </c>
      <c r="F59" s="618">
        <v>-1715</v>
      </c>
    </row>
    <row r="60" spans="1:6" s="27" customFormat="1" ht="15.75">
      <c r="A60" s="628" t="s">
        <v>144</v>
      </c>
      <c r="B60" s="617" t="s">
        <v>145</v>
      </c>
      <c r="C60" s="618" t="s">
        <v>486</v>
      </c>
      <c r="D60" s="618" t="s">
        <v>486</v>
      </c>
      <c r="E60" s="619" t="s">
        <v>486</v>
      </c>
      <c r="F60" s="618" t="s">
        <v>486</v>
      </c>
    </row>
    <row r="61" spans="1:6" s="27" customFormat="1" ht="30.75" customHeight="1">
      <c r="A61" s="628" t="s">
        <v>146</v>
      </c>
      <c r="B61" s="617" t="s">
        <v>147</v>
      </c>
      <c r="C61" s="618" t="s">
        <v>486</v>
      </c>
      <c r="D61" s="618">
        <v>1245256</v>
      </c>
      <c r="E61" s="619" t="s">
        <v>486</v>
      </c>
      <c r="F61" s="618">
        <v>1245256</v>
      </c>
    </row>
    <row r="62" spans="1:6" s="27" customFormat="1" ht="27" customHeight="1">
      <c r="A62" s="628" t="s">
        <v>148</v>
      </c>
      <c r="B62" s="617" t="s">
        <v>149</v>
      </c>
      <c r="C62" s="618" t="s">
        <v>486</v>
      </c>
      <c r="D62" s="618">
        <v>12</v>
      </c>
      <c r="E62" s="619" t="s">
        <v>486</v>
      </c>
      <c r="F62" s="618">
        <v>12</v>
      </c>
    </row>
    <row r="63" spans="1:6" s="27" customFormat="1" ht="15.75">
      <c r="A63" s="628" t="s">
        <v>150</v>
      </c>
      <c r="B63" s="617" t="s">
        <v>151</v>
      </c>
      <c r="C63" s="618" t="s">
        <v>486</v>
      </c>
      <c r="D63" s="618">
        <v>59451</v>
      </c>
      <c r="E63" s="619" t="s">
        <v>486</v>
      </c>
      <c r="F63" s="618">
        <v>59451</v>
      </c>
    </row>
    <row r="64" spans="1:6" s="27" customFormat="1" ht="15.75">
      <c r="A64" s="628" t="s">
        <v>152</v>
      </c>
      <c r="B64" s="617" t="s">
        <v>153</v>
      </c>
      <c r="C64" s="618" t="s">
        <v>486</v>
      </c>
      <c r="D64" s="618">
        <v>347373</v>
      </c>
      <c r="E64" s="619" t="s">
        <v>486</v>
      </c>
      <c r="F64" s="618">
        <v>347373</v>
      </c>
    </row>
    <row r="65" spans="1:6" s="27" customFormat="1" ht="15.75">
      <c r="A65" s="609" t="s">
        <v>699</v>
      </c>
      <c r="B65" s="606" t="s">
        <v>12</v>
      </c>
      <c r="C65" s="607">
        <v>3875245</v>
      </c>
      <c r="D65" s="607">
        <v>240614</v>
      </c>
      <c r="E65" s="608">
        <v>6.209000979292922</v>
      </c>
      <c r="F65" s="607">
        <v>240614</v>
      </c>
    </row>
    <row r="66" spans="1:6" s="27" customFormat="1" ht="31.5">
      <c r="A66" s="609" t="s">
        <v>154</v>
      </c>
      <c r="B66" s="606" t="s">
        <v>155</v>
      </c>
      <c r="C66" s="607">
        <v>7397442</v>
      </c>
      <c r="D66" s="607">
        <v>457748</v>
      </c>
      <c r="E66" s="608">
        <v>6.1879227981780724</v>
      </c>
      <c r="F66" s="607">
        <v>457748</v>
      </c>
    </row>
    <row r="67" spans="1:6" s="27" customFormat="1" ht="15.75">
      <c r="A67" s="628" t="s">
        <v>156</v>
      </c>
      <c r="B67" s="617" t="s">
        <v>157</v>
      </c>
      <c r="C67" s="618">
        <v>2689048</v>
      </c>
      <c r="D67" s="618">
        <v>271166</v>
      </c>
      <c r="E67" s="619">
        <v>10.084089239016931</v>
      </c>
      <c r="F67" s="618">
        <v>271166</v>
      </c>
    </row>
    <row r="68" spans="1:6" s="27" customFormat="1" ht="15.75">
      <c r="A68" s="628" t="s">
        <v>158</v>
      </c>
      <c r="B68" s="617" t="s">
        <v>159</v>
      </c>
      <c r="C68" s="618">
        <v>2483837</v>
      </c>
      <c r="D68" s="618">
        <v>126089</v>
      </c>
      <c r="E68" s="619">
        <v>5.076379810752477</v>
      </c>
      <c r="F68" s="618">
        <v>126089</v>
      </c>
    </row>
    <row r="69" spans="1:6" s="27" customFormat="1" ht="47.25">
      <c r="A69" s="628" t="s">
        <v>160</v>
      </c>
      <c r="B69" s="617" t="s">
        <v>161</v>
      </c>
      <c r="C69" s="618">
        <v>1800</v>
      </c>
      <c r="D69" s="618">
        <v>0</v>
      </c>
      <c r="E69" s="619">
        <v>0</v>
      </c>
      <c r="F69" s="618">
        <v>0</v>
      </c>
    </row>
    <row r="70" spans="1:8" s="27" customFormat="1" ht="31.5">
      <c r="A70" s="628" t="s">
        <v>162</v>
      </c>
      <c r="B70" s="617" t="s">
        <v>163</v>
      </c>
      <c r="C70" s="618">
        <v>2222757</v>
      </c>
      <c r="D70" s="618">
        <v>60493</v>
      </c>
      <c r="E70" s="619">
        <v>2.721530063790149</v>
      </c>
      <c r="F70" s="618">
        <v>60493</v>
      </c>
      <c r="H70" s="584"/>
    </row>
    <row r="71" spans="1:6" s="27" customFormat="1" ht="18" customHeight="1">
      <c r="A71" s="605" t="s">
        <v>70</v>
      </c>
      <c r="B71" s="629" t="s">
        <v>164</v>
      </c>
      <c r="C71" s="607">
        <v>267177288</v>
      </c>
      <c r="D71" s="607">
        <v>26616242</v>
      </c>
      <c r="E71" s="608">
        <v>9.962015184464331</v>
      </c>
      <c r="F71" s="607">
        <v>26616242</v>
      </c>
    </row>
    <row r="72" spans="1:6" s="27" customFormat="1" ht="21" customHeight="1">
      <c r="A72" s="609" t="s">
        <v>165</v>
      </c>
      <c r="B72" s="606" t="s">
        <v>166</v>
      </c>
      <c r="C72" s="607">
        <v>11999415</v>
      </c>
      <c r="D72" s="607">
        <v>629082</v>
      </c>
      <c r="E72" s="608">
        <v>5.242605577021879</v>
      </c>
      <c r="F72" s="607">
        <v>629082</v>
      </c>
    </row>
    <row r="73" spans="1:6" s="27" customFormat="1" ht="31.5">
      <c r="A73" s="620" t="s">
        <v>167</v>
      </c>
      <c r="B73" s="626" t="s">
        <v>168</v>
      </c>
      <c r="C73" s="612">
        <v>7740717</v>
      </c>
      <c r="D73" s="612">
        <v>310591</v>
      </c>
      <c r="E73" s="613">
        <v>4.012431923295994</v>
      </c>
      <c r="F73" s="618">
        <v>310591</v>
      </c>
    </row>
    <row r="74" spans="1:6" s="27" customFormat="1" ht="31.5">
      <c r="A74" s="620" t="s">
        <v>169</v>
      </c>
      <c r="B74" s="626" t="s">
        <v>170</v>
      </c>
      <c r="C74" s="612">
        <v>2029518</v>
      </c>
      <c r="D74" s="612">
        <v>128976</v>
      </c>
      <c r="E74" s="613">
        <v>6.355006459661851</v>
      </c>
      <c r="F74" s="618">
        <v>128976</v>
      </c>
    </row>
    <row r="75" spans="1:6" s="27" customFormat="1" ht="15.75">
      <c r="A75" s="620" t="s">
        <v>171</v>
      </c>
      <c r="B75" s="626" t="s">
        <v>172</v>
      </c>
      <c r="C75" s="612">
        <v>2229180</v>
      </c>
      <c r="D75" s="612">
        <v>189515</v>
      </c>
      <c r="E75" s="613">
        <v>8.501556626203358</v>
      </c>
      <c r="F75" s="618">
        <v>189515</v>
      </c>
    </row>
    <row r="76" spans="1:6" s="630" customFormat="1" ht="15.75">
      <c r="A76" s="609" t="s">
        <v>173</v>
      </c>
      <c r="B76" s="629" t="s">
        <v>174</v>
      </c>
      <c r="C76" s="607">
        <v>200676853</v>
      </c>
      <c r="D76" s="607">
        <v>21241239</v>
      </c>
      <c r="E76" s="608">
        <v>10.584797739478205</v>
      </c>
      <c r="F76" s="607">
        <v>21241239</v>
      </c>
    </row>
    <row r="77" spans="1:6" s="630" customFormat="1" ht="15.75">
      <c r="A77" s="623" t="s">
        <v>175</v>
      </c>
      <c r="B77" s="629" t="s">
        <v>176</v>
      </c>
      <c r="C77" s="112">
        <v>440570</v>
      </c>
      <c r="D77" s="112">
        <v>8333</v>
      </c>
      <c r="E77" s="608">
        <v>0</v>
      </c>
      <c r="F77" s="607">
        <v>8333</v>
      </c>
    </row>
    <row r="78" spans="1:6" s="27" customFormat="1" ht="31.5">
      <c r="A78" s="620" t="s">
        <v>177</v>
      </c>
      <c r="B78" s="626" t="s">
        <v>178</v>
      </c>
      <c r="C78" s="612">
        <v>106000</v>
      </c>
      <c r="D78" s="612">
        <v>0</v>
      </c>
      <c r="E78" s="613">
        <v>2.490659652688526</v>
      </c>
      <c r="F78" s="612">
        <v>0</v>
      </c>
    </row>
    <row r="79" spans="1:6" s="27" customFormat="1" ht="15.75">
      <c r="A79" s="620" t="s">
        <v>179</v>
      </c>
      <c r="B79" s="626" t="s">
        <v>180</v>
      </c>
      <c r="C79" s="612">
        <v>334570</v>
      </c>
      <c r="D79" s="612">
        <v>8333</v>
      </c>
      <c r="E79" s="613">
        <v>10.743419592645877</v>
      </c>
      <c r="F79" s="612">
        <v>8333</v>
      </c>
    </row>
    <row r="80" spans="1:6" s="630" customFormat="1" ht="15.75">
      <c r="A80" s="623" t="s">
        <v>181</v>
      </c>
      <c r="B80" s="606" t="s">
        <v>182</v>
      </c>
      <c r="C80" s="607">
        <v>183342639</v>
      </c>
      <c r="D80" s="607">
        <v>19697269</v>
      </c>
      <c r="E80" s="608">
        <v>10.743419592645877</v>
      </c>
      <c r="F80" s="607">
        <v>19697269</v>
      </c>
    </row>
    <row r="81" spans="1:6" s="27" customFormat="1" ht="15.75">
      <c r="A81" s="631" t="s">
        <v>183</v>
      </c>
      <c r="B81" s="611" t="s">
        <v>184</v>
      </c>
      <c r="C81" s="612">
        <v>27510964</v>
      </c>
      <c r="D81" s="612">
        <v>3037827</v>
      </c>
      <c r="E81" s="613">
        <v>11.042241195183127</v>
      </c>
      <c r="F81" s="612">
        <v>3037827</v>
      </c>
    </row>
    <row r="82" spans="1:6" s="27" customFormat="1" ht="15.75">
      <c r="A82" s="631" t="s">
        <v>185</v>
      </c>
      <c r="B82" s="611" t="s">
        <v>186</v>
      </c>
      <c r="C82" s="612">
        <v>371750</v>
      </c>
      <c r="D82" s="612">
        <v>117939</v>
      </c>
      <c r="E82" s="613">
        <v>31.72535305985205</v>
      </c>
      <c r="F82" s="612">
        <v>117939</v>
      </c>
    </row>
    <row r="83" spans="1:6" s="27" customFormat="1" ht="47.25">
      <c r="A83" s="631" t="s">
        <v>187</v>
      </c>
      <c r="B83" s="611" t="s">
        <v>188</v>
      </c>
      <c r="C83" s="612">
        <v>593956</v>
      </c>
      <c r="D83" s="612">
        <v>0</v>
      </c>
      <c r="E83" s="613">
        <v>0</v>
      </c>
      <c r="F83" s="612">
        <v>0</v>
      </c>
    </row>
    <row r="84" spans="1:6" s="27" customFormat="1" ht="15.75">
      <c r="A84" s="631" t="s">
        <v>189</v>
      </c>
      <c r="B84" s="611" t="s">
        <v>190</v>
      </c>
      <c r="C84" s="612">
        <v>5793715</v>
      </c>
      <c r="D84" s="612">
        <v>0</v>
      </c>
      <c r="E84" s="613">
        <v>0</v>
      </c>
      <c r="F84" s="612">
        <v>0</v>
      </c>
    </row>
    <row r="85" spans="1:6" s="27" customFormat="1" ht="33.75" customHeight="1">
      <c r="A85" s="631" t="s">
        <v>191</v>
      </c>
      <c r="B85" s="611" t="s">
        <v>192</v>
      </c>
      <c r="C85" s="612">
        <v>56251078</v>
      </c>
      <c r="D85" s="612">
        <v>5281389</v>
      </c>
      <c r="E85" s="613">
        <v>9.388956065873085</v>
      </c>
      <c r="F85" s="612">
        <v>5281389</v>
      </c>
    </row>
    <row r="86" spans="1:6" s="27" customFormat="1" ht="94.5">
      <c r="A86" s="631" t="s">
        <v>193</v>
      </c>
      <c r="B86" s="611" t="s">
        <v>194</v>
      </c>
      <c r="C86" s="612">
        <v>86230682</v>
      </c>
      <c r="D86" s="612">
        <v>10581800</v>
      </c>
      <c r="E86" s="613">
        <v>12.27150215511458</v>
      </c>
      <c r="F86" s="612">
        <v>10581800</v>
      </c>
    </row>
    <row r="87" spans="1:6" s="27" customFormat="1" ht="63">
      <c r="A87" s="631" t="s">
        <v>195</v>
      </c>
      <c r="B87" s="611" t="s">
        <v>196</v>
      </c>
      <c r="C87" s="612">
        <v>5555462</v>
      </c>
      <c r="D87" s="612">
        <v>678314</v>
      </c>
      <c r="E87" s="613">
        <v>12.209857614002221</v>
      </c>
      <c r="F87" s="612">
        <v>678314</v>
      </c>
    </row>
    <row r="88" spans="1:6" s="27" customFormat="1" ht="47.25">
      <c r="A88" s="631" t="s">
        <v>197</v>
      </c>
      <c r="B88" s="611" t="s">
        <v>198</v>
      </c>
      <c r="C88" s="612">
        <v>16000</v>
      </c>
      <c r="D88" s="612">
        <v>0</v>
      </c>
      <c r="E88" s="613">
        <v>0</v>
      </c>
      <c r="F88" s="612">
        <v>0</v>
      </c>
    </row>
    <row r="89" spans="1:6" s="27" customFormat="1" ht="15.75">
      <c r="A89" s="631" t="s">
        <v>199</v>
      </c>
      <c r="B89" s="611" t="s">
        <v>200</v>
      </c>
      <c r="C89" s="612">
        <v>1019032</v>
      </c>
      <c r="D89" s="612">
        <v>0</v>
      </c>
      <c r="E89" s="613">
        <v>0</v>
      </c>
      <c r="F89" s="612">
        <v>0</v>
      </c>
    </row>
    <row r="90" spans="1:6" s="27" customFormat="1" ht="15.75">
      <c r="A90" s="631"/>
      <c r="B90" s="632" t="s">
        <v>201</v>
      </c>
      <c r="C90" s="612">
        <v>1019032</v>
      </c>
      <c r="D90" s="612">
        <v>0</v>
      </c>
      <c r="E90" s="613">
        <v>0</v>
      </c>
      <c r="F90" s="612">
        <v>0</v>
      </c>
    </row>
    <row r="91" spans="1:6" s="27" customFormat="1" ht="31.5" hidden="1">
      <c r="A91" s="631"/>
      <c r="B91" s="633" t="s">
        <v>202</v>
      </c>
      <c r="C91" s="612">
        <v>0</v>
      </c>
      <c r="D91" s="612">
        <v>0</v>
      </c>
      <c r="E91" s="613">
        <v>0</v>
      </c>
      <c r="F91" s="612">
        <v>0</v>
      </c>
    </row>
    <row r="92" spans="1:6" s="27" customFormat="1" ht="31.5">
      <c r="A92" s="634" t="s">
        <v>203</v>
      </c>
      <c r="B92" s="629" t="s">
        <v>204</v>
      </c>
      <c r="C92" s="635">
        <v>0</v>
      </c>
      <c r="D92" s="635">
        <v>0</v>
      </c>
      <c r="E92" s="608">
        <v>0</v>
      </c>
      <c r="F92" s="607">
        <v>0</v>
      </c>
    </row>
    <row r="93" spans="1:6" s="27" customFormat="1" ht="31.5">
      <c r="A93" s="623" t="s">
        <v>205</v>
      </c>
      <c r="B93" s="629" t="s">
        <v>206</v>
      </c>
      <c r="C93" s="607">
        <v>16893644</v>
      </c>
      <c r="D93" s="607">
        <v>1535637</v>
      </c>
      <c r="E93" s="608">
        <v>9.090028178645175</v>
      </c>
      <c r="F93" s="607">
        <v>1535637</v>
      </c>
    </row>
    <row r="94" spans="1:6" s="27" customFormat="1" ht="31.5">
      <c r="A94" s="631" t="s">
        <v>207</v>
      </c>
      <c r="B94" s="636" t="s">
        <v>208</v>
      </c>
      <c r="C94" s="612">
        <v>9200502</v>
      </c>
      <c r="D94" s="612">
        <v>1133041</v>
      </c>
      <c r="E94" s="619">
        <v>12.314991073313173</v>
      </c>
      <c r="F94" s="612">
        <v>1133041</v>
      </c>
    </row>
    <row r="95" spans="1:6" s="27" customFormat="1" ht="78.75">
      <c r="A95" s="631"/>
      <c r="B95" s="611" t="s">
        <v>209</v>
      </c>
      <c r="C95" s="612">
        <v>2312808</v>
      </c>
      <c r="D95" s="612">
        <v>361805</v>
      </c>
      <c r="E95" s="613">
        <v>15.64353807146983</v>
      </c>
      <c r="F95" s="612">
        <v>361805</v>
      </c>
    </row>
    <row r="96" spans="1:6" s="27" customFormat="1" ht="94.5">
      <c r="A96" s="631"/>
      <c r="B96" s="611" t="s">
        <v>210</v>
      </c>
      <c r="C96" s="612">
        <v>6887694</v>
      </c>
      <c r="D96" s="612">
        <v>771236</v>
      </c>
      <c r="E96" s="613">
        <v>11.197303480671469</v>
      </c>
      <c r="F96" s="612">
        <v>771236</v>
      </c>
    </row>
    <row r="97" spans="1:6" s="27" customFormat="1" ht="47.25">
      <c r="A97" s="631" t="s">
        <v>211</v>
      </c>
      <c r="B97" s="636" t="s">
        <v>212</v>
      </c>
      <c r="C97" s="618">
        <v>394393</v>
      </c>
      <c r="D97" s="618">
        <v>35141</v>
      </c>
      <c r="E97" s="619">
        <v>8.91014799958417</v>
      </c>
      <c r="F97" s="612">
        <v>35141</v>
      </c>
    </row>
    <row r="98" spans="1:6" s="27" customFormat="1" ht="31.5">
      <c r="A98" s="631" t="s">
        <v>213</v>
      </c>
      <c r="B98" s="636" t="s">
        <v>214</v>
      </c>
      <c r="C98" s="618">
        <v>7298749</v>
      </c>
      <c r="D98" s="618">
        <v>367455</v>
      </c>
      <c r="E98" s="619">
        <v>5.034492897344463</v>
      </c>
      <c r="F98" s="612">
        <v>367455</v>
      </c>
    </row>
    <row r="99" spans="1:6" s="27" customFormat="1" ht="31.5">
      <c r="A99" s="631"/>
      <c r="B99" s="611" t="s">
        <v>215</v>
      </c>
      <c r="C99" s="618">
        <v>137607</v>
      </c>
      <c r="D99" s="618">
        <v>0</v>
      </c>
      <c r="E99" s="613">
        <v>0</v>
      </c>
      <c r="F99" s="612">
        <v>0</v>
      </c>
    </row>
    <row r="100" spans="1:6" s="27" customFormat="1" ht="63">
      <c r="A100" s="631"/>
      <c r="B100" s="611" t="s">
        <v>216</v>
      </c>
      <c r="C100" s="618">
        <v>1200</v>
      </c>
      <c r="D100" s="618">
        <v>0</v>
      </c>
      <c r="E100" s="613">
        <v>0</v>
      </c>
      <c r="F100" s="612">
        <v>0</v>
      </c>
    </row>
    <row r="101" spans="1:6" s="627" customFormat="1" ht="18.75" customHeight="1">
      <c r="A101" s="631"/>
      <c r="B101" s="637" t="s">
        <v>217</v>
      </c>
      <c r="C101" s="618">
        <v>5000</v>
      </c>
      <c r="D101" s="618">
        <v>0</v>
      </c>
      <c r="E101" s="613">
        <v>0</v>
      </c>
      <c r="F101" s="612">
        <v>0</v>
      </c>
    </row>
    <row r="102" spans="1:6" s="627" customFormat="1" ht="31.5">
      <c r="A102" s="609" t="s">
        <v>218</v>
      </c>
      <c r="B102" s="606" t="s">
        <v>219</v>
      </c>
      <c r="C102" s="607">
        <v>52733918</v>
      </c>
      <c r="D102" s="607">
        <v>4670443</v>
      </c>
      <c r="E102" s="608">
        <v>8.856620515092391</v>
      </c>
      <c r="F102" s="607">
        <v>4670443</v>
      </c>
    </row>
    <row r="103" spans="1:6" s="27" customFormat="1" ht="15.75">
      <c r="A103" s="609" t="s">
        <v>220</v>
      </c>
      <c r="B103" s="606" t="s">
        <v>221</v>
      </c>
      <c r="C103" s="607">
        <v>1767102</v>
      </c>
      <c r="D103" s="607">
        <v>75478</v>
      </c>
      <c r="E103" s="608">
        <v>4.271287113024602</v>
      </c>
      <c r="F103" s="607">
        <v>75478</v>
      </c>
    </row>
    <row r="104" spans="1:6" s="27" customFormat="1" ht="12.75">
      <c r="A104" s="638"/>
      <c r="B104" s="639"/>
      <c r="C104" s="640"/>
      <c r="D104" s="640"/>
      <c r="E104" s="641"/>
      <c r="F104" s="640"/>
    </row>
    <row r="105" spans="1:6" s="27" customFormat="1" ht="12.75">
      <c r="A105" s="638"/>
      <c r="B105" s="499" t="s">
        <v>222</v>
      </c>
      <c r="C105" s="584">
        <v>4525918</v>
      </c>
      <c r="D105" s="640"/>
      <c r="E105" s="641"/>
      <c r="F105" s="640"/>
    </row>
    <row r="106" spans="1:6" s="27" customFormat="1" ht="25.5">
      <c r="A106" s="638"/>
      <c r="B106" s="499" t="s">
        <v>223</v>
      </c>
      <c r="C106" s="584">
        <v>868716</v>
      </c>
      <c r="D106" s="640"/>
      <c r="E106" s="641"/>
      <c r="F106" s="640"/>
    </row>
    <row r="107" spans="1:6" s="27" customFormat="1" ht="12.75">
      <c r="A107" s="638"/>
      <c r="B107" s="639"/>
      <c r="C107" s="640"/>
      <c r="D107" s="640"/>
      <c r="E107" s="641"/>
      <c r="F107" s="640"/>
    </row>
    <row r="108" spans="1:6" s="582" customFormat="1" ht="78.75" customHeight="1">
      <c r="A108" s="659" t="s">
        <v>224</v>
      </c>
      <c r="B108" s="532"/>
      <c r="C108" s="532"/>
      <c r="D108" s="532"/>
      <c r="E108" s="532"/>
      <c r="F108" s="532"/>
    </row>
    <row r="109" spans="1:6" s="582" customFormat="1" ht="17.25" customHeight="1">
      <c r="A109" s="521"/>
      <c r="B109" s="511"/>
      <c r="C109" s="511"/>
      <c r="D109" s="511"/>
      <c r="E109" s="511"/>
      <c r="F109" s="511"/>
    </row>
    <row r="110" spans="1:6" s="582" customFormat="1" ht="17.25" customHeight="1">
      <c r="A110" s="521"/>
      <c r="B110" s="511"/>
      <c r="C110" s="511"/>
      <c r="D110" s="511"/>
      <c r="E110" s="511"/>
      <c r="F110" s="511"/>
    </row>
    <row r="111" spans="1:6" s="582" customFormat="1" ht="17.25" customHeight="1">
      <c r="A111" s="521"/>
      <c r="B111" s="511"/>
      <c r="C111" s="511"/>
      <c r="D111" s="511"/>
      <c r="E111" s="511"/>
      <c r="F111" s="511"/>
    </row>
    <row r="112" spans="1:8" ht="15.75">
      <c r="A112" s="658" t="s">
        <v>225</v>
      </c>
      <c r="B112" s="658"/>
      <c r="C112" s="17"/>
      <c r="D112" s="642"/>
      <c r="E112" s="643"/>
      <c r="F112" s="644" t="s">
        <v>524</v>
      </c>
      <c r="G112" s="15"/>
      <c r="H112" s="15"/>
    </row>
    <row r="113" spans="1:8" ht="15.75">
      <c r="A113" s="645" t="s">
        <v>523</v>
      </c>
      <c r="B113" s="520"/>
      <c r="C113" s="17"/>
      <c r="D113" s="642"/>
      <c r="E113" s="643"/>
      <c r="F113" s="644"/>
      <c r="G113" s="15"/>
      <c r="H113" s="15"/>
    </row>
    <row r="114" spans="1:8" ht="15.75">
      <c r="A114" s="520"/>
      <c r="B114" s="520"/>
      <c r="C114" s="17"/>
      <c r="D114" s="642"/>
      <c r="E114" s="643"/>
      <c r="F114" s="644"/>
      <c r="G114" s="15"/>
      <c r="H114" s="15"/>
    </row>
    <row r="115" spans="1:6" s="582" customFormat="1" ht="17.25" customHeight="1">
      <c r="A115" s="56" t="s">
        <v>226</v>
      </c>
      <c r="B115" s="26"/>
      <c r="C115" s="646"/>
      <c r="D115" s="647"/>
      <c r="E115" s="648"/>
      <c r="F115" s="649"/>
    </row>
    <row r="116" spans="1:6" s="582" customFormat="1" ht="17.25" customHeight="1">
      <c r="A116" s="25"/>
      <c r="B116" s="25"/>
      <c r="C116" s="646"/>
      <c r="D116" s="646"/>
      <c r="E116" s="650"/>
      <c r="F116" s="649"/>
    </row>
    <row r="117" spans="1:6" s="582" customFormat="1" ht="17.25" customHeight="1">
      <c r="A117" s="25"/>
      <c r="B117" s="25"/>
      <c r="C117" s="646"/>
      <c r="D117" s="646"/>
      <c r="E117" s="650"/>
      <c r="F117" s="649"/>
    </row>
    <row r="118" spans="1:6" s="582" customFormat="1" ht="17.25" customHeight="1">
      <c r="A118" s="25"/>
      <c r="B118" s="25"/>
      <c r="C118" s="646"/>
      <c r="D118" s="646"/>
      <c r="E118" s="650"/>
      <c r="F118" s="649"/>
    </row>
    <row r="119" spans="1:6" s="582" customFormat="1" ht="17.25" customHeight="1">
      <c r="A119" s="25"/>
      <c r="B119" s="25"/>
      <c r="C119" s="646"/>
      <c r="D119" s="646"/>
      <c r="E119" s="650"/>
      <c r="F119" s="649"/>
    </row>
    <row r="120" spans="1:6" s="27" customFormat="1" ht="12.75">
      <c r="A120" s="651"/>
      <c r="B120" s="25"/>
      <c r="C120" s="640"/>
      <c r="D120" s="640"/>
      <c r="E120" s="641"/>
      <c r="F120" s="640"/>
    </row>
    <row r="121" spans="1:2" ht="15.75">
      <c r="A121" s="638"/>
      <c r="B121" s="638"/>
    </row>
    <row r="128" ht="15.75">
      <c r="B128" s="653"/>
    </row>
    <row r="135" ht="15.75">
      <c r="B135" s="653"/>
    </row>
    <row r="139" ht="15.75">
      <c r="B139" s="653"/>
    </row>
    <row r="146" ht="15.75">
      <c r="B146" s="653"/>
    </row>
    <row r="153" ht="15.75">
      <c r="B153" s="653"/>
    </row>
    <row r="155" ht="15.75">
      <c r="B155" s="653"/>
    </row>
    <row r="157" ht="15.75">
      <c r="B157" s="653"/>
    </row>
    <row r="159" ht="15.75">
      <c r="B159" s="653"/>
    </row>
    <row r="161" ht="15.75">
      <c r="B161" s="653"/>
    </row>
    <row r="163" ht="15.75">
      <c r="B163" s="653"/>
    </row>
    <row r="165" ht="15.75">
      <c r="B165" s="653"/>
    </row>
    <row r="171" ht="15.75">
      <c r="B171" s="653"/>
    </row>
  </sheetData>
  <mergeCells count="9">
    <mergeCell ref="A7:F7"/>
    <mergeCell ref="A8:F8"/>
    <mergeCell ref="A9:F9"/>
    <mergeCell ref="A112:B112"/>
    <mergeCell ref="A108:F108"/>
    <mergeCell ref="A1:F1"/>
    <mergeCell ref="A2:F2"/>
    <mergeCell ref="A4:F4"/>
    <mergeCell ref="A6:F6"/>
  </mergeCells>
  <printOptions/>
  <pageMargins left="0.75" right="0.75" top="1" bottom="1" header="0.5" footer="0.5"/>
  <pageSetup firstPageNumber="37" useFirstPageNumber="1" horizontalDpi="600" verticalDpi="600" orientation="portrait" paperSize="9" scale="85" r:id="rId1"/>
  <headerFooter alignWithMargins="0">
    <oddFooter>&amp;C&amp;"times,Regular"&amp;P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65"/>
  <sheetViews>
    <sheetView workbookViewId="0" topLeftCell="A19">
      <selection activeCell="F22" sqref="F22"/>
    </sheetView>
  </sheetViews>
  <sheetFormatPr defaultColWidth="9.140625" defaultRowHeight="12.75"/>
  <cols>
    <col min="1" max="1" width="9.57421875" style="595" customWidth="1"/>
    <col min="2" max="2" width="46.8515625" style="596" customWidth="1"/>
    <col min="3" max="3" width="11.421875" style="595" customWidth="1"/>
    <col min="4" max="4" width="11.140625" style="595" customWidth="1"/>
    <col min="5" max="5" width="11.140625" style="598" customWidth="1"/>
    <col min="6" max="6" width="11.140625" style="595" customWidth="1"/>
    <col min="7" max="9" width="9.140625" style="661" customWidth="1"/>
    <col min="10" max="16384" width="9.140625" style="17" customWidth="1"/>
  </cols>
  <sheetData>
    <row r="1" spans="1:55" ht="12.75">
      <c r="A1" s="1063" t="s">
        <v>469</v>
      </c>
      <c r="B1" s="1063"/>
      <c r="C1" s="1063"/>
      <c r="D1" s="1063"/>
      <c r="E1" s="1063"/>
      <c r="F1" s="106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" customHeight="1">
      <c r="A2" s="1064" t="s">
        <v>470</v>
      </c>
      <c r="B2" s="1064"/>
      <c r="C2" s="1064"/>
      <c r="D2" s="1064"/>
      <c r="E2" s="1064"/>
      <c r="F2" s="106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3.75" customHeight="1">
      <c r="A3" s="8"/>
      <c r="B3" s="9"/>
      <c r="C3" s="10"/>
      <c r="D3" s="10"/>
      <c r="E3" s="8"/>
      <c r="F3" s="8"/>
      <c r="G3" s="7"/>
      <c r="H3" s="6"/>
      <c r="I3" s="6"/>
      <c r="J3" s="6"/>
      <c r="K3" s="7"/>
      <c r="L3" s="6"/>
      <c r="M3" s="6"/>
      <c r="N3" s="7"/>
      <c r="O3" s="6"/>
      <c r="P3" s="6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7" s="3" customFormat="1" ht="12.75">
      <c r="A4" s="1032" t="s">
        <v>471</v>
      </c>
      <c r="B4" s="1032"/>
      <c r="C4" s="1032"/>
      <c r="D4" s="1032"/>
      <c r="E4" s="1032"/>
      <c r="F4" s="1032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6" s="3" customFormat="1" ht="12.75">
      <c r="A5" s="14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7" ht="17.25" customHeight="1">
      <c r="A6" s="969" t="s">
        <v>472</v>
      </c>
      <c r="B6" s="969"/>
      <c r="C6" s="969"/>
      <c r="D6" s="969"/>
      <c r="E6" s="969"/>
      <c r="F6" s="969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17.25" customHeight="1">
      <c r="A7" s="657" t="s">
        <v>228</v>
      </c>
      <c r="B7" s="657"/>
      <c r="C7" s="657"/>
      <c r="D7" s="657"/>
      <c r="E7" s="657"/>
      <c r="F7" s="657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17.25" customHeight="1">
      <c r="A8" s="1060" t="s">
        <v>474</v>
      </c>
      <c r="B8" s="1060"/>
      <c r="C8" s="1060"/>
      <c r="D8" s="1060"/>
      <c r="E8" s="1060"/>
      <c r="F8" s="1060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5" s="21" customFormat="1" ht="12.75">
      <c r="A9" s="1061" t="s">
        <v>475</v>
      </c>
      <c r="B9" s="1061"/>
      <c r="C9" s="1061"/>
      <c r="D9" s="1061"/>
      <c r="E9" s="1061"/>
      <c r="F9" s="1061"/>
      <c r="G9" s="20"/>
      <c r="H9" s="20"/>
      <c r="I9" s="20"/>
      <c r="J9" s="20"/>
      <c r="K9" s="20"/>
      <c r="L9" s="20"/>
      <c r="M9" s="20"/>
      <c r="N9" s="6"/>
      <c r="O9" s="63"/>
    </row>
    <row r="10" spans="1:15" s="21" customFormat="1" ht="12.75">
      <c r="A10" s="25" t="s">
        <v>476</v>
      </c>
      <c r="B10" s="26"/>
      <c r="C10" s="22"/>
      <c r="D10" s="20"/>
      <c r="F10" s="23" t="s">
        <v>65</v>
      </c>
      <c r="G10" s="22"/>
      <c r="H10" s="23"/>
      <c r="I10" s="23"/>
      <c r="J10" s="24"/>
      <c r="K10" s="22"/>
      <c r="N10" s="6"/>
      <c r="O10" s="63"/>
    </row>
    <row r="11" spans="1:6" s="27" customFormat="1" ht="12.75">
      <c r="A11" s="654"/>
      <c r="B11" s="655"/>
      <c r="C11" s="14"/>
      <c r="D11" s="14"/>
      <c r="F11" s="594" t="s">
        <v>229</v>
      </c>
    </row>
    <row r="12" spans="3:6" ht="15.75">
      <c r="C12" s="656"/>
      <c r="D12" s="656"/>
      <c r="F12" s="660" t="s">
        <v>528</v>
      </c>
    </row>
    <row r="13" spans="1:9" s="27" customFormat="1" ht="57" customHeight="1">
      <c r="A13" s="600" t="s">
        <v>67</v>
      </c>
      <c r="B13" s="600" t="s">
        <v>68</v>
      </c>
      <c r="C13" s="600" t="s">
        <v>5</v>
      </c>
      <c r="D13" s="600" t="s">
        <v>531</v>
      </c>
      <c r="E13" s="602" t="s">
        <v>69</v>
      </c>
      <c r="F13" s="600" t="s">
        <v>483</v>
      </c>
      <c r="G13" s="662"/>
      <c r="H13" s="662"/>
      <c r="I13" s="662"/>
    </row>
    <row r="14" spans="1:9" s="27" customFormat="1" ht="12.75">
      <c r="A14" s="603">
        <v>1</v>
      </c>
      <c r="B14" s="600">
        <v>2</v>
      </c>
      <c r="C14" s="603">
        <v>3</v>
      </c>
      <c r="D14" s="600">
        <v>4</v>
      </c>
      <c r="E14" s="600">
        <v>5</v>
      </c>
      <c r="F14" s="600">
        <v>6</v>
      </c>
      <c r="G14" s="662"/>
      <c r="H14" s="662"/>
      <c r="I14" s="662"/>
    </row>
    <row r="15" spans="1:7" s="27" customFormat="1" ht="24" customHeight="1">
      <c r="A15" s="663"/>
      <c r="B15" s="664" t="s">
        <v>230</v>
      </c>
      <c r="C15" s="112">
        <v>623323021</v>
      </c>
      <c r="D15" s="112">
        <v>56258872</v>
      </c>
      <c r="E15" s="665">
        <v>9.025636805414893</v>
      </c>
      <c r="F15" s="112">
        <v>56258872</v>
      </c>
      <c r="G15" s="14"/>
    </row>
    <row r="16" spans="1:7" s="27" customFormat="1" ht="16.5" customHeight="1">
      <c r="A16" s="666"/>
      <c r="B16" s="95" t="s">
        <v>231</v>
      </c>
      <c r="C16" s="112">
        <v>525885009</v>
      </c>
      <c r="D16" s="112">
        <v>46410517</v>
      </c>
      <c r="E16" s="665">
        <v>8.82522152290521</v>
      </c>
      <c r="F16" s="112">
        <v>46410517</v>
      </c>
      <c r="G16" s="14"/>
    </row>
    <row r="17" spans="1:7" s="27" customFormat="1" ht="20.25" customHeight="1">
      <c r="A17" s="667" t="s">
        <v>986</v>
      </c>
      <c r="B17" s="668" t="s">
        <v>987</v>
      </c>
      <c r="C17" s="50">
        <v>57167893</v>
      </c>
      <c r="D17" s="50">
        <v>5687892</v>
      </c>
      <c r="E17" s="669">
        <v>9.949451871525158</v>
      </c>
      <c r="F17" s="50">
        <v>5687892</v>
      </c>
      <c r="G17" s="14"/>
    </row>
    <row r="18" spans="1:7" s="27" customFormat="1" ht="18" customHeight="1">
      <c r="A18" s="667" t="s">
        <v>988</v>
      </c>
      <c r="B18" s="667" t="s">
        <v>989</v>
      </c>
      <c r="C18" s="50">
        <v>209004</v>
      </c>
      <c r="D18" s="50">
        <v>8604</v>
      </c>
      <c r="E18" s="669">
        <v>4.116667623586152</v>
      </c>
      <c r="F18" s="50">
        <v>8604</v>
      </c>
      <c r="G18" s="14"/>
    </row>
    <row r="19" spans="1:7" s="27" customFormat="1" ht="18.75" customHeight="1">
      <c r="A19" s="667" t="s">
        <v>990</v>
      </c>
      <c r="B19" s="667" t="s">
        <v>991</v>
      </c>
      <c r="C19" s="50">
        <v>5693544</v>
      </c>
      <c r="D19" s="50">
        <v>803913</v>
      </c>
      <c r="E19" s="669">
        <v>14.119729293389144</v>
      </c>
      <c r="F19" s="50">
        <v>803913</v>
      </c>
      <c r="G19" s="14"/>
    </row>
    <row r="20" spans="1:7" s="27" customFormat="1" ht="19.5" customHeight="1">
      <c r="A20" s="667" t="s">
        <v>992</v>
      </c>
      <c r="B20" s="667" t="s">
        <v>993</v>
      </c>
      <c r="C20" s="50">
        <v>240695016</v>
      </c>
      <c r="D20" s="50">
        <v>21887106</v>
      </c>
      <c r="E20" s="669">
        <v>9.09329422924154</v>
      </c>
      <c r="F20" s="50">
        <v>21887106</v>
      </c>
      <c r="G20" s="14"/>
    </row>
    <row r="21" spans="1:7" s="27" customFormat="1" ht="17.25" customHeight="1">
      <c r="A21" s="667" t="s">
        <v>994</v>
      </c>
      <c r="B21" s="667" t="s">
        <v>995</v>
      </c>
      <c r="C21" s="50">
        <v>14129454</v>
      </c>
      <c r="D21" s="50">
        <v>947452</v>
      </c>
      <c r="E21" s="669">
        <v>6.7055103473920505</v>
      </c>
      <c r="F21" s="50">
        <v>947452</v>
      </c>
      <c r="G21" s="14"/>
    </row>
    <row r="22" spans="1:7" s="27" customFormat="1" ht="18" customHeight="1">
      <c r="A22" s="667" t="s">
        <v>996</v>
      </c>
      <c r="B22" s="667" t="s">
        <v>997</v>
      </c>
      <c r="C22" s="50">
        <v>44528445</v>
      </c>
      <c r="D22" s="50">
        <v>4368211</v>
      </c>
      <c r="E22" s="669">
        <v>9.809933852394801</v>
      </c>
      <c r="F22" s="50">
        <v>4368211</v>
      </c>
      <c r="G22" s="14"/>
    </row>
    <row r="23" spans="1:7" s="27" customFormat="1" ht="43.5" customHeight="1">
      <c r="A23" s="667" t="s">
        <v>998</v>
      </c>
      <c r="B23" s="667" t="s">
        <v>465</v>
      </c>
      <c r="C23" s="50">
        <v>84626011</v>
      </c>
      <c r="D23" s="50">
        <v>7540014</v>
      </c>
      <c r="E23" s="669">
        <v>8.909806702338836</v>
      </c>
      <c r="F23" s="50">
        <v>7540014</v>
      </c>
      <c r="G23" s="14"/>
    </row>
    <row r="24" spans="1:7" s="27" customFormat="1" ht="18.75" customHeight="1">
      <c r="A24" s="667" t="s">
        <v>1000</v>
      </c>
      <c r="B24" s="667" t="s">
        <v>232</v>
      </c>
      <c r="C24" s="50">
        <v>52706047</v>
      </c>
      <c r="D24" s="50">
        <v>3283901</v>
      </c>
      <c r="E24" s="669">
        <v>6.23059627294758</v>
      </c>
      <c r="F24" s="50">
        <v>3283901</v>
      </c>
      <c r="G24" s="14"/>
    </row>
    <row r="25" spans="1:7" s="27" customFormat="1" ht="17.25" customHeight="1">
      <c r="A25" s="667" t="s">
        <v>1002</v>
      </c>
      <c r="B25" s="667" t="s">
        <v>1003</v>
      </c>
      <c r="C25" s="50">
        <v>904682</v>
      </c>
      <c r="D25" s="50">
        <v>30257</v>
      </c>
      <c r="E25" s="669">
        <v>3.344490108126391</v>
      </c>
      <c r="F25" s="50">
        <v>30257</v>
      </c>
      <c r="G25" s="14"/>
    </row>
    <row r="26" spans="1:7" s="27" customFormat="1" ht="17.25" customHeight="1">
      <c r="A26" s="667" t="s">
        <v>1004</v>
      </c>
      <c r="B26" s="667" t="s">
        <v>233</v>
      </c>
      <c r="C26" s="50">
        <v>983496</v>
      </c>
      <c r="D26" s="50">
        <v>63201</v>
      </c>
      <c r="E26" s="669">
        <v>6.426157300080529</v>
      </c>
      <c r="F26" s="50">
        <v>63201</v>
      </c>
      <c r="G26" s="14"/>
    </row>
    <row r="27" spans="1:7" s="27" customFormat="1" ht="30" customHeight="1">
      <c r="A27" s="667" t="s">
        <v>1006</v>
      </c>
      <c r="B27" s="667" t="s">
        <v>1007</v>
      </c>
      <c r="C27" s="50">
        <v>73451</v>
      </c>
      <c r="D27" s="50">
        <v>2799</v>
      </c>
      <c r="E27" s="669">
        <v>3.8107037344624306</v>
      </c>
      <c r="F27" s="50">
        <v>2799</v>
      </c>
      <c r="G27" s="14"/>
    </row>
    <row r="28" spans="1:7" s="27" customFormat="1" ht="18" customHeight="1">
      <c r="A28" s="667" t="s">
        <v>1008</v>
      </c>
      <c r="B28" s="667" t="s">
        <v>1009</v>
      </c>
      <c r="C28" s="50">
        <v>4402567</v>
      </c>
      <c r="D28" s="50">
        <v>191132</v>
      </c>
      <c r="E28" s="669">
        <v>4.341376292512981</v>
      </c>
      <c r="F28" s="50">
        <v>191132</v>
      </c>
      <c r="G28" s="14"/>
    </row>
    <row r="29" spans="1:7" s="27" customFormat="1" ht="16.5" customHeight="1">
      <c r="A29" s="667" t="s">
        <v>1010</v>
      </c>
      <c r="B29" s="667" t="s">
        <v>1011</v>
      </c>
      <c r="C29" s="50">
        <v>8535511</v>
      </c>
      <c r="D29" s="50">
        <v>372313</v>
      </c>
      <c r="E29" s="669">
        <v>4.361929824705281</v>
      </c>
      <c r="F29" s="50">
        <v>372313</v>
      </c>
      <c r="G29" s="14"/>
    </row>
    <row r="30" spans="1:7" s="27" customFormat="1" ht="17.25" customHeight="1">
      <c r="A30" s="667" t="s">
        <v>234</v>
      </c>
      <c r="B30" s="421" t="s">
        <v>235</v>
      </c>
      <c r="C30" s="50">
        <v>4607239</v>
      </c>
      <c r="D30" s="50">
        <v>1045685</v>
      </c>
      <c r="E30" s="669">
        <v>22.696565122842554</v>
      </c>
      <c r="F30" s="50">
        <v>1045685</v>
      </c>
      <c r="G30" s="14"/>
    </row>
    <row r="31" spans="1:7" s="27" customFormat="1" ht="17.25" customHeight="1">
      <c r="A31" s="667" t="s">
        <v>236</v>
      </c>
      <c r="B31" s="421" t="s">
        <v>237</v>
      </c>
      <c r="C31" s="50">
        <v>3202777</v>
      </c>
      <c r="D31" s="50">
        <v>5758</v>
      </c>
      <c r="E31" s="669">
        <v>0.17978148338145303</v>
      </c>
      <c r="F31" s="50">
        <v>5758</v>
      </c>
      <c r="G31" s="14"/>
    </row>
    <row r="32" spans="1:7" s="27" customFormat="1" ht="18" customHeight="1">
      <c r="A32" s="667" t="s">
        <v>238</v>
      </c>
      <c r="B32" s="667" t="s">
        <v>239</v>
      </c>
      <c r="C32" s="50">
        <v>3419872</v>
      </c>
      <c r="D32" s="50">
        <v>172279</v>
      </c>
      <c r="E32" s="669">
        <v>5.037586202056685</v>
      </c>
      <c r="F32" s="50">
        <v>172279</v>
      </c>
      <c r="G32" s="14"/>
    </row>
    <row r="33" spans="1:7" s="27" customFormat="1" ht="18" customHeight="1">
      <c r="A33" s="670"/>
      <c r="B33" s="664" t="s">
        <v>253</v>
      </c>
      <c r="C33" s="112">
        <v>97438012</v>
      </c>
      <c r="D33" s="112">
        <v>9848355</v>
      </c>
      <c r="E33" s="665">
        <v>10.107302887090922</v>
      </c>
      <c r="F33" s="112">
        <v>9848355</v>
      </c>
      <c r="G33" s="14"/>
    </row>
    <row r="34" spans="1:7" s="27" customFormat="1" ht="18" customHeight="1">
      <c r="A34" s="667" t="s">
        <v>240</v>
      </c>
      <c r="B34" s="671" t="s">
        <v>241</v>
      </c>
      <c r="C34" s="50">
        <v>94482</v>
      </c>
      <c r="D34" s="50">
        <v>2347</v>
      </c>
      <c r="E34" s="669">
        <v>2.4840710399864525</v>
      </c>
      <c r="F34" s="50">
        <v>2347</v>
      </c>
      <c r="G34" s="14"/>
    </row>
    <row r="35" spans="1:7" s="27" customFormat="1" ht="19.5" customHeight="1">
      <c r="A35" s="671" t="s">
        <v>242</v>
      </c>
      <c r="B35" s="671" t="s">
        <v>243</v>
      </c>
      <c r="C35" s="50">
        <v>81327838</v>
      </c>
      <c r="D35" s="50">
        <v>5897733</v>
      </c>
      <c r="E35" s="669">
        <v>7.25180103767175</v>
      </c>
      <c r="F35" s="50">
        <v>5897733</v>
      </c>
      <c r="G35" s="14"/>
    </row>
    <row r="36" spans="1:7" s="27" customFormat="1" ht="26.25" customHeight="1">
      <c r="A36" s="672" t="s">
        <v>244</v>
      </c>
      <c r="B36" s="673" t="s">
        <v>245</v>
      </c>
      <c r="C36" s="674">
        <v>62414711</v>
      </c>
      <c r="D36" s="674">
        <v>4542664</v>
      </c>
      <c r="E36" s="675">
        <v>7.278194398753205</v>
      </c>
      <c r="F36" s="674">
        <v>4542664</v>
      </c>
      <c r="G36" s="14"/>
    </row>
    <row r="37" spans="1:7" s="27" customFormat="1" ht="25.5" customHeight="1">
      <c r="A37" s="672" t="s">
        <v>246</v>
      </c>
      <c r="B37" s="673" t="s">
        <v>247</v>
      </c>
      <c r="C37" s="674">
        <v>2293146</v>
      </c>
      <c r="D37" s="674">
        <v>136340</v>
      </c>
      <c r="E37" s="675">
        <v>5.94554380750288</v>
      </c>
      <c r="F37" s="674">
        <v>136340</v>
      </c>
      <c r="G37" s="14"/>
    </row>
    <row r="38" spans="1:7" s="27" customFormat="1" ht="16.5" customHeight="1">
      <c r="A38" s="672" t="s">
        <v>248</v>
      </c>
      <c r="B38" s="673" t="s">
        <v>249</v>
      </c>
      <c r="C38" s="674">
        <v>16619981</v>
      </c>
      <c r="D38" s="674">
        <v>1218729</v>
      </c>
      <c r="E38" s="675">
        <v>7.332914520179054</v>
      </c>
      <c r="F38" s="674">
        <v>1218729</v>
      </c>
      <c r="G38" s="14"/>
    </row>
    <row r="39" spans="1:7" s="27" customFormat="1" ht="15.75" customHeight="1">
      <c r="A39" s="667" t="s">
        <v>250</v>
      </c>
      <c r="B39" s="671" t="s">
        <v>251</v>
      </c>
      <c r="C39" s="50">
        <v>16015692</v>
      </c>
      <c r="D39" s="50">
        <v>3948275</v>
      </c>
      <c r="E39" s="669">
        <v>24.652540770639195</v>
      </c>
      <c r="F39" s="50">
        <v>3948275</v>
      </c>
      <c r="G39" s="14"/>
    </row>
    <row r="40" spans="1:7" s="27" customFormat="1" ht="12.75">
      <c r="A40" s="676"/>
      <c r="B40" s="677"/>
      <c r="C40" s="539"/>
      <c r="D40" s="539"/>
      <c r="E40" s="678"/>
      <c r="F40" s="539"/>
      <c r="G40" s="14"/>
    </row>
    <row r="41" spans="1:6" ht="80.25" customHeight="1">
      <c r="A41" s="659" t="s">
        <v>224</v>
      </c>
      <c r="B41" s="532"/>
      <c r="C41" s="532"/>
      <c r="D41" s="532"/>
      <c r="E41" s="532"/>
      <c r="F41" s="532"/>
    </row>
    <row r="42" spans="1:6" ht="15.75">
      <c r="A42" s="521"/>
      <c r="B42" s="511"/>
      <c r="C42" s="511"/>
      <c r="D42" s="511"/>
      <c r="E42" s="511"/>
      <c r="F42" s="511"/>
    </row>
    <row r="43" spans="1:6" ht="15.75">
      <c r="A43" s="521"/>
      <c r="B43" s="511"/>
      <c r="C43" s="511"/>
      <c r="D43" s="511"/>
      <c r="E43" s="511"/>
      <c r="F43" s="511"/>
    </row>
    <row r="44" spans="1:9" ht="15.75">
      <c r="A44" s="645" t="s">
        <v>252</v>
      </c>
      <c r="B44" s="17"/>
      <c r="C44" s="17"/>
      <c r="D44" s="642"/>
      <c r="E44" s="643"/>
      <c r="F44" s="644" t="s">
        <v>524</v>
      </c>
      <c r="G44" s="15"/>
      <c r="H44" s="15"/>
      <c r="I44" s="17"/>
    </row>
    <row r="45" spans="1:9" ht="15.75">
      <c r="A45" s="645" t="s">
        <v>523</v>
      </c>
      <c r="B45" s="17"/>
      <c r="C45" s="17"/>
      <c r="D45" s="642"/>
      <c r="E45" s="643"/>
      <c r="F45" s="644"/>
      <c r="G45" s="15"/>
      <c r="H45" s="15"/>
      <c r="I45" s="17"/>
    </row>
    <row r="46" spans="1:9" ht="15.75">
      <c r="A46" s="645"/>
      <c r="B46" s="17"/>
      <c r="C46" s="17"/>
      <c r="D46" s="642"/>
      <c r="E46" s="643"/>
      <c r="F46" s="644"/>
      <c r="G46" s="15"/>
      <c r="H46" s="15"/>
      <c r="I46" s="17"/>
    </row>
    <row r="47" spans="1:9" s="27" customFormat="1" ht="12.75">
      <c r="A47" s="56" t="s">
        <v>226</v>
      </c>
      <c r="B47" s="29"/>
      <c r="E47" s="679"/>
      <c r="F47" s="28"/>
      <c r="G47" s="662"/>
      <c r="H47" s="662"/>
      <c r="I47" s="662"/>
    </row>
    <row r="48" spans="2:9" s="27" customFormat="1" ht="12.75">
      <c r="B48" s="29"/>
      <c r="E48" s="680"/>
      <c r="G48" s="662"/>
      <c r="H48" s="662"/>
      <c r="I48" s="662"/>
    </row>
    <row r="49" spans="2:9" s="27" customFormat="1" ht="12.75">
      <c r="B49" s="29"/>
      <c r="E49" s="680"/>
      <c r="G49" s="662"/>
      <c r="H49" s="662"/>
      <c r="I49" s="662"/>
    </row>
    <row r="50" spans="5:9" s="27" customFormat="1" ht="12.75">
      <c r="E50" s="680"/>
      <c r="G50" s="662"/>
      <c r="H50" s="662"/>
      <c r="I50" s="662"/>
    </row>
    <row r="51" spans="5:9" s="27" customFormat="1" ht="12.75">
      <c r="E51" s="680"/>
      <c r="G51" s="662"/>
      <c r="H51" s="662"/>
      <c r="I51" s="662"/>
    </row>
    <row r="52" spans="2:9" s="27" customFormat="1" ht="12.75">
      <c r="B52" s="29"/>
      <c r="C52" s="638"/>
      <c r="D52" s="638"/>
      <c r="E52" s="641"/>
      <c r="F52" s="638"/>
      <c r="G52" s="662"/>
      <c r="H52" s="662"/>
      <c r="I52" s="662"/>
    </row>
    <row r="53" spans="1:9" s="27" customFormat="1" ht="12.75">
      <c r="A53" s="638"/>
      <c r="B53" s="681"/>
      <c r="C53" s="638"/>
      <c r="D53" s="638"/>
      <c r="E53" s="641"/>
      <c r="F53" s="638"/>
      <c r="G53" s="662"/>
      <c r="H53" s="662"/>
      <c r="I53" s="662"/>
    </row>
    <row r="54" spans="1:9" s="27" customFormat="1" ht="12.75">
      <c r="A54" s="638"/>
      <c r="B54" s="639"/>
      <c r="C54" s="638"/>
      <c r="D54" s="638"/>
      <c r="E54" s="641"/>
      <c r="F54" s="638"/>
      <c r="G54" s="662"/>
      <c r="H54" s="662"/>
      <c r="I54" s="662"/>
    </row>
    <row r="55" spans="1:9" s="27" customFormat="1" ht="12.75">
      <c r="A55" s="638"/>
      <c r="B55" s="682"/>
      <c r="C55" s="638"/>
      <c r="D55" s="638"/>
      <c r="E55" s="641"/>
      <c r="F55" s="638"/>
      <c r="G55" s="662"/>
      <c r="H55" s="662"/>
      <c r="I55" s="662"/>
    </row>
    <row r="56" spans="1:9" s="27" customFormat="1" ht="12.75">
      <c r="A56" s="638"/>
      <c r="B56" s="639"/>
      <c r="C56" s="638"/>
      <c r="D56" s="638"/>
      <c r="E56" s="641"/>
      <c r="F56" s="638"/>
      <c r="G56" s="662"/>
      <c r="H56" s="662"/>
      <c r="I56" s="662"/>
    </row>
    <row r="57" spans="1:9" s="27" customFormat="1" ht="12.75">
      <c r="A57" s="638"/>
      <c r="B57" s="639"/>
      <c r="C57" s="638"/>
      <c r="D57" s="638"/>
      <c r="E57" s="641"/>
      <c r="F57" s="638"/>
      <c r="G57" s="662"/>
      <c r="H57" s="662"/>
      <c r="I57" s="662"/>
    </row>
    <row r="58" spans="1:9" s="27" customFormat="1" ht="12.75">
      <c r="A58" s="638"/>
      <c r="B58" s="639"/>
      <c r="C58" s="638"/>
      <c r="D58" s="638"/>
      <c r="E58" s="641"/>
      <c r="F58" s="638"/>
      <c r="G58" s="662"/>
      <c r="H58" s="662"/>
      <c r="I58" s="662"/>
    </row>
    <row r="59" spans="1:9" s="27" customFormat="1" ht="12.75">
      <c r="A59" s="638"/>
      <c r="B59" s="639"/>
      <c r="C59" s="638"/>
      <c r="D59" s="638"/>
      <c r="E59" s="641"/>
      <c r="F59" s="638"/>
      <c r="G59" s="662"/>
      <c r="H59" s="662"/>
      <c r="I59" s="662"/>
    </row>
    <row r="60" spans="1:9" s="27" customFormat="1" ht="12.75">
      <c r="A60" s="638"/>
      <c r="C60" s="638"/>
      <c r="D60" s="638"/>
      <c r="E60" s="641"/>
      <c r="F60" s="638"/>
      <c r="G60" s="662"/>
      <c r="H60" s="662"/>
      <c r="I60" s="662"/>
    </row>
    <row r="61" spans="1:9" s="27" customFormat="1" ht="12.75">
      <c r="A61" s="638"/>
      <c r="C61" s="638"/>
      <c r="D61" s="638"/>
      <c r="E61" s="641"/>
      <c r="F61" s="638"/>
      <c r="G61" s="662"/>
      <c r="H61" s="662"/>
      <c r="I61" s="662"/>
    </row>
    <row r="62" spans="1:9" s="27" customFormat="1" ht="12.75">
      <c r="A62" s="638"/>
      <c r="B62" s="682"/>
      <c r="C62" s="638"/>
      <c r="D62" s="638"/>
      <c r="E62" s="641"/>
      <c r="F62" s="638"/>
      <c r="G62" s="662"/>
      <c r="H62" s="662"/>
      <c r="I62" s="662"/>
    </row>
    <row r="63" spans="1:9" s="27" customFormat="1" ht="12.75">
      <c r="A63" s="638"/>
      <c r="B63" s="639"/>
      <c r="C63" s="638"/>
      <c r="D63" s="638"/>
      <c r="E63" s="641"/>
      <c r="F63" s="638"/>
      <c r="G63" s="662"/>
      <c r="H63" s="662"/>
      <c r="I63" s="662"/>
    </row>
    <row r="64" spans="1:9" s="27" customFormat="1" ht="12.75">
      <c r="A64" s="638"/>
      <c r="B64" s="639"/>
      <c r="C64" s="638"/>
      <c r="D64" s="638"/>
      <c r="E64" s="641"/>
      <c r="F64" s="638"/>
      <c r="G64" s="662"/>
      <c r="H64" s="662"/>
      <c r="I64" s="662"/>
    </row>
    <row r="65" spans="1:9" s="27" customFormat="1" ht="12.75">
      <c r="A65" s="638"/>
      <c r="B65" s="639"/>
      <c r="C65" s="638"/>
      <c r="D65" s="638"/>
      <c r="E65" s="641"/>
      <c r="F65" s="638"/>
      <c r="G65" s="662"/>
      <c r="H65" s="662"/>
      <c r="I65" s="662"/>
    </row>
    <row r="66" spans="1:9" s="27" customFormat="1" ht="12.75">
      <c r="A66" s="638"/>
      <c r="B66" s="682"/>
      <c r="C66" s="638"/>
      <c r="D66" s="638"/>
      <c r="E66" s="641"/>
      <c r="F66" s="638"/>
      <c r="G66" s="662"/>
      <c r="H66" s="662"/>
      <c r="I66" s="662"/>
    </row>
    <row r="67" spans="1:9" s="27" customFormat="1" ht="12.75">
      <c r="A67" s="638"/>
      <c r="B67" s="639"/>
      <c r="C67" s="638"/>
      <c r="D67" s="638"/>
      <c r="E67" s="641"/>
      <c r="F67" s="638"/>
      <c r="G67" s="662"/>
      <c r="H67" s="662"/>
      <c r="I67" s="662"/>
    </row>
    <row r="68" spans="1:9" s="27" customFormat="1" ht="12.75">
      <c r="A68" s="638"/>
      <c r="B68" s="639"/>
      <c r="C68" s="638"/>
      <c r="D68" s="638"/>
      <c r="E68" s="641"/>
      <c r="F68" s="638"/>
      <c r="G68" s="662"/>
      <c r="H68" s="662"/>
      <c r="I68" s="662"/>
    </row>
    <row r="69" spans="1:9" s="27" customFormat="1" ht="12.75">
      <c r="A69" s="638"/>
      <c r="B69" s="639"/>
      <c r="C69" s="638"/>
      <c r="D69" s="638"/>
      <c r="E69" s="641"/>
      <c r="F69" s="638"/>
      <c r="G69" s="662"/>
      <c r="H69" s="662"/>
      <c r="I69" s="662"/>
    </row>
    <row r="70" spans="1:9" s="27" customFormat="1" ht="12.75">
      <c r="A70" s="638"/>
      <c r="B70" s="639"/>
      <c r="C70" s="638"/>
      <c r="D70" s="638"/>
      <c r="E70" s="641"/>
      <c r="F70" s="638"/>
      <c r="G70" s="662"/>
      <c r="H70" s="662"/>
      <c r="I70" s="662"/>
    </row>
    <row r="71" spans="1:9" s="27" customFormat="1" ht="12.75">
      <c r="A71" s="638"/>
      <c r="B71" s="639"/>
      <c r="C71" s="638"/>
      <c r="D71" s="638"/>
      <c r="E71" s="641"/>
      <c r="F71" s="638"/>
      <c r="G71" s="662"/>
      <c r="H71" s="662"/>
      <c r="I71" s="662"/>
    </row>
    <row r="72" spans="1:9" s="27" customFormat="1" ht="12.75">
      <c r="A72" s="638"/>
      <c r="B72" s="639"/>
      <c r="C72" s="638"/>
      <c r="D72" s="638"/>
      <c r="E72" s="641"/>
      <c r="F72" s="638"/>
      <c r="G72" s="662"/>
      <c r="H72" s="662"/>
      <c r="I72" s="662"/>
    </row>
    <row r="73" spans="1:9" s="27" customFormat="1" ht="12.75">
      <c r="A73" s="638"/>
      <c r="B73" s="682"/>
      <c r="C73" s="638"/>
      <c r="D73" s="638"/>
      <c r="E73" s="641"/>
      <c r="F73" s="638"/>
      <c r="G73" s="662"/>
      <c r="H73" s="662"/>
      <c r="I73" s="662"/>
    </row>
    <row r="74" spans="1:9" s="27" customFormat="1" ht="12.75">
      <c r="A74" s="638"/>
      <c r="B74" s="639"/>
      <c r="C74" s="638"/>
      <c r="D74" s="638"/>
      <c r="E74" s="641"/>
      <c r="F74" s="638"/>
      <c r="G74" s="662"/>
      <c r="H74" s="662"/>
      <c r="I74" s="662"/>
    </row>
    <row r="75" spans="1:9" s="27" customFormat="1" ht="12.75">
      <c r="A75" s="638"/>
      <c r="B75" s="639"/>
      <c r="C75" s="638"/>
      <c r="D75" s="638"/>
      <c r="E75" s="641"/>
      <c r="F75" s="638"/>
      <c r="G75" s="662"/>
      <c r="H75" s="662"/>
      <c r="I75" s="662"/>
    </row>
    <row r="76" spans="1:9" s="27" customFormat="1" ht="12.75">
      <c r="A76" s="638"/>
      <c r="B76" s="639"/>
      <c r="C76" s="638"/>
      <c r="D76" s="638"/>
      <c r="E76" s="641"/>
      <c r="F76" s="638"/>
      <c r="G76" s="662"/>
      <c r="H76" s="662"/>
      <c r="I76" s="662"/>
    </row>
    <row r="77" spans="1:9" s="27" customFormat="1" ht="12.75">
      <c r="A77" s="638"/>
      <c r="B77" s="639"/>
      <c r="C77" s="638"/>
      <c r="D77" s="638"/>
      <c r="E77" s="641"/>
      <c r="F77" s="638"/>
      <c r="G77" s="662"/>
      <c r="H77" s="662"/>
      <c r="I77" s="662"/>
    </row>
    <row r="78" spans="1:9" s="27" customFormat="1" ht="12.75">
      <c r="A78" s="638"/>
      <c r="B78" s="639"/>
      <c r="C78" s="638"/>
      <c r="D78" s="638"/>
      <c r="E78" s="641"/>
      <c r="F78" s="638"/>
      <c r="G78" s="662"/>
      <c r="H78" s="662"/>
      <c r="I78" s="662"/>
    </row>
    <row r="79" spans="1:9" s="27" customFormat="1" ht="12.75">
      <c r="A79" s="638"/>
      <c r="B79" s="639"/>
      <c r="C79" s="638"/>
      <c r="D79" s="638"/>
      <c r="E79" s="641"/>
      <c r="F79" s="638"/>
      <c r="G79" s="662"/>
      <c r="H79" s="662"/>
      <c r="I79" s="662"/>
    </row>
    <row r="80" spans="1:9" s="27" customFormat="1" ht="12.75">
      <c r="A80" s="638"/>
      <c r="B80" s="682"/>
      <c r="C80" s="638"/>
      <c r="D80" s="638"/>
      <c r="E80" s="641"/>
      <c r="F80" s="638"/>
      <c r="G80" s="662"/>
      <c r="H80" s="662"/>
      <c r="I80" s="662"/>
    </row>
    <row r="81" spans="1:9" s="27" customFormat="1" ht="12.75">
      <c r="A81" s="638"/>
      <c r="B81" s="639"/>
      <c r="C81" s="638"/>
      <c r="D81" s="638"/>
      <c r="E81" s="641"/>
      <c r="F81" s="638"/>
      <c r="G81" s="662"/>
      <c r="H81" s="662"/>
      <c r="I81" s="662"/>
    </row>
    <row r="82" spans="1:9" s="27" customFormat="1" ht="12.75">
      <c r="A82" s="638"/>
      <c r="B82" s="682"/>
      <c r="C82" s="638"/>
      <c r="D82" s="638"/>
      <c r="E82" s="641"/>
      <c r="F82" s="638"/>
      <c r="G82" s="662"/>
      <c r="H82" s="662"/>
      <c r="I82" s="662"/>
    </row>
    <row r="83" spans="1:9" s="27" customFormat="1" ht="12.75">
      <c r="A83" s="638"/>
      <c r="B83" s="639"/>
      <c r="C83" s="638"/>
      <c r="D83" s="638"/>
      <c r="E83" s="641"/>
      <c r="F83" s="638"/>
      <c r="G83" s="662"/>
      <c r="H83" s="662"/>
      <c r="I83" s="662"/>
    </row>
    <row r="84" spans="1:9" s="27" customFormat="1" ht="12.75">
      <c r="A84" s="638"/>
      <c r="B84" s="682"/>
      <c r="C84" s="638"/>
      <c r="D84" s="638"/>
      <c r="E84" s="641"/>
      <c r="F84" s="638"/>
      <c r="G84" s="662"/>
      <c r="H84" s="662"/>
      <c r="I84" s="662"/>
    </row>
    <row r="85" spans="1:9" s="27" customFormat="1" ht="12.75">
      <c r="A85" s="638"/>
      <c r="B85" s="639"/>
      <c r="C85" s="638"/>
      <c r="D85" s="638"/>
      <c r="E85" s="641"/>
      <c r="F85" s="638"/>
      <c r="G85" s="662"/>
      <c r="H85" s="662"/>
      <c r="I85" s="662"/>
    </row>
    <row r="86" spans="1:9" s="27" customFormat="1" ht="12.75">
      <c r="A86" s="638"/>
      <c r="B86" s="682"/>
      <c r="C86" s="638"/>
      <c r="D86" s="638"/>
      <c r="E86" s="641"/>
      <c r="F86" s="638"/>
      <c r="G86" s="662"/>
      <c r="H86" s="662"/>
      <c r="I86" s="662"/>
    </row>
    <row r="87" spans="1:9" s="27" customFormat="1" ht="12.75">
      <c r="A87" s="638"/>
      <c r="B87" s="639"/>
      <c r="C87" s="638"/>
      <c r="D87" s="638"/>
      <c r="E87" s="641"/>
      <c r="F87" s="638"/>
      <c r="G87" s="662"/>
      <c r="H87" s="662"/>
      <c r="I87" s="662"/>
    </row>
    <row r="88" spans="1:9" s="27" customFormat="1" ht="12.75">
      <c r="A88" s="638"/>
      <c r="B88" s="682"/>
      <c r="C88" s="638"/>
      <c r="D88" s="638"/>
      <c r="E88" s="641"/>
      <c r="F88" s="638"/>
      <c r="G88" s="662"/>
      <c r="H88" s="662"/>
      <c r="I88" s="662"/>
    </row>
    <row r="89" spans="1:9" s="27" customFormat="1" ht="12.75">
      <c r="A89" s="638"/>
      <c r="B89" s="639"/>
      <c r="C89" s="638"/>
      <c r="D89" s="638"/>
      <c r="E89" s="641"/>
      <c r="F89" s="638"/>
      <c r="G89" s="662"/>
      <c r="H89" s="662"/>
      <c r="I89" s="662"/>
    </row>
    <row r="90" spans="1:9" s="27" customFormat="1" ht="12.75">
      <c r="A90" s="638"/>
      <c r="B90" s="682"/>
      <c r="C90" s="638"/>
      <c r="D90" s="638"/>
      <c r="E90" s="641"/>
      <c r="F90" s="638"/>
      <c r="G90" s="662"/>
      <c r="H90" s="662"/>
      <c r="I90" s="662"/>
    </row>
    <row r="91" spans="1:9" s="27" customFormat="1" ht="12.75">
      <c r="A91" s="638"/>
      <c r="B91" s="639"/>
      <c r="C91" s="638"/>
      <c r="D91" s="638"/>
      <c r="E91" s="641"/>
      <c r="F91" s="638"/>
      <c r="G91" s="662"/>
      <c r="H91" s="662"/>
      <c r="I91" s="662"/>
    </row>
    <row r="92" spans="1:9" s="27" customFormat="1" ht="12.75">
      <c r="A92" s="638"/>
      <c r="B92" s="682"/>
      <c r="C92" s="638"/>
      <c r="D92" s="638"/>
      <c r="E92" s="641"/>
      <c r="F92" s="638"/>
      <c r="G92" s="662"/>
      <c r="H92" s="662"/>
      <c r="I92" s="662"/>
    </row>
    <row r="93" spans="1:9" s="27" customFormat="1" ht="12.75">
      <c r="A93" s="638"/>
      <c r="B93" s="639"/>
      <c r="C93" s="638"/>
      <c r="D93" s="638"/>
      <c r="E93" s="641"/>
      <c r="F93" s="638"/>
      <c r="G93" s="662"/>
      <c r="H93" s="662"/>
      <c r="I93" s="662"/>
    </row>
    <row r="94" spans="1:9" s="27" customFormat="1" ht="12.75">
      <c r="A94" s="638"/>
      <c r="B94" s="639"/>
      <c r="C94" s="638"/>
      <c r="D94" s="638"/>
      <c r="E94" s="641"/>
      <c r="F94" s="638"/>
      <c r="G94" s="662"/>
      <c r="H94" s="662"/>
      <c r="I94" s="662"/>
    </row>
    <row r="95" spans="1:9" s="27" customFormat="1" ht="12.75">
      <c r="A95" s="638"/>
      <c r="B95" s="639"/>
      <c r="C95" s="638"/>
      <c r="D95" s="638"/>
      <c r="E95" s="641"/>
      <c r="F95" s="638"/>
      <c r="G95" s="662"/>
      <c r="H95" s="662"/>
      <c r="I95" s="662"/>
    </row>
    <row r="96" spans="1:9" s="27" customFormat="1" ht="12.75">
      <c r="A96" s="638"/>
      <c r="B96" s="639"/>
      <c r="C96" s="638"/>
      <c r="D96" s="638"/>
      <c r="E96" s="641"/>
      <c r="F96" s="638"/>
      <c r="G96" s="662"/>
      <c r="H96" s="662"/>
      <c r="I96" s="662"/>
    </row>
    <row r="97" spans="1:9" s="27" customFormat="1" ht="12.75">
      <c r="A97" s="638"/>
      <c r="B97" s="639"/>
      <c r="C97" s="638"/>
      <c r="D97" s="638"/>
      <c r="E97" s="641"/>
      <c r="F97" s="638"/>
      <c r="G97" s="662"/>
      <c r="H97" s="662"/>
      <c r="I97" s="662"/>
    </row>
    <row r="98" spans="1:9" s="27" customFormat="1" ht="12.75">
      <c r="A98" s="638"/>
      <c r="B98" s="682"/>
      <c r="C98" s="638"/>
      <c r="D98" s="638"/>
      <c r="E98" s="641"/>
      <c r="F98" s="638"/>
      <c r="G98" s="662"/>
      <c r="H98" s="662"/>
      <c r="I98" s="662"/>
    </row>
    <row r="99" spans="1:9" s="27" customFormat="1" ht="12.75">
      <c r="A99" s="638"/>
      <c r="B99" s="639"/>
      <c r="C99" s="638"/>
      <c r="D99" s="638"/>
      <c r="E99" s="641"/>
      <c r="F99" s="638"/>
      <c r="G99" s="662"/>
      <c r="H99" s="662"/>
      <c r="I99" s="662"/>
    </row>
    <row r="100" spans="1:9" s="27" customFormat="1" ht="12.75">
      <c r="A100" s="638"/>
      <c r="B100" s="639"/>
      <c r="C100" s="638"/>
      <c r="D100" s="638"/>
      <c r="E100" s="641"/>
      <c r="F100" s="638"/>
      <c r="G100" s="662"/>
      <c r="H100" s="662"/>
      <c r="I100" s="662"/>
    </row>
    <row r="101" spans="1:9" s="27" customFormat="1" ht="12.75">
      <c r="A101" s="638"/>
      <c r="B101" s="639"/>
      <c r="C101" s="638"/>
      <c r="D101" s="638"/>
      <c r="E101" s="641"/>
      <c r="F101" s="638"/>
      <c r="G101" s="662"/>
      <c r="H101" s="662"/>
      <c r="I101" s="662"/>
    </row>
    <row r="102" spans="1:9" s="27" customFormat="1" ht="12.75">
      <c r="A102" s="638"/>
      <c r="B102" s="639"/>
      <c r="C102" s="638"/>
      <c r="D102" s="638"/>
      <c r="E102" s="641"/>
      <c r="F102" s="638"/>
      <c r="G102" s="662"/>
      <c r="H102" s="662"/>
      <c r="I102" s="662"/>
    </row>
    <row r="103" spans="1:9" s="27" customFormat="1" ht="12.75">
      <c r="A103" s="638"/>
      <c r="B103" s="639"/>
      <c r="C103" s="638"/>
      <c r="D103" s="638"/>
      <c r="E103" s="641"/>
      <c r="F103" s="638"/>
      <c r="G103" s="662"/>
      <c r="H103" s="662"/>
      <c r="I103" s="662"/>
    </row>
    <row r="104" spans="1:9" s="27" customFormat="1" ht="12.75">
      <c r="A104" s="638"/>
      <c r="B104" s="639"/>
      <c r="C104" s="638"/>
      <c r="D104" s="638"/>
      <c r="E104" s="641"/>
      <c r="F104" s="638"/>
      <c r="G104" s="662"/>
      <c r="H104" s="662"/>
      <c r="I104" s="662"/>
    </row>
    <row r="105" spans="1:9" s="27" customFormat="1" ht="12.75">
      <c r="A105" s="638"/>
      <c r="B105" s="639"/>
      <c r="C105" s="638"/>
      <c r="D105" s="638"/>
      <c r="E105" s="641"/>
      <c r="F105" s="638"/>
      <c r="G105" s="662"/>
      <c r="H105" s="662"/>
      <c r="I105" s="662"/>
    </row>
    <row r="106" spans="1:9" s="27" customFormat="1" ht="12.75">
      <c r="A106" s="638"/>
      <c r="B106" s="639"/>
      <c r="C106" s="638"/>
      <c r="D106" s="638"/>
      <c r="E106" s="641"/>
      <c r="F106" s="638"/>
      <c r="G106" s="662"/>
      <c r="H106" s="662"/>
      <c r="I106" s="662"/>
    </row>
    <row r="107" spans="1:9" s="27" customFormat="1" ht="12.75">
      <c r="A107" s="638"/>
      <c r="B107" s="639"/>
      <c r="C107" s="638"/>
      <c r="D107" s="638"/>
      <c r="E107" s="641"/>
      <c r="F107" s="638"/>
      <c r="G107" s="662"/>
      <c r="H107" s="662"/>
      <c r="I107" s="662"/>
    </row>
    <row r="108" spans="1:9" s="27" customFormat="1" ht="12.75">
      <c r="A108" s="638"/>
      <c r="B108" s="639"/>
      <c r="C108" s="638"/>
      <c r="D108" s="638"/>
      <c r="E108" s="641"/>
      <c r="F108" s="638"/>
      <c r="G108" s="662"/>
      <c r="H108" s="662"/>
      <c r="I108" s="662"/>
    </row>
    <row r="109" spans="1:9" s="27" customFormat="1" ht="12.75">
      <c r="A109" s="638"/>
      <c r="B109" s="639"/>
      <c r="C109" s="638"/>
      <c r="D109" s="638"/>
      <c r="E109" s="641"/>
      <c r="F109" s="638"/>
      <c r="G109" s="662"/>
      <c r="H109" s="662"/>
      <c r="I109" s="662"/>
    </row>
    <row r="110" spans="1:9" s="27" customFormat="1" ht="12.75">
      <c r="A110" s="638"/>
      <c r="B110" s="639"/>
      <c r="C110" s="638"/>
      <c r="D110" s="638"/>
      <c r="E110" s="641"/>
      <c r="F110" s="638"/>
      <c r="G110" s="662"/>
      <c r="H110" s="662"/>
      <c r="I110" s="662"/>
    </row>
    <row r="111" spans="1:9" s="27" customFormat="1" ht="12.75">
      <c r="A111" s="638"/>
      <c r="B111" s="639"/>
      <c r="C111" s="638"/>
      <c r="D111" s="638"/>
      <c r="E111" s="641"/>
      <c r="F111" s="638"/>
      <c r="G111" s="662"/>
      <c r="H111" s="662"/>
      <c r="I111" s="662"/>
    </row>
    <row r="112" spans="1:9" s="27" customFormat="1" ht="12.75">
      <c r="A112" s="638"/>
      <c r="B112" s="639"/>
      <c r="C112" s="638"/>
      <c r="D112" s="638"/>
      <c r="E112" s="641"/>
      <c r="F112" s="638"/>
      <c r="G112" s="662"/>
      <c r="H112" s="662"/>
      <c r="I112" s="662"/>
    </row>
    <row r="113" spans="1:9" s="27" customFormat="1" ht="12.75">
      <c r="A113" s="638"/>
      <c r="B113" s="639"/>
      <c r="C113" s="638"/>
      <c r="D113" s="638"/>
      <c r="E113" s="641"/>
      <c r="F113" s="638"/>
      <c r="G113" s="662"/>
      <c r="H113" s="662"/>
      <c r="I113" s="662"/>
    </row>
    <row r="114" spans="1:9" s="27" customFormat="1" ht="12.75">
      <c r="A114" s="638"/>
      <c r="B114" s="639"/>
      <c r="C114" s="638"/>
      <c r="D114" s="638"/>
      <c r="E114" s="641"/>
      <c r="F114" s="638"/>
      <c r="G114" s="662"/>
      <c r="H114" s="662"/>
      <c r="I114" s="662"/>
    </row>
    <row r="115" spans="1:9" s="27" customFormat="1" ht="12.75">
      <c r="A115" s="638"/>
      <c r="B115" s="639"/>
      <c r="C115" s="638"/>
      <c r="D115" s="638"/>
      <c r="E115" s="641"/>
      <c r="F115" s="638"/>
      <c r="G115" s="662"/>
      <c r="H115" s="662"/>
      <c r="I115" s="662"/>
    </row>
    <row r="116" spans="1:9" s="27" customFormat="1" ht="12.75">
      <c r="A116" s="638"/>
      <c r="B116" s="639"/>
      <c r="C116" s="638"/>
      <c r="D116" s="638"/>
      <c r="E116" s="641"/>
      <c r="F116" s="638"/>
      <c r="G116" s="662"/>
      <c r="H116" s="662"/>
      <c r="I116" s="662"/>
    </row>
    <row r="117" spans="1:9" s="27" customFormat="1" ht="12.75">
      <c r="A117" s="638"/>
      <c r="B117" s="639"/>
      <c r="C117" s="638"/>
      <c r="D117" s="638"/>
      <c r="E117" s="641"/>
      <c r="F117" s="638"/>
      <c r="G117" s="662"/>
      <c r="H117" s="662"/>
      <c r="I117" s="662"/>
    </row>
    <row r="118" spans="1:9" s="27" customFormat="1" ht="12.75">
      <c r="A118" s="638"/>
      <c r="B118" s="639"/>
      <c r="C118" s="638"/>
      <c r="D118" s="638"/>
      <c r="E118" s="641"/>
      <c r="F118" s="638"/>
      <c r="G118" s="662"/>
      <c r="H118" s="662"/>
      <c r="I118" s="662"/>
    </row>
    <row r="119" spans="1:9" s="27" customFormat="1" ht="12.75">
      <c r="A119" s="638"/>
      <c r="B119" s="639"/>
      <c r="C119" s="638"/>
      <c r="D119" s="638"/>
      <c r="E119" s="641"/>
      <c r="F119" s="638"/>
      <c r="G119" s="662"/>
      <c r="H119" s="662"/>
      <c r="I119" s="662"/>
    </row>
    <row r="120" spans="1:9" s="27" customFormat="1" ht="12.75">
      <c r="A120" s="638"/>
      <c r="B120" s="639"/>
      <c r="C120" s="638"/>
      <c r="D120" s="638"/>
      <c r="E120" s="641"/>
      <c r="F120" s="638"/>
      <c r="G120" s="662"/>
      <c r="H120" s="662"/>
      <c r="I120" s="662"/>
    </row>
    <row r="121" spans="1:9" s="27" customFormat="1" ht="12.75">
      <c r="A121" s="638"/>
      <c r="B121" s="639"/>
      <c r="C121" s="638"/>
      <c r="D121" s="638"/>
      <c r="E121" s="641"/>
      <c r="F121" s="638"/>
      <c r="G121" s="662"/>
      <c r="H121" s="662"/>
      <c r="I121" s="662"/>
    </row>
    <row r="122" spans="1:9" s="27" customFormat="1" ht="12.75">
      <c r="A122" s="638"/>
      <c r="B122" s="639"/>
      <c r="C122" s="638"/>
      <c r="D122" s="638"/>
      <c r="E122" s="641"/>
      <c r="F122" s="638"/>
      <c r="G122" s="662"/>
      <c r="H122" s="662"/>
      <c r="I122" s="662"/>
    </row>
    <row r="123" spans="1:9" s="27" customFormat="1" ht="12.75">
      <c r="A123" s="638"/>
      <c r="B123" s="639"/>
      <c r="C123" s="638"/>
      <c r="D123" s="638"/>
      <c r="E123" s="641"/>
      <c r="F123" s="638"/>
      <c r="G123" s="662"/>
      <c r="H123" s="662"/>
      <c r="I123" s="662"/>
    </row>
    <row r="124" spans="1:9" s="27" customFormat="1" ht="12.75">
      <c r="A124" s="638"/>
      <c r="B124" s="639"/>
      <c r="C124" s="638"/>
      <c r="D124" s="638"/>
      <c r="E124" s="641"/>
      <c r="F124" s="638"/>
      <c r="G124" s="662"/>
      <c r="H124" s="662"/>
      <c r="I124" s="662"/>
    </row>
    <row r="125" spans="1:9" s="27" customFormat="1" ht="12.75">
      <c r="A125" s="638"/>
      <c r="B125" s="639"/>
      <c r="C125" s="638"/>
      <c r="D125" s="638"/>
      <c r="E125" s="641"/>
      <c r="F125" s="638"/>
      <c r="G125" s="662"/>
      <c r="H125" s="662"/>
      <c r="I125" s="662"/>
    </row>
    <row r="126" spans="1:9" s="27" customFormat="1" ht="12.75">
      <c r="A126" s="638"/>
      <c r="B126" s="639"/>
      <c r="C126" s="638"/>
      <c r="D126" s="638"/>
      <c r="E126" s="641"/>
      <c r="F126" s="638"/>
      <c r="G126" s="662"/>
      <c r="H126" s="662"/>
      <c r="I126" s="662"/>
    </row>
    <row r="127" spans="1:9" s="27" customFormat="1" ht="12.75">
      <c r="A127" s="638"/>
      <c r="B127" s="639"/>
      <c r="C127" s="638"/>
      <c r="D127" s="638"/>
      <c r="E127" s="641"/>
      <c r="F127" s="638"/>
      <c r="G127" s="662"/>
      <c r="H127" s="662"/>
      <c r="I127" s="662"/>
    </row>
    <row r="128" spans="1:9" s="27" customFormat="1" ht="12.75">
      <c r="A128" s="638"/>
      <c r="B128" s="639"/>
      <c r="C128" s="638"/>
      <c r="D128" s="638"/>
      <c r="E128" s="641"/>
      <c r="F128" s="638"/>
      <c r="G128" s="662"/>
      <c r="H128" s="662"/>
      <c r="I128" s="662"/>
    </row>
    <row r="129" spans="1:9" s="27" customFormat="1" ht="12.75">
      <c r="A129" s="638"/>
      <c r="B129" s="639"/>
      <c r="C129" s="638"/>
      <c r="D129" s="638"/>
      <c r="E129" s="641"/>
      <c r="F129" s="638"/>
      <c r="G129" s="662"/>
      <c r="H129" s="662"/>
      <c r="I129" s="662"/>
    </row>
    <row r="130" spans="1:9" s="27" customFormat="1" ht="12.75">
      <c r="A130" s="638"/>
      <c r="B130" s="639"/>
      <c r="C130" s="638"/>
      <c r="D130" s="638"/>
      <c r="E130" s="641"/>
      <c r="F130" s="638"/>
      <c r="G130" s="662"/>
      <c r="H130" s="662"/>
      <c r="I130" s="662"/>
    </row>
    <row r="131" spans="1:9" s="27" customFormat="1" ht="12.75">
      <c r="A131" s="638"/>
      <c r="B131" s="639"/>
      <c r="C131" s="638"/>
      <c r="D131" s="638"/>
      <c r="E131" s="641"/>
      <c r="F131" s="638"/>
      <c r="G131" s="662"/>
      <c r="H131" s="662"/>
      <c r="I131" s="662"/>
    </row>
    <row r="132" spans="1:9" s="27" customFormat="1" ht="12.75">
      <c r="A132" s="638"/>
      <c r="B132" s="639"/>
      <c r="C132" s="638"/>
      <c r="D132" s="638"/>
      <c r="E132" s="641"/>
      <c r="F132" s="638"/>
      <c r="G132" s="662"/>
      <c r="H132" s="662"/>
      <c r="I132" s="662"/>
    </row>
    <row r="133" spans="1:9" s="27" customFormat="1" ht="12.75">
      <c r="A133" s="638"/>
      <c r="B133" s="639"/>
      <c r="C133" s="638"/>
      <c r="D133" s="638"/>
      <c r="E133" s="641"/>
      <c r="F133" s="638"/>
      <c r="G133" s="662"/>
      <c r="H133" s="662"/>
      <c r="I133" s="662"/>
    </row>
    <row r="134" spans="1:9" s="27" customFormat="1" ht="12.75">
      <c r="A134" s="638"/>
      <c r="B134" s="639"/>
      <c r="C134" s="638"/>
      <c r="D134" s="638"/>
      <c r="E134" s="641"/>
      <c r="F134" s="638"/>
      <c r="G134" s="662"/>
      <c r="H134" s="662"/>
      <c r="I134" s="662"/>
    </row>
    <row r="135" spans="1:9" s="27" customFormat="1" ht="12.75">
      <c r="A135" s="638"/>
      <c r="B135" s="639"/>
      <c r="C135" s="638"/>
      <c r="D135" s="638"/>
      <c r="E135" s="641"/>
      <c r="F135" s="638"/>
      <c r="G135" s="662"/>
      <c r="H135" s="662"/>
      <c r="I135" s="662"/>
    </row>
    <row r="136" spans="1:9" s="27" customFormat="1" ht="12.75">
      <c r="A136" s="638"/>
      <c r="B136" s="639"/>
      <c r="C136" s="638"/>
      <c r="D136" s="638"/>
      <c r="E136" s="641"/>
      <c r="F136" s="638"/>
      <c r="G136" s="662"/>
      <c r="H136" s="662"/>
      <c r="I136" s="662"/>
    </row>
    <row r="137" spans="1:9" s="27" customFormat="1" ht="12.75">
      <c r="A137" s="638"/>
      <c r="B137" s="639"/>
      <c r="C137" s="638"/>
      <c r="D137" s="638"/>
      <c r="E137" s="641"/>
      <c r="F137" s="638"/>
      <c r="G137" s="662"/>
      <c r="H137" s="662"/>
      <c r="I137" s="662"/>
    </row>
    <row r="138" spans="1:9" s="27" customFormat="1" ht="12.75">
      <c r="A138" s="638"/>
      <c r="B138" s="639"/>
      <c r="C138" s="638"/>
      <c r="D138" s="638"/>
      <c r="E138" s="641"/>
      <c r="F138" s="638"/>
      <c r="G138" s="662"/>
      <c r="H138" s="662"/>
      <c r="I138" s="662"/>
    </row>
    <row r="139" spans="1:9" s="27" customFormat="1" ht="12.75">
      <c r="A139" s="638"/>
      <c r="B139" s="639"/>
      <c r="C139" s="638"/>
      <c r="D139" s="638"/>
      <c r="E139" s="641"/>
      <c r="F139" s="638"/>
      <c r="G139" s="662"/>
      <c r="H139" s="662"/>
      <c r="I139" s="662"/>
    </row>
    <row r="140" spans="1:9" s="27" customFormat="1" ht="12.75">
      <c r="A140" s="638"/>
      <c r="B140" s="639"/>
      <c r="C140" s="638"/>
      <c r="D140" s="638"/>
      <c r="E140" s="641"/>
      <c r="F140" s="638"/>
      <c r="G140" s="662"/>
      <c r="H140" s="662"/>
      <c r="I140" s="662"/>
    </row>
    <row r="141" spans="1:9" s="27" customFormat="1" ht="12.75">
      <c r="A141" s="638"/>
      <c r="B141" s="639"/>
      <c r="C141" s="638"/>
      <c r="D141" s="638"/>
      <c r="E141" s="641"/>
      <c r="F141" s="638"/>
      <c r="G141" s="662"/>
      <c r="H141" s="662"/>
      <c r="I141" s="662"/>
    </row>
    <row r="142" spans="1:9" s="27" customFormat="1" ht="12.75">
      <c r="A142" s="638"/>
      <c r="B142" s="639"/>
      <c r="C142" s="638"/>
      <c r="D142" s="638"/>
      <c r="E142" s="641"/>
      <c r="F142" s="638"/>
      <c r="G142" s="662"/>
      <c r="H142" s="662"/>
      <c r="I142" s="662"/>
    </row>
    <row r="143" spans="1:9" s="27" customFormat="1" ht="12.75">
      <c r="A143" s="638"/>
      <c r="B143" s="639"/>
      <c r="C143" s="638"/>
      <c r="D143" s="638"/>
      <c r="E143" s="641"/>
      <c r="F143" s="638"/>
      <c r="G143" s="662"/>
      <c r="H143" s="662"/>
      <c r="I143" s="662"/>
    </row>
    <row r="144" spans="1:9" s="27" customFormat="1" ht="12.75">
      <c r="A144" s="638"/>
      <c r="B144" s="639"/>
      <c r="C144" s="638"/>
      <c r="D144" s="638"/>
      <c r="E144" s="641"/>
      <c r="F144" s="638"/>
      <c r="G144" s="662"/>
      <c r="H144" s="662"/>
      <c r="I144" s="662"/>
    </row>
    <row r="145" spans="1:9" s="27" customFormat="1" ht="12.75">
      <c r="A145" s="638"/>
      <c r="B145" s="639"/>
      <c r="C145" s="638"/>
      <c r="D145" s="638"/>
      <c r="E145" s="641"/>
      <c r="F145" s="638"/>
      <c r="G145" s="662"/>
      <c r="H145" s="662"/>
      <c r="I145" s="662"/>
    </row>
    <row r="146" spans="1:9" s="27" customFormat="1" ht="12.75">
      <c r="A146" s="638"/>
      <c r="B146" s="639"/>
      <c r="C146" s="638"/>
      <c r="D146" s="638"/>
      <c r="E146" s="641"/>
      <c r="F146" s="638"/>
      <c r="G146" s="662"/>
      <c r="H146" s="662"/>
      <c r="I146" s="662"/>
    </row>
    <row r="147" spans="1:9" s="27" customFormat="1" ht="12.75">
      <c r="A147" s="638"/>
      <c r="B147" s="639"/>
      <c r="C147" s="638"/>
      <c r="D147" s="638"/>
      <c r="E147" s="641"/>
      <c r="F147" s="638"/>
      <c r="G147" s="662"/>
      <c r="H147" s="662"/>
      <c r="I147" s="662"/>
    </row>
    <row r="148" spans="1:9" s="27" customFormat="1" ht="12.75">
      <c r="A148" s="638"/>
      <c r="B148" s="639"/>
      <c r="C148" s="638"/>
      <c r="D148" s="638"/>
      <c r="E148" s="641"/>
      <c r="F148" s="638"/>
      <c r="G148" s="662"/>
      <c r="H148" s="662"/>
      <c r="I148" s="662"/>
    </row>
    <row r="149" spans="1:9" s="27" customFormat="1" ht="12.75">
      <c r="A149" s="638"/>
      <c r="B149" s="639"/>
      <c r="C149" s="638"/>
      <c r="D149" s="638"/>
      <c r="E149" s="641"/>
      <c r="F149" s="638"/>
      <c r="G149" s="662"/>
      <c r="H149" s="662"/>
      <c r="I149" s="662"/>
    </row>
    <row r="150" spans="1:9" s="27" customFormat="1" ht="12.75">
      <c r="A150" s="638"/>
      <c r="B150" s="639"/>
      <c r="C150" s="638"/>
      <c r="D150" s="638"/>
      <c r="E150" s="641"/>
      <c r="F150" s="638"/>
      <c r="G150" s="662"/>
      <c r="H150" s="662"/>
      <c r="I150" s="662"/>
    </row>
    <row r="151" spans="1:9" s="27" customFormat="1" ht="12.75">
      <c r="A151" s="638"/>
      <c r="B151" s="639"/>
      <c r="C151" s="638"/>
      <c r="D151" s="638"/>
      <c r="E151" s="641"/>
      <c r="F151" s="638"/>
      <c r="G151" s="662"/>
      <c r="H151" s="662"/>
      <c r="I151" s="662"/>
    </row>
    <row r="152" spans="1:9" s="27" customFormat="1" ht="12.75">
      <c r="A152" s="638"/>
      <c r="B152" s="639"/>
      <c r="C152" s="638"/>
      <c r="D152" s="638"/>
      <c r="E152" s="641"/>
      <c r="F152" s="638"/>
      <c r="G152" s="662"/>
      <c r="H152" s="662"/>
      <c r="I152" s="662"/>
    </row>
    <row r="153" spans="1:9" s="27" customFormat="1" ht="12.75">
      <c r="A153" s="638"/>
      <c r="B153" s="639"/>
      <c r="C153" s="638"/>
      <c r="D153" s="638"/>
      <c r="E153" s="641"/>
      <c r="F153" s="638"/>
      <c r="G153" s="662"/>
      <c r="H153" s="662"/>
      <c r="I153" s="662"/>
    </row>
    <row r="154" spans="1:9" s="27" customFormat="1" ht="12.75">
      <c r="A154" s="638"/>
      <c r="B154" s="639"/>
      <c r="C154" s="638"/>
      <c r="D154" s="638"/>
      <c r="E154" s="641"/>
      <c r="F154" s="638"/>
      <c r="G154" s="662"/>
      <c r="H154" s="662"/>
      <c r="I154" s="662"/>
    </row>
    <row r="155" spans="1:9" s="27" customFormat="1" ht="12.75">
      <c r="A155" s="638"/>
      <c r="B155" s="639"/>
      <c r="C155" s="638"/>
      <c r="D155" s="638"/>
      <c r="E155" s="641"/>
      <c r="F155" s="638"/>
      <c r="G155" s="662"/>
      <c r="H155" s="662"/>
      <c r="I155" s="662"/>
    </row>
    <row r="156" spans="1:9" s="27" customFormat="1" ht="12.75">
      <c r="A156" s="638"/>
      <c r="B156" s="639"/>
      <c r="C156" s="638"/>
      <c r="D156" s="638"/>
      <c r="E156" s="641"/>
      <c r="F156" s="638"/>
      <c r="G156" s="662"/>
      <c r="H156" s="662"/>
      <c r="I156" s="662"/>
    </row>
    <row r="157" spans="1:9" s="27" customFormat="1" ht="12.75">
      <c r="A157" s="638"/>
      <c r="B157" s="639"/>
      <c r="C157" s="638"/>
      <c r="D157" s="638"/>
      <c r="E157" s="641"/>
      <c r="F157" s="638"/>
      <c r="G157" s="662"/>
      <c r="H157" s="662"/>
      <c r="I157" s="662"/>
    </row>
    <row r="158" spans="1:9" s="27" customFormat="1" ht="12.75">
      <c r="A158" s="638"/>
      <c r="B158" s="639"/>
      <c r="C158" s="638"/>
      <c r="D158" s="638"/>
      <c r="E158" s="641"/>
      <c r="F158" s="638"/>
      <c r="G158" s="662"/>
      <c r="H158" s="662"/>
      <c r="I158" s="662"/>
    </row>
    <row r="159" spans="1:9" s="27" customFormat="1" ht="12.75">
      <c r="A159" s="638"/>
      <c r="B159" s="639"/>
      <c r="C159" s="638"/>
      <c r="D159" s="638"/>
      <c r="E159" s="641"/>
      <c r="F159" s="638"/>
      <c r="G159" s="662"/>
      <c r="H159" s="662"/>
      <c r="I159" s="662"/>
    </row>
    <row r="160" spans="1:9" s="27" customFormat="1" ht="12.75">
      <c r="A160" s="638"/>
      <c r="B160" s="639"/>
      <c r="C160" s="638"/>
      <c r="D160" s="638"/>
      <c r="E160" s="641"/>
      <c r="F160" s="638"/>
      <c r="G160" s="662"/>
      <c r="H160" s="662"/>
      <c r="I160" s="662"/>
    </row>
    <row r="161" spans="1:9" s="27" customFormat="1" ht="12.75">
      <c r="A161" s="638"/>
      <c r="B161" s="639"/>
      <c r="C161" s="638"/>
      <c r="D161" s="638"/>
      <c r="E161" s="641"/>
      <c r="F161" s="638"/>
      <c r="G161" s="662"/>
      <c r="H161" s="662"/>
      <c r="I161" s="662"/>
    </row>
    <row r="162" spans="1:9" s="27" customFormat="1" ht="12.75">
      <c r="A162" s="638"/>
      <c r="B162" s="639"/>
      <c r="C162" s="638"/>
      <c r="D162" s="638"/>
      <c r="E162" s="641"/>
      <c r="F162" s="638"/>
      <c r="G162" s="662"/>
      <c r="H162" s="662"/>
      <c r="I162" s="662"/>
    </row>
    <row r="163" spans="1:9" s="27" customFormat="1" ht="12.75">
      <c r="A163" s="638"/>
      <c r="B163" s="639"/>
      <c r="C163" s="638"/>
      <c r="D163" s="638"/>
      <c r="E163" s="641"/>
      <c r="F163" s="638"/>
      <c r="G163" s="662"/>
      <c r="H163" s="662"/>
      <c r="I163" s="662"/>
    </row>
    <row r="164" spans="1:9" s="27" customFormat="1" ht="12.75">
      <c r="A164" s="638"/>
      <c r="B164" s="639"/>
      <c r="C164" s="638"/>
      <c r="D164" s="638"/>
      <c r="E164" s="641"/>
      <c r="F164" s="638"/>
      <c r="G164" s="662"/>
      <c r="H164" s="662"/>
      <c r="I164" s="662"/>
    </row>
    <row r="165" ht="15.75">
      <c r="A165" s="638"/>
    </row>
  </sheetData>
  <mergeCells count="8">
    <mergeCell ref="A1:F1"/>
    <mergeCell ref="A2:F2"/>
    <mergeCell ref="A4:F4"/>
    <mergeCell ref="A6:F6"/>
    <mergeCell ref="A41:F41"/>
    <mergeCell ref="A7:F7"/>
    <mergeCell ref="A8:F8"/>
    <mergeCell ref="A9:F9"/>
  </mergeCells>
  <printOptions/>
  <pageMargins left="0.75" right="0.75" top="1" bottom="1" header="0.5" footer="0.5"/>
  <pageSetup firstPageNumber="41" useFirstPageNumber="1" fitToHeight="1" fitToWidth="1" horizontalDpi="600" verticalDpi="600" orientation="portrait" paperSize="9" scale="78" r:id="rId1"/>
  <headerFooter alignWithMargins="0">
    <oddFooter>&amp;C&amp;"times,Regular"&amp;P</oddFooter>
  </headerFooter>
  <colBreaks count="1" manualBreakCount="1">
    <brk id="6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BC168"/>
  <sheetViews>
    <sheetView workbookViewId="0" topLeftCell="A1">
      <selection activeCell="K30" sqref="K30"/>
    </sheetView>
  </sheetViews>
  <sheetFormatPr defaultColWidth="9.140625" defaultRowHeight="12.75"/>
  <cols>
    <col min="1" max="1" width="9.57421875" style="595" customWidth="1"/>
    <col min="2" max="2" width="46.8515625" style="596" customWidth="1"/>
    <col min="3" max="3" width="11.421875" style="595" customWidth="1"/>
    <col min="4" max="4" width="11.140625" style="683" customWidth="1"/>
    <col min="5" max="5" width="10.28125" style="734" customWidth="1"/>
    <col min="6" max="6" width="11.140625" style="652" customWidth="1"/>
    <col min="7" max="7" width="9.140625" style="661" customWidth="1"/>
    <col min="8" max="8" width="12.00390625" style="661" customWidth="1"/>
    <col min="9" max="9" width="9.140625" style="661" customWidth="1"/>
    <col min="10" max="16384" width="9.140625" style="17" customWidth="1"/>
  </cols>
  <sheetData>
    <row r="1" spans="1:55" ht="12.75">
      <c r="A1" s="1063" t="s">
        <v>469</v>
      </c>
      <c r="B1" s="1063"/>
      <c r="C1" s="1063"/>
      <c r="D1" s="1063"/>
      <c r="E1" s="1063"/>
      <c r="F1" s="106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" customHeight="1">
      <c r="A2" s="1064" t="s">
        <v>470</v>
      </c>
      <c r="B2" s="1064"/>
      <c r="C2" s="1064"/>
      <c r="D2" s="1064"/>
      <c r="E2" s="1064"/>
      <c r="F2" s="106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3.75" customHeight="1">
      <c r="A3" s="8"/>
      <c r="B3" s="9"/>
      <c r="C3" s="10"/>
      <c r="D3" s="10"/>
      <c r="E3" s="8"/>
      <c r="F3" s="8"/>
      <c r="G3" s="7"/>
      <c r="H3" s="6"/>
      <c r="I3" s="6"/>
      <c r="J3" s="6"/>
      <c r="K3" s="7"/>
      <c r="L3" s="6"/>
      <c r="M3" s="6"/>
      <c r="N3" s="7"/>
      <c r="O3" s="6"/>
      <c r="P3" s="6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7" s="3" customFormat="1" ht="12.75">
      <c r="A4" s="1032" t="s">
        <v>471</v>
      </c>
      <c r="B4" s="1032"/>
      <c r="C4" s="1032"/>
      <c r="D4" s="1032"/>
      <c r="E4" s="1032"/>
      <c r="F4" s="1032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6" s="3" customFormat="1" ht="12.75">
      <c r="A5" s="14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7" ht="17.25" customHeight="1">
      <c r="A6" s="969" t="s">
        <v>472</v>
      </c>
      <c r="B6" s="969"/>
      <c r="C6" s="969"/>
      <c r="D6" s="969"/>
      <c r="E6" s="969"/>
      <c r="F6" s="969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17.25" customHeight="1">
      <c r="A7" s="657" t="s">
        <v>254</v>
      </c>
      <c r="B7" s="657"/>
      <c r="C7" s="657"/>
      <c r="D7" s="657"/>
      <c r="E7" s="657"/>
      <c r="F7" s="657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17.25" customHeight="1">
      <c r="A8" s="1060" t="s">
        <v>474</v>
      </c>
      <c r="B8" s="1060"/>
      <c r="C8" s="1060"/>
      <c r="D8" s="1060"/>
      <c r="E8" s="1060"/>
      <c r="F8" s="1060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5" s="21" customFormat="1" ht="12.75">
      <c r="A9" s="1061" t="s">
        <v>475</v>
      </c>
      <c r="B9" s="1061"/>
      <c r="C9" s="1061"/>
      <c r="D9" s="1061"/>
      <c r="E9" s="1061"/>
      <c r="F9" s="1061"/>
      <c r="G9" s="20"/>
      <c r="H9" s="20"/>
      <c r="I9" s="20"/>
      <c r="J9" s="20"/>
      <c r="K9" s="20"/>
      <c r="L9" s="20"/>
      <c r="M9" s="20"/>
      <c r="N9" s="6"/>
      <c r="O9" s="63"/>
    </row>
    <row r="10" spans="1:15" s="21" customFormat="1" ht="12.75">
      <c r="A10" s="25" t="s">
        <v>476</v>
      </c>
      <c r="B10" s="26"/>
      <c r="C10" s="22"/>
      <c r="D10" s="20"/>
      <c r="F10" s="23" t="s">
        <v>65</v>
      </c>
      <c r="G10" s="22"/>
      <c r="H10" s="23"/>
      <c r="I10" s="23"/>
      <c r="J10" s="24"/>
      <c r="K10" s="22"/>
      <c r="N10" s="6"/>
      <c r="O10" s="63"/>
    </row>
    <row r="11" spans="5:6" ht="15.75">
      <c r="E11" s="17"/>
      <c r="F11" s="684" t="s">
        <v>255</v>
      </c>
    </row>
    <row r="12" spans="1:9" s="27" customFormat="1" ht="12.75" customHeight="1">
      <c r="A12" s="638"/>
      <c r="B12" s="639"/>
      <c r="C12" s="685"/>
      <c r="D12" s="599"/>
      <c r="E12" s="686"/>
      <c r="F12" s="599" t="s">
        <v>528</v>
      </c>
      <c r="G12" s="662"/>
      <c r="H12" s="662"/>
      <c r="I12" s="662"/>
    </row>
    <row r="13" spans="1:9" s="27" customFormat="1" ht="46.5" customHeight="1">
      <c r="A13" s="600" t="s">
        <v>67</v>
      </c>
      <c r="B13" s="600" t="s">
        <v>68</v>
      </c>
      <c r="C13" s="600" t="s">
        <v>5</v>
      </c>
      <c r="D13" s="601" t="s">
        <v>531</v>
      </c>
      <c r="E13" s="601" t="s">
        <v>69</v>
      </c>
      <c r="F13" s="601" t="s">
        <v>483</v>
      </c>
      <c r="G13" s="662"/>
      <c r="H13" s="662"/>
      <c r="I13" s="662"/>
    </row>
    <row r="14" spans="1:9" s="27" customFormat="1" ht="12.75">
      <c r="A14" s="603">
        <v>1</v>
      </c>
      <c r="B14" s="600">
        <v>2</v>
      </c>
      <c r="C14" s="603">
        <v>3</v>
      </c>
      <c r="D14" s="601">
        <v>4</v>
      </c>
      <c r="E14" s="687">
        <v>5</v>
      </c>
      <c r="F14" s="601">
        <v>6</v>
      </c>
      <c r="G14" s="662"/>
      <c r="H14" s="662"/>
      <c r="I14" s="662"/>
    </row>
    <row r="15" spans="1:9" s="27" customFormat="1" ht="19.5" customHeight="1">
      <c r="A15" s="688" t="s">
        <v>922</v>
      </c>
      <c r="B15" s="359" t="s">
        <v>838</v>
      </c>
      <c r="C15" s="635">
        <v>577468259</v>
      </c>
      <c r="D15" s="635">
        <v>68267171</v>
      </c>
      <c r="E15" s="689">
        <v>11.821804910666096</v>
      </c>
      <c r="F15" s="635">
        <v>68267171</v>
      </c>
      <c r="G15" s="662"/>
      <c r="H15" s="662"/>
      <c r="I15" s="662"/>
    </row>
    <row r="16" spans="1:8" s="27" customFormat="1" ht="21" customHeight="1">
      <c r="A16" s="363" t="s">
        <v>927</v>
      </c>
      <c r="B16" s="359" t="s">
        <v>928</v>
      </c>
      <c r="C16" s="112">
        <v>623337292</v>
      </c>
      <c r="D16" s="112">
        <v>56259494</v>
      </c>
      <c r="E16" s="689">
        <v>9.025529953372338</v>
      </c>
      <c r="F16" s="112">
        <v>56259494</v>
      </c>
      <c r="G16" s="584"/>
      <c r="H16" s="584"/>
    </row>
    <row r="17" spans="1:8" s="27" customFormat="1" ht="18.75" customHeight="1">
      <c r="A17" s="67"/>
      <c r="B17" s="85" t="s">
        <v>980</v>
      </c>
      <c r="C17" s="112">
        <v>535857443</v>
      </c>
      <c r="D17" s="112">
        <v>52184612</v>
      </c>
      <c r="E17" s="689">
        <v>9.738525177115063</v>
      </c>
      <c r="F17" s="690">
        <v>52184612</v>
      </c>
      <c r="G17" s="584"/>
      <c r="H17" s="584"/>
    </row>
    <row r="18" spans="1:8" s="27" customFormat="1" ht="18" customHeight="1">
      <c r="A18" s="76">
        <v>1000</v>
      </c>
      <c r="B18" s="85" t="s">
        <v>929</v>
      </c>
      <c r="C18" s="112">
        <v>408179983</v>
      </c>
      <c r="D18" s="112">
        <v>37398446</v>
      </c>
      <c r="E18" s="689">
        <v>9.162243999603477</v>
      </c>
      <c r="F18" s="690">
        <v>37398446</v>
      </c>
      <c r="G18" s="584"/>
      <c r="H18" s="584"/>
    </row>
    <row r="19" spans="1:8" s="27" customFormat="1" ht="18.75" customHeight="1">
      <c r="A19" s="70" t="s">
        <v>256</v>
      </c>
      <c r="B19" s="80" t="s">
        <v>257</v>
      </c>
      <c r="C19" s="618">
        <v>214275814</v>
      </c>
      <c r="D19" s="618">
        <v>20898195</v>
      </c>
      <c r="E19" s="691">
        <v>9.75294159890579</v>
      </c>
      <c r="F19" s="692">
        <v>20898195</v>
      </c>
      <c r="G19" s="584"/>
      <c r="H19" s="584"/>
    </row>
    <row r="20" spans="1:8" s="27" customFormat="1" ht="17.25" customHeight="1">
      <c r="A20" s="70" t="s">
        <v>258</v>
      </c>
      <c r="B20" s="80" t="s">
        <v>259</v>
      </c>
      <c r="C20" s="618">
        <v>51231276</v>
      </c>
      <c r="D20" s="618">
        <v>4544354</v>
      </c>
      <c r="E20" s="691">
        <v>8.870272916879914</v>
      </c>
      <c r="F20" s="692">
        <v>4544354</v>
      </c>
      <c r="G20" s="584"/>
      <c r="H20" s="584"/>
    </row>
    <row r="21" spans="1:8" s="27" customFormat="1" ht="18" customHeight="1">
      <c r="A21" s="70" t="s">
        <v>260</v>
      </c>
      <c r="B21" s="80" t="s">
        <v>261</v>
      </c>
      <c r="C21" s="618">
        <v>1981589</v>
      </c>
      <c r="D21" s="618">
        <v>151777</v>
      </c>
      <c r="E21" s="691">
        <v>7.659358222113667</v>
      </c>
      <c r="F21" s="692">
        <v>151777</v>
      </c>
      <c r="G21" s="584"/>
      <c r="H21" s="584"/>
    </row>
    <row r="22" spans="1:8" s="27" customFormat="1" ht="15" customHeight="1">
      <c r="A22" s="70" t="s">
        <v>262</v>
      </c>
      <c r="B22" s="80" t="s">
        <v>263</v>
      </c>
      <c r="C22" s="618">
        <v>73014427</v>
      </c>
      <c r="D22" s="618">
        <v>4853653</v>
      </c>
      <c r="E22" s="691">
        <v>6.647525974558426</v>
      </c>
      <c r="F22" s="692">
        <v>4853653</v>
      </c>
      <c r="G22" s="584"/>
      <c r="H22" s="584"/>
    </row>
    <row r="23" spans="1:7" s="27" customFormat="1" ht="25.5">
      <c r="A23" s="302">
        <v>1455</v>
      </c>
      <c r="B23" s="411" t="s">
        <v>264</v>
      </c>
      <c r="C23" s="693" t="s">
        <v>486</v>
      </c>
      <c r="D23" s="693">
        <v>41504</v>
      </c>
      <c r="E23" s="694" t="s">
        <v>486</v>
      </c>
      <c r="F23" s="222">
        <v>41504</v>
      </c>
      <c r="G23" s="181"/>
    </row>
    <row r="24" spans="1:7" s="27" customFormat="1" ht="51">
      <c r="A24" s="302">
        <v>1456</v>
      </c>
      <c r="B24" s="411" t="s">
        <v>265</v>
      </c>
      <c r="C24" s="693" t="s">
        <v>486</v>
      </c>
      <c r="D24" s="693" t="s">
        <v>486</v>
      </c>
      <c r="E24" s="694" t="s">
        <v>486</v>
      </c>
      <c r="F24" s="695" t="s">
        <v>486</v>
      </c>
      <c r="G24" s="181"/>
    </row>
    <row r="25" spans="1:7" s="27" customFormat="1" ht="16.5" customHeight="1">
      <c r="A25" s="696">
        <v>1491</v>
      </c>
      <c r="B25" s="697" t="s">
        <v>266</v>
      </c>
      <c r="C25" s="612" t="s">
        <v>486</v>
      </c>
      <c r="D25" s="612">
        <v>78</v>
      </c>
      <c r="E25" s="694" t="s">
        <v>486</v>
      </c>
      <c r="F25" s="698">
        <v>78</v>
      </c>
      <c r="G25" s="1"/>
    </row>
    <row r="26" spans="1:7" s="27" customFormat="1" ht="12.75">
      <c r="A26" s="696">
        <v>1492</v>
      </c>
      <c r="B26" s="697" t="s">
        <v>267</v>
      </c>
      <c r="C26" s="612" t="s">
        <v>486</v>
      </c>
      <c r="D26" s="612">
        <v>87074</v>
      </c>
      <c r="E26" s="694" t="s">
        <v>486</v>
      </c>
      <c r="F26" s="698">
        <v>87074</v>
      </c>
      <c r="G26" s="1"/>
    </row>
    <row r="27" spans="1:7" s="27" customFormat="1" ht="12.75">
      <c r="A27" s="696">
        <v>1493</v>
      </c>
      <c r="B27" s="697" t="s">
        <v>268</v>
      </c>
      <c r="C27" s="612" t="s">
        <v>486</v>
      </c>
      <c r="D27" s="612">
        <v>1715</v>
      </c>
      <c r="E27" s="694" t="s">
        <v>486</v>
      </c>
      <c r="F27" s="698">
        <v>1715</v>
      </c>
      <c r="G27" s="1"/>
    </row>
    <row r="28" spans="1:7" s="27" customFormat="1" ht="12.75">
      <c r="A28" s="696">
        <v>1499</v>
      </c>
      <c r="B28" s="697" t="s">
        <v>269</v>
      </c>
      <c r="C28" s="612" t="s">
        <v>486</v>
      </c>
      <c r="D28" s="612">
        <v>21593</v>
      </c>
      <c r="E28" s="694" t="s">
        <v>486</v>
      </c>
      <c r="F28" s="698">
        <v>21593</v>
      </c>
      <c r="G28" s="1"/>
    </row>
    <row r="29" spans="1:8" s="27" customFormat="1" ht="30" customHeight="1">
      <c r="A29" s="699" t="s">
        <v>270</v>
      </c>
      <c r="B29" s="700" t="s">
        <v>271</v>
      </c>
      <c r="C29" s="618">
        <v>65258194</v>
      </c>
      <c r="D29" s="618">
        <v>6839777</v>
      </c>
      <c r="E29" s="691">
        <v>10.481100656876897</v>
      </c>
      <c r="F29" s="701">
        <v>6839777</v>
      </c>
      <c r="G29" s="584"/>
      <c r="H29" s="584"/>
    </row>
    <row r="30" spans="1:7" s="27" customFormat="1" ht="12.75">
      <c r="A30" s="302">
        <v>1564</v>
      </c>
      <c r="B30" s="411" t="s">
        <v>272</v>
      </c>
      <c r="C30" s="693" t="s">
        <v>486</v>
      </c>
      <c r="D30" s="693">
        <v>4086</v>
      </c>
      <c r="E30" s="694" t="s">
        <v>486</v>
      </c>
      <c r="F30" s="698">
        <v>4086</v>
      </c>
      <c r="G30" s="181"/>
    </row>
    <row r="31" spans="1:7" s="27" customFormat="1" ht="12.75">
      <c r="A31" s="302">
        <v>1565</v>
      </c>
      <c r="B31" s="702" t="s">
        <v>273</v>
      </c>
      <c r="C31" s="693" t="s">
        <v>486</v>
      </c>
      <c r="D31" s="693">
        <v>3265</v>
      </c>
      <c r="E31" s="694" t="s">
        <v>486</v>
      </c>
      <c r="F31" s="698">
        <v>3265</v>
      </c>
      <c r="G31" s="181"/>
    </row>
    <row r="32" spans="1:8" s="27" customFormat="1" ht="21" customHeight="1">
      <c r="A32" s="70">
        <v>1600</v>
      </c>
      <c r="B32" s="548" t="s">
        <v>274</v>
      </c>
      <c r="C32" s="618">
        <v>2418683</v>
      </c>
      <c r="D32" s="618">
        <v>110690</v>
      </c>
      <c r="E32" s="691">
        <v>4.576457518409812</v>
      </c>
      <c r="F32" s="692">
        <v>110690</v>
      </c>
      <c r="G32" s="584"/>
      <c r="H32" s="584"/>
    </row>
    <row r="33" spans="1:8" s="27" customFormat="1" ht="15.75" customHeight="1">
      <c r="A33" s="76">
        <v>2000</v>
      </c>
      <c r="B33" s="76" t="s">
        <v>938</v>
      </c>
      <c r="C33" s="112">
        <v>4843435</v>
      </c>
      <c r="D33" s="112">
        <v>1069092</v>
      </c>
      <c r="E33" s="689">
        <v>22.073012232021284</v>
      </c>
      <c r="F33" s="690">
        <v>1069092</v>
      </c>
      <c r="G33" s="584"/>
      <c r="H33" s="584"/>
    </row>
    <row r="34" spans="1:8" s="27" customFormat="1" ht="15.75" customHeight="1">
      <c r="A34" s="703" t="s">
        <v>275</v>
      </c>
      <c r="B34" s="704" t="s">
        <v>276</v>
      </c>
      <c r="C34" s="618">
        <v>4770851</v>
      </c>
      <c r="D34" s="618">
        <v>1063724</v>
      </c>
      <c r="E34" s="691">
        <v>22.296315688752383</v>
      </c>
      <c r="F34" s="692">
        <v>1063724</v>
      </c>
      <c r="G34" s="584"/>
      <c r="H34" s="584"/>
    </row>
    <row r="35" spans="1:8" s="27" customFormat="1" ht="18" customHeight="1">
      <c r="A35" s="672" t="s">
        <v>277</v>
      </c>
      <c r="B35" s="705" t="s">
        <v>278</v>
      </c>
      <c r="C35" s="612" t="s">
        <v>486</v>
      </c>
      <c r="D35" s="612">
        <v>82130</v>
      </c>
      <c r="E35" s="694" t="s">
        <v>486</v>
      </c>
      <c r="F35" s="706">
        <v>82130</v>
      </c>
      <c r="G35" s="584"/>
      <c r="H35" s="584"/>
    </row>
    <row r="36" spans="1:8" s="27" customFormat="1" ht="25.5">
      <c r="A36" s="707">
        <v>2140</v>
      </c>
      <c r="B36" s="708" t="s">
        <v>279</v>
      </c>
      <c r="C36" s="612" t="s">
        <v>486</v>
      </c>
      <c r="D36" s="612">
        <v>653303</v>
      </c>
      <c r="E36" s="694" t="s">
        <v>486</v>
      </c>
      <c r="F36" s="698">
        <v>653303</v>
      </c>
      <c r="G36" s="584"/>
      <c r="H36" s="584"/>
    </row>
    <row r="37" spans="1:8" s="27" customFormat="1" ht="18.75" customHeight="1">
      <c r="A37" s="709" t="s">
        <v>280</v>
      </c>
      <c r="B37" s="710" t="s">
        <v>281</v>
      </c>
      <c r="C37" s="612" t="s">
        <v>486</v>
      </c>
      <c r="D37" s="612">
        <v>25067</v>
      </c>
      <c r="E37" s="694" t="s">
        <v>486</v>
      </c>
      <c r="F37" s="698">
        <v>25067</v>
      </c>
      <c r="G37" s="584"/>
      <c r="H37" s="584"/>
    </row>
    <row r="38" spans="1:8" s="27" customFormat="1" ht="18.75" customHeight="1">
      <c r="A38" s="703" t="s">
        <v>282</v>
      </c>
      <c r="B38" s="704" t="s">
        <v>283</v>
      </c>
      <c r="C38" s="618">
        <v>41539</v>
      </c>
      <c r="D38" s="618">
        <v>767</v>
      </c>
      <c r="E38" s="691">
        <v>1.8464575459207009</v>
      </c>
      <c r="F38" s="692">
        <v>767</v>
      </c>
      <c r="G38" s="584"/>
      <c r="H38" s="584"/>
    </row>
    <row r="39" spans="1:8" s="27" customFormat="1" ht="17.25" customHeight="1">
      <c r="A39" s="703" t="s">
        <v>284</v>
      </c>
      <c r="B39" s="704" t="s">
        <v>285</v>
      </c>
      <c r="C39" s="618">
        <v>31045</v>
      </c>
      <c r="D39" s="618">
        <v>4601</v>
      </c>
      <c r="E39" s="691">
        <v>14.820421968110805</v>
      </c>
      <c r="F39" s="692">
        <v>4601</v>
      </c>
      <c r="G39" s="584"/>
      <c r="H39" s="584"/>
    </row>
    <row r="40" spans="1:8" s="27" customFormat="1" ht="19.5" customHeight="1">
      <c r="A40" s="76">
        <v>3000</v>
      </c>
      <c r="B40" s="76" t="s">
        <v>941</v>
      </c>
      <c r="C40" s="112">
        <v>122834025</v>
      </c>
      <c r="D40" s="289">
        <v>13717074</v>
      </c>
      <c r="E40" s="689">
        <v>11.167161541763369</v>
      </c>
      <c r="F40" s="112">
        <v>13717074</v>
      </c>
      <c r="G40" s="584"/>
      <c r="H40" s="584"/>
    </row>
    <row r="41" spans="1:8" s="27" customFormat="1" ht="18" customHeight="1">
      <c r="A41" s="70">
        <v>3100</v>
      </c>
      <c r="B41" s="80" t="s">
        <v>286</v>
      </c>
      <c r="C41" s="618">
        <v>393463</v>
      </c>
      <c r="D41" s="618">
        <v>44358</v>
      </c>
      <c r="E41" s="691">
        <v>11.27374111415813</v>
      </c>
      <c r="F41" s="50">
        <v>44358</v>
      </c>
      <c r="G41" s="584"/>
      <c r="H41" s="584"/>
    </row>
    <row r="42" spans="1:8" s="27" customFormat="1" ht="20.25" customHeight="1">
      <c r="A42" s="70">
        <v>3300</v>
      </c>
      <c r="B42" s="80" t="s">
        <v>287</v>
      </c>
      <c r="C42" s="618">
        <v>16015692</v>
      </c>
      <c r="D42" s="618">
        <v>3948275</v>
      </c>
      <c r="E42" s="691">
        <v>24.652540770639195</v>
      </c>
      <c r="F42" s="50">
        <v>3948275</v>
      </c>
      <c r="G42" s="584"/>
      <c r="H42" s="584"/>
    </row>
    <row r="43" spans="1:8" s="27" customFormat="1" ht="18.75" customHeight="1">
      <c r="A43" s="70">
        <v>3400</v>
      </c>
      <c r="B43" s="80" t="s">
        <v>288</v>
      </c>
      <c r="C43" s="618">
        <v>9858887</v>
      </c>
      <c r="D43" s="618">
        <v>1842238</v>
      </c>
      <c r="E43" s="691">
        <v>18.686064664297298</v>
      </c>
      <c r="F43" s="50">
        <v>1842238</v>
      </c>
      <c r="G43" s="584"/>
      <c r="H43" s="584"/>
    </row>
    <row r="44" spans="1:8" s="27" customFormat="1" ht="21" customHeight="1">
      <c r="A44" s="70">
        <v>3500</v>
      </c>
      <c r="B44" s="80" t="s">
        <v>289</v>
      </c>
      <c r="C44" s="618">
        <v>14793998</v>
      </c>
      <c r="D44" s="618">
        <v>1899270</v>
      </c>
      <c r="E44" s="691">
        <v>12.838111780196265</v>
      </c>
      <c r="F44" s="50">
        <v>1899270</v>
      </c>
      <c r="G44" s="584"/>
      <c r="H44" s="584"/>
    </row>
    <row r="45" spans="1:9" s="27" customFormat="1" ht="12.75">
      <c r="A45" s="672" t="s">
        <v>290</v>
      </c>
      <c r="B45" s="708" t="s">
        <v>291</v>
      </c>
      <c r="C45" s="693" t="s">
        <v>486</v>
      </c>
      <c r="D45" s="693">
        <v>244</v>
      </c>
      <c r="E45" s="694" t="s">
        <v>486</v>
      </c>
      <c r="F45" s="711">
        <v>244</v>
      </c>
      <c r="G45" s="456"/>
      <c r="H45" s="459"/>
      <c r="I45" s="584"/>
    </row>
    <row r="46" spans="1:9" s="27" customFormat="1" ht="12.75">
      <c r="A46" s="672" t="s">
        <v>292</v>
      </c>
      <c r="B46" s="712" t="s">
        <v>293</v>
      </c>
      <c r="C46" s="693" t="s">
        <v>486</v>
      </c>
      <c r="D46" s="693">
        <v>56350</v>
      </c>
      <c r="E46" s="694" t="s">
        <v>486</v>
      </c>
      <c r="F46" s="711">
        <v>56350</v>
      </c>
      <c r="G46" s="456"/>
      <c r="H46" s="459"/>
      <c r="I46" s="584"/>
    </row>
    <row r="47" spans="1:9" s="27" customFormat="1" ht="12.75">
      <c r="A47" s="672" t="s">
        <v>294</v>
      </c>
      <c r="B47" s="712" t="s">
        <v>295</v>
      </c>
      <c r="C47" s="693" t="s">
        <v>486</v>
      </c>
      <c r="D47" s="693">
        <v>92878</v>
      </c>
      <c r="E47" s="694" t="s">
        <v>486</v>
      </c>
      <c r="F47" s="711">
        <v>92878</v>
      </c>
      <c r="G47" s="456"/>
      <c r="H47" s="459"/>
      <c r="I47" s="584"/>
    </row>
    <row r="48" spans="1:8" s="27" customFormat="1" ht="18.75" customHeight="1">
      <c r="A48" s="70">
        <v>3600</v>
      </c>
      <c r="B48" s="80" t="s">
        <v>296</v>
      </c>
      <c r="C48" s="618">
        <v>323837</v>
      </c>
      <c r="D48" s="618">
        <v>78782</v>
      </c>
      <c r="E48" s="691">
        <v>24.327671019679652</v>
      </c>
      <c r="F48" s="50">
        <v>78782</v>
      </c>
      <c r="G48" s="584"/>
      <c r="H48" s="584"/>
    </row>
    <row r="49" spans="1:10" s="27" customFormat="1" ht="18.75" customHeight="1">
      <c r="A49" s="70">
        <v>3800</v>
      </c>
      <c r="B49" s="86" t="s">
        <v>297</v>
      </c>
      <c r="C49" s="618">
        <v>81422320</v>
      </c>
      <c r="D49" s="618">
        <v>5900080</v>
      </c>
      <c r="E49" s="691">
        <v>7.2462685907254905</v>
      </c>
      <c r="F49" s="713">
        <v>5900080</v>
      </c>
      <c r="G49" s="584"/>
      <c r="H49" s="584"/>
      <c r="I49" s="584"/>
      <c r="J49" s="584"/>
    </row>
    <row r="50" spans="1:8" s="27" customFormat="1" ht="38.25">
      <c r="A50" s="714">
        <v>3860</v>
      </c>
      <c r="B50" s="715" t="s">
        <v>298</v>
      </c>
      <c r="C50" s="612" t="s">
        <v>486</v>
      </c>
      <c r="D50" s="612">
        <v>2347</v>
      </c>
      <c r="E50" s="694" t="s">
        <v>486</v>
      </c>
      <c r="F50" s="674">
        <v>2347</v>
      </c>
      <c r="G50" s="584"/>
      <c r="H50" s="584"/>
    </row>
    <row r="51" spans="1:9" s="27" customFormat="1" ht="21" customHeight="1">
      <c r="A51" s="699">
        <v>3900</v>
      </c>
      <c r="B51" s="716" t="s">
        <v>961</v>
      </c>
      <c r="C51" s="618">
        <v>25828</v>
      </c>
      <c r="D51" s="618">
        <v>4071</v>
      </c>
      <c r="E51" s="691">
        <v>15.761963760260183</v>
      </c>
      <c r="F51" s="692">
        <v>4071</v>
      </c>
      <c r="G51" s="498"/>
      <c r="H51" s="459"/>
      <c r="I51" s="584"/>
    </row>
    <row r="52" spans="1:9" s="27" customFormat="1" ht="12.75">
      <c r="A52" s="714">
        <v>3910</v>
      </c>
      <c r="B52" s="715" t="s">
        <v>299</v>
      </c>
      <c r="C52" s="612" t="s">
        <v>486</v>
      </c>
      <c r="D52" s="612">
        <v>460</v>
      </c>
      <c r="E52" s="694" t="s">
        <v>486</v>
      </c>
      <c r="F52" s="698">
        <v>460</v>
      </c>
      <c r="G52" s="498"/>
      <c r="H52" s="459"/>
      <c r="I52" s="584"/>
    </row>
    <row r="53" spans="1:8" s="27" customFormat="1" ht="18.75" customHeight="1">
      <c r="A53" s="714"/>
      <c r="B53" s="717" t="s">
        <v>331</v>
      </c>
      <c r="C53" s="112">
        <v>87479849</v>
      </c>
      <c r="D53" s="289">
        <v>4074882</v>
      </c>
      <c r="E53" s="689">
        <v>4.658080742686239</v>
      </c>
      <c r="F53" s="690">
        <v>4074882</v>
      </c>
      <c r="G53" s="584"/>
      <c r="H53" s="584"/>
    </row>
    <row r="54" spans="1:8" s="27" customFormat="1" ht="18.75" customHeight="1">
      <c r="A54" s="85" t="s">
        <v>300</v>
      </c>
      <c r="B54" s="85" t="s">
        <v>301</v>
      </c>
      <c r="C54" s="607">
        <v>63127278</v>
      </c>
      <c r="D54" s="607">
        <v>3191138</v>
      </c>
      <c r="E54" s="689">
        <v>5.055085695283741</v>
      </c>
      <c r="F54" s="718">
        <v>3191138</v>
      </c>
      <c r="G54" s="584"/>
      <c r="H54" s="584"/>
    </row>
    <row r="55" spans="1:8" s="27" customFormat="1" ht="25.5">
      <c r="A55" s="699">
        <v>4800</v>
      </c>
      <c r="B55" s="700" t="s">
        <v>302</v>
      </c>
      <c r="C55" s="50">
        <v>0</v>
      </c>
      <c r="D55" s="50">
        <v>0</v>
      </c>
      <c r="E55" s="691">
        <v>0</v>
      </c>
      <c r="F55" s="674">
        <v>0</v>
      </c>
      <c r="G55" s="584"/>
      <c r="H55" s="584"/>
    </row>
    <row r="56" spans="1:8" s="27" customFormat="1" ht="38.25">
      <c r="A56" s="714">
        <v>4860</v>
      </c>
      <c r="B56" s="715" t="s">
        <v>303</v>
      </c>
      <c r="C56" s="719" t="s">
        <v>486</v>
      </c>
      <c r="D56" s="720">
        <v>0</v>
      </c>
      <c r="E56" s="719" t="s">
        <v>486</v>
      </c>
      <c r="F56" s="721">
        <v>0</v>
      </c>
      <c r="G56" s="584"/>
      <c r="H56" s="584"/>
    </row>
    <row r="57" spans="1:8" s="27" customFormat="1" ht="18.75" customHeight="1">
      <c r="A57" s="76">
        <v>6000</v>
      </c>
      <c r="B57" s="85" t="s">
        <v>304</v>
      </c>
      <c r="C57" s="607">
        <v>372978</v>
      </c>
      <c r="D57" s="607">
        <v>3943</v>
      </c>
      <c r="E57" s="689">
        <v>1.0571669106488855</v>
      </c>
      <c r="F57" s="718">
        <v>3943</v>
      </c>
      <c r="G57" s="584"/>
      <c r="H57" s="584"/>
    </row>
    <row r="58" spans="1:8" s="27" customFormat="1" ht="19.5" customHeight="1">
      <c r="A58" s="76">
        <v>7000</v>
      </c>
      <c r="B58" s="85" t="s">
        <v>305</v>
      </c>
      <c r="C58" s="607">
        <v>23979593</v>
      </c>
      <c r="D58" s="607">
        <v>879801</v>
      </c>
      <c r="E58" s="689">
        <v>3.6689571837186725</v>
      </c>
      <c r="F58" s="718">
        <v>879801</v>
      </c>
      <c r="G58" s="584"/>
      <c r="H58" s="584"/>
    </row>
    <row r="59" spans="1:8" s="27" customFormat="1" ht="12.75">
      <c r="A59" s="70">
        <v>7800</v>
      </c>
      <c r="B59" s="548" t="s">
        <v>306</v>
      </c>
      <c r="C59" s="50">
        <v>0</v>
      </c>
      <c r="D59" s="50">
        <v>0</v>
      </c>
      <c r="E59" s="691">
        <v>0</v>
      </c>
      <c r="F59" s="692">
        <v>0</v>
      </c>
      <c r="G59" s="584"/>
      <c r="H59" s="584"/>
    </row>
    <row r="60" spans="1:8" s="27" customFormat="1" ht="25.5">
      <c r="A60" s="714">
        <v>7860</v>
      </c>
      <c r="B60" s="715" t="s">
        <v>307</v>
      </c>
      <c r="C60" s="674" t="s">
        <v>486</v>
      </c>
      <c r="D60" s="674">
        <v>0</v>
      </c>
      <c r="E60" s="694" t="s">
        <v>486</v>
      </c>
      <c r="F60" s="698">
        <v>0</v>
      </c>
      <c r="G60" s="584"/>
      <c r="H60" s="584"/>
    </row>
    <row r="61" spans="1:8" s="27" customFormat="1" ht="21" customHeight="1">
      <c r="A61" s="363" t="s">
        <v>308</v>
      </c>
      <c r="B61" s="84" t="s">
        <v>332</v>
      </c>
      <c r="C61" s="112">
        <v>-14271</v>
      </c>
      <c r="D61" s="289">
        <v>-622</v>
      </c>
      <c r="E61" s="689">
        <v>4.358489243921239</v>
      </c>
      <c r="F61" s="690">
        <v>-622</v>
      </c>
      <c r="G61" s="584"/>
      <c r="H61" s="584"/>
    </row>
    <row r="62" spans="1:8" s="27" customFormat="1" ht="18" customHeight="1">
      <c r="A62" s="70">
        <v>8100</v>
      </c>
      <c r="B62" s="548" t="s">
        <v>309</v>
      </c>
      <c r="C62" s="618">
        <v>184680</v>
      </c>
      <c r="D62" s="618">
        <v>130</v>
      </c>
      <c r="E62" s="691">
        <v>0.07039202945635695</v>
      </c>
      <c r="F62" s="692">
        <v>130</v>
      </c>
      <c r="G62" s="584"/>
      <c r="H62" s="584"/>
    </row>
    <row r="63" spans="1:8" s="27" customFormat="1" ht="12.75">
      <c r="A63" s="723">
        <v>8111</v>
      </c>
      <c r="B63" s="724" t="s">
        <v>310</v>
      </c>
      <c r="C63" s="612" t="s">
        <v>486</v>
      </c>
      <c r="D63" s="612">
        <v>0</v>
      </c>
      <c r="E63" s="694" t="s">
        <v>486</v>
      </c>
      <c r="F63" s="698">
        <v>0</v>
      </c>
      <c r="G63" s="584"/>
      <c r="H63" s="584"/>
    </row>
    <row r="64" spans="1:8" s="27" customFormat="1" ht="12.75">
      <c r="A64" s="723">
        <v>8112</v>
      </c>
      <c r="B64" s="724" t="s">
        <v>311</v>
      </c>
      <c r="C64" s="612" t="s">
        <v>486</v>
      </c>
      <c r="D64" s="612">
        <v>0</v>
      </c>
      <c r="E64" s="694" t="s">
        <v>486</v>
      </c>
      <c r="F64" s="698">
        <v>0</v>
      </c>
      <c r="G64" s="584"/>
      <c r="H64" s="584"/>
    </row>
    <row r="65" spans="1:8" s="27" customFormat="1" ht="18.75" customHeight="1">
      <c r="A65" s="70">
        <v>8200</v>
      </c>
      <c r="B65" s="548" t="s">
        <v>312</v>
      </c>
      <c r="C65" s="50">
        <v>198951</v>
      </c>
      <c r="D65" s="50">
        <v>752</v>
      </c>
      <c r="E65" s="691">
        <v>0.37798251830852825</v>
      </c>
      <c r="F65" s="725">
        <v>752</v>
      </c>
      <c r="G65" s="584"/>
      <c r="H65" s="584"/>
    </row>
    <row r="66" spans="1:8" s="27" customFormat="1" ht="12.75">
      <c r="A66" s="726">
        <v>8211</v>
      </c>
      <c r="B66" s="724" t="s">
        <v>313</v>
      </c>
      <c r="C66" s="612" t="s">
        <v>486</v>
      </c>
      <c r="D66" s="612">
        <v>0</v>
      </c>
      <c r="E66" s="694" t="s">
        <v>486</v>
      </c>
      <c r="F66" s="698">
        <v>0</v>
      </c>
      <c r="G66" s="584"/>
      <c r="H66" s="584"/>
    </row>
    <row r="67" spans="1:8" s="27" customFormat="1" ht="12.75">
      <c r="A67" s="723">
        <v>8212</v>
      </c>
      <c r="B67" s="724" t="s">
        <v>314</v>
      </c>
      <c r="C67" s="612" t="s">
        <v>486</v>
      </c>
      <c r="D67" s="612">
        <v>200</v>
      </c>
      <c r="E67" s="694" t="s">
        <v>486</v>
      </c>
      <c r="F67" s="698">
        <v>200</v>
      </c>
      <c r="G67" s="584"/>
      <c r="H67" s="584"/>
    </row>
    <row r="68" spans="1:8" s="627" customFormat="1" ht="15" customHeight="1">
      <c r="A68" s="363" t="s">
        <v>315</v>
      </c>
      <c r="B68" s="267" t="s">
        <v>316</v>
      </c>
      <c r="C68" s="112">
        <v>623323021</v>
      </c>
      <c r="D68" s="112">
        <v>56258872</v>
      </c>
      <c r="E68" s="689">
        <v>9.025636805414893</v>
      </c>
      <c r="F68" s="690">
        <v>56258872</v>
      </c>
      <c r="G68" s="727"/>
      <c r="H68" s="727"/>
    </row>
    <row r="69" spans="1:8" s="27" customFormat="1" ht="15.75" customHeight="1">
      <c r="A69" s="287" t="s">
        <v>317</v>
      </c>
      <c r="B69" s="267" t="s">
        <v>318</v>
      </c>
      <c r="C69" s="289">
        <v>-45854762</v>
      </c>
      <c r="D69" s="289">
        <v>12008299</v>
      </c>
      <c r="E69" s="689">
        <v>-26.187681445168113</v>
      </c>
      <c r="F69" s="728">
        <v>12008299</v>
      </c>
      <c r="G69" s="584"/>
      <c r="H69" s="459"/>
    </row>
    <row r="70" spans="1:8" s="27" customFormat="1" ht="18" customHeight="1">
      <c r="A70" s="363" t="s">
        <v>319</v>
      </c>
      <c r="B70" s="359" t="s">
        <v>320</v>
      </c>
      <c r="C70" s="112">
        <v>45854762</v>
      </c>
      <c r="D70" s="112">
        <v>-12008299</v>
      </c>
      <c r="E70" s="689">
        <v>-26.187681445168113</v>
      </c>
      <c r="F70" s="690">
        <v>-12008299</v>
      </c>
      <c r="G70" s="584"/>
      <c r="H70" s="729"/>
    </row>
    <row r="71" spans="1:8" s="27" customFormat="1" ht="16.5" customHeight="1">
      <c r="A71" s="363" t="s">
        <v>321</v>
      </c>
      <c r="B71" s="359" t="s">
        <v>333</v>
      </c>
      <c r="C71" s="112">
        <v>45744944</v>
      </c>
      <c r="D71" s="112">
        <v>-12007670</v>
      </c>
      <c r="E71" s="689">
        <v>-26.24917411637885</v>
      </c>
      <c r="F71" s="690">
        <v>-12007670</v>
      </c>
      <c r="G71" s="584"/>
      <c r="H71" s="729"/>
    </row>
    <row r="72" spans="1:8" s="27" customFormat="1" ht="18" customHeight="1">
      <c r="A72" s="363"/>
      <c r="B72" s="359" t="s">
        <v>334</v>
      </c>
      <c r="C72" s="112">
        <v>17739615</v>
      </c>
      <c r="D72" s="112">
        <v>755764</v>
      </c>
      <c r="E72" s="689">
        <v>4.260317938128871</v>
      </c>
      <c r="F72" s="690">
        <v>755764</v>
      </c>
      <c r="G72" s="584"/>
      <c r="H72" s="729"/>
    </row>
    <row r="73" spans="1:8" s="27" customFormat="1" ht="12.75">
      <c r="A73" s="730" t="s">
        <v>70</v>
      </c>
      <c r="B73" s="700" t="s">
        <v>322</v>
      </c>
      <c r="C73" s="618">
        <v>259343</v>
      </c>
      <c r="D73" s="618">
        <v>-682</v>
      </c>
      <c r="E73" s="691">
        <v>-0.26297220283562694</v>
      </c>
      <c r="F73" s="692">
        <v>-682</v>
      </c>
      <c r="G73" s="584"/>
      <c r="H73" s="459"/>
    </row>
    <row r="74" spans="1:8" s="27" customFormat="1" ht="19.5" customHeight="1">
      <c r="A74" s="730" t="s">
        <v>70</v>
      </c>
      <c r="B74" s="700" t="s">
        <v>323</v>
      </c>
      <c r="C74" s="618">
        <v>17480272</v>
      </c>
      <c r="D74" s="618">
        <v>756446</v>
      </c>
      <c r="E74" s="691">
        <v>4.327426941640267</v>
      </c>
      <c r="F74" s="692">
        <v>756446</v>
      </c>
      <c r="G74" s="584"/>
      <c r="H74" s="459"/>
    </row>
    <row r="75" spans="1:8" s="27" customFormat="1" ht="15" customHeight="1">
      <c r="A75" s="363" t="s">
        <v>70</v>
      </c>
      <c r="B75" s="359" t="s">
        <v>335</v>
      </c>
      <c r="C75" s="112">
        <v>27535624</v>
      </c>
      <c r="D75" s="112">
        <v>-12551835</v>
      </c>
      <c r="E75" s="689">
        <v>-45.583986039321275</v>
      </c>
      <c r="F75" s="690">
        <v>-12551835</v>
      </c>
      <c r="G75" s="584"/>
      <c r="H75" s="729"/>
    </row>
    <row r="76" spans="1:8" s="27" customFormat="1" ht="17.25" customHeight="1">
      <c r="A76" s="731" t="s">
        <v>70</v>
      </c>
      <c r="B76" s="548" t="s">
        <v>324</v>
      </c>
      <c r="C76" s="618">
        <v>36038170</v>
      </c>
      <c r="D76" s="618">
        <v>49479147</v>
      </c>
      <c r="E76" s="691">
        <v>137.2965025693591</v>
      </c>
      <c r="F76" s="692">
        <v>49479147</v>
      </c>
      <c r="G76" s="584"/>
      <c r="H76" s="599"/>
    </row>
    <row r="77" spans="1:8" s="27" customFormat="1" ht="15" customHeight="1">
      <c r="A77" s="731" t="s">
        <v>70</v>
      </c>
      <c r="B77" s="548" t="s">
        <v>325</v>
      </c>
      <c r="C77" s="618">
        <v>8502546</v>
      </c>
      <c r="D77" s="618">
        <v>62030982</v>
      </c>
      <c r="E77" s="691">
        <v>729.557734824369</v>
      </c>
      <c r="F77" s="692">
        <v>62030982</v>
      </c>
      <c r="G77" s="584"/>
      <c r="H77" s="599"/>
    </row>
    <row r="78" spans="1:8" s="27" customFormat="1" ht="15" customHeight="1">
      <c r="A78" s="731" t="s">
        <v>70</v>
      </c>
      <c r="B78" s="359" t="s">
        <v>326</v>
      </c>
      <c r="C78" s="607">
        <v>-586450</v>
      </c>
      <c r="D78" s="607">
        <v>-128984</v>
      </c>
      <c r="E78" s="689">
        <v>21.994031886776366</v>
      </c>
      <c r="F78" s="732">
        <v>-128984</v>
      </c>
      <c r="G78" s="584"/>
      <c r="H78" s="584"/>
    </row>
    <row r="79" spans="1:8" s="27" customFormat="1" ht="18" customHeight="1">
      <c r="A79" s="731" t="s">
        <v>70</v>
      </c>
      <c r="B79" s="359" t="s">
        <v>327</v>
      </c>
      <c r="C79" s="607">
        <v>1056155</v>
      </c>
      <c r="D79" s="607">
        <v>-82615</v>
      </c>
      <c r="E79" s="689">
        <v>-7.822242000463947</v>
      </c>
      <c r="F79" s="732">
        <v>-82615</v>
      </c>
      <c r="G79" s="584"/>
      <c r="H79" s="584"/>
    </row>
    <row r="80" spans="1:8" s="27" customFormat="1" ht="18" customHeight="1">
      <c r="A80" s="363" t="s">
        <v>328</v>
      </c>
      <c r="B80" s="359" t="s">
        <v>329</v>
      </c>
      <c r="C80" s="607">
        <v>109818</v>
      </c>
      <c r="D80" s="607">
        <v>-629</v>
      </c>
      <c r="E80" s="689">
        <v>-0.5727658489500811</v>
      </c>
      <c r="F80" s="732">
        <v>-629</v>
      </c>
      <c r="G80" s="584"/>
      <c r="H80" s="584"/>
    </row>
    <row r="81" spans="1:8" s="27" customFormat="1" ht="12.75">
      <c r="A81" s="753"/>
      <c r="B81" s="753"/>
      <c r="C81" s="533"/>
      <c r="D81" s="533"/>
      <c r="E81" s="733"/>
      <c r="F81" s="459"/>
      <c r="G81" s="584"/>
      <c r="H81" s="584"/>
    </row>
    <row r="82" spans="1:8" s="27" customFormat="1" ht="71.25" customHeight="1">
      <c r="A82" s="659" t="s">
        <v>224</v>
      </c>
      <c r="B82" s="532"/>
      <c r="C82" s="532"/>
      <c r="D82" s="532"/>
      <c r="E82" s="532"/>
      <c r="F82" s="532"/>
      <c r="G82" s="584"/>
      <c r="H82" s="584"/>
    </row>
    <row r="83" spans="1:9" s="27" customFormat="1" ht="15.75">
      <c r="A83" s="638"/>
      <c r="B83" s="645"/>
      <c r="C83" s="375"/>
      <c r="D83" s="644"/>
      <c r="E83" s="734"/>
      <c r="F83" s="735"/>
      <c r="G83" s="662"/>
      <c r="H83" s="662"/>
      <c r="I83" s="662"/>
    </row>
    <row r="84" spans="1:8" s="27" customFormat="1" ht="15.75">
      <c r="A84" s="17" t="s">
        <v>330</v>
      </c>
      <c r="B84" s="645"/>
      <c r="D84" s="28"/>
      <c r="E84" s="736"/>
      <c r="F84" s="644" t="s">
        <v>524</v>
      </c>
      <c r="G84" s="14"/>
      <c r="H84" s="14"/>
    </row>
    <row r="85" spans="1:8" s="27" customFormat="1" ht="15.75">
      <c r="A85" s="17" t="s">
        <v>523</v>
      </c>
      <c r="B85" s="645"/>
      <c r="D85" s="28"/>
      <c r="E85" s="736"/>
      <c r="F85" s="644"/>
      <c r="G85" s="14"/>
      <c r="H85" s="14"/>
    </row>
    <row r="86" spans="1:8" s="27" customFormat="1" ht="15.75">
      <c r="A86" s="17"/>
      <c r="B86" s="645"/>
      <c r="D86" s="28"/>
      <c r="E86" s="736"/>
      <c r="F86" s="644"/>
      <c r="G86" s="14"/>
      <c r="H86" s="14"/>
    </row>
    <row r="87" spans="1:8" s="27" customFormat="1" ht="12.75">
      <c r="A87" s="56" t="s">
        <v>226</v>
      </c>
      <c r="B87" s="29"/>
      <c r="D87" s="530"/>
      <c r="E87" s="736"/>
      <c r="F87" s="530"/>
      <c r="G87" s="584"/>
      <c r="H87" s="584"/>
    </row>
    <row r="88" spans="1:9" s="27" customFormat="1" ht="12.75">
      <c r="A88" s="1"/>
      <c r="B88" s="29"/>
      <c r="D88" s="530"/>
      <c r="E88" s="737"/>
      <c r="F88" s="584"/>
      <c r="G88" s="662"/>
      <c r="H88" s="662"/>
      <c r="I88" s="662"/>
    </row>
    <row r="89" spans="1:9" s="27" customFormat="1" ht="12.75">
      <c r="A89" s="638"/>
      <c r="B89" s="29"/>
      <c r="D89" s="530"/>
      <c r="E89" s="737"/>
      <c r="F89" s="584"/>
      <c r="G89" s="662"/>
      <c r="H89" s="662"/>
      <c r="I89" s="662"/>
    </row>
    <row r="90" spans="1:9" s="27" customFormat="1" ht="12.75">
      <c r="A90" s="638"/>
      <c r="B90" s="25"/>
      <c r="D90" s="530"/>
      <c r="E90" s="737"/>
      <c r="F90" s="584"/>
      <c r="G90" s="662"/>
      <c r="H90" s="662"/>
      <c r="I90" s="662"/>
    </row>
    <row r="91" spans="1:9" s="27" customFormat="1" ht="12.75">
      <c r="A91" s="25"/>
      <c r="B91" s="25"/>
      <c r="D91" s="530"/>
      <c r="E91" s="737"/>
      <c r="F91" s="584"/>
      <c r="G91" s="662"/>
      <c r="H91" s="662"/>
      <c r="I91" s="662"/>
    </row>
    <row r="92" spans="1:9" s="27" customFormat="1" ht="12.75">
      <c r="A92" s="651"/>
      <c r="B92" s="639"/>
      <c r="C92" s="638"/>
      <c r="D92" s="738"/>
      <c r="E92" s="686"/>
      <c r="F92" s="640"/>
      <c r="G92" s="662"/>
      <c r="H92" s="662"/>
      <c r="I92" s="662"/>
    </row>
    <row r="93" spans="1:9" s="27" customFormat="1" ht="12.75">
      <c r="A93" s="638"/>
      <c r="B93" s="639"/>
      <c r="C93" s="638"/>
      <c r="D93" s="738"/>
      <c r="E93" s="686"/>
      <c r="F93" s="640"/>
      <c r="G93" s="662"/>
      <c r="H93" s="662"/>
      <c r="I93" s="662"/>
    </row>
    <row r="94" spans="1:9" s="27" customFormat="1" ht="12.75">
      <c r="A94" s="638"/>
      <c r="B94" s="639"/>
      <c r="C94" s="638"/>
      <c r="D94" s="738"/>
      <c r="E94" s="686"/>
      <c r="F94" s="640"/>
      <c r="G94" s="662"/>
      <c r="H94" s="662"/>
      <c r="I94" s="662"/>
    </row>
    <row r="95" spans="1:9" s="27" customFormat="1" ht="12.75">
      <c r="A95" s="638"/>
      <c r="B95" s="639"/>
      <c r="C95" s="638"/>
      <c r="D95" s="738"/>
      <c r="E95" s="686"/>
      <c r="F95" s="640"/>
      <c r="G95" s="662"/>
      <c r="H95" s="662"/>
      <c r="I95" s="662"/>
    </row>
    <row r="96" spans="1:9" s="27" customFormat="1" ht="12.75">
      <c r="A96" s="638"/>
      <c r="B96" s="639"/>
      <c r="C96" s="638"/>
      <c r="D96" s="738"/>
      <c r="E96" s="686"/>
      <c r="F96" s="640"/>
      <c r="G96" s="662"/>
      <c r="H96" s="662"/>
      <c r="I96" s="662"/>
    </row>
    <row r="97" spans="1:9" s="27" customFormat="1" ht="12.75">
      <c r="A97" s="638"/>
      <c r="B97" s="639"/>
      <c r="C97" s="638"/>
      <c r="D97" s="738"/>
      <c r="E97" s="686"/>
      <c r="F97" s="640"/>
      <c r="G97" s="662"/>
      <c r="H97" s="662"/>
      <c r="I97" s="662"/>
    </row>
    <row r="98" spans="1:9" s="27" customFormat="1" ht="12.75">
      <c r="A98" s="638"/>
      <c r="B98" s="639"/>
      <c r="C98" s="638"/>
      <c r="D98" s="738"/>
      <c r="E98" s="686"/>
      <c r="F98" s="640"/>
      <c r="G98" s="662"/>
      <c r="H98" s="662"/>
      <c r="I98" s="662"/>
    </row>
    <row r="99" spans="1:9" s="27" customFormat="1" ht="12.75">
      <c r="A99" s="638"/>
      <c r="B99" s="682"/>
      <c r="C99" s="638"/>
      <c r="D99" s="738"/>
      <c r="E99" s="686"/>
      <c r="F99" s="640"/>
      <c r="G99" s="662"/>
      <c r="H99" s="662"/>
      <c r="I99" s="662"/>
    </row>
    <row r="100" spans="1:9" s="27" customFormat="1" ht="12.75">
      <c r="A100" s="638"/>
      <c r="B100" s="639"/>
      <c r="C100" s="638"/>
      <c r="D100" s="738"/>
      <c r="E100" s="686"/>
      <c r="F100" s="640"/>
      <c r="G100" s="662"/>
      <c r="H100" s="662"/>
      <c r="I100" s="662"/>
    </row>
    <row r="101" spans="1:9" s="27" customFormat="1" ht="12.75">
      <c r="A101" s="638"/>
      <c r="B101" s="639"/>
      <c r="C101" s="638"/>
      <c r="D101" s="738"/>
      <c r="E101" s="686"/>
      <c r="F101" s="640"/>
      <c r="G101" s="662"/>
      <c r="H101" s="662"/>
      <c r="I101" s="662"/>
    </row>
    <row r="102" spans="1:9" s="27" customFormat="1" ht="12.75">
      <c r="A102" s="638"/>
      <c r="B102" s="639"/>
      <c r="C102" s="638"/>
      <c r="D102" s="738"/>
      <c r="E102" s="686"/>
      <c r="F102" s="640"/>
      <c r="G102" s="662"/>
      <c r="H102" s="662"/>
      <c r="I102" s="662"/>
    </row>
    <row r="103" spans="1:9" s="27" customFormat="1" ht="12.75">
      <c r="A103" s="638"/>
      <c r="B103" s="639"/>
      <c r="C103" s="638"/>
      <c r="D103" s="738"/>
      <c r="E103" s="686"/>
      <c r="F103" s="640"/>
      <c r="G103" s="662"/>
      <c r="H103" s="662"/>
      <c r="I103" s="662"/>
    </row>
    <row r="104" spans="1:9" s="27" customFormat="1" ht="12.75">
      <c r="A104" s="638"/>
      <c r="B104" s="639"/>
      <c r="C104" s="638"/>
      <c r="D104" s="738"/>
      <c r="E104" s="686"/>
      <c r="F104" s="640"/>
      <c r="G104" s="662"/>
      <c r="H104" s="662"/>
      <c r="I104" s="662"/>
    </row>
    <row r="105" spans="1:9" s="27" customFormat="1" ht="12.75">
      <c r="A105" s="638"/>
      <c r="B105" s="639"/>
      <c r="C105" s="638"/>
      <c r="D105" s="738"/>
      <c r="E105" s="686"/>
      <c r="F105" s="640"/>
      <c r="G105" s="662"/>
      <c r="H105" s="662"/>
      <c r="I105" s="662"/>
    </row>
    <row r="106" spans="1:9" s="27" customFormat="1" ht="12.75">
      <c r="A106" s="638"/>
      <c r="B106" s="682"/>
      <c r="C106" s="638"/>
      <c r="D106" s="738"/>
      <c r="E106" s="686"/>
      <c r="F106" s="640"/>
      <c r="G106" s="662"/>
      <c r="H106" s="662"/>
      <c r="I106" s="662"/>
    </row>
    <row r="107" spans="1:9" s="27" customFormat="1" ht="12.75">
      <c r="A107" s="638"/>
      <c r="B107" s="639"/>
      <c r="C107" s="638"/>
      <c r="D107" s="738"/>
      <c r="E107" s="686"/>
      <c r="F107" s="640"/>
      <c r="G107" s="662"/>
      <c r="H107" s="662"/>
      <c r="I107" s="662"/>
    </row>
    <row r="108" spans="1:9" s="27" customFormat="1" ht="12.75">
      <c r="A108" s="638"/>
      <c r="B108" s="639"/>
      <c r="C108" s="638"/>
      <c r="D108" s="738"/>
      <c r="E108" s="686"/>
      <c r="F108" s="640"/>
      <c r="G108" s="662"/>
      <c r="H108" s="662"/>
      <c r="I108" s="662"/>
    </row>
    <row r="109" spans="1:9" s="27" customFormat="1" ht="12.75">
      <c r="A109" s="638"/>
      <c r="B109" s="639"/>
      <c r="C109" s="638"/>
      <c r="D109" s="738"/>
      <c r="E109" s="686"/>
      <c r="F109" s="640"/>
      <c r="G109" s="662"/>
      <c r="H109" s="662"/>
      <c r="I109" s="662"/>
    </row>
    <row r="110" spans="1:9" s="27" customFormat="1" ht="12.75">
      <c r="A110" s="638"/>
      <c r="B110" s="682"/>
      <c r="C110" s="638"/>
      <c r="D110" s="738"/>
      <c r="E110" s="686"/>
      <c r="F110" s="640"/>
      <c r="G110" s="662"/>
      <c r="H110" s="662"/>
      <c r="I110" s="662"/>
    </row>
    <row r="111" spans="1:9" s="27" customFormat="1" ht="12.75">
      <c r="A111" s="638"/>
      <c r="B111" s="639"/>
      <c r="C111" s="638"/>
      <c r="D111" s="738"/>
      <c r="E111" s="686"/>
      <c r="F111" s="640"/>
      <c r="G111" s="662"/>
      <c r="H111" s="662"/>
      <c r="I111" s="662"/>
    </row>
    <row r="112" spans="1:9" s="27" customFormat="1" ht="12.75">
      <c r="A112" s="638"/>
      <c r="B112" s="639"/>
      <c r="C112" s="638"/>
      <c r="D112" s="738"/>
      <c r="E112" s="686"/>
      <c r="F112" s="640"/>
      <c r="G112" s="662"/>
      <c r="H112" s="662"/>
      <c r="I112" s="662"/>
    </row>
    <row r="113" spans="1:9" s="27" customFormat="1" ht="12.75">
      <c r="A113" s="638"/>
      <c r="B113" s="639"/>
      <c r="C113" s="638"/>
      <c r="D113" s="738"/>
      <c r="E113" s="686"/>
      <c r="F113" s="640"/>
      <c r="G113" s="662"/>
      <c r="H113" s="662"/>
      <c r="I113" s="662"/>
    </row>
    <row r="114" spans="1:9" s="27" customFormat="1" ht="12.75">
      <c r="A114" s="638"/>
      <c r="B114" s="639"/>
      <c r="C114" s="638"/>
      <c r="D114" s="738"/>
      <c r="E114" s="686"/>
      <c r="F114" s="640"/>
      <c r="G114" s="662"/>
      <c r="H114" s="662"/>
      <c r="I114" s="662"/>
    </row>
    <row r="115" spans="1:9" s="27" customFormat="1" ht="12.75">
      <c r="A115" s="638"/>
      <c r="B115" s="639"/>
      <c r="C115" s="638"/>
      <c r="D115" s="738"/>
      <c r="E115" s="686"/>
      <c r="F115" s="640"/>
      <c r="G115" s="662"/>
      <c r="H115" s="662"/>
      <c r="I115" s="662"/>
    </row>
    <row r="116" spans="1:9" s="27" customFormat="1" ht="12.75">
      <c r="A116" s="638"/>
      <c r="B116" s="639"/>
      <c r="C116" s="638"/>
      <c r="D116" s="738"/>
      <c r="E116" s="686"/>
      <c r="F116" s="640"/>
      <c r="G116" s="662"/>
      <c r="H116" s="662"/>
      <c r="I116" s="662"/>
    </row>
    <row r="117" spans="1:9" s="27" customFormat="1" ht="12.75">
      <c r="A117" s="638"/>
      <c r="B117" s="682"/>
      <c r="C117" s="638"/>
      <c r="D117" s="738"/>
      <c r="E117" s="686"/>
      <c r="F117" s="640"/>
      <c r="G117" s="662"/>
      <c r="H117" s="662"/>
      <c r="I117" s="662"/>
    </row>
    <row r="118" spans="1:9" s="27" customFormat="1" ht="12.75">
      <c r="A118" s="638"/>
      <c r="B118" s="639"/>
      <c r="C118" s="638"/>
      <c r="D118" s="738"/>
      <c r="E118" s="686"/>
      <c r="F118" s="640"/>
      <c r="G118" s="662"/>
      <c r="H118" s="662"/>
      <c r="I118" s="662"/>
    </row>
    <row r="119" spans="1:9" s="27" customFormat="1" ht="12.75">
      <c r="A119" s="638"/>
      <c r="B119" s="639"/>
      <c r="C119" s="638"/>
      <c r="D119" s="738"/>
      <c r="E119" s="686"/>
      <c r="F119" s="640"/>
      <c r="G119" s="662"/>
      <c r="H119" s="662"/>
      <c r="I119" s="662"/>
    </row>
    <row r="120" spans="1:9" s="27" customFormat="1" ht="12.75">
      <c r="A120" s="638"/>
      <c r="B120" s="639"/>
      <c r="C120" s="638"/>
      <c r="D120" s="738"/>
      <c r="E120" s="686"/>
      <c r="F120" s="640"/>
      <c r="G120" s="662"/>
      <c r="H120" s="662"/>
      <c r="I120" s="662"/>
    </row>
    <row r="121" spans="1:9" s="27" customFormat="1" ht="12.75">
      <c r="A121" s="638"/>
      <c r="B121" s="639"/>
      <c r="C121" s="638"/>
      <c r="D121" s="738"/>
      <c r="E121" s="686"/>
      <c r="F121" s="640"/>
      <c r="G121" s="662"/>
      <c r="H121" s="662"/>
      <c r="I121" s="662"/>
    </row>
    <row r="122" spans="1:9" s="27" customFormat="1" ht="12.75">
      <c r="A122" s="638"/>
      <c r="B122" s="639"/>
      <c r="C122" s="638"/>
      <c r="D122" s="738"/>
      <c r="E122" s="686"/>
      <c r="F122" s="640"/>
      <c r="G122" s="662"/>
      <c r="H122" s="662"/>
      <c r="I122" s="662"/>
    </row>
    <row r="123" spans="1:9" s="27" customFormat="1" ht="12.75">
      <c r="A123" s="638"/>
      <c r="B123" s="639"/>
      <c r="C123" s="638"/>
      <c r="D123" s="738"/>
      <c r="E123" s="686"/>
      <c r="F123" s="640"/>
      <c r="G123" s="662"/>
      <c r="H123" s="662"/>
      <c r="I123" s="662"/>
    </row>
    <row r="124" spans="1:9" s="27" customFormat="1" ht="12.75">
      <c r="A124" s="638"/>
      <c r="B124" s="682"/>
      <c r="C124" s="638"/>
      <c r="D124" s="738"/>
      <c r="E124" s="686"/>
      <c r="F124" s="640"/>
      <c r="G124" s="662"/>
      <c r="H124" s="662"/>
      <c r="I124" s="662"/>
    </row>
    <row r="125" spans="1:9" s="27" customFormat="1" ht="12.75">
      <c r="A125" s="638"/>
      <c r="B125" s="639"/>
      <c r="C125" s="638"/>
      <c r="D125" s="738"/>
      <c r="E125" s="686"/>
      <c r="F125" s="640"/>
      <c r="G125" s="662"/>
      <c r="H125" s="662"/>
      <c r="I125" s="662"/>
    </row>
    <row r="126" spans="1:9" s="27" customFormat="1" ht="12.75">
      <c r="A126" s="638"/>
      <c r="B126" s="682"/>
      <c r="C126" s="638"/>
      <c r="D126" s="738"/>
      <c r="E126" s="686"/>
      <c r="F126" s="640"/>
      <c r="G126" s="662"/>
      <c r="H126" s="662"/>
      <c r="I126" s="662"/>
    </row>
    <row r="127" spans="1:9" s="27" customFormat="1" ht="12.75">
      <c r="A127" s="638"/>
      <c r="B127" s="639"/>
      <c r="C127" s="638"/>
      <c r="D127" s="738"/>
      <c r="E127" s="686"/>
      <c r="F127" s="640"/>
      <c r="G127" s="662"/>
      <c r="H127" s="662"/>
      <c r="I127" s="662"/>
    </row>
    <row r="128" spans="1:9" s="27" customFormat="1" ht="12.75">
      <c r="A128" s="638"/>
      <c r="B128" s="682"/>
      <c r="C128" s="638"/>
      <c r="D128" s="738"/>
      <c r="E128" s="686"/>
      <c r="F128" s="640"/>
      <c r="G128" s="662"/>
      <c r="H128" s="662"/>
      <c r="I128" s="662"/>
    </row>
    <row r="129" spans="1:9" s="27" customFormat="1" ht="12.75">
      <c r="A129" s="638"/>
      <c r="B129" s="639"/>
      <c r="C129" s="638"/>
      <c r="D129" s="738"/>
      <c r="E129" s="686"/>
      <c r="F129" s="640"/>
      <c r="G129" s="662"/>
      <c r="H129" s="662"/>
      <c r="I129" s="662"/>
    </row>
    <row r="130" spans="1:9" s="27" customFormat="1" ht="12.75">
      <c r="A130" s="638"/>
      <c r="B130" s="682"/>
      <c r="C130" s="638"/>
      <c r="D130" s="738"/>
      <c r="E130" s="686"/>
      <c r="F130" s="640"/>
      <c r="G130" s="662"/>
      <c r="H130" s="662"/>
      <c r="I130" s="662"/>
    </row>
    <row r="131" spans="1:9" s="27" customFormat="1" ht="12.75">
      <c r="A131" s="638"/>
      <c r="B131" s="639"/>
      <c r="C131" s="638"/>
      <c r="D131" s="738"/>
      <c r="E131" s="686"/>
      <c r="F131" s="640"/>
      <c r="G131" s="662"/>
      <c r="H131" s="662"/>
      <c r="I131" s="662"/>
    </row>
    <row r="132" spans="1:9" s="27" customFormat="1" ht="12.75">
      <c r="A132" s="638"/>
      <c r="B132" s="682"/>
      <c r="C132" s="638"/>
      <c r="D132" s="738"/>
      <c r="E132" s="686"/>
      <c r="F132" s="640"/>
      <c r="G132" s="662"/>
      <c r="H132" s="662"/>
      <c r="I132" s="662"/>
    </row>
    <row r="133" spans="1:9" s="27" customFormat="1" ht="12.75">
      <c r="A133" s="638"/>
      <c r="B133" s="639"/>
      <c r="C133" s="638"/>
      <c r="D133" s="738"/>
      <c r="E133" s="686"/>
      <c r="F133" s="640"/>
      <c r="G133" s="662"/>
      <c r="H133" s="662"/>
      <c r="I133" s="662"/>
    </row>
    <row r="134" spans="1:9" s="27" customFormat="1" ht="12.75">
      <c r="A134" s="638"/>
      <c r="B134" s="682"/>
      <c r="C134" s="638"/>
      <c r="D134" s="738"/>
      <c r="E134" s="686"/>
      <c r="F134" s="640"/>
      <c r="G134" s="662"/>
      <c r="H134" s="662"/>
      <c r="I134" s="662"/>
    </row>
    <row r="135" spans="1:9" s="27" customFormat="1" ht="12.75">
      <c r="A135" s="638"/>
      <c r="B135" s="639"/>
      <c r="C135" s="638"/>
      <c r="D135" s="738"/>
      <c r="E135" s="686"/>
      <c r="F135" s="640"/>
      <c r="G135" s="662"/>
      <c r="H135" s="662"/>
      <c r="I135" s="662"/>
    </row>
    <row r="136" spans="1:9" s="27" customFormat="1" ht="12.75">
      <c r="A136" s="638"/>
      <c r="B136" s="682"/>
      <c r="C136" s="638"/>
      <c r="D136" s="738"/>
      <c r="E136" s="686"/>
      <c r="F136" s="640"/>
      <c r="G136" s="662"/>
      <c r="H136" s="662"/>
      <c r="I136" s="662"/>
    </row>
    <row r="137" spans="1:9" s="27" customFormat="1" ht="12.75">
      <c r="A137" s="638"/>
      <c r="B137" s="639"/>
      <c r="C137" s="638"/>
      <c r="D137" s="738"/>
      <c r="E137" s="686"/>
      <c r="F137" s="640"/>
      <c r="G137" s="662"/>
      <c r="H137" s="662"/>
      <c r="I137" s="662"/>
    </row>
    <row r="138" spans="1:9" s="27" customFormat="1" ht="12.75">
      <c r="A138" s="638"/>
      <c r="B138" s="639"/>
      <c r="C138" s="638"/>
      <c r="D138" s="738"/>
      <c r="E138" s="686"/>
      <c r="F138" s="640"/>
      <c r="G138" s="662"/>
      <c r="H138" s="662"/>
      <c r="I138" s="662"/>
    </row>
    <row r="139" spans="1:9" s="27" customFormat="1" ht="12.75">
      <c r="A139" s="638"/>
      <c r="B139" s="639"/>
      <c r="C139" s="638"/>
      <c r="D139" s="738"/>
      <c r="E139" s="686"/>
      <c r="F139" s="640"/>
      <c r="G139" s="662"/>
      <c r="H139" s="662"/>
      <c r="I139" s="662"/>
    </row>
    <row r="140" spans="1:9" s="27" customFormat="1" ht="12.75">
      <c r="A140" s="638"/>
      <c r="B140" s="639"/>
      <c r="C140" s="638"/>
      <c r="D140" s="738"/>
      <c r="E140" s="686"/>
      <c r="F140" s="640"/>
      <c r="G140" s="662"/>
      <c r="H140" s="662"/>
      <c r="I140" s="662"/>
    </row>
    <row r="141" spans="1:9" s="27" customFormat="1" ht="12.75">
      <c r="A141" s="638"/>
      <c r="B141" s="639"/>
      <c r="C141" s="638"/>
      <c r="D141" s="738"/>
      <c r="E141" s="686"/>
      <c r="F141" s="640"/>
      <c r="G141" s="662"/>
      <c r="H141" s="662"/>
      <c r="I141" s="662"/>
    </row>
    <row r="142" spans="1:9" s="27" customFormat="1" ht="12.75">
      <c r="A142" s="638"/>
      <c r="B142" s="682"/>
      <c r="C142" s="638"/>
      <c r="D142" s="738"/>
      <c r="E142" s="686"/>
      <c r="F142" s="640"/>
      <c r="G142" s="662"/>
      <c r="H142" s="662"/>
      <c r="I142" s="662"/>
    </row>
    <row r="143" spans="1:9" s="27" customFormat="1" ht="12.75">
      <c r="A143" s="638"/>
      <c r="B143" s="639"/>
      <c r="C143" s="638"/>
      <c r="D143" s="738"/>
      <c r="E143" s="686"/>
      <c r="F143" s="640"/>
      <c r="G143" s="662"/>
      <c r="H143" s="662"/>
      <c r="I143" s="662"/>
    </row>
    <row r="144" spans="1:9" s="27" customFormat="1" ht="12.75">
      <c r="A144" s="638"/>
      <c r="B144" s="639"/>
      <c r="C144" s="638"/>
      <c r="D144" s="738"/>
      <c r="E144" s="686"/>
      <c r="F144" s="640"/>
      <c r="G144" s="662"/>
      <c r="H144" s="662"/>
      <c r="I144" s="662"/>
    </row>
    <row r="145" spans="1:9" s="27" customFormat="1" ht="12.75">
      <c r="A145" s="638"/>
      <c r="B145" s="639"/>
      <c r="C145" s="638"/>
      <c r="D145" s="738"/>
      <c r="E145" s="686"/>
      <c r="F145" s="640"/>
      <c r="G145" s="662"/>
      <c r="H145" s="662"/>
      <c r="I145" s="662"/>
    </row>
    <row r="146" spans="1:9" s="27" customFormat="1" ht="12.75">
      <c r="A146" s="638"/>
      <c r="B146" s="639"/>
      <c r="C146" s="638"/>
      <c r="D146" s="738"/>
      <c r="E146" s="686"/>
      <c r="F146" s="640"/>
      <c r="G146" s="662"/>
      <c r="H146" s="662"/>
      <c r="I146" s="662"/>
    </row>
    <row r="147" spans="1:9" s="27" customFormat="1" ht="12.75">
      <c r="A147" s="638"/>
      <c r="B147" s="639"/>
      <c r="C147" s="638"/>
      <c r="D147" s="738"/>
      <c r="E147" s="686"/>
      <c r="F147" s="640"/>
      <c r="G147" s="662"/>
      <c r="H147" s="662"/>
      <c r="I147" s="662"/>
    </row>
    <row r="148" spans="1:9" s="27" customFormat="1" ht="12.75">
      <c r="A148" s="638"/>
      <c r="B148" s="639"/>
      <c r="C148" s="638"/>
      <c r="D148" s="738"/>
      <c r="E148" s="686"/>
      <c r="F148" s="640"/>
      <c r="G148" s="662"/>
      <c r="H148" s="662"/>
      <c r="I148" s="662"/>
    </row>
    <row r="149" spans="1:9" s="27" customFormat="1" ht="12.75">
      <c r="A149" s="638"/>
      <c r="B149" s="639"/>
      <c r="C149" s="638"/>
      <c r="D149" s="738"/>
      <c r="E149" s="686"/>
      <c r="F149" s="640"/>
      <c r="G149" s="662"/>
      <c r="H149" s="662"/>
      <c r="I149" s="662"/>
    </row>
    <row r="150" spans="1:9" s="27" customFormat="1" ht="12.75">
      <c r="A150" s="638"/>
      <c r="B150" s="639"/>
      <c r="C150" s="638"/>
      <c r="D150" s="738"/>
      <c r="E150" s="686"/>
      <c r="F150" s="640"/>
      <c r="G150" s="662"/>
      <c r="H150" s="662"/>
      <c r="I150" s="662"/>
    </row>
    <row r="151" spans="1:9" s="27" customFormat="1" ht="12.75">
      <c r="A151" s="638"/>
      <c r="B151" s="639"/>
      <c r="C151" s="638"/>
      <c r="D151" s="738"/>
      <c r="E151" s="686"/>
      <c r="F151" s="640"/>
      <c r="G151" s="662"/>
      <c r="H151" s="662"/>
      <c r="I151" s="662"/>
    </row>
    <row r="152" spans="1:9" s="27" customFormat="1" ht="12.75">
      <c r="A152" s="638"/>
      <c r="B152" s="639"/>
      <c r="C152" s="638"/>
      <c r="D152" s="738"/>
      <c r="E152" s="686"/>
      <c r="F152" s="640"/>
      <c r="G152" s="662"/>
      <c r="H152" s="662"/>
      <c r="I152" s="662"/>
    </row>
    <row r="153" spans="1:9" s="27" customFormat="1" ht="12.75">
      <c r="A153" s="638"/>
      <c r="B153" s="639"/>
      <c r="C153" s="638"/>
      <c r="D153" s="738"/>
      <c r="E153" s="686"/>
      <c r="F153" s="640"/>
      <c r="G153" s="662"/>
      <c r="H153" s="662"/>
      <c r="I153" s="662"/>
    </row>
    <row r="154" spans="1:9" s="27" customFormat="1" ht="12.75">
      <c r="A154" s="638"/>
      <c r="B154" s="639"/>
      <c r="C154" s="638"/>
      <c r="D154" s="738"/>
      <c r="E154" s="686"/>
      <c r="F154" s="640"/>
      <c r="G154" s="662"/>
      <c r="H154" s="662"/>
      <c r="I154" s="662"/>
    </row>
    <row r="155" spans="1:9" s="27" customFormat="1" ht="12.75">
      <c r="A155" s="638"/>
      <c r="B155" s="639"/>
      <c r="C155" s="638"/>
      <c r="D155" s="738"/>
      <c r="E155" s="686"/>
      <c r="F155" s="640"/>
      <c r="G155" s="662"/>
      <c r="H155" s="662"/>
      <c r="I155" s="662"/>
    </row>
    <row r="156" spans="1:9" s="27" customFormat="1" ht="12.75">
      <c r="A156" s="638"/>
      <c r="B156" s="639"/>
      <c r="C156" s="638"/>
      <c r="D156" s="738"/>
      <c r="E156" s="686"/>
      <c r="F156" s="640"/>
      <c r="G156" s="662"/>
      <c r="H156" s="662"/>
      <c r="I156" s="662"/>
    </row>
    <row r="157" spans="1:9" s="27" customFormat="1" ht="12.75">
      <c r="A157" s="638"/>
      <c r="B157" s="639"/>
      <c r="C157" s="638"/>
      <c r="D157" s="738"/>
      <c r="E157" s="686"/>
      <c r="F157" s="640"/>
      <c r="G157" s="662"/>
      <c r="H157" s="662"/>
      <c r="I157" s="662"/>
    </row>
    <row r="158" spans="1:9" s="27" customFormat="1" ht="12.75">
      <c r="A158" s="638"/>
      <c r="B158" s="639"/>
      <c r="C158" s="638"/>
      <c r="D158" s="738"/>
      <c r="E158" s="686"/>
      <c r="F158" s="640"/>
      <c r="G158" s="662"/>
      <c r="H158" s="662"/>
      <c r="I158" s="662"/>
    </row>
    <row r="159" spans="1:9" s="27" customFormat="1" ht="12.75">
      <c r="A159" s="638"/>
      <c r="B159" s="639"/>
      <c r="C159" s="638"/>
      <c r="D159" s="738"/>
      <c r="E159" s="686"/>
      <c r="F159" s="640"/>
      <c r="G159" s="662"/>
      <c r="H159" s="662"/>
      <c r="I159" s="662"/>
    </row>
    <row r="160" spans="1:9" s="27" customFormat="1" ht="12.75">
      <c r="A160" s="638"/>
      <c r="B160" s="639"/>
      <c r="C160" s="638"/>
      <c r="D160" s="738"/>
      <c r="E160" s="686"/>
      <c r="F160" s="640"/>
      <c r="G160" s="662"/>
      <c r="H160" s="662"/>
      <c r="I160" s="662"/>
    </row>
    <row r="161" spans="1:9" s="27" customFormat="1" ht="12.75">
      <c r="A161" s="638"/>
      <c r="B161" s="639"/>
      <c r="C161" s="638"/>
      <c r="D161" s="738"/>
      <c r="E161" s="686"/>
      <c r="F161" s="640"/>
      <c r="G161" s="662"/>
      <c r="H161" s="662"/>
      <c r="I161" s="662"/>
    </row>
    <row r="162" spans="1:9" s="27" customFormat="1" ht="12.75">
      <c r="A162" s="638"/>
      <c r="B162" s="639"/>
      <c r="C162" s="638"/>
      <c r="D162" s="738"/>
      <c r="E162" s="686"/>
      <c r="F162" s="640"/>
      <c r="G162" s="662"/>
      <c r="H162" s="662"/>
      <c r="I162" s="662"/>
    </row>
    <row r="163" spans="1:9" s="27" customFormat="1" ht="12.75">
      <c r="A163" s="638"/>
      <c r="B163" s="639"/>
      <c r="C163" s="638"/>
      <c r="D163" s="738"/>
      <c r="E163" s="686"/>
      <c r="F163" s="640"/>
      <c r="G163" s="662"/>
      <c r="H163" s="662"/>
      <c r="I163" s="662"/>
    </row>
    <row r="164" spans="1:9" s="27" customFormat="1" ht="12.75">
      <c r="A164" s="638"/>
      <c r="B164" s="639"/>
      <c r="C164" s="638"/>
      <c r="D164" s="738"/>
      <c r="E164" s="686"/>
      <c r="F164" s="640"/>
      <c r="G164" s="662"/>
      <c r="H164" s="662"/>
      <c r="I164" s="662"/>
    </row>
    <row r="165" spans="1:9" s="27" customFormat="1" ht="12.75">
      <c r="A165" s="638"/>
      <c r="B165" s="639"/>
      <c r="C165" s="638"/>
      <c r="D165" s="738"/>
      <c r="E165" s="686"/>
      <c r="F165" s="640"/>
      <c r="G165" s="662"/>
      <c r="H165" s="662"/>
      <c r="I165" s="662"/>
    </row>
    <row r="166" spans="1:9" s="27" customFormat="1" ht="12.75">
      <c r="A166" s="638"/>
      <c r="B166" s="639"/>
      <c r="C166" s="638"/>
      <c r="D166" s="738"/>
      <c r="E166" s="686"/>
      <c r="F166" s="640"/>
      <c r="G166" s="662"/>
      <c r="H166" s="662"/>
      <c r="I166" s="662"/>
    </row>
    <row r="167" spans="1:9" s="27" customFormat="1" ht="12.75">
      <c r="A167" s="638"/>
      <c r="B167" s="639"/>
      <c r="C167" s="638"/>
      <c r="D167" s="738"/>
      <c r="E167" s="686"/>
      <c r="F167" s="640"/>
      <c r="G167" s="662"/>
      <c r="H167" s="662"/>
      <c r="I167" s="662"/>
    </row>
    <row r="168" ht="15.75">
      <c r="A168" s="638"/>
    </row>
  </sheetData>
  <mergeCells count="10">
    <mergeCell ref="A82:F82"/>
    <mergeCell ref="A7:F7"/>
    <mergeCell ref="A8:F8"/>
    <mergeCell ref="A9:F9"/>
    <mergeCell ref="A81:B81"/>
    <mergeCell ref="C81:D81"/>
    <mergeCell ref="A1:F1"/>
    <mergeCell ref="A2:F2"/>
    <mergeCell ref="A4:F4"/>
    <mergeCell ref="A6:F6"/>
  </mergeCells>
  <printOptions/>
  <pageMargins left="0.75" right="0.75" top="1" bottom="0.74" header="0.5" footer="0.5"/>
  <pageSetup firstPageNumber="42" useFirstPageNumber="1" horizontalDpi="600" verticalDpi="600" orientation="portrait" paperSize="9" scale="87" r:id="rId1"/>
  <headerFooter alignWithMargins="0">
    <oddFooter>&amp;C&amp;P</oddFooter>
  </headerFooter>
  <colBreaks count="1" manualBreakCount="1">
    <brk id="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selection activeCell="I27" sqref="I26:I27"/>
    </sheetView>
  </sheetViews>
  <sheetFormatPr defaultColWidth="9.140625" defaultRowHeight="12.75"/>
  <cols>
    <col min="1" max="1" width="8.00390625" style="742" customWidth="1"/>
    <col min="2" max="2" width="47.140625" style="17" customWidth="1"/>
    <col min="3" max="3" width="11.00390625" style="17" customWidth="1"/>
    <col min="4" max="4" width="10.8515625" style="17" customWidth="1"/>
    <col min="5" max="5" width="11.7109375" style="762" customWidth="1"/>
    <col min="6" max="6" width="12.00390625" style="17" customWidth="1"/>
    <col min="7" max="16384" width="9.140625" style="17" customWidth="1"/>
  </cols>
  <sheetData>
    <row r="1" spans="1:6" ht="15.75">
      <c r="A1" s="1063" t="s">
        <v>469</v>
      </c>
      <c r="B1" s="1063"/>
      <c r="C1" s="1063"/>
      <c r="D1" s="1063"/>
      <c r="E1" s="1063"/>
      <c r="F1" s="1063"/>
    </row>
    <row r="2" spans="1:6" ht="15.75">
      <c r="A2" s="1059" t="s">
        <v>470</v>
      </c>
      <c r="B2" s="1059"/>
      <c r="C2" s="1059"/>
      <c r="D2" s="1059"/>
      <c r="E2" s="1059"/>
      <c r="F2" s="1059"/>
    </row>
    <row r="3" spans="1:7" ht="3.75" customHeight="1">
      <c r="A3" s="739"/>
      <c r="B3" s="740"/>
      <c r="C3" s="740"/>
      <c r="D3" s="740"/>
      <c r="E3" s="741"/>
      <c r="F3" s="740"/>
      <c r="G3" s="15"/>
    </row>
    <row r="4" spans="2:7" ht="15.75">
      <c r="B4" s="1032" t="s">
        <v>471</v>
      </c>
      <c r="C4" s="1032"/>
      <c r="D4" s="1032"/>
      <c r="E4" s="1032"/>
      <c r="F4" s="1032"/>
      <c r="G4" s="722"/>
    </row>
    <row r="6" spans="1:6" ht="17.25" customHeight="1">
      <c r="A6" s="969" t="s">
        <v>472</v>
      </c>
      <c r="B6" s="969"/>
      <c r="C6" s="969"/>
      <c r="D6" s="969"/>
      <c r="E6" s="969"/>
      <c r="F6" s="969"/>
    </row>
    <row r="7" spans="1:7" s="27" customFormat="1" ht="15.75">
      <c r="A7" s="657" t="s">
        <v>336</v>
      </c>
      <c r="B7" s="657"/>
      <c r="C7" s="657"/>
      <c r="D7" s="657"/>
      <c r="E7" s="657"/>
      <c r="F7" s="657"/>
      <c r="G7" s="14"/>
    </row>
    <row r="8" spans="1:6" s="27" customFormat="1" ht="12.75">
      <c r="A8" s="1065" t="s">
        <v>337</v>
      </c>
      <c r="B8" s="1065"/>
      <c r="C8" s="1065"/>
      <c r="D8" s="1065"/>
      <c r="E8" s="1065"/>
      <c r="F8" s="1065"/>
    </row>
    <row r="9" spans="1:7" s="27" customFormat="1" ht="12.75">
      <c r="A9" s="1061" t="s">
        <v>475</v>
      </c>
      <c r="B9" s="1061"/>
      <c r="C9" s="1061"/>
      <c r="D9" s="1061"/>
      <c r="E9" s="1061"/>
      <c r="F9" s="1061"/>
      <c r="G9" s="20"/>
    </row>
    <row r="10" spans="1:7" s="27" customFormat="1" ht="12.75">
      <c r="A10" s="20"/>
      <c r="B10" s="20"/>
      <c r="C10" s="20"/>
      <c r="D10" s="20"/>
      <c r="E10" s="20"/>
      <c r="F10" s="20"/>
      <c r="G10" s="20"/>
    </row>
    <row r="11" spans="1:7" s="27" customFormat="1" ht="12.75">
      <c r="A11" s="25" t="s">
        <v>476</v>
      </c>
      <c r="B11" s="26"/>
      <c r="C11" s="22"/>
      <c r="D11" s="20"/>
      <c r="E11" s="21"/>
      <c r="F11" s="23" t="s">
        <v>65</v>
      </c>
      <c r="G11" s="20"/>
    </row>
    <row r="12" spans="1:6" s="27" customFormat="1" ht="15" customHeight="1">
      <c r="A12" s="20"/>
      <c r="B12" s="20"/>
      <c r="C12" s="20"/>
      <c r="D12" s="20"/>
      <c r="E12" s="20"/>
      <c r="F12" s="743" t="s">
        <v>338</v>
      </c>
    </row>
    <row r="13" spans="1:6" s="27" customFormat="1" ht="12.75">
      <c r="A13" s="742"/>
      <c r="E13" s="744"/>
      <c r="F13" s="745" t="s">
        <v>528</v>
      </c>
    </row>
    <row r="14" spans="1:6" s="27" customFormat="1" ht="38.25">
      <c r="A14" s="703" t="s">
        <v>919</v>
      </c>
      <c r="B14" s="746" t="s">
        <v>479</v>
      </c>
      <c r="C14" s="746" t="s">
        <v>5</v>
      </c>
      <c r="D14" s="746" t="s">
        <v>531</v>
      </c>
      <c r="E14" s="602" t="s">
        <v>69</v>
      </c>
      <c r="F14" s="600" t="s">
        <v>483</v>
      </c>
    </row>
    <row r="15" spans="1:6" s="27" customFormat="1" ht="12.75">
      <c r="A15" s="747" t="s">
        <v>339</v>
      </c>
      <c r="B15" s="747" t="s">
        <v>340</v>
      </c>
      <c r="C15" s="747" t="s">
        <v>341</v>
      </c>
      <c r="D15" s="747" t="s">
        <v>342</v>
      </c>
      <c r="E15" s="748" t="s">
        <v>343</v>
      </c>
      <c r="F15" s="747" t="s">
        <v>344</v>
      </c>
    </row>
    <row r="16" spans="1:6" s="27" customFormat="1" ht="12.75">
      <c r="A16" s="534" t="s">
        <v>345</v>
      </c>
      <c r="B16" s="534"/>
      <c r="C16" s="112">
        <v>43435765</v>
      </c>
      <c r="D16" s="112">
        <v>2578774</v>
      </c>
      <c r="E16" s="665">
        <v>5.936983036905186</v>
      </c>
      <c r="F16" s="112">
        <v>2578774</v>
      </c>
    </row>
    <row r="17" spans="1:6" s="27" customFormat="1" ht="12.75">
      <c r="A17" s="505"/>
      <c r="B17" s="749" t="s">
        <v>346</v>
      </c>
      <c r="C17" s="50">
        <v>12018494</v>
      </c>
      <c r="D17" s="50">
        <v>1879846</v>
      </c>
      <c r="E17" s="669">
        <v>15.641277517798818</v>
      </c>
      <c r="F17" s="50">
        <v>1879846</v>
      </c>
    </row>
    <row r="18" spans="1:6" s="27" customFormat="1" ht="27" customHeight="1">
      <c r="A18" s="505"/>
      <c r="B18" s="90" t="s">
        <v>347</v>
      </c>
      <c r="C18" s="50">
        <v>851108</v>
      </c>
      <c r="D18" s="50">
        <v>147165</v>
      </c>
      <c r="E18" s="669">
        <v>17.290990097613935</v>
      </c>
      <c r="F18" s="50">
        <v>147165</v>
      </c>
    </row>
    <row r="19" spans="1:6" s="27" customFormat="1" ht="12.75">
      <c r="A19" s="505"/>
      <c r="B19" s="90" t="s">
        <v>372</v>
      </c>
      <c r="C19" s="50">
        <v>283380</v>
      </c>
      <c r="D19" s="50">
        <v>2921</v>
      </c>
      <c r="E19" s="669">
        <v>1.0307714023572587</v>
      </c>
      <c r="F19" s="50">
        <v>2921</v>
      </c>
    </row>
    <row r="20" spans="1:6" s="27" customFormat="1" ht="25.5" customHeight="1">
      <c r="A20" s="505"/>
      <c r="B20" s="750" t="s">
        <v>348</v>
      </c>
      <c r="C20" s="674">
        <v>57711</v>
      </c>
      <c r="D20" s="674">
        <v>10811</v>
      </c>
      <c r="E20" s="669">
        <v>18.73299717558178</v>
      </c>
      <c r="F20" s="674">
        <v>10811</v>
      </c>
    </row>
    <row r="21" spans="1:6" s="27" customFormat="1" ht="39.75" customHeight="1">
      <c r="A21" s="505"/>
      <c r="B21" s="750" t="s">
        <v>349</v>
      </c>
      <c r="C21" s="674">
        <v>555262</v>
      </c>
      <c r="D21" s="674">
        <v>0</v>
      </c>
      <c r="E21" s="669">
        <v>0</v>
      </c>
      <c r="F21" s="674">
        <v>0</v>
      </c>
    </row>
    <row r="22" spans="1:6" s="27" customFormat="1" ht="12.75" customHeight="1">
      <c r="A22" s="505"/>
      <c r="B22" s="750" t="s">
        <v>350</v>
      </c>
      <c r="C22" s="674">
        <v>22646329</v>
      </c>
      <c r="D22" s="674">
        <v>488275</v>
      </c>
      <c r="E22" s="669">
        <v>2.1560889625863866</v>
      </c>
      <c r="F22" s="674">
        <v>488275</v>
      </c>
    </row>
    <row r="23" spans="1:6" s="27" customFormat="1" ht="27.75" customHeight="1">
      <c r="A23" s="751"/>
      <c r="B23" s="750" t="s">
        <v>351</v>
      </c>
      <c r="C23" s="674">
        <v>6674665</v>
      </c>
      <c r="D23" s="674">
        <v>35822</v>
      </c>
      <c r="E23" s="669">
        <v>0.5366861108385215</v>
      </c>
      <c r="F23" s="674">
        <v>35822</v>
      </c>
    </row>
    <row r="24" spans="1:6" s="27" customFormat="1" ht="16.5" customHeight="1">
      <c r="A24" s="751"/>
      <c r="B24" s="750" t="s">
        <v>352</v>
      </c>
      <c r="C24" s="674">
        <v>325379</v>
      </c>
      <c r="D24" s="674">
        <v>13934</v>
      </c>
      <c r="E24" s="669">
        <v>4.282390689011891</v>
      </c>
      <c r="F24" s="674">
        <v>13934</v>
      </c>
    </row>
    <row r="25" spans="1:6" s="27" customFormat="1" ht="27">
      <c r="A25" s="752"/>
      <c r="B25" s="750" t="s">
        <v>353</v>
      </c>
      <c r="C25" s="674">
        <v>23437</v>
      </c>
      <c r="D25" s="674">
        <v>0</v>
      </c>
      <c r="E25" s="669">
        <v>0</v>
      </c>
      <c r="F25" s="674">
        <v>0</v>
      </c>
    </row>
    <row r="26" spans="1:6" s="27" customFormat="1" ht="12.75">
      <c r="A26" s="534" t="s">
        <v>354</v>
      </c>
      <c r="B26" s="534"/>
      <c r="C26" s="754">
        <v>43435765</v>
      </c>
      <c r="D26" s="754">
        <v>2578774</v>
      </c>
      <c r="E26" s="665">
        <v>5.936983036905186</v>
      </c>
      <c r="F26" s="754">
        <v>2578774</v>
      </c>
    </row>
    <row r="27" spans="1:6" s="27" customFormat="1" ht="12.75">
      <c r="A27" s="534" t="s">
        <v>355</v>
      </c>
      <c r="B27" s="534"/>
      <c r="C27" s="112">
        <v>5361907</v>
      </c>
      <c r="D27" s="112">
        <v>470092</v>
      </c>
      <c r="E27" s="665">
        <v>8.767253889334523</v>
      </c>
      <c r="F27" s="112">
        <v>470092</v>
      </c>
    </row>
    <row r="28" spans="1:6" s="27" customFormat="1" ht="12.75">
      <c r="A28" s="755" t="s">
        <v>152</v>
      </c>
      <c r="B28" s="756" t="s">
        <v>356</v>
      </c>
      <c r="C28" s="50">
        <v>4836740</v>
      </c>
      <c r="D28" s="50">
        <v>455855</v>
      </c>
      <c r="E28" s="669">
        <v>9.424839871483686</v>
      </c>
      <c r="F28" s="50">
        <v>455855</v>
      </c>
    </row>
    <row r="29" spans="1:6" s="27" customFormat="1" ht="12.75">
      <c r="A29" s="755" t="s">
        <v>696</v>
      </c>
      <c r="B29" s="757" t="s">
        <v>11</v>
      </c>
      <c r="C29" s="50">
        <v>506590</v>
      </c>
      <c r="D29" s="50">
        <v>14237</v>
      </c>
      <c r="E29" s="669">
        <v>2.8103594622870567</v>
      </c>
      <c r="F29" s="50">
        <v>14237</v>
      </c>
    </row>
    <row r="30" spans="1:6" s="27" customFormat="1" ht="25.5">
      <c r="A30" s="755" t="s">
        <v>205</v>
      </c>
      <c r="B30" s="758" t="s">
        <v>357</v>
      </c>
      <c r="C30" s="674">
        <v>18577</v>
      </c>
      <c r="D30" s="674">
        <v>0</v>
      </c>
      <c r="E30" s="675">
        <v>0</v>
      </c>
      <c r="F30" s="50">
        <v>0</v>
      </c>
    </row>
    <row r="31" spans="1:6" s="27" customFormat="1" ht="12.75">
      <c r="A31" s="534" t="s">
        <v>358</v>
      </c>
      <c r="B31" s="534"/>
      <c r="C31" s="112">
        <v>1698604</v>
      </c>
      <c r="D31" s="112">
        <v>92232</v>
      </c>
      <c r="E31" s="665">
        <v>5.429870646719306</v>
      </c>
      <c r="F31" s="112">
        <v>92232</v>
      </c>
    </row>
    <row r="32" spans="1:6" s="27" customFormat="1" ht="12.75">
      <c r="A32" s="505" t="s">
        <v>645</v>
      </c>
      <c r="B32" s="756" t="s">
        <v>356</v>
      </c>
      <c r="C32" s="50">
        <v>1669278</v>
      </c>
      <c r="D32" s="50">
        <v>90241</v>
      </c>
      <c r="E32" s="669">
        <v>5.405989895032463</v>
      </c>
      <c r="F32" s="50">
        <v>90241</v>
      </c>
    </row>
    <row r="33" spans="1:6" s="27" customFormat="1" ht="12.75">
      <c r="A33" s="505" t="s">
        <v>696</v>
      </c>
      <c r="B33" s="757" t="s">
        <v>11</v>
      </c>
      <c r="C33" s="50">
        <v>29326</v>
      </c>
      <c r="D33" s="50">
        <v>1991</v>
      </c>
      <c r="E33" s="669">
        <v>6.789197299324831</v>
      </c>
      <c r="F33" s="50">
        <v>1991</v>
      </c>
    </row>
    <row r="34" spans="1:6" s="27" customFormat="1" ht="12.75">
      <c r="A34" s="534" t="s">
        <v>359</v>
      </c>
      <c r="B34" s="534"/>
      <c r="C34" s="112">
        <v>25956457</v>
      </c>
      <c r="D34" s="112">
        <v>67905</v>
      </c>
      <c r="E34" s="665">
        <v>0.2616112052580982</v>
      </c>
      <c r="F34" s="112">
        <v>67905</v>
      </c>
    </row>
    <row r="35" spans="1:6" s="27" customFormat="1" ht="12.75">
      <c r="A35" s="755" t="s">
        <v>152</v>
      </c>
      <c r="B35" s="756" t="s">
        <v>356</v>
      </c>
      <c r="C35" s="50">
        <v>2737576</v>
      </c>
      <c r="D35" s="50">
        <v>11150</v>
      </c>
      <c r="E35" s="669">
        <v>0.40729462853268733</v>
      </c>
      <c r="F35" s="50">
        <v>11150</v>
      </c>
    </row>
    <row r="36" spans="1:6" s="27" customFormat="1" ht="12.75">
      <c r="A36" s="755" t="s">
        <v>696</v>
      </c>
      <c r="B36" s="757" t="s">
        <v>11</v>
      </c>
      <c r="C36" s="50">
        <v>44920</v>
      </c>
      <c r="D36" s="50">
        <v>7005</v>
      </c>
      <c r="E36" s="669">
        <v>15.594390026714159</v>
      </c>
      <c r="F36" s="50">
        <v>7005</v>
      </c>
    </row>
    <row r="37" spans="1:6" s="27" customFormat="1" ht="12.75">
      <c r="A37" s="755" t="s">
        <v>699</v>
      </c>
      <c r="B37" s="757" t="s">
        <v>12</v>
      </c>
      <c r="C37" s="50">
        <v>72000</v>
      </c>
      <c r="D37" s="50">
        <v>0</v>
      </c>
      <c r="E37" s="669">
        <v>0</v>
      </c>
      <c r="F37" s="50">
        <v>0</v>
      </c>
    </row>
    <row r="38" spans="1:6" s="27" customFormat="1" ht="25.5">
      <c r="A38" s="755" t="s">
        <v>211</v>
      </c>
      <c r="B38" s="758" t="s">
        <v>360</v>
      </c>
      <c r="C38" s="674">
        <v>0</v>
      </c>
      <c r="D38" s="674">
        <v>0</v>
      </c>
      <c r="E38" s="675">
        <v>0</v>
      </c>
      <c r="F38" s="50">
        <v>0</v>
      </c>
    </row>
    <row r="39" spans="1:6" s="27" customFormat="1" ht="27.75" customHeight="1">
      <c r="A39" s="755" t="s">
        <v>165</v>
      </c>
      <c r="B39" s="758" t="s">
        <v>361</v>
      </c>
      <c r="C39" s="674">
        <v>420777</v>
      </c>
      <c r="D39" s="674">
        <v>0</v>
      </c>
      <c r="E39" s="675">
        <v>0</v>
      </c>
      <c r="F39" s="50">
        <v>0</v>
      </c>
    </row>
    <row r="40" spans="1:6" s="27" customFormat="1" ht="15.75" customHeight="1">
      <c r="A40" s="755" t="s">
        <v>199</v>
      </c>
      <c r="B40" s="758" t="s">
        <v>362</v>
      </c>
      <c r="C40" s="674">
        <v>15698364</v>
      </c>
      <c r="D40" s="674">
        <v>0</v>
      </c>
      <c r="E40" s="675">
        <v>0</v>
      </c>
      <c r="F40" s="50">
        <v>0</v>
      </c>
    </row>
    <row r="41" spans="1:6" s="27" customFormat="1" ht="34.5" customHeight="1">
      <c r="A41" s="755" t="s">
        <v>165</v>
      </c>
      <c r="B41" s="758" t="s">
        <v>363</v>
      </c>
      <c r="C41" s="674">
        <v>6664665</v>
      </c>
      <c r="D41" s="674">
        <v>35822</v>
      </c>
      <c r="E41" s="675">
        <v>0.5374913817873817</v>
      </c>
      <c r="F41" s="50">
        <v>35822</v>
      </c>
    </row>
    <row r="42" spans="1:6" s="27" customFormat="1" ht="12.75">
      <c r="A42" s="755" t="s">
        <v>165</v>
      </c>
      <c r="B42" s="758" t="s">
        <v>364</v>
      </c>
      <c r="C42" s="674">
        <v>315995</v>
      </c>
      <c r="D42" s="674">
        <v>13928</v>
      </c>
      <c r="E42" s="675">
        <v>4.4076646782385795</v>
      </c>
      <c r="F42" s="50">
        <v>13928</v>
      </c>
    </row>
    <row r="43" spans="1:6" s="27" customFormat="1" ht="12.75">
      <c r="A43" s="755" t="s">
        <v>213</v>
      </c>
      <c r="B43" s="758" t="s">
        <v>365</v>
      </c>
      <c r="C43" s="674">
        <v>2160</v>
      </c>
      <c r="D43" s="674">
        <v>0</v>
      </c>
      <c r="E43" s="675">
        <v>0</v>
      </c>
      <c r="F43" s="50">
        <v>0</v>
      </c>
    </row>
    <row r="44" spans="1:6" s="27" customFormat="1" ht="15" customHeight="1">
      <c r="A44" s="1067" t="s">
        <v>366</v>
      </c>
      <c r="B44" s="1067"/>
      <c r="C44" s="112">
        <v>6985809</v>
      </c>
      <c r="D44" s="112">
        <v>491397</v>
      </c>
      <c r="E44" s="665">
        <v>7.0342175115294445</v>
      </c>
      <c r="F44" s="112">
        <v>491397</v>
      </c>
    </row>
    <row r="45" spans="1:6" s="27" customFormat="1" ht="12.75">
      <c r="A45" s="755" t="s">
        <v>152</v>
      </c>
      <c r="B45" s="756" t="s">
        <v>356</v>
      </c>
      <c r="C45" s="50">
        <v>1885</v>
      </c>
      <c r="D45" s="50">
        <v>1505</v>
      </c>
      <c r="E45" s="669">
        <v>79.84084880636605</v>
      </c>
      <c r="F45" s="50">
        <v>1505</v>
      </c>
    </row>
    <row r="46" spans="1:6" s="27" customFormat="1" ht="12.75">
      <c r="A46" s="755" t="s">
        <v>696</v>
      </c>
      <c r="B46" s="757" t="s">
        <v>11</v>
      </c>
      <c r="C46" s="50">
        <v>16665</v>
      </c>
      <c r="D46" s="50">
        <v>1617</v>
      </c>
      <c r="E46" s="669">
        <v>9.702970297029703</v>
      </c>
      <c r="F46" s="50">
        <v>1617</v>
      </c>
    </row>
    <row r="47" spans="1:6" s="27" customFormat="1" ht="25.5">
      <c r="A47" s="755" t="s">
        <v>199</v>
      </c>
      <c r="B47" s="758" t="s">
        <v>367</v>
      </c>
      <c r="C47" s="674">
        <v>6947965</v>
      </c>
      <c r="D47" s="674">
        <v>488275</v>
      </c>
      <c r="E47" s="675">
        <v>7.027597289278227</v>
      </c>
      <c r="F47" s="50">
        <v>488275</v>
      </c>
    </row>
    <row r="48" spans="1:6" s="27" customFormat="1" ht="25.5">
      <c r="A48" s="755" t="s">
        <v>165</v>
      </c>
      <c r="B48" s="758" t="s">
        <v>368</v>
      </c>
      <c r="C48" s="674">
        <v>10000</v>
      </c>
      <c r="D48" s="674">
        <v>0</v>
      </c>
      <c r="E48" s="675">
        <v>0</v>
      </c>
      <c r="F48" s="50">
        <v>0</v>
      </c>
    </row>
    <row r="49" spans="1:6" s="27" customFormat="1" ht="12.75">
      <c r="A49" s="755" t="s">
        <v>165</v>
      </c>
      <c r="B49" s="758" t="s">
        <v>364</v>
      </c>
      <c r="C49" s="674">
        <v>9294</v>
      </c>
      <c r="D49" s="674">
        <v>0</v>
      </c>
      <c r="E49" s="675">
        <v>0</v>
      </c>
      <c r="F49" s="50">
        <v>0</v>
      </c>
    </row>
    <row r="50" spans="1:6" s="27" customFormat="1" ht="12.75">
      <c r="A50" s="755" t="s">
        <v>213</v>
      </c>
      <c r="B50" s="758" t="s">
        <v>365</v>
      </c>
      <c r="C50" s="674">
        <v>0</v>
      </c>
      <c r="D50" s="674">
        <v>0</v>
      </c>
      <c r="E50" s="675">
        <v>0</v>
      </c>
      <c r="F50" s="50">
        <v>0</v>
      </c>
    </row>
    <row r="51" spans="1:6" s="27" customFormat="1" ht="12.75">
      <c r="A51" s="1067" t="s">
        <v>369</v>
      </c>
      <c r="B51" s="1067"/>
      <c r="C51" s="112">
        <v>3432988</v>
      </c>
      <c r="D51" s="112">
        <v>1457148</v>
      </c>
      <c r="E51" s="665">
        <v>42.44547315632912</v>
      </c>
      <c r="F51" s="112">
        <v>1457148</v>
      </c>
    </row>
    <row r="52" spans="1:6" s="27" customFormat="1" ht="12.75">
      <c r="A52" s="755" t="s">
        <v>152</v>
      </c>
      <c r="B52" s="756" t="s">
        <v>356</v>
      </c>
      <c r="C52" s="50">
        <v>2773015</v>
      </c>
      <c r="D52" s="50">
        <v>1321095</v>
      </c>
      <c r="E52" s="669">
        <v>47.64110543938637</v>
      </c>
      <c r="F52" s="50">
        <v>1321095</v>
      </c>
    </row>
    <row r="53" spans="1:6" s="27" customFormat="1" ht="12.75">
      <c r="A53" s="755" t="s">
        <v>696</v>
      </c>
      <c r="B53" s="757" t="s">
        <v>11</v>
      </c>
      <c r="C53" s="50">
        <v>253607</v>
      </c>
      <c r="D53" s="50">
        <v>122315</v>
      </c>
      <c r="E53" s="669">
        <v>48.23013560351252</v>
      </c>
      <c r="F53" s="50">
        <v>122315</v>
      </c>
    </row>
    <row r="54" spans="1:6" s="27" customFormat="1" ht="12.75">
      <c r="A54" s="755" t="s">
        <v>699</v>
      </c>
      <c r="B54" s="757" t="s">
        <v>12</v>
      </c>
      <c r="C54" s="50">
        <v>211380</v>
      </c>
      <c r="D54" s="50">
        <v>2921</v>
      </c>
      <c r="E54" s="669">
        <v>1.3818715110228026</v>
      </c>
      <c r="F54" s="50">
        <v>2921</v>
      </c>
    </row>
    <row r="55" spans="1:6" s="27" customFormat="1" ht="25.5">
      <c r="A55" s="755" t="s">
        <v>211</v>
      </c>
      <c r="B55" s="758" t="s">
        <v>360</v>
      </c>
      <c r="C55" s="674">
        <v>57711</v>
      </c>
      <c r="D55" s="674">
        <v>10811</v>
      </c>
      <c r="E55" s="675">
        <v>18.73299717558178</v>
      </c>
      <c r="F55" s="50">
        <v>10811</v>
      </c>
    </row>
    <row r="56" spans="1:6" s="27" customFormat="1" ht="25.5">
      <c r="A56" s="755" t="s">
        <v>165</v>
      </c>
      <c r="B56" s="758" t="s">
        <v>361</v>
      </c>
      <c r="C56" s="674">
        <v>134485</v>
      </c>
      <c r="D56" s="674">
        <v>0</v>
      </c>
      <c r="E56" s="675">
        <v>0</v>
      </c>
      <c r="F56" s="50">
        <v>0</v>
      </c>
    </row>
    <row r="57" spans="1:8" s="27" customFormat="1" ht="12.75">
      <c r="A57" s="755" t="s">
        <v>165</v>
      </c>
      <c r="B57" s="758" t="s">
        <v>364</v>
      </c>
      <c r="C57" s="674">
        <v>90</v>
      </c>
      <c r="D57" s="674">
        <v>6</v>
      </c>
      <c r="E57" s="675">
        <v>6.666666666666667</v>
      </c>
      <c r="F57" s="50">
        <v>6</v>
      </c>
      <c r="G57" s="14"/>
      <c r="H57" s="14"/>
    </row>
    <row r="58" spans="1:8" s="27" customFormat="1" ht="12.75">
      <c r="A58" s="755" t="s">
        <v>213</v>
      </c>
      <c r="B58" s="758" t="s">
        <v>370</v>
      </c>
      <c r="C58" s="674">
        <v>2700</v>
      </c>
      <c r="D58" s="674">
        <v>0</v>
      </c>
      <c r="E58" s="675">
        <v>0</v>
      </c>
      <c r="F58" s="50">
        <v>0</v>
      </c>
      <c r="G58" s="14"/>
      <c r="H58" s="14"/>
    </row>
    <row r="59" spans="2:8" s="27" customFormat="1" ht="15.75">
      <c r="B59" s="336"/>
      <c r="D59" s="28"/>
      <c r="E59" s="759"/>
      <c r="F59" s="644"/>
      <c r="G59" s="14"/>
      <c r="H59" s="14"/>
    </row>
    <row r="60" spans="1:6" s="316" customFormat="1" ht="17.25" customHeight="1">
      <c r="A60" s="1066"/>
      <c r="B60" s="1066"/>
      <c r="C60" s="1066"/>
      <c r="D60" s="1066"/>
      <c r="E60" s="1066"/>
      <c r="F60" s="1066"/>
    </row>
    <row r="61" spans="1:6" s="582" customFormat="1" ht="17.25" customHeight="1">
      <c r="A61" s="27"/>
      <c r="B61" s="336"/>
      <c r="C61" s="27"/>
      <c r="D61" s="28"/>
      <c r="E61" s="759"/>
      <c r="F61" s="644"/>
    </row>
    <row r="62" spans="1:6" s="27" customFormat="1" ht="15.75">
      <c r="A62" s="514" t="s">
        <v>371</v>
      </c>
      <c r="B62" s="2"/>
      <c r="C62" s="2"/>
      <c r="D62" s="2"/>
      <c r="E62" s="27" t="s">
        <v>524</v>
      </c>
      <c r="F62" s="450"/>
    </row>
    <row r="63" spans="1:6" s="27" customFormat="1" ht="12.75">
      <c r="A63" s="65" t="s">
        <v>523</v>
      </c>
      <c r="B63" s="760"/>
      <c r="C63" s="761"/>
      <c r="E63" s="680"/>
      <c r="F63" s="582"/>
    </row>
    <row r="64" spans="1:5" s="27" customFormat="1" ht="12.75">
      <c r="A64" s="742"/>
      <c r="E64" s="744"/>
    </row>
    <row r="65" spans="1:7" s="27" customFormat="1" ht="12.75">
      <c r="A65" s="56" t="s">
        <v>226</v>
      </c>
      <c r="E65" s="744"/>
      <c r="G65" s="499"/>
    </row>
    <row r="66" spans="1:5" s="27" customFormat="1" ht="12.75">
      <c r="A66" s="742"/>
      <c r="E66" s="744"/>
    </row>
    <row r="67" spans="1:6" s="27" customFormat="1" ht="12.75">
      <c r="A67" s="742"/>
      <c r="B67" s="499"/>
      <c r="C67" s="499"/>
      <c r="D67" s="499"/>
      <c r="E67" s="499"/>
      <c r="F67" s="499"/>
    </row>
    <row r="68" spans="1:6" ht="15.75">
      <c r="A68" s="25"/>
      <c r="B68" s="27"/>
      <c r="C68" s="27"/>
      <c r="D68" s="27"/>
      <c r="E68" s="744"/>
      <c r="F68" s="27"/>
    </row>
    <row r="69" spans="1:6" ht="15.75">
      <c r="A69" s="651"/>
      <c r="B69" s="27"/>
      <c r="C69" s="27"/>
      <c r="D69" s="27"/>
      <c r="E69" s="744"/>
      <c r="F69" s="27"/>
    </row>
  </sheetData>
  <mergeCells count="15">
    <mergeCell ref="A27:B27"/>
    <mergeCell ref="A60:F60"/>
    <mergeCell ref="A34:B34"/>
    <mergeCell ref="A44:B44"/>
    <mergeCell ref="A51:B51"/>
    <mergeCell ref="A31:B31"/>
    <mergeCell ref="A1:F1"/>
    <mergeCell ref="B4:G4"/>
    <mergeCell ref="A2:F2"/>
    <mergeCell ref="A6:F6"/>
    <mergeCell ref="A26:B26"/>
    <mergeCell ref="A9:F9"/>
    <mergeCell ref="A7:F7"/>
    <mergeCell ref="A8:F8"/>
    <mergeCell ref="A16:B16"/>
  </mergeCells>
  <printOptions horizontalCentered="1"/>
  <pageMargins left="0.7480314960629921" right="0.7480314960629921" top="0.984251968503937" bottom="0.984251968503937" header="0.5118110236220472" footer="0.5118110236220472"/>
  <pageSetup firstPageNumber="44" useFirstPageNumber="1" horizontalDpi="300" verticalDpi="300" orientation="portrait" paperSize="9" scale="87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workbookViewId="0" topLeftCell="A1">
      <selection activeCell="C12" sqref="C12"/>
    </sheetView>
  </sheetViews>
  <sheetFormatPr defaultColWidth="9.140625" defaultRowHeight="12.75"/>
  <cols>
    <col min="1" max="1" width="8.00390625" style="763" customWidth="1"/>
    <col min="2" max="2" width="43.28125" style="17" customWidth="1"/>
    <col min="3" max="3" width="11.00390625" style="17" customWidth="1"/>
    <col min="4" max="4" width="10.8515625" style="17" customWidth="1"/>
    <col min="5" max="5" width="11.7109375" style="765" customWidth="1"/>
    <col min="6" max="6" width="11.28125" style="17" customWidth="1"/>
    <col min="7" max="16384" width="9.140625" style="17" customWidth="1"/>
  </cols>
  <sheetData>
    <row r="1" spans="1:6" ht="15.75">
      <c r="A1" s="1063" t="s">
        <v>469</v>
      </c>
      <c r="B1" s="1063"/>
      <c r="C1" s="1063"/>
      <c r="D1" s="1063"/>
      <c r="E1" s="1063"/>
      <c r="F1" s="1063"/>
    </row>
    <row r="2" spans="1:6" ht="15.75">
      <c r="A2" s="1059" t="s">
        <v>470</v>
      </c>
      <c r="B2" s="1059"/>
      <c r="C2" s="1059"/>
      <c r="D2" s="1059"/>
      <c r="E2" s="1059"/>
      <c r="F2" s="1059"/>
    </row>
    <row r="3" spans="1:6" ht="4.5" customHeight="1">
      <c r="A3" s="739"/>
      <c r="B3" s="740"/>
      <c r="C3" s="740"/>
      <c r="D3" s="740"/>
      <c r="E3" s="741"/>
      <c r="F3" s="740"/>
    </row>
    <row r="4" spans="1:6" ht="15.75">
      <c r="A4" s="1032" t="s">
        <v>471</v>
      </c>
      <c r="B4" s="1069"/>
      <c r="C4" s="1069"/>
      <c r="D4" s="1069"/>
      <c r="E4" s="1069"/>
      <c r="F4" s="1069"/>
    </row>
    <row r="6" spans="1:6" ht="15.75">
      <c r="A6" s="969" t="s">
        <v>472</v>
      </c>
      <c r="B6" s="1070"/>
      <c r="C6" s="1070"/>
      <c r="D6" s="1070"/>
      <c r="E6" s="1070"/>
      <c r="F6" s="1070"/>
    </row>
    <row r="7" spans="1:6" ht="15.75">
      <c r="A7" s="657" t="s">
        <v>373</v>
      </c>
      <c r="B7" s="1070"/>
      <c r="C7" s="1070"/>
      <c r="D7" s="1070"/>
      <c r="E7" s="1070"/>
      <c r="F7" s="1070"/>
    </row>
    <row r="8" ht="15.75">
      <c r="B8" s="764" t="s">
        <v>374</v>
      </c>
    </row>
    <row r="9" spans="1:6" ht="15.75">
      <c r="A9" s="1061" t="s">
        <v>475</v>
      </c>
      <c r="B9" s="1061"/>
      <c r="C9" s="1061"/>
      <c r="D9" s="1061"/>
      <c r="E9" s="1061"/>
      <c r="F9" s="1061"/>
    </row>
    <row r="10" spans="1:6" ht="15.75">
      <c r="A10" s="25" t="s">
        <v>476</v>
      </c>
      <c r="B10" s="26"/>
      <c r="C10" s="22"/>
      <c r="D10" s="20"/>
      <c r="E10" s="21"/>
      <c r="F10" s="23" t="s">
        <v>65</v>
      </c>
    </row>
    <row r="11" spans="1:6" s="27" customFormat="1" ht="12.75">
      <c r="A11" s="763"/>
      <c r="E11" s="766"/>
      <c r="F11" s="28" t="s">
        <v>375</v>
      </c>
    </row>
    <row r="12" spans="1:6" s="27" customFormat="1" ht="12.75">
      <c r="A12" s="763"/>
      <c r="E12" s="766"/>
      <c r="F12" s="745" t="s">
        <v>528</v>
      </c>
    </row>
    <row r="13" spans="1:6" s="27" customFormat="1" ht="45.75" customHeight="1">
      <c r="A13" s="703" t="s">
        <v>919</v>
      </c>
      <c r="B13" s="746" t="s">
        <v>479</v>
      </c>
      <c r="C13" s="746" t="s">
        <v>5</v>
      </c>
      <c r="D13" s="746" t="s">
        <v>531</v>
      </c>
      <c r="E13" s="767" t="s">
        <v>376</v>
      </c>
      <c r="F13" s="600" t="s">
        <v>483</v>
      </c>
    </row>
    <row r="14" spans="1:6" s="27" customFormat="1" ht="12.75">
      <c r="A14" s="703" t="s">
        <v>339</v>
      </c>
      <c r="B14" s="703" t="s">
        <v>340</v>
      </c>
      <c r="C14" s="703" t="s">
        <v>341</v>
      </c>
      <c r="D14" s="703" t="s">
        <v>342</v>
      </c>
      <c r="E14" s="703" t="s">
        <v>343</v>
      </c>
      <c r="F14" s="703" t="s">
        <v>344</v>
      </c>
    </row>
    <row r="15" spans="1:6" s="27" customFormat="1" ht="25.5">
      <c r="A15" s="768" t="s">
        <v>377</v>
      </c>
      <c r="B15" s="769" t="s">
        <v>393</v>
      </c>
      <c r="C15" s="624">
        <v>46954767</v>
      </c>
      <c r="D15" s="624">
        <v>2106666</v>
      </c>
      <c r="E15" s="608">
        <v>4.486585994559402</v>
      </c>
      <c r="F15" s="624">
        <v>2106666</v>
      </c>
    </row>
    <row r="16" spans="1:6" s="27" customFormat="1" ht="15.75" customHeight="1">
      <c r="A16" s="770" t="s">
        <v>378</v>
      </c>
      <c r="B16" s="769" t="s">
        <v>355</v>
      </c>
      <c r="C16" s="607">
        <v>5441761</v>
      </c>
      <c r="D16" s="607">
        <v>340136</v>
      </c>
      <c r="E16" s="608">
        <v>6.250476637985387</v>
      </c>
      <c r="F16" s="607">
        <v>340136</v>
      </c>
    </row>
    <row r="17" spans="1:6" s="27" customFormat="1" ht="15.75" customHeight="1">
      <c r="A17" s="770"/>
      <c r="B17" s="716" t="s">
        <v>379</v>
      </c>
      <c r="C17" s="618">
        <v>5430846</v>
      </c>
      <c r="D17" s="618">
        <v>340136</v>
      </c>
      <c r="E17" s="619">
        <v>6.26303894457696</v>
      </c>
      <c r="F17" s="618">
        <v>340136</v>
      </c>
    </row>
    <row r="18" spans="1:6" s="27" customFormat="1" ht="15.75" customHeight="1">
      <c r="A18" s="770"/>
      <c r="B18" s="716" t="s">
        <v>380</v>
      </c>
      <c r="C18" s="618">
        <v>10915</v>
      </c>
      <c r="D18" s="618">
        <v>0</v>
      </c>
      <c r="E18" s="619">
        <v>0</v>
      </c>
      <c r="F18" s="618">
        <v>0</v>
      </c>
    </row>
    <row r="19" spans="1:6" s="27" customFormat="1" ht="15.75" customHeight="1">
      <c r="A19" s="770" t="s">
        <v>381</v>
      </c>
      <c r="B19" s="769" t="s">
        <v>358</v>
      </c>
      <c r="C19" s="607">
        <v>2580342</v>
      </c>
      <c r="D19" s="607">
        <v>58027</v>
      </c>
      <c r="E19" s="608">
        <v>2.2488104290051476</v>
      </c>
      <c r="F19" s="607">
        <v>58027</v>
      </c>
    </row>
    <row r="20" spans="1:6" s="27" customFormat="1" ht="15.75" customHeight="1">
      <c r="A20" s="770"/>
      <c r="B20" s="716" t="s">
        <v>379</v>
      </c>
      <c r="C20" s="618">
        <v>2580342</v>
      </c>
      <c r="D20" s="618">
        <v>58027</v>
      </c>
      <c r="E20" s="619">
        <v>2.2488104290051476</v>
      </c>
      <c r="F20" s="618">
        <v>58027</v>
      </c>
    </row>
    <row r="21" spans="1:6" s="27" customFormat="1" ht="15.75" customHeight="1">
      <c r="A21" s="770"/>
      <c r="B21" s="716" t="s">
        <v>380</v>
      </c>
      <c r="C21" s="618">
        <v>0</v>
      </c>
      <c r="D21" s="618">
        <v>0</v>
      </c>
      <c r="E21" s="619">
        <v>0</v>
      </c>
      <c r="F21" s="618">
        <v>0</v>
      </c>
    </row>
    <row r="22" spans="1:6" s="27" customFormat="1" ht="15.75" customHeight="1">
      <c r="A22" s="770" t="s">
        <v>382</v>
      </c>
      <c r="B22" s="769" t="s">
        <v>359</v>
      </c>
      <c r="C22" s="607">
        <v>29088716</v>
      </c>
      <c r="D22" s="607">
        <v>427176</v>
      </c>
      <c r="E22" s="608">
        <v>1.4685282086703313</v>
      </c>
      <c r="F22" s="607">
        <v>427176</v>
      </c>
    </row>
    <row r="23" spans="1:6" s="27" customFormat="1" ht="15.75" customHeight="1">
      <c r="A23" s="770"/>
      <c r="B23" s="716" t="s">
        <v>379</v>
      </c>
      <c r="C23" s="618">
        <v>17506643</v>
      </c>
      <c r="D23" s="618">
        <v>410422</v>
      </c>
      <c r="E23" s="619">
        <v>2.344378645294818</v>
      </c>
      <c r="F23" s="618">
        <v>410422</v>
      </c>
    </row>
    <row r="24" spans="1:6" s="27" customFormat="1" ht="15.75" customHeight="1">
      <c r="A24" s="770"/>
      <c r="B24" s="716" t="s">
        <v>380</v>
      </c>
      <c r="C24" s="618">
        <v>11582073</v>
      </c>
      <c r="D24" s="618">
        <v>16754</v>
      </c>
      <c r="E24" s="619">
        <v>0.14465458817260088</v>
      </c>
      <c r="F24" s="618">
        <v>16754</v>
      </c>
    </row>
    <row r="25" spans="1:6" s="27" customFormat="1" ht="15.75" customHeight="1">
      <c r="A25" s="770" t="s">
        <v>383</v>
      </c>
      <c r="B25" s="265" t="s">
        <v>384</v>
      </c>
      <c r="C25" s="607">
        <v>5265956</v>
      </c>
      <c r="D25" s="607">
        <v>421223</v>
      </c>
      <c r="E25" s="608">
        <v>7.998984419922992</v>
      </c>
      <c r="F25" s="607">
        <v>421223</v>
      </c>
    </row>
    <row r="26" spans="1:6" s="27" customFormat="1" ht="15.75" customHeight="1">
      <c r="A26" s="770"/>
      <c r="B26" s="716" t="s">
        <v>379</v>
      </c>
      <c r="C26" s="618">
        <v>5132634</v>
      </c>
      <c r="D26" s="618">
        <v>421223</v>
      </c>
      <c r="E26" s="619">
        <v>8.206760895088175</v>
      </c>
      <c r="F26" s="618">
        <v>421223</v>
      </c>
    </row>
    <row r="27" spans="1:6" s="27" customFormat="1" ht="15.75" customHeight="1">
      <c r="A27" s="770"/>
      <c r="B27" s="716" t="s">
        <v>380</v>
      </c>
      <c r="C27" s="618">
        <v>133322</v>
      </c>
      <c r="D27" s="618">
        <v>0</v>
      </c>
      <c r="E27" s="619">
        <v>0</v>
      </c>
      <c r="F27" s="618">
        <v>0</v>
      </c>
    </row>
    <row r="28" spans="1:6" s="27" customFormat="1" ht="15.75" customHeight="1">
      <c r="A28" s="770" t="s">
        <v>385</v>
      </c>
      <c r="B28" s="265" t="s">
        <v>369</v>
      </c>
      <c r="C28" s="607">
        <v>4577992</v>
      </c>
      <c r="D28" s="607">
        <v>860104</v>
      </c>
      <c r="E28" s="608">
        <v>18.78780041555337</v>
      </c>
      <c r="F28" s="607">
        <v>860104</v>
      </c>
    </row>
    <row r="29" spans="1:6" s="27" customFormat="1" ht="15.75" customHeight="1">
      <c r="A29" s="770"/>
      <c r="B29" s="716" t="s">
        <v>379</v>
      </c>
      <c r="C29" s="618">
        <v>4133221</v>
      </c>
      <c r="D29" s="618">
        <v>853036</v>
      </c>
      <c r="E29" s="619">
        <v>20.638528643883305</v>
      </c>
      <c r="F29" s="618">
        <v>853036</v>
      </c>
    </row>
    <row r="30" spans="1:6" s="27" customFormat="1" ht="15.75" customHeight="1">
      <c r="A30" s="770"/>
      <c r="B30" s="716" t="s">
        <v>380</v>
      </c>
      <c r="C30" s="618">
        <v>444771</v>
      </c>
      <c r="D30" s="618">
        <v>7068</v>
      </c>
      <c r="E30" s="619">
        <v>1.589132384980136</v>
      </c>
      <c r="F30" s="618">
        <v>7068</v>
      </c>
    </row>
    <row r="31" spans="1:6" s="27" customFormat="1" ht="15.75" customHeight="1">
      <c r="A31" s="770"/>
      <c r="B31" s="716"/>
      <c r="C31" s="618"/>
      <c r="D31" s="618"/>
      <c r="E31" s="771"/>
      <c r="F31" s="618"/>
    </row>
    <row r="32" spans="1:6" s="27" customFormat="1" ht="25.5">
      <c r="A32" s="768" t="s">
        <v>386</v>
      </c>
      <c r="B32" s="772" t="s">
        <v>387</v>
      </c>
      <c r="C32" s="607">
        <v>46954767</v>
      </c>
      <c r="D32" s="607">
        <v>2106666</v>
      </c>
      <c r="E32" s="608">
        <v>4.486585994559402</v>
      </c>
      <c r="F32" s="607">
        <v>2106666</v>
      </c>
    </row>
    <row r="33" spans="1:6" s="27" customFormat="1" ht="15.75" customHeight="1">
      <c r="A33" s="773" t="s">
        <v>388</v>
      </c>
      <c r="B33" s="772" t="s">
        <v>389</v>
      </c>
      <c r="C33" s="607">
        <v>34783686</v>
      </c>
      <c r="D33" s="607">
        <v>2082844</v>
      </c>
      <c r="E33" s="608">
        <v>5.987991036947609</v>
      </c>
      <c r="F33" s="607">
        <v>2082844</v>
      </c>
    </row>
    <row r="34" spans="1:6" s="27" customFormat="1" ht="15.75" customHeight="1">
      <c r="A34" s="774" t="s">
        <v>986</v>
      </c>
      <c r="B34" s="774" t="s">
        <v>987</v>
      </c>
      <c r="C34" s="618">
        <v>1388518</v>
      </c>
      <c r="D34" s="618">
        <v>174043</v>
      </c>
      <c r="E34" s="619">
        <v>12.534443197711518</v>
      </c>
      <c r="F34" s="618">
        <v>174043</v>
      </c>
    </row>
    <row r="35" spans="1:6" s="27" customFormat="1" ht="15.75" customHeight="1">
      <c r="A35" s="774" t="s">
        <v>988</v>
      </c>
      <c r="B35" s="774" t="s">
        <v>989</v>
      </c>
      <c r="C35" s="618">
        <v>1000</v>
      </c>
      <c r="D35" s="618">
        <v>0</v>
      </c>
      <c r="E35" s="619">
        <v>0</v>
      </c>
      <c r="F35" s="618">
        <v>0</v>
      </c>
    </row>
    <row r="36" spans="1:6" s="27" customFormat="1" ht="15.75" customHeight="1">
      <c r="A36" s="774" t="s">
        <v>990</v>
      </c>
      <c r="B36" s="774" t="s">
        <v>991</v>
      </c>
      <c r="C36" s="618">
        <v>352529</v>
      </c>
      <c r="D36" s="618">
        <v>13732</v>
      </c>
      <c r="E36" s="619">
        <v>3.895282373932357</v>
      </c>
      <c r="F36" s="618">
        <v>13732</v>
      </c>
    </row>
    <row r="37" spans="1:6" s="27" customFormat="1" ht="15.75" customHeight="1">
      <c r="A37" s="774" t="s">
        <v>992</v>
      </c>
      <c r="B37" s="774" t="s">
        <v>993</v>
      </c>
      <c r="C37" s="618">
        <v>800370</v>
      </c>
      <c r="D37" s="618">
        <v>68977</v>
      </c>
      <c r="E37" s="619">
        <v>8.61813911066132</v>
      </c>
      <c r="F37" s="618">
        <v>68977</v>
      </c>
    </row>
    <row r="38" spans="1:6" s="27" customFormat="1" ht="15.75" customHeight="1">
      <c r="A38" s="774" t="s">
        <v>994</v>
      </c>
      <c r="B38" s="774" t="s">
        <v>995</v>
      </c>
      <c r="C38" s="618">
        <v>195632</v>
      </c>
      <c r="D38" s="618">
        <v>41291</v>
      </c>
      <c r="E38" s="619">
        <v>21.106465199967285</v>
      </c>
      <c r="F38" s="618">
        <v>41291</v>
      </c>
    </row>
    <row r="39" spans="1:6" s="27" customFormat="1" ht="15.75" customHeight="1">
      <c r="A39" s="774" t="s">
        <v>996</v>
      </c>
      <c r="B39" s="774" t="s">
        <v>997</v>
      </c>
      <c r="C39" s="618">
        <v>1039515</v>
      </c>
      <c r="D39" s="618">
        <v>17456</v>
      </c>
      <c r="E39" s="619">
        <v>1.679244647744381</v>
      </c>
      <c r="F39" s="618">
        <v>17456</v>
      </c>
    </row>
    <row r="40" spans="1:6" s="27" customFormat="1" ht="38.25">
      <c r="A40" s="774" t="s">
        <v>998</v>
      </c>
      <c r="B40" s="774" t="s">
        <v>465</v>
      </c>
      <c r="C40" s="618">
        <v>11711016</v>
      </c>
      <c r="D40" s="618">
        <v>864294</v>
      </c>
      <c r="E40" s="619">
        <v>7.380179482292569</v>
      </c>
      <c r="F40" s="618">
        <v>864294</v>
      </c>
    </row>
    <row r="41" spans="1:6" s="27" customFormat="1" ht="15.75" customHeight="1">
      <c r="A41" s="774" t="s">
        <v>1000</v>
      </c>
      <c r="B41" s="774" t="s">
        <v>232</v>
      </c>
      <c r="C41" s="618">
        <v>1073136</v>
      </c>
      <c r="D41" s="618">
        <v>44000</v>
      </c>
      <c r="E41" s="619">
        <v>4.10013269520359</v>
      </c>
      <c r="F41" s="618">
        <v>44000</v>
      </c>
    </row>
    <row r="42" spans="1:6" s="27" customFormat="1" ht="15.75" customHeight="1">
      <c r="A42" s="774" t="s">
        <v>1002</v>
      </c>
      <c r="B42" s="774" t="s">
        <v>1003</v>
      </c>
      <c r="C42" s="618">
        <v>26976</v>
      </c>
      <c r="D42" s="618">
        <v>0</v>
      </c>
      <c r="E42" s="619">
        <v>0</v>
      </c>
      <c r="F42" s="618">
        <v>0</v>
      </c>
    </row>
    <row r="43" spans="1:6" s="27" customFormat="1" ht="15.75" customHeight="1">
      <c r="A43" s="774" t="s">
        <v>1004</v>
      </c>
      <c r="B43" s="774" t="s">
        <v>233</v>
      </c>
      <c r="C43" s="618">
        <v>35979</v>
      </c>
      <c r="D43" s="618">
        <v>139199</v>
      </c>
      <c r="E43" s="619">
        <v>386.8895744739987</v>
      </c>
      <c r="F43" s="618">
        <v>139199</v>
      </c>
    </row>
    <row r="44" spans="1:6" s="27" customFormat="1" ht="25.5">
      <c r="A44" s="774" t="s">
        <v>1006</v>
      </c>
      <c r="B44" s="774" t="s">
        <v>1007</v>
      </c>
      <c r="C44" s="618">
        <v>21740</v>
      </c>
      <c r="D44" s="618">
        <v>561</v>
      </c>
      <c r="E44" s="619">
        <v>2.5804967801287946</v>
      </c>
      <c r="F44" s="618">
        <v>561</v>
      </c>
    </row>
    <row r="45" spans="1:6" s="27" customFormat="1" ht="15.75" customHeight="1">
      <c r="A45" s="774" t="s">
        <v>1008</v>
      </c>
      <c r="B45" s="774" t="s">
        <v>1009</v>
      </c>
      <c r="C45" s="618">
        <v>15319869</v>
      </c>
      <c r="D45" s="618">
        <v>632896</v>
      </c>
      <c r="E45" s="619">
        <v>4.131210260348832</v>
      </c>
      <c r="F45" s="618">
        <v>632896</v>
      </c>
    </row>
    <row r="46" spans="1:6" s="27" customFormat="1" ht="15.75" customHeight="1">
      <c r="A46" s="774" t="s">
        <v>1010</v>
      </c>
      <c r="B46" s="774" t="s">
        <v>1011</v>
      </c>
      <c r="C46" s="618">
        <v>1999464</v>
      </c>
      <c r="D46" s="618">
        <v>63029</v>
      </c>
      <c r="E46" s="619">
        <v>3.152294815010423</v>
      </c>
      <c r="F46" s="618">
        <v>63029</v>
      </c>
    </row>
    <row r="47" spans="1:6" s="27" customFormat="1" ht="15.75" customHeight="1">
      <c r="A47" s="774" t="s">
        <v>234</v>
      </c>
      <c r="B47" s="775" t="s">
        <v>235</v>
      </c>
      <c r="C47" s="618">
        <v>41894</v>
      </c>
      <c r="D47" s="618">
        <v>9177</v>
      </c>
      <c r="E47" s="619">
        <v>21.905284766314985</v>
      </c>
      <c r="F47" s="618">
        <v>9177</v>
      </c>
    </row>
    <row r="48" spans="1:6" s="27" customFormat="1" ht="15.75" customHeight="1">
      <c r="A48" s="774" t="s">
        <v>236</v>
      </c>
      <c r="B48" s="775" t="s">
        <v>237</v>
      </c>
      <c r="C48" s="618">
        <v>268733</v>
      </c>
      <c r="D48" s="618">
        <v>0</v>
      </c>
      <c r="E48" s="619">
        <v>0</v>
      </c>
      <c r="F48" s="618">
        <v>0</v>
      </c>
    </row>
    <row r="49" spans="1:6" s="27" customFormat="1" ht="15.75" customHeight="1">
      <c r="A49" s="774" t="s">
        <v>238</v>
      </c>
      <c r="B49" s="774" t="s">
        <v>239</v>
      </c>
      <c r="C49" s="618">
        <v>507315</v>
      </c>
      <c r="D49" s="618">
        <v>14189</v>
      </c>
      <c r="E49" s="619">
        <v>2.7968816218720125</v>
      </c>
      <c r="F49" s="618">
        <v>14189</v>
      </c>
    </row>
    <row r="50" spans="1:6" s="27" customFormat="1" ht="15.75" customHeight="1">
      <c r="A50" s="776" t="s">
        <v>390</v>
      </c>
      <c r="B50" s="769" t="s">
        <v>391</v>
      </c>
      <c r="C50" s="607">
        <v>12171081</v>
      </c>
      <c r="D50" s="607">
        <v>23822</v>
      </c>
      <c r="E50" s="608">
        <v>0.19572624650185141</v>
      </c>
      <c r="F50" s="607">
        <v>23822</v>
      </c>
    </row>
    <row r="51" spans="1:6" s="27" customFormat="1" ht="15.75" customHeight="1">
      <c r="A51" s="777" t="s">
        <v>240</v>
      </c>
      <c r="B51" s="778" t="s">
        <v>241</v>
      </c>
      <c r="C51" s="618">
        <v>353187</v>
      </c>
      <c r="D51" s="618">
        <v>0</v>
      </c>
      <c r="E51" s="619">
        <v>0</v>
      </c>
      <c r="F51" s="618">
        <v>0</v>
      </c>
    </row>
    <row r="52" spans="1:6" s="27" customFormat="1" ht="15.75" customHeight="1">
      <c r="A52" s="777" t="s">
        <v>242</v>
      </c>
      <c r="B52" s="778" t="s">
        <v>243</v>
      </c>
      <c r="C52" s="618">
        <v>11817894</v>
      </c>
      <c r="D52" s="618">
        <v>23822</v>
      </c>
      <c r="E52" s="619">
        <v>0.2015756783738287</v>
      </c>
      <c r="F52" s="618">
        <v>23822</v>
      </c>
    </row>
    <row r="53" spans="1:6" s="27" customFormat="1" ht="12.75">
      <c r="A53" s="763"/>
      <c r="C53" s="779"/>
      <c r="D53" s="779"/>
      <c r="E53" s="780"/>
      <c r="F53" s="539"/>
    </row>
    <row r="54" spans="1:6" ht="15.75">
      <c r="A54" s="1068"/>
      <c r="B54" s="1068"/>
      <c r="C54" s="1068"/>
      <c r="D54" s="1068"/>
      <c r="E54" s="1068"/>
      <c r="F54" s="1068"/>
    </row>
    <row r="55" spans="1:6" s="174" customFormat="1" ht="17.25" customHeight="1">
      <c r="A55" s="27" t="s">
        <v>392</v>
      </c>
      <c r="B55" s="2"/>
      <c r="C55" s="2"/>
      <c r="D55" s="2"/>
      <c r="E55" s="27"/>
      <c r="F55" s="450"/>
    </row>
    <row r="56" spans="1:6" s="174" customFormat="1" ht="17.25" customHeight="1">
      <c r="A56" s="25" t="s">
        <v>523</v>
      </c>
      <c r="B56" s="2"/>
      <c r="C56" s="2"/>
      <c r="D56" s="2"/>
      <c r="E56" s="781" t="s">
        <v>524</v>
      </c>
      <c r="F56" s="450"/>
    </row>
    <row r="57" spans="2:4" s="27" customFormat="1" ht="12.75">
      <c r="B57" s="25"/>
      <c r="C57" s="25"/>
      <c r="D57" s="25"/>
    </row>
    <row r="58" spans="1:5" s="27" customFormat="1" ht="12.75">
      <c r="A58" s="56" t="s">
        <v>226</v>
      </c>
      <c r="B58" s="25"/>
      <c r="C58" s="25"/>
      <c r="D58" s="25"/>
      <c r="E58" s="737"/>
    </row>
    <row r="59" spans="1:5" s="27" customFormat="1" ht="12.75">
      <c r="A59" s="651"/>
      <c r="B59" s="25"/>
      <c r="C59" s="25"/>
      <c r="D59" s="25"/>
      <c r="E59" s="737"/>
    </row>
    <row r="60" spans="2:5" s="27" customFormat="1" ht="12.75">
      <c r="B60" s="25"/>
      <c r="C60" s="25"/>
      <c r="D60" s="25"/>
      <c r="E60" s="737"/>
    </row>
    <row r="61" spans="1:6" ht="15.75">
      <c r="A61" s="17"/>
      <c r="B61" s="25"/>
      <c r="C61" s="25"/>
      <c r="D61" s="25"/>
      <c r="E61" s="737"/>
      <c r="F61" s="27"/>
    </row>
    <row r="62" spans="3:6" ht="15.75">
      <c r="C62" s="27"/>
      <c r="D62" s="27"/>
      <c r="E62" s="766"/>
      <c r="F62" s="27"/>
    </row>
  </sheetData>
  <mergeCells count="7">
    <mergeCell ref="A54:F54"/>
    <mergeCell ref="A1:F1"/>
    <mergeCell ref="A2:F2"/>
    <mergeCell ref="A4:F4"/>
    <mergeCell ref="A6:F6"/>
    <mergeCell ref="A7:F7"/>
    <mergeCell ref="A9:F9"/>
  </mergeCells>
  <printOptions horizontalCentered="1"/>
  <pageMargins left="0.9448818897637796" right="0.35433070866141736" top="0.5905511811023623" bottom="0.4724409448818898" header="0.2755905511811024" footer="0.1968503937007874"/>
  <pageSetup firstPageNumber="46" useFirstPageNumber="1" fitToHeight="1" fitToWidth="1" horizontalDpi="300" verticalDpi="300" orientation="portrait" paperSize="9" scale="79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98"/>
  <sheetViews>
    <sheetView view="pageBreakPreview" zoomScale="60" workbookViewId="0" topLeftCell="A1">
      <selection activeCell="J91" sqref="J91"/>
    </sheetView>
  </sheetViews>
  <sheetFormatPr defaultColWidth="9.140625" defaultRowHeight="12.75"/>
  <cols>
    <col min="1" max="1" width="8.00390625" style="763" customWidth="1"/>
    <col min="2" max="2" width="47.140625" style="17" customWidth="1"/>
    <col min="3" max="3" width="11.00390625" style="17" customWidth="1"/>
    <col min="4" max="4" width="10.8515625" style="17" customWidth="1"/>
    <col min="5" max="5" width="11.7109375" style="15" customWidth="1"/>
    <col min="6" max="6" width="10.57421875" style="276" bestFit="1" customWidth="1"/>
    <col min="7" max="16384" width="9.140625" style="17" customWidth="1"/>
  </cols>
  <sheetData>
    <row r="1" spans="1:6" ht="15.75">
      <c r="A1" s="1063" t="s">
        <v>469</v>
      </c>
      <c r="B1" s="1063"/>
      <c r="C1" s="1063"/>
      <c r="D1" s="1063"/>
      <c r="E1" s="1063"/>
      <c r="F1" s="1063"/>
    </row>
    <row r="2" spans="1:6" ht="15.75">
      <c r="A2" s="1064" t="s">
        <v>470</v>
      </c>
      <c r="B2" s="1064"/>
      <c r="C2" s="1064"/>
      <c r="D2" s="1064"/>
      <c r="E2" s="1064"/>
      <c r="F2" s="1064"/>
    </row>
    <row r="3" spans="1:6" ht="3.75" customHeight="1">
      <c r="A3" s="8"/>
      <c r="B3" s="9"/>
      <c r="C3" s="10"/>
      <c r="D3" s="10"/>
      <c r="E3" s="8"/>
      <c r="F3" s="8"/>
    </row>
    <row r="4" spans="1:6" ht="15.75">
      <c r="A4" s="782"/>
      <c r="B4" s="784"/>
      <c r="C4" s="784"/>
      <c r="D4" s="784"/>
      <c r="E4" s="784"/>
      <c r="F4" s="785"/>
    </row>
    <row r="5" spans="1:6" ht="15.75">
      <c r="A5" s="722" t="s">
        <v>471</v>
      </c>
      <c r="B5" s="722"/>
      <c r="C5" s="722"/>
      <c r="D5" s="722"/>
      <c r="E5" s="722"/>
      <c r="F5" s="722"/>
    </row>
    <row r="6" spans="1:6" ht="15.75">
      <c r="A6" s="14"/>
      <c r="B6" s="13"/>
      <c r="C6" s="13"/>
      <c r="D6" s="13"/>
      <c r="E6" s="13"/>
      <c r="F6" s="13"/>
    </row>
    <row r="7" spans="1:6" ht="15.75">
      <c r="A7" s="969" t="s">
        <v>472</v>
      </c>
      <c r="B7" s="969"/>
      <c r="C7" s="969"/>
      <c r="D7" s="969"/>
      <c r="E7" s="969"/>
      <c r="F7" s="969"/>
    </row>
    <row r="8" spans="1:6" ht="15.75">
      <c r="A8" s="657" t="s">
        <v>394</v>
      </c>
      <c r="B8" s="657"/>
      <c r="C8" s="657"/>
      <c r="D8" s="657"/>
      <c r="E8" s="657"/>
      <c r="F8" s="657"/>
    </row>
    <row r="9" spans="1:6" ht="15.75">
      <c r="A9" s="1071" t="s">
        <v>434</v>
      </c>
      <c r="B9" s="1071"/>
      <c r="C9" s="1071"/>
      <c r="D9" s="1071"/>
      <c r="E9" s="1071"/>
      <c r="F9" s="1071"/>
    </row>
    <row r="11" spans="1:6" ht="15.75">
      <c r="A11" s="25" t="s">
        <v>476</v>
      </c>
      <c r="B11" s="26"/>
      <c r="C11" s="22"/>
      <c r="D11" s="20"/>
      <c r="E11" s="21"/>
      <c r="F11" s="23" t="s">
        <v>65</v>
      </c>
    </row>
    <row r="12" spans="2:6" ht="15.75">
      <c r="B12" s="27"/>
      <c r="C12" s="27"/>
      <c r="D12" s="27"/>
      <c r="E12" s="14"/>
      <c r="F12" s="178" t="s">
        <v>395</v>
      </c>
    </row>
    <row r="13" spans="1:6" s="27" customFormat="1" ht="12.75">
      <c r="A13" s="763"/>
      <c r="E13" s="14"/>
      <c r="F13" s="786" t="s">
        <v>528</v>
      </c>
    </row>
    <row r="14" spans="1:6" s="27" customFormat="1" ht="45.75" customHeight="1">
      <c r="A14" s="703" t="s">
        <v>919</v>
      </c>
      <c r="B14" s="746" t="s">
        <v>479</v>
      </c>
      <c r="C14" s="746" t="s">
        <v>5</v>
      </c>
      <c r="D14" s="746" t="s">
        <v>531</v>
      </c>
      <c r="E14" s="600" t="s">
        <v>69</v>
      </c>
      <c r="F14" s="787" t="s">
        <v>483</v>
      </c>
    </row>
    <row r="15" spans="1:6" s="27" customFormat="1" ht="12.75">
      <c r="A15" s="747" t="s">
        <v>339</v>
      </c>
      <c r="B15" s="747" t="s">
        <v>340</v>
      </c>
      <c r="C15" s="747" t="s">
        <v>341</v>
      </c>
      <c r="D15" s="747" t="s">
        <v>342</v>
      </c>
      <c r="E15" s="747" t="s">
        <v>343</v>
      </c>
      <c r="F15" s="703" t="s">
        <v>344</v>
      </c>
    </row>
    <row r="16" spans="1:6" s="27" customFormat="1" ht="12.75">
      <c r="A16" s="788" t="s">
        <v>922</v>
      </c>
      <c r="B16" s="90" t="s">
        <v>396</v>
      </c>
      <c r="C16" s="112">
        <v>43435765</v>
      </c>
      <c r="D16" s="112">
        <v>2578774</v>
      </c>
      <c r="E16" s="665">
        <v>5.936983036905186</v>
      </c>
      <c r="F16" s="112">
        <v>2578774</v>
      </c>
    </row>
    <row r="17" spans="1:6" s="27" customFormat="1" ht="12.75">
      <c r="A17" s="788" t="s">
        <v>397</v>
      </c>
      <c r="B17" s="90" t="s">
        <v>398</v>
      </c>
      <c r="C17" s="112">
        <v>47202080</v>
      </c>
      <c r="D17" s="112">
        <v>2114906</v>
      </c>
      <c r="E17" s="665">
        <v>4.480535603515777</v>
      </c>
      <c r="F17" s="289">
        <v>2114906</v>
      </c>
    </row>
    <row r="18" spans="1:6" s="27" customFormat="1" ht="12.75">
      <c r="A18" s="663"/>
      <c r="B18" s="749" t="s">
        <v>429</v>
      </c>
      <c r="C18" s="112">
        <v>38314974</v>
      </c>
      <c r="D18" s="112">
        <v>1554872</v>
      </c>
      <c r="E18" s="665">
        <v>4.058131424022368</v>
      </c>
      <c r="F18" s="289">
        <v>1554872</v>
      </c>
    </row>
    <row r="19" spans="1:6" s="27" customFormat="1" ht="12.75">
      <c r="A19" s="789">
        <v>1000</v>
      </c>
      <c r="B19" s="749" t="s">
        <v>929</v>
      </c>
      <c r="C19" s="112">
        <v>20522560</v>
      </c>
      <c r="D19" s="112">
        <v>981068</v>
      </c>
      <c r="E19" s="665">
        <v>4.780436748631749</v>
      </c>
      <c r="F19" s="289">
        <v>981068</v>
      </c>
    </row>
    <row r="20" spans="1:6" s="27" customFormat="1" ht="12.75">
      <c r="A20" s="790">
        <v>1100</v>
      </c>
      <c r="B20" s="507" t="s">
        <v>399</v>
      </c>
      <c r="C20" s="50">
        <v>1766738</v>
      </c>
      <c r="D20" s="50">
        <v>162191</v>
      </c>
      <c r="E20" s="669">
        <v>9.180251967184722</v>
      </c>
      <c r="F20" s="220">
        <v>162191</v>
      </c>
    </row>
    <row r="21" spans="1:6" s="27" customFormat="1" ht="14.25" customHeight="1">
      <c r="A21" s="790">
        <v>1200</v>
      </c>
      <c r="B21" s="507" t="s">
        <v>400</v>
      </c>
      <c r="C21" s="50">
        <v>446571</v>
      </c>
      <c r="D21" s="50">
        <v>37070</v>
      </c>
      <c r="E21" s="669">
        <v>8.301031638865936</v>
      </c>
      <c r="F21" s="220">
        <v>37070</v>
      </c>
    </row>
    <row r="22" spans="1:6" s="27" customFormat="1" ht="12.75">
      <c r="A22" s="790">
        <v>1300</v>
      </c>
      <c r="B22" s="507" t="s">
        <v>401</v>
      </c>
      <c r="C22" s="50">
        <v>129358</v>
      </c>
      <c r="D22" s="50">
        <v>12016</v>
      </c>
      <c r="E22" s="669">
        <v>9.288950045609857</v>
      </c>
      <c r="F22" s="220">
        <v>12016</v>
      </c>
    </row>
    <row r="23" spans="1:6" s="27" customFormat="1" ht="12.75">
      <c r="A23" s="790">
        <v>1400</v>
      </c>
      <c r="B23" s="507" t="s">
        <v>402</v>
      </c>
      <c r="C23" s="50">
        <v>16315732</v>
      </c>
      <c r="D23" s="50">
        <v>693169</v>
      </c>
      <c r="E23" s="669">
        <v>4.2484701268689635</v>
      </c>
      <c r="F23" s="220">
        <v>693169</v>
      </c>
    </row>
    <row r="24" spans="1:6" s="14" customFormat="1" ht="27" customHeight="1">
      <c r="A24" s="302">
        <v>1455</v>
      </c>
      <c r="B24" s="411" t="s">
        <v>264</v>
      </c>
      <c r="C24" s="222" t="s">
        <v>486</v>
      </c>
      <c r="D24" s="222">
        <v>908</v>
      </c>
      <c r="E24" s="669" t="s">
        <v>486</v>
      </c>
      <c r="F24" s="220">
        <v>908</v>
      </c>
    </row>
    <row r="25" spans="1:6" s="14" customFormat="1" ht="55.5" customHeight="1">
      <c r="A25" s="302">
        <v>1456</v>
      </c>
      <c r="B25" s="411" t="s">
        <v>265</v>
      </c>
      <c r="C25" s="222" t="s">
        <v>486</v>
      </c>
      <c r="D25" s="222" t="s">
        <v>486</v>
      </c>
      <c r="E25" s="675" t="s">
        <v>486</v>
      </c>
      <c r="F25" s="220" t="s">
        <v>486</v>
      </c>
    </row>
    <row r="26" spans="1:6" s="15" customFormat="1" ht="15.75">
      <c r="A26" s="696">
        <v>1491</v>
      </c>
      <c r="B26" s="697" t="s">
        <v>403</v>
      </c>
      <c r="C26" s="674" t="s">
        <v>486</v>
      </c>
      <c r="D26" s="674">
        <v>0</v>
      </c>
      <c r="E26" s="675" t="s">
        <v>486</v>
      </c>
      <c r="F26" s="220">
        <v>0</v>
      </c>
    </row>
    <row r="27" spans="1:6" s="15" customFormat="1" ht="15.75">
      <c r="A27" s="696">
        <v>1492</v>
      </c>
      <c r="B27" s="697" t="s">
        <v>267</v>
      </c>
      <c r="C27" s="674" t="s">
        <v>486</v>
      </c>
      <c r="D27" s="674">
        <v>12479</v>
      </c>
      <c r="E27" s="669" t="s">
        <v>486</v>
      </c>
      <c r="F27" s="220">
        <v>12479</v>
      </c>
    </row>
    <row r="28" spans="1:6" s="15" customFormat="1" ht="15.75">
      <c r="A28" s="696">
        <v>1493</v>
      </c>
      <c r="B28" s="697" t="s">
        <v>268</v>
      </c>
      <c r="C28" s="674" t="s">
        <v>486</v>
      </c>
      <c r="D28" s="674">
        <v>96</v>
      </c>
      <c r="E28" s="669" t="s">
        <v>486</v>
      </c>
      <c r="F28" s="220">
        <v>96</v>
      </c>
    </row>
    <row r="29" spans="1:6" s="15" customFormat="1" ht="15.75">
      <c r="A29" s="696">
        <v>1499</v>
      </c>
      <c r="B29" s="697" t="s">
        <v>269</v>
      </c>
      <c r="C29" s="674" t="s">
        <v>486</v>
      </c>
      <c r="D29" s="674">
        <v>2450</v>
      </c>
      <c r="E29" s="669" t="s">
        <v>486</v>
      </c>
      <c r="F29" s="220">
        <v>2450</v>
      </c>
    </row>
    <row r="30" spans="1:6" s="27" customFormat="1" ht="25.5">
      <c r="A30" s="790">
        <v>1500</v>
      </c>
      <c r="B30" s="507" t="s">
        <v>404</v>
      </c>
      <c r="C30" s="50">
        <v>1840054</v>
      </c>
      <c r="D30" s="50">
        <v>76295</v>
      </c>
      <c r="E30" s="669">
        <v>4.146345705071699</v>
      </c>
      <c r="F30" s="220">
        <v>76295</v>
      </c>
    </row>
    <row r="31" spans="1:6" s="27" customFormat="1" ht="12.75">
      <c r="A31" s="302">
        <v>1564</v>
      </c>
      <c r="B31" s="411" t="s">
        <v>272</v>
      </c>
      <c r="C31" s="222" t="s">
        <v>486</v>
      </c>
      <c r="D31" s="222">
        <v>0</v>
      </c>
      <c r="E31" s="675" t="s">
        <v>486</v>
      </c>
      <c r="F31" s="220">
        <v>0</v>
      </c>
    </row>
    <row r="32" spans="1:6" s="27" customFormat="1" ht="12.75">
      <c r="A32" s="302">
        <v>1565</v>
      </c>
      <c r="B32" s="702" t="s">
        <v>273</v>
      </c>
      <c r="C32" s="222" t="s">
        <v>486</v>
      </c>
      <c r="D32" s="222">
        <v>30</v>
      </c>
      <c r="E32" s="675" t="s">
        <v>486</v>
      </c>
      <c r="F32" s="220">
        <v>30</v>
      </c>
    </row>
    <row r="33" spans="1:6" s="27" customFormat="1" ht="12.75">
      <c r="A33" s="790">
        <v>1600</v>
      </c>
      <c r="B33" s="507" t="s">
        <v>405</v>
      </c>
      <c r="C33" s="50">
        <v>24107</v>
      </c>
      <c r="D33" s="50">
        <v>327</v>
      </c>
      <c r="E33" s="669">
        <v>1.3564524826813789</v>
      </c>
      <c r="F33" s="220">
        <v>327</v>
      </c>
    </row>
    <row r="34" spans="1:6" s="27" customFormat="1" ht="12.75">
      <c r="A34" s="789">
        <v>2000</v>
      </c>
      <c r="B34" s="791" t="s">
        <v>406</v>
      </c>
      <c r="C34" s="112">
        <v>97236</v>
      </c>
      <c r="D34" s="112">
        <v>11916</v>
      </c>
      <c r="E34" s="665">
        <v>12.254720473898557</v>
      </c>
      <c r="F34" s="289">
        <v>11916</v>
      </c>
    </row>
    <row r="35" spans="1:6" s="27" customFormat="1" ht="12.75">
      <c r="A35" s="703" t="s">
        <v>275</v>
      </c>
      <c r="B35" s="507" t="s">
        <v>276</v>
      </c>
      <c r="C35" s="50">
        <v>97081</v>
      </c>
      <c r="D35" s="50">
        <v>11897</v>
      </c>
      <c r="E35" s="669">
        <v>12.254715134784355</v>
      </c>
      <c r="F35" s="220">
        <v>11897</v>
      </c>
    </row>
    <row r="36" spans="1:6" s="27" customFormat="1" ht="12" customHeight="1">
      <c r="A36" s="672" t="s">
        <v>277</v>
      </c>
      <c r="B36" s="708" t="s">
        <v>407</v>
      </c>
      <c r="C36" s="674" t="s">
        <v>486</v>
      </c>
      <c r="D36" s="674">
        <v>150</v>
      </c>
      <c r="E36" s="669" t="s">
        <v>486</v>
      </c>
      <c r="F36" s="220">
        <v>150</v>
      </c>
    </row>
    <row r="37" spans="1:6" ht="25.5">
      <c r="A37" s="672" t="s">
        <v>408</v>
      </c>
      <c r="B37" s="708" t="s">
        <v>409</v>
      </c>
      <c r="C37" s="674" t="s">
        <v>486</v>
      </c>
      <c r="D37" s="674">
        <v>9306</v>
      </c>
      <c r="E37" s="669" t="s">
        <v>486</v>
      </c>
      <c r="F37" s="220">
        <v>9306</v>
      </c>
    </row>
    <row r="38" spans="1:6" s="27" customFormat="1" ht="12.75">
      <c r="A38" s="672" t="s">
        <v>280</v>
      </c>
      <c r="B38" s="708" t="s">
        <v>410</v>
      </c>
      <c r="C38" s="674" t="s">
        <v>486</v>
      </c>
      <c r="D38" s="674">
        <v>2441</v>
      </c>
      <c r="E38" s="669" t="s">
        <v>486</v>
      </c>
      <c r="F38" s="220">
        <v>2441</v>
      </c>
    </row>
    <row r="39" spans="1:6" s="27" customFormat="1" ht="12.75">
      <c r="A39" s="703" t="s">
        <v>282</v>
      </c>
      <c r="B39" s="507" t="s">
        <v>283</v>
      </c>
      <c r="C39" s="50">
        <v>0</v>
      </c>
      <c r="D39" s="50">
        <v>0</v>
      </c>
      <c r="E39" s="669">
        <v>0</v>
      </c>
      <c r="F39" s="220">
        <v>0</v>
      </c>
    </row>
    <row r="40" spans="1:6" s="27" customFormat="1" ht="14.25" customHeight="1">
      <c r="A40" s="703" t="s">
        <v>284</v>
      </c>
      <c r="B40" s="507" t="s">
        <v>285</v>
      </c>
      <c r="C40" s="50">
        <v>155</v>
      </c>
      <c r="D40" s="50">
        <v>19</v>
      </c>
      <c r="E40" s="669">
        <v>12.258064516129032</v>
      </c>
      <c r="F40" s="220">
        <v>19</v>
      </c>
    </row>
    <row r="41" spans="1:6" s="27" customFormat="1" ht="12.75">
      <c r="A41" s="789">
        <v>3000</v>
      </c>
      <c r="B41" s="791" t="s">
        <v>411</v>
      </c>
      <c r="C41" s="112">
        <v>17695178</v>
      </c>
      <c r="D41" s="112">
        <v>561888</v>
      </c>
      <c r="E41" s="665">
        <v>3.1753735396162726</v>
      </c>
      <c r="F41" s="289">
        <v>561888</v>
      </c>
    </row>
    <row r="42" spans="1:6" s="27" customFormat="1" ht="12.75">
      <c r="A42" s="790">
        <v>3100</v>
      </c>
      <c r="B42" s="507" t="s">
        <v>942</v>
      </c>
      <c r="C42" s="165">
        <v>500</v>
      </c>
      <c r="D42" s="165">
        <v>1315</v>
      </c>
      <c r="E42" s="669">
        <v>263</v>
      </c>
      <c r="F42" s="220">
        <v>1315</v>
      </c>
    </row>
    <row r="43" spans="1:6" s="27" customFormat="1" ht="12.75" customHeight="1">
      <c r="A43" s="790">
        <v>3400</v>
      </c>
      <c r="B43" s="507" t="s">
        <v>412</v>
      </c>
      <c r="C43" s="165">
        <v>5198792</v>
      </c>
      <c r="D43" s="165">
        <v>515329</v>
      </c>
      <c r="E43" s="669">
        <v>9.91247582130618</v>
      </c>
      <c r="F43" s="220">
        <v>515329</v>
      </c>
    </row>
    <row r="44" spans="1:6" s="27" customFormat="1" ht="12.75">
      <c r="A44" s="790">
        <v>3500</v>
      </c>
      <c r="B44" s="507" t="s">
        <v>951</v>
      </c>
      <c r="C44" s="165">
        <v>310587</v>
      </c>
      <c r="D44" s="165">
        <v>20205</v>
      </c>
      <c r="E44" s="669">
        <v>6.505423601116596</v>
      </c>
      <c r="F44" s="220">
        <v>20205</v>
      </c>
    </row>
    <row r="45" spans="1:6" s="27" customFormat="1" ht="12.75">
      <c r="A45" s="672" t="s">
        <v>290</v>
      </c>
      <c r="B45" s="708" t="s">
        <v>291</v>
      </c>
      <c r="C45" s="222" t="s">
        <v>486</v>
      </c>
      <c r="D45" s="792">
        <v>0</v>
      </c>
      <c r="E45" s="675" t="s">
        <v>486</v>
      </c>
      <c r="F45" s="220">
        <v>0</v>
      </c>
    </row>
    <row r="46" spans="1:6" s="27" customFormat="1" ht="12.75">
      <c r="A46" s="672" t="s">
        <v>292</v>
      </c>
      <c r="B46" s="712" t="s">
        <v>293</v>
      </c>
      <c r="C46" s="222" t="s">
        <v>486</v>
      </c>
      <c r="D46" s="792">
        <v>0</v>
      </c>
      <c r="E46" s="675" t="s">
        <v>486</v>
      </c>
      <c r="F46" s="220">
        <v>0</v>
      </c>
    </row>
    <row r="47" spans="1:6" s="27" customFormat="1" ht="12.75">
      <c r="A47" s="672" t="s">
        <v>294</v>
      </c>
      <c r="B47" s="712" t="s">
        <v>295</v>
      </c>
      <c r="C47" s="222" t="s">
        <v>486</v>
      </c>
      <c r="D47" s="792">
        <v>0</v>
      </c>
      <c r="E47" s="675" t="s">
        <v>486</v>
      </c>
      <c r="F47" s="220">
        <v>0</v>
      </c>
    </row>
    <row r="48" spans="1:6" ht="15.75">
      <c r="A48" s="703">
        <v>3600</v>
      </c>
      <c r="B48" s="507" t="s">
        <v>956</v>
      </c>
      <c r="C48" s="165">
        <v>14218</v>
      </c>
      <c r="D48" s="165">
        <v>1217</v>
      </c>
      <c r="E48" s="669">
        <v>8.55957237304825</v>
      </c>
      <c r="F48" s="220">
        <v>1217</v>
      </c>
    </row>
    <row r="49" spans="1:6" s="27" customFormat="1" ht="15.75" customHeight="1">
      <c r="A49" s="703" t="s">
        <v>413</v>
      </c>
      <c r="B49" s="507" t="s">
        <v>414</v>
      </c>
      <c r="C49" s="165">
        <v>12171081</v>
      </c>
      <c r="D49" s="165">
        <v>23822</v>
      </c>
      <c r="E49" s="669">
        <v>0.19572624650185141</v>
      </c>
      <c r="F49" s="220">
        <v>23822</v>
      </c>
    </row>
    <row r="50" spans="1:6" s="27" customFormat="1" ht="39.75" customHeight="1">
      <c r="A50" s="672" t="s">
        <v>415</v>
      </c>
      <c r="B50" s="708" t="s">
        <v>416</v>
      </c>
      <c r="C50" s="674" t="s">
        <v>486</v>
      </c>
      <c r="D50" s="793">
        <v>0</v>
      </c>
      <c r="E50" s="675" t="s">
        <v>486</v>
      </c>
      <c r="F50" s="220">
        <v>0</v>
      </c>
    </row>
    <row r="51" spans="1:6" s="27" customFormat="1" ht="12.75">
      <c r="A51" s="703">
        <v>3900</v>
      </c>
      <c r="B51" s="507" t="s">
        <v>961</v>
      </c>
      <c r="C51" s="165">
        <v>0</v>
      </c>
      <c r="D51" s="165">
        <v>0</v>
      </c>
      <c r="E51" s="669">
        <v>0</v>
      </c>
      <c r="F51" s="220">
        <v>0</v>
      </c>
    </row>
    <row r="52" spans="1:6" s="27" customFormat="1" ht="12.75">
      <c r="A52" s="714">
        <v>3910</v>
      </c>
      <c r="B52" s="715" t="s">
        <v>299</v>
      </c>
      <c r="C52" s="674" t="s">
        <v>486</v>
      </c>
      <c r="D52" s="793">
        <v>0</v>
      </c>
      <c r="E52" s="675" t="s">
        <v>486</v>
      </c>
      <c r="F52" s="220">
        <v>0</v>
      </c>
    </row>
    <row r="53" spans="1:6" s="27" customFormat="1" ht="15.75" customHeight="1">
      <c r="A53" s="789"/>
      <c r="B53" s="749" t="s">
        <v>331</v>
      </c>
      <c r="C53" s="112">
        <v>8887106</v>
      </c>
      <c r="D53" s="112">
        <v>560034</v>
      </c>
      <c r="E53" s="665">
        <v>6.301646452737258</v>
      </c>
      <c r="F53" s="289">
        <v>560034</v>
      </c>
    </row>
    <row r="54" spans="1:6" s="27" customFormat="1" ht="12.75">
      <c r="A54" s="789">
        <v>4000</v>
      </c>
      <c r="B54" s="791" t="s">
        <v>301</v>
      </c>
      <c r="C54" s="112">
        <v>6953609</v>
      </c>
      <c r="D54" s="112">
        <v>557886</v>
      </c>
      <c r="E54" s="665">
        <v>8.02297051789941</v>
      </c>
      <c r="F54" s="289">
        <v>557886</v>
      </c>
    </row>
    <row r="55" spans="1:6" s="27" customFormat="1" ht="25.5">
      <c r="A55" s="794" t="s">
        <v>417</v>
      </c>
      <c r="B55" s="708" t="s">
        <v>418</v>
      </c>
      <c r="C55" s="674">
        <v>0</v>
      </c>
      <c r="D55" s="674">
        <v>0</v>
      </c>
      <c r="E55" s="675">
        <v>0</v>
      </c>
      <c r="F55" s="289">
        <v>0</v>
      </c>
    </row>
    <row r="56" spans="1:6" s="27" customFormat="1" ht="38.25">
      <c r="A56" s="672" t="s">
        <v>419</v>
      </c>
      <c r="B56" s="705" t="s">
        <v>420</v>
      </c>
      <c r="C56" s="674">
        <v>0</v>
      </c>
      <c r="D56" s="674">
        <v>0</v>
      </c>
      <c r="E56" s="675">
        <v>0</v>
      </c>
      <c r="F56" s="289">
        <v>0</v>
      </c>
    </row>
    <row r="57" spans="1:6" s="27" customFormat="1" ht="14.25" customHeight="1">
      <c r="A57" s="663">
        <v>6000</v>
      </c>
      <c r="B57" s="791" t="s">
        <v>304</v>
      </c>
      <c r="C57" s="112">
        <v>67842</v>
      </c>
      <c r="D57" s="112">
        <v>0</v>
      </c>
      <c r="E57" s="665">
        <v>0</v>
      </c>
      <c r="F57" s="289">
        <v>0</v>
      </c>
    </row>
    <row r="58" spans="1:6" s="27" customFormat="1" ht="12.75">
      <c r="A58" s="663">
        <v>7000</v>
      </c>
      <c r="B58" s="791" t="s">
        <v>305</v>
      </c>
      <c r="C58" s="112">
        <v>1865655</v>
      </c>
      <c r="D58" s="112">
        <v>2148</v>
      </c>
      <c r="E58" s="665">
        <v>0.11513382699373678</v>
      </c>
      <c r="F58" s="289">
        <v>2148</v>
      </c>
    </row>
    <row r="59" spans="1:6" s="27" customFormat="1" ht="16.5" customHeight="1">
      <c r="A59" s="794" t="s">
        <v>421</v>
      </c>
      <c r="B59" s="708" t="s">
        <v>306</v>
      </c>
      <c r="C59" s="674">
        <v>0</v>
      </c>
      <c r="D59" s="674">
        <v>0</v>
      </c>
      <c r="E59" s="675">
        <v>0</v>
      </c>
      <c r="F59" s="289">
        <v>0</v>
      </c>
    </row>
    <row r="60" spans="1:6" s="27" customFormat="1" ht="38.25">
      <c r="A60" s="672" t="s">
        <v>422</v>
      </c>
      <c r="B60" s="705" t="s">
        <v>423</v>
      </c>
      <c r="C60" s="674">
        <v>0</v>
      </c>
      <c r="D60" s="674">
        <v>0</v>
      </c>
      <c r="E60" s="675">
        <v>0</v>
      </c>
      <c r="F60" s="289">
        <v>0</v>
      </c>
    </row>
    <row r="61" spans="1:6" s="27" customFormat="1" ht="25.5">
      <c r="A61" s="789" t="s">
        <v>308</v>
      </c>
      <c r="B61" s="749" t="s">
        <v>430</v>
      </c>
      <c r="C61" s="112">
        <v>-247313</v>
      </c>
      <c r="D61" s="112">
        <v>-8240</v>
      </c>
      <c r="E61" s="665">
        <v>3.3318102970729404</v>
      </c>
      <c r="F61" s="289">
        <v>-8240</v>
      </c>
    </row>
    <row r="62" spans="1:6" s="27" customFormat="1" ht="12.75">
      <c r="A62" s="790">
        <v>8100</v>
      </c>
      <c r="B62" s="756" t="s">
        <v>424</v>
      </c>
      <c r="C62" s="50">
        <v>661669</v>
      </c>
      <c r="D62" s="50">
        <v>29080</v>
      </c>
      <c r="E62" s="669">
        <v>4.394946718072027</v>
      </c>
      <c r="F62" s="220">
        <v>29080</v>
      </c>
    </row>
    <row r="63" spans="1:6" s="148" customFormat="1" ht="12.75">
      <c r="A63" s="294">
        <v>8112</v>
      </c>
      <c r="B63" s="795" t="s">
        <v>425</v>
      </c>
      <c r="C63" s="222" t="s">
        <v>486</v>
      </c>
      <c r="D63" s="222">
        <v>8000</v>
      </c>
      <c r="E63" s="675" t="s">
        <v>486</v>
      </c>
      <c r="F63" s="220">
        <v>8000</v>
      </c>
    </row>
    <row r="64" spans="1:6" s="27" customFormat="1" ht="13.5" customHeight="1">
      <c r="A64" s="790">
        <v>8200</v>
      </c>
      <c r="B64" s="86" t="s">
        <v>312</v>
      </c>
      <c r="C64" s="796">
        <v>908982</v>
      </c>
      <c r="D64" s="796">
        <v>37320</v>
      </c>
      <c r="E64" s="669">
        <v>4.105691861885054</v>
      </c>
      <c r="F64" s="220">
        <v>37320</v>
      </c>
    </row>
    <row r="65" spans="1:6" s="27" customFormat="1" ht="13.5" customHeight="1">
      <c r="A65" s="294">
        <v>8212</v>
      </c>
      <c r="B65" s="795" t="s">
        <v>426</v>
      </c>
      <c r="C65" s="797" t="s">
        <v>486</v>
      </c>
      <c r="D65" s="797">
        <v>389</v>
      </c>
      <c r="E65" s="675" t="s">
        <v>486</v>
      </c>
      <c r="F65" s="220">
        <v>389</v>
      </c>
    </row>
    <row r="66" spans="1:6" s="27" customFormat="1" ht="13.5" customHeight="1">
      <c r="A66" s="363" t="s">
        <v>315</v>
      </c>
      <c r="B66" s="267" t="s">
        <v>431</v>
      </c>
      <c r="C66" s="625">
        <v>46954767</v>
      </c>
      <c r="D66" s="625">
        <v>2106666</v>
      </c>
      <c r="E66" s="665">
        <v>4.486585994559402</v>
      </c>
      <c r="F66" s="798">
        <v>2106666</v>
      </c>
    </row>
    <row r="67" spans="1:6" s="27" customFormat="1" ht="14.25" customHeight="1">
      <c r="A67" s="789" t="s">
        <v>317</v>
      </c>
      <c r="B67" s="282" t="s">
        <v>432</v>
      </c>
      <c r="C67" s="625">
        <v>-3519002</v>
      </c>
      <c r="D67" s="625">
        <v>472108</v>
      </c>
      <c r="E67" s="665">
        <v>-13.41596282127717</v>
      </c>
      <c r="F67" s="798">
        <v>472108</v>
      </c>
    </row>
    <row r="68" spans="1:6" s="27" customFormat="1" ht="12.75">
      <c r="A68" s="789" t="s">
        <v>319</v>
      </c>
      <c r="B68" s="500" t="s">
        <v>433</v>
      </c>
      <c r="C68" s="625">
        <v>3519002</v>
      </c>
      <c r="D68" s="625">
        <v>-472108</v>
      </c>
      <c r="E68" s="665">
        <v>-13.41596282127717</v>
      </c>
      <c r="F68" s="798">
        <v>-472108</v>
      </c>
    </row>
    <row r="69" spans="1:6" s="27" customFormat="1" ht="18" customHeight="1">
      <c r="A69" s="363" t="s">
        <v>70</v>
      </c>
      <c r="B69" s="359" t="s">
        <v>334</v>
      </c>
      <c r="C69" s="112">
        <v>-23781</v>
      </c>
      <c r="D69" s="112">
        <v>-37</v>
      </c>
      <c r="E69" s="665">
        <v>0.15558639249821288</v>
      </c>
      <c r="F69" s="289">
        <v>-37</v>
      </c>
    </row>
    <row r="70" spans="1:6" s="27" customFormat="1" ht="12.75">
      <c r="A70" s="730" t="s">
        <v>70</v>
      </c>
      <c r="B70" s="700" t="s">
        <v>322</v>
      </c>
      <c r="C70" s="618">
        <v>3724</v>
      </c>
      <c r="D70" s="618">
        <v>294</v>
      </c>
      <c r="E70" s="669">
        <v>7.894736842105263</v>
      </c>
      <c r="F70" s="220">
        <v>294</v>
      </c>
    </row>
    <row r="71" spans="1:6" s="27" customFormat="1" ht="12.75">
      <c r="A71" s="730" t="s">
        <v>70</v>
      </c>
      <c r="B71" s="700" t="s">
        <v>427</v>
      </c>
      <c r="C71" s="618">
        <v>-27505</v>
      </c>
      <c r="D71" s="618">
        <v>-331</v>
      </c>
      <c r="E71" s="669">
        <v>1.2034175604435557</v>
      </c>
      <c r="F71" s="220">
        <v>-331</v>
      </c>
    </row>
    <row r="72" spans="1:6" s="27" customFormat="1" ht="14.25" customHeight="1">
      <c r="A72" s="363" t="s">
        <v>70</v>
      </c>
      <c r="B72" s="359" t="s">
        <v>335</v>
      </c>
      <c r="C72" s="112">
        <v>3537993</v>
      </c>
      <c r="D72" s="112">
        <v>-470903</v>
      </c>
      <c r="E72" s="665">
        <v>-13.309890664000749</v>
      </c>
      <c r="F72" s="289">
        <v>-470903</v>
      </c>
    </row>
    <row r="73" spans="1:6" s="27" customFormat="1" ht="12.75">
      <c r="A73" s="731" t="s">
        <v>70</v>
      </c>
      <c r="B73" s="548" t="s">
        <v>324</v>
      </c>
      <c r="C73" s="50">
        <v>7415472</v>
      </c>
      <c r="D73" s="50">
        <v>14463864</v>
      </c>
      <c r="E73" s="669">
        <v>195.04980937154102</v>
      </c>
      <c r="F73" s="220">
        <v>14463864</v>
      </c>
    </row>
    <row r="74" spans="1:6" s="27" customFormat="1" ht="12.75">
      <c r="A74" s="731" t="s">
        <v>70</v>
      </c>
      <c r="B74" s="548" t="s">
        <v>428</v>
      </c>
      <c r="C74" s="50">
        <v>3877479</v>
      </c>
      <c r="D74" s="50">
        <v>14934767</v>
      </c>
      <c r="E74" s="669">
        <v>385.16693449532545</v>
      </c>
      <c r="F74" s="220">
        <v>14934767</v>
      </c>
    </row>
    <row r="75" spans="1:6" s="27" customFormat="1" ht="13.5" customHeight="1">
      <c r="A75" s="731" t="s">
        <v>70</v>
      </c>
      <c r="B75" s="359" t="s">
        <v>326</v>
      </c>
      <c r="C75" s="112">
        <v>-1165</v>
      </c>
      <c r="D75" s="112">
        <v>0</v>
      </c>
      <c r="E75" s="665">
        <v>0</v>
      </c>
      <c r="F75" s="289">
        <v>0</v>
      </c>
    </row>
    <row r="76" spans="1:6" s="27" customFormat="1" ht="13.5" customHeight="1">
      <c r="A76" s="731" t="s">
        <v>70</v>
      </c>
      <c r="B76" s="359" t="s">
        <v>327</v>
      </c>
      <c r="C76" s="112">
        <v>5955</v>
      </c>
      <c r="D76" s="112">
        <v>-1168</v>
      </c>
      <c r="E76" s="665">
        <v>-19.61376994122586</v>
      </c>
      <c r="F76" s="289">
        <v>-1168</v>
      </c>
    </row>
    <row r="77" spans="1:6" s="27" customFormat="1" ht="18" customHeight="1">
      <c r="A77" s="799"/>
      <c r="B77" s="800"/>
      <c r="C77" s="539"/>
      <c r="D77" s="539"/>
      <c r="E77" s="539"/>
      <c r="F77" s="343"/>
    </row>
    <row r="78" spans="1:6" s="27" customFormat="1" ht="12.75">
      <c r="A78" s="1068"/>
      <c r="B78" s="1068"/>
      <c r="C78" s="1068"/>
      <c r="D78" s="1068"/>
      <c r="E78" s="1068"/>
      <c r="F78" s="1068"/>
    </row>
    <row r="79" spans="1:6" s="27" customFormat="1" ht="15.75">
      <c r="A79" s="145" t="s">
        <v>392</v>
      </c>
      <c r="B79" s="17"/>
      <c r="C79" s="375"/>
      <c r="D79" s="375"/>
      <c r="E79" s="17"/>
      <c r="F79" s="174"/>
    </row>
    <row r="80" spans="1:6" s="316" customFormat="1" ht="17.25" customHeight="1">
      <c r="A80" s="145" t="s">
        <v>523</v>
      </c>
      <c r="B80" s="2"/>
      <c r="C80" s="2"/>
      <c r="D80" s="2"/>
      <c r="E80" s="801" t="s">
        <v>524</v>
      </c>
      <c r="F80" s="450"/>
    </row>
    <row r="81" spans="2:6" s="316" customFormat="1" ht="17.25" customHeight="1">
      <c r="B81" s="2"/>
      <c r="C81" s="2"/>
      <c r="D81" s="2"/>
      <c r="E81" s="801"/>
      <c r="F81" s="450"/>
    </row>
    <row r="82" spans="1:6" s="27" customFormat="1" ht="12.75">
      <c r="A82" s="56" t="s">
        <v>226</v>
      </c>
      <c r="B82" s="29"/>
      <c r="F82" s="174"/>
    </row>
    <row r="83" spans="1:6" s="27" customFormat="1" ht="12.75">
      <c r="A83" s="802"/>
      <c r="B83" s="29"/>
      <c r="F83" s="174"/>
    </row>
    <row r="84" spans="1:6" ht="15.75">
      <c r="A84" s="802"/>
      <c r="C84" s="27"/>
      <c r="D84" s="27"/>
      <c r="E84" s="27"/>
      <c r="F84" s="174"/>
    </row>
    <row r="85" spans="1:6" ht="15.75">
      <c r="A85" s="802"/>
      <c r="C85" s="27"/>
      <c r="D85" s="27"/>
      <c r="E85" s="27"/>
      <c r="F85" s="174"/>
    </row>
    <row r="86" spans="1:6" ht="15.75">
      <c r="A86" s="802"/>
      <c r="B86" s="803"/>
      <c r="F86" s="275"/>
    </row>
    <row r="87" spans="2:6" ht="15.75">
      <c r="B87" s="803"/>
      <c r="E87" s="804"/>
      <c r="F87" s="805"/>
    </row>
    <row r="88" spans="1:6" s="645" customFormat="1" ht="15.75">
      <c r="A88" s="763"/>
      <c r="D88" s="17"/>
      <c r="E88" s="15"/>
      <c r="F88" s="275"/>
    </row>
    <row r="90" spans="5:6" ht="15.75">
      <c r="E90" s="804"/>
      <c r="F90" s="806"/>
    </row>
    <row r="91" spans="1:6" s="645" customFormat="1" ht="15.75">
      <c r="A91" s="763"/>
      <c r="C91" s="17"/>
      <c r="D91" s="17"/>
      <c r="E91" s="15"/>
      <c r="F91" s="276"/>
    </row>
    <row r="92" ht="15.75">
      <c r="B92" s="807"/>
    </row>
    <row r="94" ht="15.75">
      <c r="B94" s="808"/>
    </row>
    <row r="97" ht="15.75">
      <c r="A97" s="809"/>
    </row>
    <row r="98" ht="15.75">
      <c r="A98" s="809"/>
    </row>
  </sheetData>
  <mergeCells count="7">
    <mergeCell ref="A1:F1"/>
    <mergeCell ref="A2:F2"/>
    <mergeCell ref="A9:F9"/>
    <mergeCell ref="A78:F78"/>
    <mergeCell ref="A5:F5"/>
    <mergeCell ref="A7:F7"/>
    <mergeCell ref="A8:F8"/>
  </mergeCells>
  <printOptions horizontalCentered="1"/>
  <pageMargins left="0.9055118110236221" right="0.2755905511811024" top="0.6692913385826772" bottom="0.5511811023622047" header="0.3937007874015748" footer="0.2755905511811024"/>
  <pageSetup firstPageNumber="47" useFirstPageNumber="1" horizontalDpi="600" verticalDpi="600" orientation="portrait" paperSize="9" scale="92" r:id="rId1"/>
  <headerFooter alignWithMargins="0">
    <oddFooter>&amp;C&amp;P</oddFooter>
  </headerFooter>
  <rowBreaks count="1" manualBreakCount="1">
    <brk id="51" max="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O69"/>
  <sheetViews>
    <sheetView zoomScaleSheetLayoutView="100" workbookViewId="0" topLeftCell="A1">
      <selection activeCell="L16" sqref="L15:L16"/>
    </sheetView>
  </sheetViews>
  <sheetFormatPr defaultColWidth="9.140625" defaultRowHeight="17.25" customHeight="1"/>
  <cols>
    <col min="1" max="1" width="7.421875" style="27" customWidth="1"/>
    <col min="2" max="2" width="39.8515625" style="25" customWidth="1"/>
    <col min="3" max="3" width="10.57421875" style="530" customWidth="1"/>
    <col min="4" max="4" width="10.8515625" style="25" customWidth="1"/>
    <col min="5" max="5" width="11.140625" style="530" customWidth="1"/>
    <col min="6" max="6" width="10.00390625" style="178" customWidth="1"/>
    <col min="7" max="16384" width="9.140625" style="27" customWidth="1"/>
  </cols>
  <sheetData>
    <row r="1" spans="1:15" ht="12.75">
      <c r="A1" s="1063" t="s">
        <v>469</v>
      </c>
      <c r="B1" s="1063"/>
      <c r="C1" s="1063"/>
      <c r="D1" s="1063"/>
      <c r="E1" s="1063"/>
      <c r="F1" s="1063"/>
      <c r="G1" s="3"/>
      <c r="H1" s="3"/>
      <c r="I1" s="3"/>
      <c r="J1" s="3"/>
      <c r="K1" s="3"/>
      <c r="L1" s="3"/>
      <c r="M1" s="3"/>
      <c r="N1" s="3"/>
      <c r="O1" s="3"/>
    </row>
    <row r="2" spans="1:15" ht="15" customHeight="1">
      <c r="A2" s="1064" t="s">
        <v>470</v>
      </c>
      <c r="B2" s="1064"/>
      <c r="C2" s="1064"/>
      <c r="D2" s="1064"/>
      <c r="E2" s="1064"/>
      <c r="F2" s="1064"/>
      <c r="G2" s="3"/>
      <c r="H2" s="3"/>
      <c r="I2" s="3"/>
      <c r="J2" s="3"/>
      <c r="K2" s="3"/>
      <c r="L2" s="3"/>
      <c r="M2" s="3"/>
      <c r="N2" s="3"/>
      <c r="O2" s="3"/>
    </row>
    <row r="3" spans="1:15" ht="3.75" customHeight="1">
      <c r="A3" s="8"/>
      <c r="B3" s="9"/>
      <c r="C3" s="10"/>
      <c r="D3" s="10"/>
      <c r="E3" s="8"/>
      <c r="F3" s="8"/>
      <c r="G3" s="3"/>
      <c r="H3" s="3"/>
      <c r="I3" s="3"/>
      <c r="J3" s="3"/>
      <c r="K3" s="3"/>
      <c r="L3" s="3"/>
      <c r="M3" s="3"/>
      <c r="N3" s="3"/>
      <c r="O3" s="3"/>
    </row>
    <row r="4" spans="1:6" s="3" customFormat="1" ht="12.75">
      <c r="A4" s="1032" t="s">
        <v>471</v>
      </c>
      <c r="B4" s="1032"/>
      <c r="C4" s="1032"/>
      <c r="D4" s="1032"/>
      <c r="E4" s="1032"/>
      <c r="F4" s="1032"/>
    </row>
    <row r="5" spans="1:6" s="3" customFormat="1" ht="12.75">
      <c r="A5" s="14"/>
      <c r="B5" s="13"/>
      <c r="C5" s="13"/>
      <c r="D5" s="13"/>
      <c r="E5" s="13"/>
      <c r="F5" s="13"/>
    </row>
    <row r="6" spans="1:6" s="17" customFormat="1" ht="17.25" customHeight="1">
      <c r="A6" s="969" t="s">
        <v>472</v>
      </c>
      <c r="B6" s="969"/>
      <c r="C6" s="969"/>
      <c r="D6" s="969"/>
      <c r="E6" s="969"/>
      <c r="F6" s="969"/>
    </row>
    <row r="7" spans="1:6" s="17" customFormat="1" ht="30" customHeight="1">
      <c r="A7" s="1072" t="s">
        <v>435</v>
      </c>
      <c r="B7" s="1072"/>
      <c r="C7" s="1072"/>
      <c r="D7" s="1072"/>
      <c r="E7" s="1072"/>
      <c r="F7" s="1072"/>
    </row>
    <row r="8" spans="1:6" ht="17.25" customHeight="1">
      <c r="A8" s="1073" t="s">
        <v>474</v>
      </c>
      <c r="B8" s="1073"/>
      <c r="C8" s="1073"/>
      <c r="D8" s="1073"/>
      <c r="E8" s="1073"/>
      <c r="F8" s="1073"/>
    </row>
    <row r="9" spans="1:6" ht="17.25" customHeight="1">
      <c r="A9" s="1061" t="s">
        <v>475</v>
      </c>
      <c r="B9" s="1061"/>
      <c r="C9" s="1061"/>
      <c r="D9" s="1061"/>
      <c r="E9" s="1061"/>
      <c r="F9" s="1061"/>
    </row>
    <row r="10" spans="1:6" ht="17.25" customHeight="1">
      <c r="A10" s="25" t="s">
        <v>476</v>
      </c>
      <c r="B10" s="26"/>
      <c r="C10" s="22"/>
      <c r="D10" s="20"/>
      <c r="E10" s="21"/>
      <c r="F10" s="23" t="s">
        <v>65</v>
      </c>
    </row>
    <row r="11" spans="1:6" ht="17.25" customHeight="1">
      <c r="A11" s="591"/>
      <c r="B11" s="592"/>
      <c r="C11" s="17"/>
      <c r="D11" s="593"/>
      <c r="E11" s="17"/>
      <c r="F11" s="594" t="s">
        <v>436</v>
      </c>
    </row>
    <row r="12" ht="17.25" customHeight="1">
      <c r="F12" s="786" t="s">
        <v>528</v>
      </c>
    </row>
    <row r="13" spans="1:6" ht="45.75" customHeight="1">
      <c r="A13" s="703" t="s">
        <v>919</v>
      </c>
      <c r="B13" s="746" t="s">
        <v>479</v>
      </c>
      <c r="C13" s="746" t="s">
        <v>5</v>
      </c>
      <c r="D13" s="746" t="s">
        <v>531</v>
      </c>
      <c r="E13" s="600" t="s">
        <v>69</v>
      </c>
      <c r="F13" s="787" t="s">
        <v>483</v>
      </c>
    </row>
    <row r="14" spans="1:6" ht="12.75">
      <c r="A14" s="747" t="s">
        <v>339</v>
      </c>
      <c r="B14" s="747" t="s">
        <v>340</v>
      </c>
      <c r="C14" s="747" t="s">
        <v>341</v>
      </c>
      <c r="D14" s="747" t="s">
        <v>342</v>
      </c>
      <c r="E14" s="810" t="s">
        <v>343</v>
      </c>
      <c r="F14" s="747" t="s">
        <v>344</v>
      </c>
    </row>
    <row r="15" spans="1:6" ht="12.75">
      <c r="A15" s="789" t="s">
        <v>922</v>
      </c>
      <c r="B15" s="90" t="s">
        <v>447</v>
      </c>
      <c r="C15" s="40">
        <v>1884967</v>
      </c>
      <c r="D15" s="40">
        <v>147905</v>
      </c>
      <c r="E15" s="811">
        <v>7.84655646491424</v>
      </c>
      <c r="F15" s="289">
        <v>147905</v>
      </c>
    </row>
    <row r="16" spans="1:6" ht="25.5">
      <c r="A16" s="768"/>
      <c r="B16" s="749" t="s">
        <v>448</v>
      </c>
      <c r="C16" s="40">
        <v>1884967</v>
      </c>
      <c r="D16" s="40">
        <v>147905</v>
      </c>
      <c r="E16" s="811">
        <v>7.84655646491424</v>
      </c>
      <c r="F16" s="289">
        <v>147905</v>
      </c>
    </row>
    <row r="17" spans="1:6" ht="25.5">
      <c r="A17" s="812"/>
      <c r="B17" s="813" t="s">
        <v>437</v>
      </c>
      <c r="C17" s="674">
        <v>1834129</v>
      </c>
      <c r="D17" s="674">
        <v>137182</v>
      </c>
      <c r="E17" s="134">
        <v>7.479408482173282</v>
      </c>
      <c r="F17" s="222">
        <v>137182</v>
      </c>
    </row>
    <row r="18" spans="1:6" ht="25.5">
      <c r="A18" s="812"/>
      <c r="B18" s="813" t="s">
        <v>438</v>
      </c>
      <c r="C18" s="674">
        <v>50838</v>
      </c>
      <c r="D18" s="674">
        <v>10723</v>
      </c>
      <c r="E18" s="134">
        <v>21.092489869782447</v>
      </c>
      <c r="F18" s="222">
        <v>10723</v>
      </c>
    </row>
    <row r="19" spans="1:6" ht="29.25" customHeight="1">
      <c r="A19" s="768"/>
      <c r="B19" s="90" t="s">
        <v>439</v>
      </c>
      <c r="C19" s="112">
        <v>0</v>
      </c>
      <c r="D19" s="112">
        <v>0</v>
      </c>
      <c r="E19" s="811">
        <v>0</v>
      </c>
      <c r="F19" s="289">
        <v>0</v>
      </c>
    </row>
    <row r="20" spans="1:6" ht="16.5" customHeight="1">
      <c r="A20" s="814" t="s">
        <v>927</v>
      </c>
      <c r="B20" s="90" t="s">
        <v>449</v>
      </c>
      <c r="C20" s="40">
        <v>2423741</v>
      </c>
      <c r="D20" s="40">
        <v>144499</v>
      </c>
      <c r="E20" s="811">
        <v>5.961816877298358</v>
      </c>
      <c r="F20" s="289">
        <v>144499</v>
      </c>
    </row>
    <row r="21" spans="1:6" ht="12.75">
      <c r="A21" s="816"/>
      <c r="B21" s="749" t="s">
        <v>450</v>
      </c>
      <c r="C21" s="40">
        <v>1383058</v>
      </c>
      <c r="D21" s="40">
        <v>135287</v>
      </c>
      <c r="E21" s="811">
        <v>9.78173005036665</v>
      </c>
      <c r="F21" s="289">
        <v>135287</v>
      </c>
    </row>
    <row r="22" spans="1:6" ht="12.75">
      <c r="A22" s="789">
        <v>1000</v>
      </c>
      <c r="B22" s="749" t="s">
        <v>1171</v>
      </c>
      <c r="C22" s="40">
        <v>1244090</v>
      </c>
      <c r="D22" s="40">
        <v>114932</v>
      </c>
      <c r="E22" s="811">
        <v>9.238238391113184</v>
      </c>
      <c r="F22" s="289">
        <v>114932</v>
      </c>
    </row>
    <row r="23" spans="1:6" ht="12.75">
      <c r="A23" s="790">
        <v>1100</v>
      </c>
      <c r="B23" s="507" t="s">
        <v>440</v>
      </c>
      <c r="C23" s="50">
        <v>180631</v>
      </c>
      <c r="D23" s="50">
        <v>6772</v>
      </c>
      <c r="E23" s="817">
        <v>3.7490796153484176</v>
      </c>
      <c r="F23" s="220">
        <v>6772</v>
      </c>
    </row>
    <row r="24" spans="1:6" ht="13.5" customHeight="1">
      <c r="A24" s="790">
        <v>1200</v>
      </c>
      <c r="B24" s="507" t="s">
        <v>259</v>
      </c>
      <c r="C24" s="50">
        <v>41429</v>
      </c>
      <c r="D24" s="50">
        <v>1389</v>
      </c>
      <c r="E24" s="817">
        <v>3.3527239373385793</v>
      </c>
      <c r="F24" s="220">
        <v>1389</v>
      </c>
    </row>
    <row r="25" spans="1:6" ht="12.75">
      <c r="A25" s="790">
        <v>1300</v>
      </c>
      <c r="B25" s="507" t="s">
        <v>261</v>
      </c>
      <c r="C25" s="50">
        <v>55758</v>
      </c>
      <c r="D25" s="50">
        <v>3549</v>
      </c>
      <c r="E25" s="817">
        <v>6.365005918433229</v>
      </c>
      <c r="F25" s="220">
        <v>3549</v>
      </c>
    </row>
    <row r="26" spans="1:6" ht="12.75">
      <c r="A26" s="790">
        <v>1400</v>
      </c>
      <c r="B26" s="507" t="s">
        <v>263</v>
      </c>
      <c r="C26" s="50">
        <v>805835</v>
      </c>
      <c r="D26" s="50">
        <v>64269</v>
      </c>
      <c r="E26" s="817">
        <v>7.975454032152984</v>
      </c>
      <c r="F26" s="220">
        <v>64269</v>
      </c>
    </row>
    <row r="27" spans="1:6" s="255" customFormat="1" ht="24" customHeight="1">
      <c r="A27" s="302">
        <v>1455</v>
      </c>
      <c r="B27" s="411" t="s">
        <v>264</v>
      </c>
      <c r="C27" s="222">
        <v>0</v>
      </c>
      <c r="D27" s="222">
        <v>0</v>
      </c>
      <c r="E27" s="134">
        <v>0</v>
      </c>
      <c r="F27" s="222">
        <v>0</v>
      </c>
    </row>
    <row r="28" spans="1:6" s="14" customFormat="1" ht="51" customHeight="1">
      <c r="A28" s="302">
        <v>1456</v>
      </c>
      <c r="B28" s="411" t="s">
        <v>265</v>
      </c>
      <c r="C28" s="222">
        <v>0</v>
      </c>
      <c r="D28" s="222">
        <v>0</v>
      </c>
      <c r="E28" s="134">
        <v>0</v>
      </c>
      <c r="F28" s="222">
        <v>0</v>
      </c>
    </row>
    <row r="29" spans="1:6" s="15" customFormat="1" ht="12.75" customHeight="1">
      <c r="A29" s="696">
        <v>1491</v>
      </c>
      <c r="B29" s="697" t="s">
        <v>266</v>
      </c>
      <c r="C29" s="674" t="s">
        <v>486</v>
      </c>
      <c r="D29" s="674">
        <v>0</v>
      </c>
      <c r="E29" s="134" t="s">
        <v>486</v>
      </c>
      <c r="F29" s="222">
        <v>0</v>
      </c>
    </row>
    <row r="30" spans="1:6" s="275" customFormat="1" ht="12.75" customHeight="1">
      <c r="A30" s="696">
        <v>1492</v>
      </c>
      <c r="B30" s="697" t="s">
        <v>267</v>
      </c>
      <c r="C30" s="674" t="s">
        <v>486</v>
      </c>
      <c r="D30" s="674">
        <v>0</v>
      </c>
      <c r="E30" s="134" t="s">
        <v>486</v>
      </c>
      <c r="F30" s="222">
        <v>0</v>
      </c>
    </row>
    <row r="31" spans="1:6" s="275" customFormat="1" ht="12.75" customHeight="1">
      <c r="A31" s="696">
        <v>1493</v>
      </c>
      <c r="B31" s="697" t="s">
        <v>268</v>
      </c>
      <c r="C31" s="674" t="s">
        <v>486</v>
      </c>
      <c r="D31" s="674">
        <v>0</v>
      </c>
      <c r="E31" s="134" t="s">
        <v>486</v>
      </c>
      <c r="F31" s="222">
        <v>0</v>
      </c>
    </row>
    <row r="32" spans="1:6" s="275" customFormat="1" ht="12.75" customHeight="1">
      <c r="A32" s="696">
        <v>1499</v>
      </c>
      <c r="B32" s="697" t="s">
        <v>269</v>
      </c>
      <c r="C32" s="674" t="s">
        <v>486</v>
      </c>
      <c r="D32" s="674">
        <v>0</v>
      </c>
      <c r="E32" s="134" t="s">
        <v>486</v>
      </c>
      <c r="F32" s="222">
        <v>0</v>
      </c>
    </row>
    <row r="33" spans="1:6" ht="25.5">
      <c r="A33" s="818">
        <v>1500</v>
      </c>
      <c r="B33" s="507" t="s">
        <v>441</v>
      </c>
      <c r="C33" s="50">
        <v>146521</v>
      </c>
      <c r="D33" s="50">
        <v>37461</v>
      </c>
      <c r="E33" s="817">
        <v>25.56698357232069</v>
      </c>
      <c r="F33" s="220">
        <v>37461</v>
      </c>
    </row>
    <row r="34" spans="1:6" s="255" customFormat="1" ht="12.75">
      <c r="A34" s="302">
        <v>1564</v>
      </c>
      <c r="B34" s="411" t="s">
        <v>272</v>
      </c>
      <c r="C34" s="222" t="s">
        <v>486</v>
      </c>
      <c r="D34" s="222">
        <v>0</v>
      </c>
      <c r="E34" s="134" t="s">
        <v>486</v>
      </c>
      <c r="F34" s="222">
        <v>0</v>
      </c>
    </row>
    <row r="35" spans="1:6" s="14" customFormat="1" ht="12.75">
      <c r="A35" s="302">
        <v>1565</v>
      </c>
      <c r="B35" s="702" t="s">
        <v>273</v>
      </c>
      <c r="C35" s="222" t="s">
        <v>486</v>
      </c>
      <c r="D35" s="222">
        <v>0</v>
      </c>
      <c r="E35" s="134" t="s">
        <v>486</v>
      </c>
      <c r="F35" s="222">
        <v>0</v>
      </c>
    </row>
    <row r="36" spans="1:6" ht="12.75">
      <c r="A36" s="790">
        <v>1600</v>
      </c>
      <c r="B36" s="507" t="s">
        <v>274</v>
      </c>
      <c r="C36" s="50">
        <v>13916</v>
      </c>
      <c r="D36" s="50">
        <v>1492</v>
      </c>
      <c r="E36" s="817">
        <v>10.721471687266456</v>
      </c>
      <c r="F36" s="220">
        <v>1492</v>
      </c>
    </row>
    <row r="37" spans="1:6" ht="12.75">
      <c r="A37" s="789">
        <v>3000</v>
      </c>
      <c r="B37" s="791" t="s">
        <v>411</v>
      </c>
      <c r="C37" s="40">
        <v>138968</v>
      </c>
      <c r="D37" s="40">
        <v>20355</v>
      </c>
      <c r="E37" s="811">
        <v>14.647256922456968</v>
      </c>
      <c r="F37" s="289">
        <v>20355</v>
      </c>
    </row>
    <row r="38" spans="1:6" ht="12.75">
      <c r="A38" s="812">
        <v>3100</v>
      </c>
      <c r="B38" s="507" t="s">
        <v>942</v>
      </c>
      <c r="C38" s="50">
        <v>0</v>
      </c>
      <c r="D38" s="165">
        <v>0</v>
      </c>
      <c r="E38" s="817">
        <v>0</v>
      </c>
      <c r="F38" s="220">
        <v>0</v>
      </c>
    </row>
    <row r="39" spans="1:6" ht="14.25" customHeight="1">
      <c r="A39" s="812">
        <v>3400</v>
      </c>
      <c r="B39" s="507" t="s">
        <v>949</v>
      </c>
      <c r="C39" s="50">
        <v>118443</v>
      </c>
      <c r="D39" s="50">
        <v>18635</v>
      </c>
      <c r="E39" s="817">
        <v>15.733306316118302</v>
      </c>
      <c r="F39" s="220">
        <v>18635</v>
      </c>
    </row>
    <row r="40" spans="1:6" ht="12.75">
      <c r="A40" s="812">
        <v>3500</v>
      </c>
      <c r="B40" s="507" t="s">
        <v>951</v>
      </c>
      <c r="C40" s="50">
        <v>20185</v>
      </c>
      <c r="D40" s="50">
        <v>1262</v>
      </c>
      <c r="E40" s="817">
        <v>6.252167451077533</v>
      </c>
      <c r="F40" s="220">
        <v>1262</v>
      </c>
    </row>
    <row r="41" spans="1:6" s="255" customFormat="1" ht="12.75">
      <c r="A41" s="672" t="s">
        <v>290</v>
      </c>
      <c r="B41" s="708" t="s">
        <v>291</v>
      </c>
      <c r="C41" s="222" t="s">
        <v>486</v>
      </c>
      <c r="D41" s="222">
        <v>0</v>
      </c>
      <c r="E41" s="817" t="s">
        <v>486</v>
      </c>
      <c r="F41" s="222">
        <v>0</v>
      </c>
    </row>
    <row r="42" spans="1:6" s="14" customFormat="1" ht="12.75">
      <c r="A42" s="672" t="s">
        <v>292</v>
      </c>
      <c r="B42" s="712" t="s">
        <v>293</v>
      </c>
      <c r="C42" s="222" t="s">
        <v>486</v>
      </c>
      <c r="D42" s="222">
        <v>0</v>
      </c>
      <c r="E42" s="817" t="s">
        <v>486</v>
      </c>
      <c r="F42" s="222">
        <v>0</v>
      </c>
    </row>
    <row r="43" spans="1:6" s="14" customFormat="1" ht="14.25" customHeight="1">
      <c r="A43" s="672" t="s">
        <v>294</v>
      </c>
      <c r="B43" s="712" t="s">
        <v>295</v>
      </c>
      <c r="C43" s="222" t="s">
        <v>486</v>
      </c>
      <c r="D43" s="222">
        <v>50</v>
      </c>
      <c r="E43" s="817" t="s">
        <v>486</v>
      </c>
      <c r="F43" s="222">
        <v>50</v>
      </c>
    </row>
    <row r="44" spans="1:6" s="275" customFormat="1" ht="15.75">
      <c r="A44" s="505">
        <v>3600</v>
      </c>
      <c r="B44" s="507" t="s">
        <v>956</v>
      </c>
      <c r="C44" s="50">
        <v>100</v>
      </c>
      <c r="D44" s="50">
        <v>90</v>
      </c>
      <c r="E44" s="817">
        <v>90</v>
      </c>
      <c r="F44" s="222">
        <v>90</v>
      </c>
    </row>
    <row r="45" spans="1:6" s="174" customFormat="1" ht="25.5">
      <c r="A45" s="819" t="s">
        <v>413</v>
      </c>
      <c r="B45" s="507" t="s">
        <v>414</v>
      </c>
      <c r="C45" s="50">
        <v>0</v>
      </c>
      <c r="D45" s="50">
        <v>368</v>
      </c>
      <c r="E45" s="817">
        <v>0</v>
      </c>
      <c r="F45" s="222">
        <v>368</v>
      </c>
    </row>
    <row r="46" spans="1:6" s="174" customFormat="1" ht="12.75">
      <c r="A46" s="503">
        <v>3900</v>
      </c>
      <c r="B46" s="820" t="s">
        <v>961</v>
      </c>
      <c r="C46" s="821">
        <v>240</v>
      </c>
      <c r="D46" s="458">
        <v>0</v>
      </c>
      <c r="E46" s="817">
        <v>0</v>
      </c>
      <c r="F46" s="222">
        <v>0</v>
      </c>
    </row>
    <row r="47" spans="1:6" s="174" customFormat="1" ht="12.75">
      <c r="A47" s="302">
        <v>3910</v>
      </c>
      <c r="B47" s="822" t="s">
        <v>299</v>
      </c>
      <c r="C47" s="823" t="s">
        <v>486</v>
      </c>
      <c r="D47" s="792">
        <v>0</v>
      </c>
      <c r="E47" s="134" t="s">
        <v>486</v>
      </c>
      <c r="F47" s="222">
        <v>0</v>
      </c>
    </row>
    <row r="48" spans="1:6" ht="14.25" customHeight="1">
      <c r="A48" s="816"/>
      <c r="B48" s="749" t="s">
        <v>331</v>
      </c>
      <c r="C48" s="40">
        <v>1040683</v>
      </c>
      <c r="D48" s="40">
        <v>9212</v>
      </c>
      <c r="E48" s="811">
        <v>0.8851879006383307</v>
      </c>
      <c r="F48" s="289">
        <v>9212</v>
      </c>
    </row>
    <row r="49" spans="1:6" s="627" customFormat="1" ht="12.75">
      <c r="A49" s="789">
        <v>4000</v>
      </c>
      <c r="B49" s="791" t="s">
        <v>301</v>
      </c>
      <c r="C49" s="112">
        <v>1040683</v>
      </c>
      <c r="D49" s="112">
        <v>9212</v>
      </c>
      <c r="E49" s="811">
        <v>0.8851879006383307</v>
      </c>
      <c r="F49" s="289">
        <v>9212</v>
      </c>
    </row>
    <row r="50" spans="1:6" ht="25.5">
      <c r="A50" s="709" t="s">
        <v>417</v>
      </c>
      <c r="B50" s="708" t="s">
        <v>418</v>
      </c>
      <c r="C50" s="674" t="s">
        <v>486</v>
      </c>
      <c r="D50" s="674">
        <v>0</v>
      </c>
      <c r="E50" s="134" t="s">
        <v>486</v>
      </c>
      <c r="F50" s="222">
        <v>0</v>
      </c>
    </row>
    <row r="51" spans="1:6" s="627" customFormat="1" ht="12.75">
      <c r="A51" s="789">
        <v>6000</v>
      </c>
      <c r="B51" s="791" t="s">
        <v>304</v>
      </c>
      <c r="C51" s="112">
        <v>0</v>
      </c>
      <c r="D51" s="112">
        <v>0</v>
      </c>
      <c r="E51" s="811">
        <v>0</v>
      </c>
      <c r="F51" s="289">
        <v>0</v>
      </c>
    </row>
    <row r="52" spans="1:6" s="627" customFormat="1" ht="12.75">
      <c r="A52" s="789">
        <v>7000</v>
      </c>
      <c r="B52" s="791" t="s">
        <v>305</v>
      </c>
      <c r="C52" s="112">
        <v>0</v>
      </c>
      <c r="D52" s="112">
        <v>0</v>
      </c>
      <c r="E52" s="811">
        <v>0</v>
      </c>
      <c r="F52" s="289">
        <v>0</v>
      </c>
    </row>
    <row r="53" spans="1:6" ht="12.75" customHeight="1">
      <c r="A53" s="672" t="s">
        <v>421</v>
      </c>
      <c r="B53" s="708" t="s">
        <v>306</v>
      </c>
      <c r="C53" s="50" t="s">
        <v>486</v>
      </c>
      <c r="D53" s="165">
        <v>0</v>
      </c>
      <c r="E53" s="817" t="s">
        <v>486</v>
      </c>
      <c r="F53" s="220">
        <v>0</v>
      </c>
    </row>
    <row r="54" spans="1:6" ht="12.75">
      <c r="A54" s="789" t="s">
        <v>308</v>
      </c>
      <c r="B54" s="749" t="s">
        <v>442</v>
      </c>
      <c r="C54" s="112">
        <v>0</v>
      </c>
      <c r="D54" s="112">
        <v>0</v>
      </c>
      <c r="E54" s="811">
        <v>0</v>
      </c>
      <c r="F54" s="289">
        <v>0</v>
      </c>
    </row>
    <row r="55" spans="1:6" ht="12.75">
      <c r="A55" s="824">
        <v>8200</v>
      </c>
      <c r="B55" s="86" t="s">
        <v>443</v>
      </c>
      <c r="C55" s="50">
        <v>0</v>
      </c>
      <c r="D55" s="165">
        <v>0</v>
      </c>
      <c r="E55" s="817">
        <v>0</v>
      </c>
      <c r="F55" s="220">
        <v>0</v>
      </c>
    </row>
    <row r="56" spans="1:6" ht="13.5" customHeight="1">
      <c r="A56" s="363" t="s">
        <v>315</v>
      </c>
      <c r="B56" s="267" t="s">
        <v>431</v>
      </c>
      <c r="C56" s="40">
        <v>2423741</v>
      </c>
      <c r="D56" s="40">
        <v>144499</v>
      </c>
      <c r="E56" s="811">
        <v>5.961816877298358</v>
      </c>
      <c r="F56" s="289">
        <v>144499</v>
      </c>
    </row>
    <row r="57" spans="1:6" ht="14.25" customHeight="1">
      <c r="A57" s="825" t="s">
        <v>317</v>
      </c>
      <c r="B57" s="267" t="s">
        <v>432</v>
      </c>
      <c r="C57" s="826">
        <v>-538774</v>
      </c>
      <c r="D57" s="826">
        <v>3406</v>
      </c>
      <c r="E57" s="811">
        <v>-0.6321760144327677</v>
      </c>
      <c r="F57" s="798">
        <v>3406</v>
      </c>
    </row>
    <row r="58" spans="1:6" ht="12.75">
      <c r="A58" s="789" t="s">
        <v>319</v>
      </c>
      <c r="B58" s="90" t="s">
        <v>451</v>
      </c>
      <c r="C58" s="826">
        <v>538774</v>
      </c>
      <c r="D58" s="826">
        <v>-3406</v>
      </c>
      <c r="E58" s="811">
        <v>-0.6321760144327677</v>
      </c>
      <c r="F58" s="826">
        <v>-3406</v>
      </c>
    </row>
    <row r="59" spans="1:6" ht="12.75">
      <c r="A59" s="789"/>
      <c r="B59" s="359" t="s">
        <v>452</v>
      </c>
      <c r="C59" s="826">
        <v>538774</v>
      </c>
      <c r="D59" s="826">
        <v>-3406</v>
      </c>
      <c r="E59" s="811">
        <v>-0.6321760144327677</v>
      </c>
      <c r="F59" s="798">
        <v>-3406</v>
      </c>
    </row>
    <row r="60" spans="1:6" ht="12.75">
      <c r="A60" s="827"/>
      <c r="B60" s="548" t="s">
        <v>444</v>
      </c>
      <c r="C60" s="50">
        <v>1135224</v>
      </c>
      <c r="D60" s="50">
        <v>1569880</v>
      </c>
      <c r="E60" s="817">
        <v>138.28812639620023</v>
      </c>
      <c r="F60" s="220">
        <v>1569880</v>
      </c>
    </row>
    <row r="61" spans="1:6" ht="12.75">
      <c r="A61" s="827"/>
      <c r="B61" s="548" t="s">
        <v>445</v>
      </c>
      <c r="C61" s="50">
        <v>596450</v>
      </c>
      <c r="D61" s="50">
        <v>1573286</v>
      </c>
      <c r="E61" s="817">
        <v>263.7750020957331</v>
      </c>
      <c r="F61" s="220">
        <v>1573286</v>
      </c>
    </row>
    <row r="62" spans="1:6" ht="12.75">
      <c r="A62" s="828"/>
      <c r="B62" s="27"/>
      <c r="C62" s="539"/>
      <c r="D62" s="829"/>
      <c r="E62" s="729"/>
      <c r="F62" s="343"/>
    </row>
    <row r="63" spans="1:6" ht="12.75">
      <c r="A63" s="1068"/>
      <c r="B63" s="1068"/>
      <c r="C63" s="1068"/>
      <c r="D63" s="1068"/>
      <c r="E63" s="1068"/>
      <c r="F63" s="1068"/>
    </row>
    <row r="64" spans="1:6" ht="15.75">
      <c r="A64" s="828"/>
      <c r="B64" s="645"/>
      <c r="C64" s="642"/>
      <c r="D64" s="830"/>
      <c r="E64" s="642"/>
      <c r="F64" s="450"/>
    </row>
    <row r="65" spans="1:6" ht="15.75">
      <c r="A65" s="831"/>
      <c r="B65" s="645"/>
      <c r="C65" s="642"/>
      <c r="D65" s="830"/>
      <c r="E65" s="644"/>
      <c r="F65" s="450"/>
    </row>
    <row r="66" spans="1:5" s="17" customFormat="1" ht="15.75">
      <c r="A66" s="658" t="s">
        <v>225</v>
      </c>
      <c r="B66" s="658"/>
      <c r="D66" s="642"/>
      <c r="E66" s="643"/>
    </row>
    <row r="67" spans="1:6" s="17" customFormat="1" ht="15.75">
      <c r="A67" s="645" t="s">
        <v>523</v>
      </c>
      <c r="B67" s="520"/>
      <c r="D67" s="642"/>
      <c r="E67" s="643"/>
      <c r="F67" s="644" t="s">
        <v>524</v>
      </c>
    </row>
    <row r="68" spans="1:6" s="17" customFormat="1" ht="15.75">
      <c r="A68" s="520"/>
      <c r="B68" s="520"/>
      <c r="D68" s="642"/>
      <c r="E68" s="643"/>
      <c r="F68" s="644"/>
    </row>
    <row r="69" spans="1:6" s="582" customFormat="1" ht="17.25" customHeight="1">
      <c r="A69" s="56" t="s">
        <v>446</v>
      </c>
      <c r="B69" s="26"/>
      <c r="C69" s="646"/>
      <c r="D69" s="647"/>
      <c r="E69" s="648"/>
      <c r="F69" s="649"/>
    </row>
  </sheetData>
  <mergeCells count="9">
    <mergeCell ref="A9:F9"/>
    <mergeCell ref="A66:B66"/>
    <mergeCell ref="A1:F1"/>
    <mergeCell ref="A2:F2"/>
    <mergeCell ref="A4:F4"/>
    <mergeCell ref="A6:F6"/>
    <mergeCell ref="A63:F63"/>
    <mergeCell ref="A7:F7"/>
    <mergeCell ref="A8:F8"/>
  </mergeCells>
  <printOptions horizontalCentered="1"/>
  <pageMargins left="0.7480314960629921" right="0.35433070866141736" top="0.7086614173228347" bottom="0.4724409448818898" header="0.2362204724409449" footer="0.1968503937007874"/>
  <pageSetup firstPageNumber="49" useFirstPageNumber="1" horizontalDpi="600" verticalDpi="600" orientation="portrait" paperSize="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L207"/>
  <sheetViews>
    <sheetView zoomScaleSheetLayoutView="100" workbookViewId="0" topLeftCell="A1">
      <selection activeCell="G21" sqref="G20:G21"/>
    </sheetView>
  </sheetViews>
  <sheetFormatPr defaultColWidth="9.140625" defaultRowHeight="12.75"/>
  <cols>
    <col min="1" max="1" width="5.57421875" style="27" customWidth="1"/>
    <col min="2" max="2" width="43.7109375" style="97" customWidth="1"/>
    <col min="3" max="3" width="12.140625" style="0" customWidth="1"/>
    <col min="4" max="4" width="13.57421875" style="0" customWidth="1"/>
    <col min="5" max="5" width="10.28125" style="0" customWidth="1"/>
    <col min="6" max="6" width="14.57421875" style="0" customWidth="1"/>
  </cols>
  <sheetData>
    <row r="1" spans="1:40" ht="12.75">
      <c r="A1" s="1063" t="s">
        <v>469</v>
      </c>
      <c r="B1" s="1063"/>
      <c r="C1" s="1063"/>
      <c r="D1" s="1063"/>
      <c r="E1" s="1063"/>
      <c r="F1" s="106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15" customHeight="1">
      <c r="A2" s="1064" t="s">
        <v>470</v>
      </c>
      <c r="B2" s="1064"/>
      <c r="C2" s="1064"/>
      <c r="D2" s="1064"/>
      <c r="E2" s="1064"/>
      <c r="F2" s="106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3.75" customHeight="1">
      <c r="A3" s="8"/>
      <c r="B3" s="9"/>
      <c r="C3" s="10"/>
      <c r="D3" s="10"/>
      <c r="E3" s="8"/>
      <c r="F3" s="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6" s="3" customFormat="1" ht="12.75">
      <c r="A4" s="1032" t="s">
        <v>471</v>
      </c>
      <c r="B4" s="1032"/>
      <c r="C4" s="1032"/>
      <c r="D4" s="1032"/>
      <c r="E4" s="1032"/>
      <c r="F4" s="1032"/>
    </row>
    <row r="5" spans="1:5" s="3" customFormat="1" ht="12.75">
      <c r="A5" s="14"/>
      <c r="B5" s="13"/>
      <c r="C5" s="13"/>
      <c r="D5" s="13"/>
      <c r="E5" s="13"/>
    </row>
    <row r="6" spans="1:6" s="17" customFormat="1" ht="17.25" customHeight="1">
      <c r="A6" s="969" t="s">
        <v>472</v>
      </c>
      <c r="B6" s="969"/>
      <c r="C6" s="969"/>
      <c r="D6" s="969"/>
      <c r="E6" s="969"/>
      <c r="F6" s="969"/>
    </row>
    <row r="7" spans="1:6" s="17" customFormat="1" ht="17.25" customHeight="1">
      <c r="A7" s="1059" t="s">
        <v>526</v>
      </c>
      <c r="B7" s="1059"/>
      <c r="C7" s="1059"/>
      <c r="D7" s="1059"/>
      <c r="E7" s="1059"/>
      <c r="F7" s="1059"/>
    </row>
    <row r="8" spans="1:6" s="17" customFormat="1" ht="17.25" customHeight="1">
      <c r="A8" s="1060" t="s">
        <v>474</v>
      </c>
      <c r="B8" s="1060"/>
      <c r="C8" s="1060"/>
      <c r="D8" s="1060"/>
      <c r="E8" s="1060"/>
      <c r="F8" s="1060"/>
    </row>
    <row r="9" spans="1:6" s="21" customFormat="1" ht="12.75">
      <c r="A9" s="1061" t="s">
        <v>475</v>
      </c>
      <c r="B9" s="1061"/>
      <c r="C9" s="1061"/>
      <c r="D9" s="1061"/>
      <c r="E9" s="1061"/>
      <c r="F9" s="1061"/>
    </row>
    <row r="10" spans="1:6" s="21" customFormat="1" ht="12.75">
      <c r="A10" s="25" t="s">
        <v>476</v>
      </c>
      <c r="B10" s="26"/>
      <c r="C10" s="22"/>
      <c r="D10" s="20"/>
      <c r="F10" s="23" t="s">
        <v>477</v>
      </c>
    </row>
    <row r="11" spans="1:6" s="21" customFormat="1" ht="12.75">
      <c r="A11" s="25"/>
      <c r="B11" s="26"/>
      <c r="C11" s="22"/>
      <c r="D11" s="20"/>
      <c r="F11" s="64" t="s">
        <v>527</v>
      </c>
    </row>
    <row r="12" spans="1:6" s="52" customFormat="1" ht="12.75">
      <c r="A12" s="27"/>
      <c r="B12" s="29"/>
      <c r="C12" s="65"/>
      <c r="D12" s="65"/>
      <c r="E12" s="65"/>
      <c r="F12" s="66" t="s">
        <v>528</v>
      </c>
    </row>
    <row r="13" spans="1:6" s="52" customFormat="1" ht="51">
      <c r="A13" s="67"/>
      <c r="B13" s="68" t="s">
        <v>529</v>
      </c>
      <c r="C13" s="69" t="s">
        <v>530</v>
      </c>
      <c r="D13" s="69" t="s">
        <v>531</v>
      </c>
      <c r="E13" s="69" t="s">
        <v>532</v>
      </c>
      <c r="F13" s="69" t="s">
        <v>533</v>
      </c>
    </row>
    <row r="14" spans="1:6" s="52" customFormat="1" ht="12.75">
      <c r="A14" s="70">
        <v>1</v>
      </c>
      <c r="B14" s="68">
        <v>2</v>
      </c>
      <c r="C14" s="71">
        <v>3</v>
      </c>
      <c r="D14" s="71">
        <v>4</v>
      </c>
      <c r="E14" s="71">
        <v>5</v>
      </c>
      <c r="F14" s="71">
        <v>6</v>
      </c>
    </row>
    <row r="15" spans="1:6" s="52" customFormat="1" ht="12.75">
      <c r="A15" s="72" t="s">
        <v>534</v>
      </c>
      <c r="B15" s="73" t="s">
        <v>535</v>
      </c>
      <c r="C15" s="74">
        <v>3237630100</v>
      </c>
      <c r="D15" s="74">
        <v>257116335</v>
      </c>
      <c r="E15" s="75">
        <v>7.941498165587229</v>
      </c>
      <c r="F15" s="74">
        <v>257116335</v>
      </c>
    </row>
    <row r="16" spans="1:6" s="52" customFormat="1" ht="12.75">
      <c r="A16" s="72"/>
      <c r="B16" s="73" t="s">
        <v>536</v>
      </c>
      <c r="C16" s="74">
        <v>2394257119</v>
      </c>
      <c r="D16" s="74">
        <v>193464677</v>
      </c>
      <c r="E16" s="75">
        <v>8.080363444039946</v>
      </c>
      <c r="F16" s="74">
        <v>193464677</v>
      </c>
    </row>
    <row r="17" spans="1:6" s="52" customFormat="1" ht="12.75">
      <c r="A17" s="76"/>
      <c r="B17" s="77" t="s">
        <v>537</v>
      </c>
      <c r="C17" s="78">
        <v>1624394344</v>
      </c>
      <c r="D17" s="78">
        <v>157640866</v>
      </c>
      <c r="E17" s="79">
        <v>9.70459338166718</v>
      </c>
      <c r="F17" s="78">
        <v>157640866</v>
      </c>
    </row>
    <row r="18" spans="1:6" s="52" customFormat="1" ht="12.75">
      <c r="A18" s="80"/>
      <c r="B18" s="77" t="s">
        <v>538</v>
      </c>
      <c r="C18" s="78">
        <v>376086000</v>
      </c>
      <c r="D18" s="78">
        <v>24981933</v>
      </c>
      <c r="E18" s="79">
        <v>6.642611796238095</v>
      </c>
      <c r="F18" s="78">
        <v>24981933</v>
      </c>
    </row>
    <row r="19" spans="1:6" s="52" customFormat="1" ht="12.75">
      <c r="A19" s="80"/>
      <c r="B19" s="77" t="s">
        <v>539</v>
      </c>
      <c r="C19" s="78">
        <v>137536000</v>
      </c>
      <c r="D19" s="78">
        <v>11893946</v>
      </c>
      <c r="E19" s="79">
        <v>8.647878373662168</v>
      </c>
      <c r="F19" s="78">
        <v>11893946</v>
      </c>
    </row>
    <row r="20" spans="1:6" s="52" customFormat="1" ht="12.75">
      <c r="A20" s="67"/>
      <c r="B20" s="77" t="s">
        <v>540</v>
      </c>
      <c r="C20" s="78">
        <v>238550000</v>
      </c>
      <c r="D20" s="78">
        <v>13087987</v>
      </c>
      <c r="E20" s="79">
        <v>5.486475372039404</v>
      </c>
      <c r="F20" s="78">
        <v>13087987</v>
      </c>
    </row>
    <row r="21" spans="1:6" s="52" customFormat="1" ht="12.75">
      <c r="A21" s="76"/>
      <c r="B21" s="77" t="s">
        <v>541</v>
      </c>
      <c r="C21" s="78">
        <v>1230200444</v>
      </c>
      <c r="D21" s="78">
        <v>129554780</v>
      </c>
      <c r="E21" s="79">
        <v>10.531192752520255</v>
      </c>
      <c r="F21" s="78">
        <v>129554780</v>
      </c>
    </row>
    <row r="22" spans="1:6" s="52" customFormat="1" ht="12.75">
      <c r="A22" s="67"/>
      <c r="B22" s="77" t="s">
        <v>542</v>
      </c>
      <c r="C22" s="78">
        <v>830117444</v>
      </c>
      <c r="D22" s="78">
        <v>82037798</v>
      </c>
      <c r="E22" s="79">
        <v>9.882673661776465</v>
      </c>
      <c r="F22" s="78">
        <v>82037798</v>
      </c>
    </row>
    <row r="23" spans="1:6" s="52" customFormat="1" ht="12.75">
      <c r="A23" s="67"/>
      <c r="B23" s="77" t="s">
        <v>543</v>
      </c>
      <c r="C23" s="78">
        <v>370677000</v>
      </c>
      <c r="D23" s="78">
        <v>45217884</v>
      </c>
      <c r="E23" s="79">
        <v>12.198729351969504</v>
      </c>
      <c r="F23" s="78">
        <v>45217884</v>
      </c>
    </row>
    <row r="24" spans="1:6" s="52" customFormat="1" ht="12.75">
      <c r="A24" s="67"/>
      <c r="B24" s="77" t="s">
        <v>544</v>
      </c>
      <c r="C24" s="78">
        <v>10356000</v>
      </c>
      <c r="D24" s="78">
        <v>662197</v>
      </c>
      <c r="E24" s="79">
        <v>6.394331788335264</v>
      </c>
      <c r="F24" s="78">
        <v>662197</v>
      </c>
    </row>
    <row r="25" spans="1:6" s="52" customFormat="1" ht="12.75">
      <c r="A25" s="80"/>
      <c r="B25" s="77" t="s">
        <v>545</v>
      </c>
      <c r="C25" s="78">
        <v>19050000</v>
      </c>
      <c r="D25" s="78">
        <v>1636901</v>
      </c>
      <c r="E25" s="79">
        <v>8.592656167979003</v>
      </c>
      <c r="F25" s="78">
        <v>1636901</v>
      </c>
    </row>
    <row r="26" spans="1:6" s="52" customFormat="1" ht="12.75">
      <c r="A26" s="80"/>
      <c r="B26" s="77" t="s">
        <v>546</v>
      </c>
      <c r="C26" s="78">
        <v>18107900</v>
      </c>
      <c r="D26" s="78">
        <v>3104153</v>
      </c>
      <c r="E26" s="79">
        <v>17.142534473903655</v>
      </c>
      <c r="F26" s="78">
        <v>3104153</v>
      </c>
    </row>
    <row r="27" spans="1:6" s="52" customFormat="1" ht="12.75">
      <c r="A27" s="80"/>
      <c r="B27" s="77" t="s">
        <v>547</v>
      </c>
      <c r="C27" s="78">
        <v>10413900</v>
      </c>
      <c r="D27" s="78">
        <v>848190</v>
      </c>
      <c r="E27" s="79">
        <v>8.144787255495059</v>
      </c>
      <c r="F27" s="78">
        <v>848190</v>
      </c>
    </row>
    <row r="28" spans="1:6" s="52" customFormat="1" ht="12.75">
      <c r="A28" s="80"/>
      <c r="B28" s="77" t="s">
        <v>548</v>
      </c>
      <c r="C28" s="78">
        <v>338000</v>
      </c>
      <c r="D28" s="78">
        <v>39817</v>
      </c>
      <c r="E28" s="79">
        <v>11.7801775147929</v>
      </c>
      <c r="F28" s="78">
        <v>39817</v>
      </c>
    </row>
    <row r="29" spans="1:6" s="52" customFormat="1" ht="12.75">
      <c r="A29" s="80"/>
      <c r="B29" s="77" t="s">
        <v>549</v>
      </c>
      <c r="C29" s="78">
        <v>7356000</v>
      </c>
      <c r="D29" s="78">
        <v>2216146</v>
      </c>
      <c r="E29" s="79">
        <v>30.127052746057643</v>
      </c>
      <c r="F29" s="78">
        <v>2216146</v>
      </c>
    </row>
    <row r="30" spans="1:6" s="52" customFormat="1" ht="12.75">
      <c r="A30" s="76"/>
      <c r="B30" s="42" t="s">
        <v>550</v>
      </c>
      <c r="C30" s="81" t="s">
        <v>486</v>
      </c>
      <c r="D30" s="78">
        <v>3364</v>
      </c>
      <c r="E30" s="82" t="s">
        <v>486</v>
      </c>
      <c r="F30" s="78">
        <v>3364</v>
      </c>
    </row>
    <row r="31" spans="1:6" s="52" customFormat="1" ht="12.75">
      <c r="A31" s="83"/>
      <c r="B31" s="77" t="s">
        <v>551</v>
      </c>
      <c r="C31" s="78">
        <v>207371493</v>
      </c>
      <c r="D31" s="78">
        <v>10597924</v>
      </c>
      <c r="E31" s="79">
        <v>5.110598301956576</v>
      </c>
      <c r="F31" s="78">
        <v>10597924</v>
      </c>
    </row>
    <row r="32" spans="1:6" s="52" customFormat="1" ht="12.75">
      <c r="A32" s="83"/>
      <c r="B32" s="77" t="s">
        <v>552</v>
      </c>
      <c r="C32" s="78">
        <v>102564332</v>
      </c>
      <c r="D32" s="78">
        <v>8440857</v>
      </c>
      <c r="E32" s="79">
        <v>8.229817164899002</v>
      </c>
      <c r="F32" s="78">
        <v>8440857</v>
      </c>
    </row>
    <row r="33" spans="1:6" s="52" customFormat="1" ht="12.75">
      <c r="A33" s="83"/>
      <c r="B33" s="77" t="s">
        <v>553</v>
      </c>
      <c r="C33" s="78">
        <v>459926950</v>
      </c>
      <c r="D33" s="78">
        <v>16781666</v>
      </c>
      <c r="E33" s="79">
        <v>3.6487677010446986</v>
      </c>
      <c r="F33" s="78">
        <v>16781666</v>
      </c>
    </row>
    <row r="34" spans="1:6" s="52" customFormat="1" ht="12.75">
      <c r="A34" s="76" t="s">
        <v>554</v>
      </c>
      <c r="B34" s="73" t="s">
        <v>555</v>
      </c>
      <c r="C34" s="74">
        <v>2394257119</v>
      </c>
      <c r="D34" s="74">
        <v>193464677</v>
      </c>
      <c r="E34" s="75">
        <v>8.080363444039946</v>
      </c>
      <c r="F34" s="74">
        <v>193464677</v>
      </c>
    </row>
    <row r="35" spans="1:6" s="52" customFormat="1" ht="12.75">
      <c r="A35" s="76"/>
      <c r="B35" s="73" t="s">
        <v>556</v>
      </c>
      <c r="C35" s="74">
        <v>859043586</v>
      </c>
      <c r="D35" s="74">
        <v>64858076</v>
      </c>
      <c r="E35" s="75">
        <v>7.550033206347692</v>
      </c>
      <c r="F35" s="74">
        <v>64858076</v>
      </c>
    </row>
    <row r="36" spans="1:6" s="52" customFormat="1" ht="12.75">
      <c r="A36" s="84"/>
      <c r="B36" s="77" t="s">
        <v>557</v>
      </c>
      <c r="C36" s="78">
        <v>842668241</v>
      </c>
      <c r="D36" s="78">
        <v>63119758</v>
      </c>
      <c r="E36" s="79">
        <v>7.49046361651121</v>
      </c>
      <c r="F36" s="78">
        <v>63119758</v>
      </c>
    </row>
    <row r="37" spans="1:6" s="52" customFormat="1" ht="12.75">
      <c r="A37" s="85"/>
      <c r="B37" s="77" t="s">
        <v>558</v>
      </c>
      <c r="C37" s="78">
        <v>842668241</v>
      </c>
      <c r="D37" s="78">
        <v>63119758</v>
      </c>
      <c r="E37" s="79">
        <v>7.49046361651121</v>
      </c>
      <c r="F37" s="78">
        <v>63119758</v>
      </c>
    </row>
    <row r="38" spans="1:6" s="52" customFormat="1" ht="12.75">
      <c r="A38" s="86"/>
      <c r="B38" s="77" t="s">
        <v>551</v>
      </c>
      <c r="C38" s="78">
        <v>16301655</v>
      </c>
      <c r="D38" s="78">
        <v>1726928</v>
      </c>
      <c r="E38" s="79">
        <v>10.59357470146436</v>
      </c>
      <c r="F38" s="78">
        <v>1726928</v>
      </c>
    </row>
    <row r="39" spans="1:6" s="52" customFormat="1" ht="12.75" customHeight="1">
      <c r="A39" s="86"/>
      <c r="B39" s="77" t="s">
        <v>552</v>
      </c>
      <c r="C39" s="78">
        <v>73690</v>
      </c>
      <c r="D39" s="78">
        <v>11390</v>
      </c>
      <c r="E39" s="79">
        <v>15.456642692359887</v>
      </c>
      <c r="F39" s="78">
        <v>11390</v>
      </c>
    </row>
    <row r="40" spans="1:6" s="52" customFormat="1" ht="12.75" customHeight="1">
      <c r="A40" s="86"/>
      <c r="B40" s="87" t="s">
        <v>559</v>
      </c>
      <c r="C40" s="88">
        <v>15670605</v>
      </c>
      <c r="D40" s="88">
        <v>1206418</v>
      </c>
      <c r="E40" s="79">
        <v>7.698605127243013</v>
      </c>
      <c r="F40" s="89">
        <v>1206418</v>
      </c>
    </row>
    <row r="41" spans="1:6" s="52" customFormat="1" ht="12.75">
      <c r="A41" s="84" t="s">
        <v>560</v>
      </c>
      <c r="B41" s="73" t="s">
        <v>561</v>
      </c>
      <c r="C41" s="74">
        <v>843372981</v>
      </c>
      <c r="D41" s="74">
        <v>63651658</v>
      </c>
      <c r="E41" s="75">
        <v>7.547272610574657</v>
      </c>
      <c r="F41" s="74">
        <v>63651658</v>
      </c>
    </row>
    <row r="42" spans="1:6" s="52" customFormat="1" ht="12.75">
      <c r="A42" s="84" t="s">
        <v>562</v>
      </c>
      <c r="B42" s="73" t="s">
        <v>563</v>
      </c>
      <c r="C42" s="74">
        <v>3362659003</v>
      </c>
      <c r="D42" s="74">
        <v>204665864</v>
      </c>
      <c r="E42" s="75">
        <v>6.086429335160274</v>
      </c>
      <c r="F42" s="74">
        <v>204665864</v>
      </c>
    </row>
    <row r="43" spans="1:6" s="52" customFormat="1" ht="15" customHeight="1">
      <c r="A43" s="84" t="s">
        <v>564</v>
      </c>
      <c r="B43" s="73" t="s">
        <v>565</v>
      </c>
      <c r="C43" s="74">
        <v>2977353222</v>
      </c>
      <c r="D43" s="74">
        <v>199494440</v>
      </c>
      <c r="E43" s="75">
        <v>6.700395456135771</v>
      </c>
      <c r="F43" s="74">
        <v>199494440</v>
      </c>
    </row>
    <row r="44" spans="1:6" s="52" customFormat="1" ht="12" customHeight="1">
      <c r="A44" s="84" t="s">
        <v>566</v>
      </c>
      <c r="B44" s="73" t="s">
        <v>567</v>
      </c>
      <c r="C44" s="74">
        <v>138394589</v>
      </c>
      <c r="D44" s="74">
        <v>1378008</v>
      </c>
      <c r="E44" s="75">
        <v>0.9957094493051315</v>
      </c>
      <c r="F44" s="74">
        <v>1378008</v>
      </c>
    </row>
    <row r="45" spans="1:6" s="52" customFormat="1" ht="12" customHeight="1">
      <c r="A45" s="84" t="s">
        <v>568</v>
      </c>
      <c r="B45" s="73" t="s">
        <v>569</v>
      </c>
      <c r="C45" s="74">
        <v>246911192</v>
      </c>
      <c r="D45" s="74">
        <v>3793416</v>
      </c>
      <c r="E45" s="75">
        <v>1.5363483401756857</v>
      </c>
      <c r="F45" s="74">
        <v>3793416</v>
      </c>
    </row>
    <row r="46" spans="1:6" s="52" customFormat="1" ht="24" customHeight="1">
      <c r="A46" s="90" t="s">
        <v>570</v>
      </c>
      <c r="B46" s="73" t="s">
        <v>571</v>
      </c>
      <c r="C46" s="74">
        <v>-125028903</v>
      </c>
      <c r="D46" s="74">
        <v>52450471</v>
      </c>
      <c r="E46" s="91" t="s">
        <v>486</v>
      </c>
      <c r="F46" s="74">
        <v>52450471</v>
      </c>
    </row>
    <row r="47" spans="1:6" s="52" customFormat="1" ht="12.75">
      <c r="A47" s="90" t="s">
        <v>572</v>
      </c>
      <c r="B47" s="73" t="s">
        <v>573</v>
      </c>
      <c r="C47" s="74">
        <v>20201205</v>
      </c>
      <c r="D47" s="74">
        <v>-8338262</v>
      </c>
      <c r="E47" s="91" t="s">
        <v>486</v>
      </c>
      <c r="F47" s="74">
        <v>-8338262</v>
      </c>
    </row>
    <row r="48" spans="1:6" s="52" customFormat="1" ht="25.5">
      <c r="A48" s="90"/>
      <c r="B48" s="73" t="s">
        <v>574</v>
      </c>
      <c r="C48" s="74">
        <v>3382860208</v>
      </c>
      <c r="D48" s="74">
        <v>196327602</v>
      </c>
      <c r="E48" s="75">
        <v>5.803597841131956</v>
      </c>
      <c r="F48" s="74">
        <v>196327602</v>
      </c>
    </row>
    <row r="49" spans="1:6" s="52" customFormat="1" ht="25.5">
      <c r="A49" s="90" t="s">
        <v>575</v>
      </c>
      <c r="B49" s="73" t="s">
        <v>576</v>
      </c>
      <c r="C49" s="74">
        <v>-145230108</v>
      </c>
      <c r="D49" s="74">
        <v>60788733</v>
      </c>
      <c r="E49" s="91" t="s">
        <v>486</v>
      </c>
      <c r="F49" s="74">
        <v>60788733</v>
      </c>
    </row>
    <row r="50" spans="1:6" s="52" customFormat="1" ht="12.75">
      <c r="A50" s="86"/>
      <c r="B50" s="77" t="s">
        <v>577</v>
      </c>
      <c r="C50" s="78">
        <v>145230108</v>
      </c>
      <c r="D50" s="78">
        <v>-60788733</v>
      </c>
      <c r="E50" s="92" t="s">
        <v>486</v>
      </c>
      <c r="F50" s="78">
        <v>-60788733</v>
      </c>
    </row>
    <row r="51" spans="1:6" s="52" customFormat="1" ht="12.75">
      <c r="A51" s="86"/>
      <c r="B51" s="77" t="s">
        <v>578</v>
      </c>
      <c r="C51" s="78">
        <v>222684358</v>
      </c>
      <c r="D51" s="78">
        <v>-63577060</v>
      </c>
      <c r="E51" s="92" t="s">
        <v>486</v>
      </c>
      <c r="F51" s="78">
        <v>-63577060</v>
      </c>
    </row>
    <row r="52" spans="1:6" s="52" customFormat="1" ht="38.25">
      <c r="A52" s="86"/>
      <c r="B52" s="77" t="s">
        <v>579</v>
      </c>
      <c r="C52" s="78">
        <v>1764422</v>
      </c>
      <c r="D52" s="78">
        <v>1909047</v>
      </c>
      <c r="E52" s="92" t="s">
        <v>486</v>
      </c>
      <c r="F52" s="78">
        <v>1909047</v>
      </c>
    </row>
    <row r="53" spans="1:6" s="52" customFormat="1" ht="25.5">
      <c r="A53" s="86"/>
      <c r="B53" s="77" t="s">
        <v>580</v>
      </c>
      <c r="C53" s="78">
        <v>-88726821</v>
      </c>
      <c r="D53" s="78">
        <v>9875757</v>
      </c>
      <c r="E53" s="92" t="s">
        <v>486</v>
      </c>
      <c r="F53" s="78">
        <v>9875757</v>
      </c>
    </row>
    <row r="54" spans="1:6" s="52" customFormat="1" ht="38.25">
      <c r="A54" s="86"/>
      <c r="B54" s="77" t="s">
        <v>581</v>
      </c>
      <c r="C54" s="78">
        <v>9508149</v>
      </c>
      <c r="D54" s="78">
        <v>-8996477</v>
      </c>
      <c r="E54" s="92" t="s">
        <v>486</v>
      </c>
      <c r="F54" s="78">
        <v>-8996477</v>
      </c>
    </row>
    <row r="55" spans="1:6" s="52" customFormat="1" ht="12.75">
      <c r="A55" s="86"/>
      <c r="B55" s="73" t="s">
        <v>582</v>
      </c>
      <c r="C55" s="74">
        <v>2608012843</v>
      </c>
      <c r="D55" s="74">
        <v>131138449</v>
      </c>
      <c r="E55" s="75">
        <v>5.028290000640921</v>
      </c>
      <c r="F55" s="74">
        <v>131138449</v>
      </c>
    </row>
    <row r="56" spans="1:6" s="52" customFormat="1" ht="13.5" customHeight="1">
      <c r="A56" s="86"/>
      <c r="B56" s="87" t="s">
        <v>583</v>
      </c>
      <c r="C56" s="88">
        <v>15670605</v>
      </c>
      <c r="D56" s="88">
        <v>1206418</v>
      </c>
      <c r="E56" s="79">
        <v>7.698605127243013</v>
      </c>
      <c r="F56" s="88">
        <v>1206418</v>
      </c>
    </row>
    <row r="57" spans="1:6" s="52" customFormat="1" ht="13.5" customHeight="1">
      <c r="A57" s="84" t="s">
        <v>584</v>
      </c>
      <c r="B57" s="73" t="s">
        <v>585</v>
      </c>
      <c r="C57" s="74">
        <v>2592342238</v>
      </c>
      <c r="D57" s="74">
        <v>129932031</v>
      </c>
      <c r="E57" s="75">
        <v>5.012148052652298</v>
      </c>
      <c r="F57" s="74">
        <v>129932031</v>
      </c>
    </row>
    <row r="58" spans="1:6" s="52" customFormat="1" ht="12.75">
      <c r="A58" s="86"/>
      <c r="B58" s="77" t="s">
        <v>586</v>
      </c>
      <c r="C58" s="78">
        <v>2225566926</v>
      </c>
      <c r="D58" s="78">
        <v>126024836</v>
      </c>
      <c r="E58" s="79">
        <v>5.662594754070317</v>
      </c>
      <c r="F58" s="78">
        <v>126024836</v>
      </c>
    </row>
    <row r="59" spans="1:6" s="52" customFormat="1" ht="12.75">
      <c r="A59" s="86"/>
      <c r="B59" s="87" t="s">
        <v>587</v>
      </c>
      <c r="C59" s="89">
        <v>15670605</v>
      </c>
      <c r="D59" s="89">
        <v>1206418</v>
      </c>
      <c r="E59" s="93">
        <v>7.698605127243013</v>
      </c>
      <c r="F59" s="89">
        <v>1206418</v>
      </c>
    </row>
    <row r="60" spans="1:6" s="52" customFormat="1" ht="12.75">
      <c r="A60" s="86" t="s">
        <v>588</v>
      </c>
      <c r="B60" s="77" t="s">
        <v>589</v>
      </c>
      <c r="C60" s="74">
        <v>2209896321</v>
      </c>
      <c r="D60" s="74">
        <v>124818418</v>
      </c>
      <c r="E60" s="75">
        <v>5.648157192438712</v>
      </c>
      <c r="F60" s="74">
        <v>124818418</v>
      </c>
    </row>
    <row r="61" spans="1:6" s="52" customFormat="1" ht="12.75">
      <c r="A61" s="86"/>
      <c r="B61" s="77" t="s">
        <v>590</v>
      </c>
      <c r="C61" s="78">
        <v>138363224</v>
      </c>
      <c r="D61" s="78">
        <v>1378008</v>
      </c>
      <c r="E61" s="79">
        <v>0.9959351626556491</v>
      </c>
      <c r="F61" s="78">
        <v>1378008</v>
      </c>
    </row>
    <row r="62" spans="1:6" s="52" customFormat="1" ht="12.75">
      <c r="A62" s="86" t="s">
        <v>591</v>
      </c>
      <c r="B62" s="77" t="s">
        <v>592</v>
      </c>
      <c r="C62" s="74">
        <v>138363224</v>
      </c>
      <c r="D62" s="74">
        <v>1378008</v>
      </c>
      <c r="E62" s="75">
        <v>0.9959351626556491</v>
      </c>
      <c r="F62" s="74">
        <v>1378008</v>
      </c>
    </row>
    <row r="63" spans="1:6" s="52" customFormat="1" ht="12.75">
      <c r="A63" s="86"/>
      <c r="B63" s="77" t="s">
        <v>593</v>
      </c>
      <c r="C63" s="78">
        <v>244082693</v>
      </c>
      <c r="D63" s="78">
        <v>3735605</v>
      </c>
      <c r="E63" s="79">
        <v>1.530466971699628</v>
      </c>
      <c r="F63" s="78">
        <v>3735605</v>
      </c>
    </row>
    <row r="64" spans="1:6" s="52" customFormat="1" ht="12.75">
      <c r="A64" s="86" t="s">
        <v>594</v>
      </c>
      <c r="B64" s="77" t="s">
        <v>595</v>
      </c>
      <c r="C64" s="74">
        <v>244082693</v>
      </c>
      <c r="D64" s="74">
        <v>3735605</v>
      </c>
      <c r="E64" s="75">
        <v>1.530466971699628</v>
      </c>
      <c r="F64" s="74">
        <v>3735605</v>
      </c>
    </row>
    <row r="65" spans="1:6" s="52" customFormat="1" ht="25.5">
      <c r="A65" s="90" t="s">
        <v>596</v>
      </c>
      <c r="B65" s="73" t="s">
        <v>597</v>
      </c>
      <c r="C65" s="74">
        <v>-213755724</v>
      </c>
      <c r="D65" s="74">
        <v>62326228</v>
      </c>
      <c r="E65" s="91" t="s">
        <v>486</v>
      </c>
      <c r="F65" s="74">
        <v>62326228</v>
      </c>
    </row>
    <row r="66" spans="1:6" s="52" customFormat="1" ht="12.75">
      <c r="A66" s="84" t="s">
        <v>598</v>
      </c>
      <c r="B66" s="73" t="s">
        <v>599</v>
      </c>
      <c r="C66" s="74">
        <v>20201205</v>
      </c>
      <c r="D66" s="74">
        <v>-8338262</v>
      </c>
      <c r="E66" s="91" t="s">
        <v>486</v>
      </c>
      <c r="F66" s="74">
        <v>-8338262</v>
      </c>
    </row>
    <row r="67" spans="1:6" s="52" customFormat="1" ht="12.75" customHeight="1">
      <c r="A67" s="86"/>
      <c r="B67" s="77" t="s">
        <v>600</v>
      </c>
      <c r="C67" s="78">
        <v>20201205</v>
      </c>
      <c r="D67" s="78">
        <v>-8338262</v>
      </c>
      <c r="E67" s="82" t="s">
        <v>486</v>
      </c>
      <c r="F67" s="78">
        <v>-8338262</v>
      </c>
    </row>
    <row r="68" spans="1:6" s="52" customFormat="1" ht="12.75" customHeight="1">
      <c r="A68" s="86"/>
      <c r="B68" s="77" t="s">
        <v>601</v>
      </c>
      <c r="C68" s="78">
        <v>20201205</v>
      </c>
      <c r="D68" s="78">
        <v>-8338262</v>
      </c>
      <c r="E68" s="82" t="s">
        <v>486</v>
      </c>
      <c r="F68" s="78">
        <v>-8338262</v>
      </c>
    </row>
    <row r="69" spans="1:6" s="52" customFormat="1" ht="25.5">
      <c r="A69" s="90" t="s">
        <v>602</v>
      </c>
      <c r="B69" s="73" t="s">
        <v>603</v>
      </c>
      <c r="C69" s="74">
        <v>-233956929</v>
      </c>
      <c r="D69" s="74">
        <v>70664490</v>
      </c>
      <c r="E69" s="92" t="s">
        <v>486</v>
      </c>
      <c r="F69" s="74">
        <v>70664490</v>
      </c>
    </row>
    <row r="70" spans="1:6" s="52" customFormat="1" ht="12.75">
      <c r="A70" s="86"/>
      <c r="B70" s="77" t="s">
        <v>577</v>
      </c>
      <c r="C70" s="78">
        <v>233956929</v>
      </c>
      <c r="D70" s="78">
        <v>-70664490</v>
      </c>
      <c r="E70" s="92" t="s">
        <v>486</v>
      </c>
      <c r="F70" s="78">
        <v>-70664490</v>
      </c>
    </row>
    <row r="71" spans="1:6" s="52" customFormat="1" ht="12.75">
      <c r="A71" s="86"/>
      <c r="B71" s="77" t="s">
        <v>578</v>
      </c>
      <c r="C71" s="78">
        <v>222684358</v>
      </c>
      <c r="D71" s="78">
        <v>-63577060</v>
      </c>
      <c r="E71" s="92" t="s">
        <v>486</v>
      </c>
      <c r="F71" s="78">
        <v>-63577060</v>
      </c>
    </row>
    <row r="72" spans="1:6" s="52" customFormat="1" ht="38.25">
      <c r="A72" s="86"/>
      <c r="B72" s="77" t="s">
        <v>579</v>
      </c>
      <c r="C72" s="78">
        <v>1764422</v>
      </c>
      <c r="D72" s="78">
        <v>1909047</v>
      </c>
      <c r="E72" s="92" t="s">
        <v>486</v>
      </c>
      <c r="F72" s="78">
        <v>1909047</v>
      </c>
    </row>
    <row r="73" spans="1:6" s="52" customFormat="1" ht="38.25">
      <c r="A73" s="86"/>
      <c r="B73" s="77" t="s">
        <v>581</v>
      </c>
      <c r="C73" s="78">
        <v>9508149</v>
      </c>
      <c r="D73" s="78">
        <v>-8996477</v>
      </c>
      <c r="E73" s="92" t="s">
        <v>486</v>
      </c>
      <c r="F73" s="78">
        <v>-8996477</v>
      </c>
    </row>
    <row r="74" spans="1:6" s="52" customFormat="1" ht="12.75">
      <c r="A74" s="86"/>
      <c r="B74" s="73" t="s">
        <v>604</v>
      </c>
      <c r="C74" s="74">
        <v>770316765</v>
      </c>
      <c r="D74" s="74">
        <v>74733833</v>
      </c>
      <c r="E74" s="75">
        <v>9.701701481208188</v>
      </c>
      <c r="F74" s="74">
        <v>74733833</v>
      </c>
    </row>
    <row r="75" spans="1:6" s="52" customFormat="1" ht="11.25" customHeight="1">
      <c r="A75" s="84" t="s">
        <v>605</v>
      </c>
      <c r="B75" s="73" t="s">
        <v>606</v>
      </c>
      <c r="C75" s="74">
        <v>770316765</v>
      </c>
      <c r="D75" s="74">
        <v>74733833</v>
      </c>
      <c r="E75" s="75">
        <v>9.701701481208188</v>
      </c>
      <c r="F75" s="74">
        <v>74733833</v>
      </c>
    </row>
    <row r="76" spans="1:6" s="52" customFormat="1" ht="11.25" customHeight="1">
      <c r="A76" s="84"/>
      <c r="B76" s="77" t="s">
        <v>607</v>
      </c>
      <c r="C76" s="78">
        <v>767456901</v>
      </c>
      <c r="D76" s="78">
        <v>74676022</v>
      </c>
      <c r="E76" s="79">
        <v>9.730321260085978</v>
      </c>
      <c r="F76" s="78">
        <v>74676022</v>
      </c>
    </row>
    <row r="77" spans="1:6" s="52" customFormat="1" ht="13.5" customHeight="1">
      <c r="A77" s="86" t="s">
        <v>608</v>
      </c>
      <c r="B77" s="77" t="s">
        <v>609</v>
      </c>
      <c r="C77" s="74">
        <v>767456901</v>
      </c>
      <c r="D77" s="74">
        <v>74676022</v>
      </c>
      <c r="E77" s="75">
        <v>9.730321260085978</v>
      </c>
      <c r="F77" s="74">
        <v>74676022</v>
      </c>
    </row>
    <row r="78" spans="1:6" s="52" customFormat="1" ht="13.5" customHeight="1">
      <c r="A78" s="86"/>
      <c r="B78" s="77" t="s">
        <v>610</v>
      </c>
      <c r="C78" s="78">
        <v>31365</v>
      </c>
      <c r="D78" s="78">
        <v>0</v>
      </c>
      <c r="E78" s="79">
        <v>0</v>
      </c>
      <c r="F78" s="78">
        <v>0</v>
      </c>
    </row>
    <row r="79" spans="1:6" s="52" customFormat="1" ht="12" customHeight="1">
      <c r="A79" s="86" t="s">
        <v>611</v>
      </c>
      <c r="B79" s="77" t="s">
        <v>612</v>
      </c>
      <c r="C79" s="74">
        <v>31365</v>
      </c>
      <c r="D79" s="74">
        <v>0</v>
      </c>
      <c r="E79" s="75">
        <v>0</v>
      </c>
      <c r="F79" s="74">
        <v>0</v>
      </c>
    </row>
    <row r="80" spans="1:6" s="52" customFormat="1" ht="12" customHeight="1">
      <c r="A80" s="86"/>
      <c r="B80" s="86" t="s">
        <v>613</v>
      </c>
      <c r="C80" s="78">
        <v>2828499</v>
      </c>
      <c r="D80" s="78">
        <v>57811</v>
      </c>
      <c r="E80" s="79">
        <v>2.043875567924896</v>
      </c>
      <c r="F80" s="78">
        <v>57811</v>
      </c>
    </row>
    <row r="81" spans="1:6" s="52" customFormat="1" ht="12.75">
      <c r="A81" s="80" t="s">
        <v>614</v>
      </c>
      <c r="B81" s="86" t="s">
        <v>615</v>
      </c>
      <c r="C81" s="74">
        <v>2828499</v>
      </c>
      <c r="D81" s="74">
        <v>57811</v>
      </c>
      <c r="E81" s="75">
        <v>2.043875567924896</v>
      </c>
      <c r="F81" s="74">
        <v>57811</v>
      </c>
    </row>
    <row r="82" spans="1:6" s="52" customFormat="1" ht="25.5">
      <c r="A82" s="94" t="s">
        <v>616</v>
      </c>
      <c r="B82" s="95" t="s">
        <v>617</v>
      </c>
      <c r="C82" s="74">
        <v>88726821</v>
      </c>
      <c r="D82" s="74">
        <v>-9875757</v>
      </c>
      <c r="E82" s="91" t="s">
        <v>486</v>
      </c>
      <c r="F82" s="74">
        <v>-9875757</v>
      </c>
    </row>
    <row r="83" spans="1:6" s="52" customFormat="1" ht="25.5">
      <c r="A83" s="94" t="s">
        <v>618</v>
      </c>
      <c r="B83" s="95" t="s">
        <v>619</v>
      </c>
      <c r="C83" s="74">
        <v>88726821</v>
      </c>
      <c r="D83" s="74">
        <v>-9875757</v>
      </c>
      <c r="E83" s="91" t="s">
        <v>486</v>
      </c>
      <c r="F83" s="74">
        <v>-9875757</v>
      </c>
    </row>
    <row r="84" spans="1:6" s="52" customFormat="1" ht="12.75">
      <c r="A84" s="67"/>
      <c r="B84" s="96" t="s">
        <v>577</v>
      </c>
      <c r="C84" s="78">
        <v>-88726821</v>
      </c>
      <c r="D84" s="78">
        <v>9875757</v>
      </c>
      <c r="E84" s="92" t="s">
        <v>486</v>
      </c>
      <c r="F84" s="78">
        <v>9875757</v>
      </c>
    </row>
    <row r="85" spans="1:6" s="52" customFormat="1" ht="25.5">
      <c r="A85" s="67"/>
      <c r="B85" s="96" t="s">
        <v>580</v>
      </c>
      <c r="C85" s="78">
        <v>-88726821</v>
      </c>
      <c r="D85" s="78">
        <v>9875757</v>
      </c>
      <c r="E85" s="92"/>
      <c r="F85" s="78">
        <v>9875757</v>
      </c>
    </row>
    <row r="86" spans="1:6" s="52" customFormat="1" ht="12.75">
      <c r="A86" s="14"/>
      <c r="B86" s="53"/>
      <c r="C86" s="54"/>
      <c r="D86" s="54"/>
      <c r="E86" s="55"/>
      <c r="F86" s="54"/>
    </row>
    <row r="87" spans="1:6" s="52" customFormat="1" ht="12.75">
      <c r="A87" s="14"/>
      <c r="B87" s="53"/>
      <c r="C87" s="54"/>
      <c r="D87" s="54"/>
      <c r="E87" s="55"/>
      <c r="F87" s="54"/>
    </row>
    <row r="88" spans="1:2" s="52" customFormat="1" ht="12.75">
      <c r="A88" s="27"/>
      <c r="B88" s="29"/>
    </row>
    <row r="89" spans="1:6" s="52" customFormat="1" ht="12.75">
      <c r="A89" s="1062" t="s">
        <v>620</v>
      </c>
      <c r="B89" s="1062"/>
      <c r="E89" s="1062"/>
      <c r="F89" s="1062"/>
    </row>
    <row r="90" spans="1:5" s="52" customFormat="1" ht="12.75">
      <c r="A90" s="27" t="s">
        <v>523</v>
      </c>
      <c r="B90" s="29"/>
      <c r="E90" s="27" t="s">
        <v>524</v>
      </c>
    </row>
    <row r="91" spans="1:2" s="52" customFormat="1" ht="12.75">
      <c r="A91" s="27"/>
      <c r="B91" s="29"/>
    </row>
    <row r="92" spans="1:90" s="59" customFormat="1" ht="12.75">
      <c r="A92" s="56" t="s">
        <v>525</v>
      </c>
      <c r="B92" s="26"/>
      <c r="C92" s="52"/>
      <c r="D92" s="52"/>
      <c r="E92" s="52"/>
      <c r="F92" s="52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</row>
    <row r="93" spans="1:2" s="52" customFormat="1" ht="12.75">
      <c r="A93" s="27"/>
      <c r="B93" s="29"/>
    </row>
    <row r="94" spans="1:2" s="52" customFormat="1" ht="12.75">
      <c r="A94" s="27"/>
      <c r="B94" s="29"/>
    </row>
    <row r="95" spans="1:2" s="52" customFormat="1" ht="12.75">
      <c r="A95" s="27"/>
      <c r="B95" s="29"/>
    </row>
    <row r="96" spans="1:2" s="52" customFormat="1" ht="12.75">
      <c r="A96" s="27"/>
      <c r="B96" s="29"/>
    </row>
    <row r="97" spans="1:2" s="52" customFormat="1" ht="12.75">
      <c r="A97" s="27"/>
      <c r="B97" s="29"/>
    </row>
    <row r="98" spans="1:2" s="52" customFormat="1" ht="12.75">
      <c r="A98" s="27"/>
      <c r="B98" s="29"/>
    </row>
    <row r="99" spans="1:2" s="52" customFormat="1" ht="12.75">
      <c r="A99" s="27"/>
      <c r="B99" s="29"/>
    </row>
    <row r="100" spans="1:2" s="52" customFormat="1" ht="12.75">
      <c r="A100" s="27"/>
      <c r="B100" s="29"/>
    </row>
    <row r="101" spans="1:2" s="52" customFormat="1" ht="12.75">
      <c r="A101" s="27"/>
      <c r="B101" s="29"/>
    </row>
    <row r="102" spans="1:2" s="52" customFormat="1" ht="12.75">
      <c r="A102" s="27"/>
      <c r="B102" s="29"/>
    </row>
    <row r="103" spans="1:2" s="52" customFormat="1" ht="12.75">
      <c r="A103" s="27"/>
      <c r="B103" s="29"/>
    </row>
    <row r="104" spans="1:2" s="52" customFormat="1" ht="12.75">
      <c r="A104" s="27"/>
      <c r="B104" s="29"/>
    </row>
    <row r="105" spans="1:2" s="52" customFormat="1" ht="12.75">
      <c r="A105" s="27"/>
      <c r="B105" s="29"/>
    </row>
    <row r="106" spans="1:2" s="52" customFormat="1" ht="12.75">
      <c r="A106" s="27"/>
      <c r="B106" s="29"/>
    </row>
    <row r="107" spans="1:2" s="52" customFormat="1" ht="12.75">
      <c r="A107" s="27"/>
      <c r="B107" s="29"/>
    </row>
    <row r="108" spans="1:2" s="52" customFormat="1" ht="12.75">
      <c r="A108" s="27"/>
      <c r="B108" s="29"/>
    </row>
    <row r="109" spans="1:2" s="52" customFormat="1" ht="12.75">
      <c r="A109" s="27"/>
      <c r="B109" s="29"/>
    </row>
    <row r="110" spans="1:2" s="52" customFormat="1" ht="12.75">
      <c r="A110" s="27"/>
      <c r="B110" s="29"/>
    </row>
    <row r="111" spans="1:2" s="52" customFormat="1" ht="12.75">
      <c r="A111" s="27"/>
      <c r="B111" s="29"/>
    </row>
    <row r="112" spans="1:2" s="52" customFormat="1" ht="12.75">
      <c r="A112" s="27"/>
      <c r="B112" s="29"/>
    </row>
    <row r="113" spans="1:2" s="52" customFormat="1" ht="12.75">
      <c r="A113" s="27"/>
      <c r="B113" s="29"/>
    </row>
    <row r="114" spans="1:2" s="52" customFormat="1" ht="12.75">
      <c r="A114" s="27"/>
      <c r="B114" s="29"/>
    </row>
    <row r="115" spans="1:2" s="52" customFormat="1" ht="12.75">
      <c r="A115" s="27"/>
      <c r="B115" s="29"/>
    </row>
    <row r="116" spans="1:2" s="52" customFormat="1" ht="12.75">
      <c r="A116" s="27"/>
      <c r="B116" s="29"/>
    </row>
    <row r="117" spans="1:2" s="52" customFormat="1" ht="12.75">
      <c r="A117" s="27"/>
      <c r="B117" s="29"/>
    </row>
    <row r="118" spans="1:2" s="52" customFormat="1" ht="12.75">
      <c r="A118" s="27"/>
      <c r="B118" s="29"/>
    </row>
    <row r="119" spans="1:2" s="52" customFormat="1" ht="12.75">
      <c r="A119" s="27"/>
      <c r="B119" s="29"/>
    </row>
    <row r="120" spans="1:2" s="52" customFormat="1" ht="12.75">
      <c r="A120" s="27"/>
      <c r="B120" s="29"/>
    </row>
    <row r="121" spans="1:2" s="52" customFormat="1" ht="12.75">
      <c r="A121" s="27"/>
      <c r="B121" s="29"/>
    </row>
    <row r="122" spans="1:2" s="52" customFormat="1" ht="12.75">
      <c r="A122" s="27"/>
      <c r="B122" s="29"/>
    </row>
    <row r="123" spans="1:2" s="52" customFormat="1" ht="12.75">
      <c r="A123" s="27"/>
      <c r="B123" s="29"/>
    </row>
    <row r="124" spans="1:2" s="52" customFormat="1" ht="12.75">
      <c r="A124" s="27"/>
      <c r="B124" s="29"/>
    </row>
    <row r="125" spans="1:2" s="52" customFormat="1" ht="12.75">
      <c r="A125" s="27"/>
      <c r="B125" s="29"/>
    </row>
    <row r="126" spans="1:2" s="52" customFormat="1" ht="12.75">
      <c r="A126" s="27"/>
      <c r="B126" s="29"/>
    </row>
    <row r="127" spans="1:2" s="52" customFormat="1" ht="12.75">
      <c r="A127" s="27"/>
      <c r="B127" s="29"/>
    </row>
    <row r="128" spans="1:2" s="52" customFormat="1" ht="12.75">
      <c r="A128" s="27"/>
      <c r="B128" s="29"/>
    </row>
    <row r="129" spans="1:2" s="52" customFormat="1" ht="12.75">
      <c r="A129" s="27"/>
      <c r="B129" s="29"/>
    </row>
    <row r="130" spans="1:2" s="52" customFormat="1" ht="12.75">
      <c r="A130" s="27"/>
      <c r="B130" s="29"/>
    </row>
    <row r="131" spans="1:2" s="52" customFormat="1" ht="12.75">
      <c r="A131" s="27"/>
      <c r="B131" s="29"/>
    </row>
    <row r="132" spans="1:2" s="52" customFormat="1" ht="12.75">
      <c r="A132" s="27"/>
      <c r="B132" s="29"/>
    </row>
    <row r="133" spans="1:2" s="52" customFormat="1" ht="12.75">
      <c r="A133" s="27"/>
      <c r="B133" s="29"/>
    </row>
    <row r="134" spans="1:2" s="52" customFormat="1" ht="12.75">
      <c r="A134" s="27"/>
      <c r="B134" s="29"/>
    </row>
    <row r="135" spans="1:2" s="52" customFormat="1" ht="12.75">
      <c r="A135" s="27"/>
      <c r="B135" s="29"/>
    </row>
    <row r="136" spans="1:2" s="52" customFormat="1" ht="12.75">
      <c r="A136" s="27"/>
      <c r="B136" s="29"/>
    </row>
    <row r="137" spans="1:2" s="52" customFormat="1" ht="12.75">
      <c r="A137" s="27"/>
      <c r="B137" s="29"/>
    </row>
    <row r="138" spans="1:2" s="52" customFormat="1" ht="12.75">
      <c r="A138" s="27"/>
      <c r="B138" s="29"/>
    </row>
    <row r="139" spans="1:2" s="52" customFormat="1" ht="12.75">
      <c r="A139" s="27"/>
      <c r="B139" s="29"/>
    </row>
    <row r="140" spans="1:2" s="52" customFormat="1" ht="12.75">
      <c r="A140" s="27"/>
      <c r="B140" s="29"/>
    </row>
    <row r="141" spans="1:2" s="52" customFormat="1" ht="12.75">
      <c r="A141" s="27"/>
      <c r="B141" s="29"/>
    </row>
    <row r="142" spans="1:2" s="52" customFormat="1" ht="12.75">
      <c r="A142" s="27"/>
      <c r="B142" s="29"/>
    </row>
    <row r="143" spans="1:2" s="52" customFormat="1" ht="12.75">
      <c r="A143" s="27"/>
      <c r="B143" s="29"/>
    </row>
    <row r="144" spans="1:2" s="52" customFormat="1" ht="12.75">
      <c r="A144" s="27"/>
      <c r="B144" s="29"/>
    </row>
    <row r="145" spans="1:2" s="52" customFormat="1" ht="12.75">
      <c r="A145" s="27"/>
      <c r="B145" s="29"/>
    </row>
    <row r="146" spans="1:2" s="52" customFormat="1" ht="12.75">
      <c r="A146" s="27"/>
      <c r="B146" s="29"/>
    </row>
    <row r="147" spans="1:2" s="52" customFormat="1" ht="12.75">
      <c r="A147" s="27"/>
      <c r="B147" s="29"/>
    </row>
    <row r="148" spans="1:2" s="52" customFormat="1" ht="12.75">
      <c r="A148" s="27"/>
      <c r="B148" s="29"/>
    </row>
    <row r="149" spans="1:2" s="52" customFormat="1" ht="12.75">
      <c r="A149" s="27"/>
      <c r="B149" s="29"/>
    </row>
    <row r="150" spans="1:2" s="52" customFormat="1" ht="12.75">
      <c r="A150" s="27"/>
      <c r="B150" s="29"/>
    </row>
    <row r="151" spans="1:2" s="52" customFormat="1" ht="12.75">
      <c r="A151" s="27"/>
      <c r="B151" s="29"/>
    </row>
    <row r="152" spans="1:2" s="52" customFormat="1" ht="12.75">
      <c r="A152" s="27"/>
      <c r="B152" s="29"/>
    </row>
    <row r="153" spans="1:2" s="52" customFormat="1" ht="12.75">
      <c r="A153" s="27"/>
      <c r="B153" s="29"/>
    </row>
    <row r="154" spans="1:2" s="52" customFormat="1" ht="12.75">
      <c r="A154" s="27"/>
      <c r="B154" s="29"/>
    </row>
    <row r="155" spans="1:2" s="52" customFormat="1" ht="12.75">
      <c r="A155" s="27"/>
      <c r="B155" s="29"/>
    </row>
    <row r="156" spans="1:2" s="52" customFormat="1" ht="12.75">
      <c r="A156" s="27"/>
      <c r="B156" s="29"/>
    </row>
    <row r="157" spans="1:2" s="52" customFormat="1" ht="12.75">
      <c r="A157" s="27"/>
      <c r="B157" s="29"/>
    </row>
    <row r="158" spans="1:2" s="52" customFormat="1" ht="12.75">
      <c r="A158" s="27"/>
      <c r="B158" s="29"/>
    </row>
    <row r="159" spans="1:2" s="52" customFormat="1" ht="12.75">
      <c r="A159" s="27"/>
      <c r="B159" s="29"/>
    </row>
    <row r="160" spans="1:2" s="52" customFormat="1" ht="12.75">
      <c r="A160" s="27"/>
      <c r="B160" s="29"/>
    </row>
    <row r="161" spans="1:2" s="52" customFormat="1" ht="12.75">
      <c r="A161" s="27"/>
      <c r="B161" s="29"/>
    </row>
    <row r="162" spans="1:2" s="52" customFormat="1" ht="12.75">
      <c r="A162" s="27"/>
      <c r="B162" s="29"/>
    </row>
    <row r="163" spans="1:2" s="52" customFormat="1" ht="12.75">
      <c r="A163" s="27"/>
      <c r="B163" s="29"/>
    </row>
    <row r="164" spans="1:2" s="52" customFormat="1" ht="12.75">
      <c r="A164" s="27"/>
      <c r="B164" s="29"/>
    </row>
    <row r="165" spans="1:2" s="52" customFormat="1" ht="12.75">
      <c r="A165" s="27"/>
      <c r="B165" s="29"/>
    </row>
    <row r="166" spans="1:2" s="52" customFormat="1" ht="12.75">
      <c r="A166" s="27"/>
      <c r="B166" s="29"/>
    </row>
    <row r="167" spans="1:2" s="52" customFormat="1" ht="12.75">
      <c r="A167" s="27"/>
      <c r="B167" s="29"/>
    </row>
    <row r="168" spans="1:2" s="52" customFormat="1" ht="12.75">
      <c r="A168" s="27"/>
      <c r="B168" s="29"/>
    </row>
    <row r="169" spans="1:2" s="52" customFormat="1" ht="12.75">
      <c r="A169" s="27"/>
      <c r="B169" s="29"/>
    </row>
    <row r="170" spans="1:2" s="52" customFormat="1" ht="12.75">
      <c r="A170" s="27"/>
      <c r="B170" s="29"/>
    </row>
    <row r="171" spans="1:2" s="52" customFormat="1" ht="12.75">
      <c r="A171" s="27"/>
      <c r="B171" s="29"/>
    </row>
    <row r="172" spans="1:2" s="52" customFormat="1" ht="12.75">
      <c r="A172" s="27"/>
      <c r="B172" s="29"/>
    </row>
    <row r="173" spans="1:2" s="52" customFormat="1" ht="12.75">
      <c r="A173" s="27"/>
      <c r="B173" s="29"/>
    </row>
    <row r="174" spans="1:2" s="52" customFormat="1" ht="12.75">
      <c r="A174" s="27"/>
      <c r="B174" s="29"/>
    </row>
    <row r="175" spans="1:2" s="52" customFormat="1" ht="12.75">
      <c r="A175" s="27"/>
      <c r="B175" s="29"/>
    </row>
    <row r="176" spans="1:2" s="52" customFormat="1" ht="12.75">
      <c r="A176" s="27"/>
      <c r="B176" s="29"/>
    </row>
    <row r="177" spans="1:2" s="52" customFormat="1" ht="12.75">
      <c r="A177" s="27"/>
      <c r="B177" s="29"/>
    </row>
    <row r="178" spans="1:2" s="52" customFormat="1" ht="12.75">
      <c r="A178" s="27"/>
      <c r="B178" s="29"/>
    </row>
    <row r="179" spans="1:2" s="52" customFormat="1" ht="12.75">
      <c r="A179" s="27"/>
      <c r="B179" s="29"/>
    </row>
    <row r="180" spans="1:2" s="52" customFormat="1" ht="12.75">
      <c r="A180" s="27"/>
      <c r="B180" s="29"/>
    </row>
    <row r="181" spans="1:2" s="52" customFormat="1" ht="12.75">
      <c r="A181" s="27"/>
      <c r="B181" s="29"/>
    </row>
    <row r="182" spans="1:2" s="52" customFormat="1" ht="12.75">
      <c r="A182" s="27"/>
      <c r="B182" s="29"/>
    </row>
    <row r="183" spans="1:2" s="52" customFormat="1" ht="12.75">
      <c r="A183" s="27"/>
      <c r="B183" s="29"/>
    </row>
    <row r="184" spans="1:2" s="52" customFormat="1" ht="12.75">
      <c r="A184" s="27"/>
      <c r="B184" s="29"/>
    </row>
    <row r="185" spans="1:2" s="52" customFormat="1" ht="12.75">
      <c r="A185" s="27"/>
      <c r="B185" s="29"/>
    </row>
    <row r="186" spans="1:2" s="52" customFormat="1" ht="12.75">
      <c r="A186" s="27"/>
      <c r="B186" s="29"/>
    </row>
    <row r="187" spans="1:2" s="52" customFormat="1" ht="12.75">
      <c r="A187" s="27"/>
      <c r="B187" s="29"/>
    </row>
    <row r="188" spans="1:2" s="52" customFormat="1" ht="12.75">
      <c r="A188" s="27"/>
      <c r="B188" s="29"/>
    </row>
    <row r="189" spans="1:2" s="52" customFormat="1" ht="12.75">
      <c r="A189" s="27"/>
      <c r="B189" s="29"/>
    </row>
    <row r="190" spans="1:2" s="52" customFormat="1" ht="12.75">
      <c r="A190" s="27"/>
      <c r="B190" s="29"/>
    </row>
    <row r="191" spans="1:2" s="52" customFormat="1" ht="12.75">
      <c r="A191" s="27"/>
      <c r="B191" s="29"/>
    </row>
    <row r="192" spans="1:2" s="52" customFormat="1" ht="12.75">
      <c r="A192" s="27"/>
      <c r="B192" s="29"/>
    </row>
    <row r="193" spans="1:2" s="52" customFormat="1" ht="12.75">
      <c r="A193" s="27"/>
      <c r="B193" s="29"/>
    </row>
    <row r="194" spans="1:2" s="52" customFormat="1" ht="12.75">
      <c r="A194" s="27"/>
      <c r="B194" s="29"/>
    </row>
    <row r="195" spans="1:2" s="52" customFormat="1" ht="12.75">
      <c r="A195" s="27"/>
      <c r="B195" s="29"/>
    </row>
    <row r="196" spans="1:2" s="52" customFormat="1" ht="12.75">
      <c r="A196" s="27"/>
      <c r="B196" s="29"/>
    </row>
    <row r="197" spans="1:2" s="52" customFormat="1" ht="12.75">
      <c r="A197" s="27"/>
      <c r="B197" s="29"/>
    </row>
    <row r="198" spans="1:2" s="52" customFormat="1" ht="12.75">
      <c r="A198" s="27"/>
      <c r="B198" s="29"/>
    </row>
    <row r="199" spans="1:2" s="52" customFormat="1" ht="12.75">
      <c r="A199" s="27"/>
      <c r="B199" s="29"/>
    </row>
    <row r="200" spans="1:2" s="52" customFormat="1" ht="12.75">
      <c r="A200" s="27"/>
      <c r="B200" s="29"/>
    </row>
    <row r="201" spans="1:2" s="52" customFormat="1" ht="12.75">
      <c r="A201" s="27"/>
      <c r="B201" s="29"/>
    </row>
    <row r="202" spans="1:2" s="52" customFormat="1" ht="12.75">
      <c r="A202" s="27"/>
      <c r="B202" s="29"/>
    </row>
    <row r="203" spans="1:6" s="52" customFormat="1" ht="12.75">
      <c r="A203" s="27"/>
      <c r="B203" s="29"/>
      <c r="C203"/>
      <c r="D203"/>
      <c r="E203"/>
      <c r="F203"/>
    </row>
    <row r="204" spans="1:6" s="52" customFormat="1" ht="12.75">
      <c r="A204" s="27"/>
      <c r="B204" s="29"/>
      <c r="C204"/>
      <c r="D204"/>
      <c r="E204"/>
      <c r="F204"/>
    </row>
    <row r="205" spans="1:6" s="52" customFormat="1" ht="12.75">
      <c r="A205" s="27"/>
      <c r="B205" s="29"/>
      <c r="C205"/>
      <c r="D205"/>
      <c r="E205"/>
      <c r="F205"/>
    </row>
    <row r="206" spans="1:6" s="52" customFormat="1" ht="12.75">
      <c r="A206" s="27"/>
      <c r="B206" s="29"/>
      <c r="C206"/>
      <c r="D206"/>
      <c r="E206"/>
      <c r="F206"/>
    </row>
    <row r="207" spans="1:6" s="52" customFormat="1" ht="12.75">
      <c r="A207" s="27"/>
      <c r="B207" s="29"/>
      <c r="C207"/>
      <c r="D207"/>
      <c r="E207"/>
      <c r="F207"/>
    </row>
  </sheetData>
  <mergeCells count="9">
    <mergeCell ref="A7:F7"/>
    <mergeCell ref="A8:F8"/>
    <mergeCell ref="A9:F9"/>
    <mergeCell ref="A89:B89"/>
    <mergeCell ref="E89:F89"/>
    <mergeCell ref="A1:F1"/>
    <mergeCell ref="A2:F2"/>
    <mergeCell ref="A4:F4"/>
    <mergeCell ref="A6:F6"/>
  </mergeCells>
  <printOptions horizontalCentered="1"/>
  <pageMargins left="0.7480314960629921" right="0.2755905511811024" top="0.7874015748031497" bottom="0.7874015748031497" header="0.5118110236220472" footer="0.5118110236220472"/>
  <pageSetup firstPageNumber="5" useFirstPageNumber="1" horizontalDpi="600" verticalDpi="600" orientation="portrait" paperSize="9" scale="79" r:id="rId1"/>
  <headerFooter alignWithMargins="0">
    <oddFooter>&amp;C&amp;P</oddFooter>
  </headerFooter>
  <rowBreaks count="1" manualBreakCount="1">
    <brk id="54" max="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3"/>
  <sheetViews>
    <sheetView workbookViewId="0" topLeftCell="A1">
      <selection activeCell="C16" sqref="C16"/>
    </sheetView>
  </sheetViews>
  <sheetFormatPr defaultColWidth="9.140625" defaultRowHeight="17.25" customHeight="1"/>
  <cols>
    <col min="1" max="1" width="9.140625" style="375" customWidth="1"/>
    <col min="2" max="2" width="38.28125" style="807" customWidth="1"/>
    <col min="3" max="3" width="11.7109375" style="838" customWidth="1"/>
    <col min="4" max="6" width="11.7109375" style="17" customWidth="1"/>
    <col min="7" max="7" width="8.28125" style="17" customWidth="1"/>
    <col min="8" max="9" width="9.140625" style="17" customWidth="1"/>
    <col min="10" max="10" width="8.421875" style="17" customWidth="1"/>
    <col min="11" max="16384" width="9.140625" style="17" customWidth="1"/>
  </cols>
  <sheetData>
    <row r="1" spans="1:55" ht="12.75">
      <c r="A1" s="1063" t="s">
        <v>469</v>
      </c>
      <c r="B1" s="1063"/>
      <c r="C1" s="1063"/>
      <c r="D1" s="1063"/>
      <c r="E1" s="1063"/>
      <c r="F1" s="106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" customHeight="1">
      <c r="A2" s="1064" t="s">
        <v>470</v>
      </c>
      <c r="B2" s="1064"/>
      <c r="C2" s="1064"/>
      <c r="D2" s="1064"/>
      <c r="E2" s="1064"/>
      <c r="F2" s="106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3.75" customHeight="1">
      <c r="A3" s="8"/>
      <c r="B3" s="9"/>
      <c r="C3" s="10"/>
      <c r="D3" s="10"/>
      <c r="E3" s="8"/>
      <c r="F3" s="8"/>
      <c r="G3" s="7"/>
      <c r="H3" s="6"/>
      <c r="I3" s="6"/>
      <c r="J3" s="6"/>
      <c r="K3" s="7"/>
      <c r="L3" s="6"/>
      <c r="M3" s="6"/>
      <c r="N3" s="7"/>
      <c r="O3" s="6"/>
      <c r="P3" s="6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7" s="3" customFormat="1" ht="12.75">
      <c r="A4" s="1032" t="s">
        <v>471</v>
      </c>
      <c r="B4" s="1032"/>
      <c r="C4" s="1032"/>
      <c r="D4" s="1032"/>
      <c r="E4" s="1032"/>
      <c r="F4" s="1032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6" s="3" customFormat="1" ht="12.75">
      <c r="A5" s="14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7" ht="17.25" customHeight="1">
      <c r="A6" s="969" t="s">
        <v>472</v>
      </c>
      <c r="B6" s="969"/>
      <c r="C6" s="969"/>
      <c r="D6" s="969"/>
      <c r="E6" s="969"/>
      <c r="F6" s="969"/>
      <c r="M6" s="15"/>
      <c r="N6" s="15"/>
      <c r="O6" s="15"/>
      <c r="P6" s="15"/>
      <c r="Q6" s="15"/>
    </row>
    <row r="7" spans="1:7" ht="17.25" customHeight="1">
      <c r="A7" s="1074" t="s">
        <v>453</v>
      </c>
      <c r="B7" s="1074"/>
      <c r="C7" s="1074"/>
      <c r="D7" s="1074"/>
      <c r="E7" s="1074"/>
      <c r="F7" s="1074"/>
      <c r="G7" s="832"/>
    </row>
    <row r="8" spans="1:7" ht="17.25" customHeight="1">
      <c r="A8" s="1073" t="s">
        <v>474</v>
      </c>
      <c r="B8" s="1073"/>
      <c r="C8" s="1073"/>
      <c r="D8" s="1073"/>
      <c r="E8" s="1073"/>
      <c r="F8" s="1073"/>
      <c r="G8" s="832"/>
    </row>
    <row r="9" spans="1:7" ht="17.25" customHeight="1">
      <c r="A9" s="1061" t="s">
        <v>475</v>
      </c>
      <c r="B9" s="1061"/>
      <c r="C9" s="1061"/>
      <c r="D9" s="1061"/>
      <c r="E9" s="1061"/>
      <c r="F9" s="1061"/>
      <c r="G9" s="832"/>
    </row>
    <row r="10" spans="1:7" s="27" customFormat="1" ht="17.25" customHeight="1">
      <c r="A10" s="25" t="s">
        <v>476</v>
      </c>
      <c r="B10" s="26"/>
      <c r="C10" s="22"/>
      <c r="D10" s="20"/>
      <c r="E10" s="21"/>
      <c r="F10" s="23" t="s">
        <v>65</v>
      </c>
      <c r="G10" s="833"/>
    </row>
    <row r="11" spans="1:7" s="27" customFormat="1" ht="17.25" customHeight="1">
      <c r="A11" s="591"/>
      <c r="B11" s="592"/>
      <c r="C11" s="17"/>
      <c r="D11" s="593"/>
      <c r="E11" s="17"/>
      <c r="F11" s="594" t="s">
        <v>454</v>
      </c>
      <c r="G11" s="25"/>
    </row>
    <row r="12" spans="1:7" s="27" customFormat="1" ht="17.25" customHeight="1">
      <c r="A12" s="591"/>
      <c r="B12" s="592"/>
      <c r="C12" s="17"/>
      <c r="D12" s="593"/>
      <c r="E12" s="17"/>
      <c r="F12" s="594" t="s">
        <v>528</v>
      </c>
      <c r="G12" s="25"/>
    </row>
    <row r="13" spans="1:6" s="27" customFormat="1" ht="38.25">
      <c r="A13" s="746" t="s">
        <v>919</v>
      </c>
      <c r="B13" s="746" t="s">
        <v>479</v>
      </c>
      <c r="C13" s="746" t="s">
        <v>5</v>
      </c>
      <c r="D13" s="746" t="s">
        <v>531</v>
      </c>
      <c r="E13" s="746" t="s">
        <v>69</v>
      </c>
      <c r="F13" s="68" t="s">
        <v>533</v>
      </c>
    </row>
    <row r="14" spans="1:6" s="27" customFormat="1" ht="12.75">
      <c r="A14" s="703" t="s">
        <v>339</v>
      </c>
      <c r="B14" s="703" t="s">
        <v>340</v>
      </c>
      <c r="C14" s="703" t="s">
        <v>341</v>
      </c>
      <c r="D14" s="703" t="s">
        <v>342</v>
      </c>
      <c r="E14" s="703" t="s">
        <v>343</v>
      </c>
      <c r="F14" s="703" t="s">
        <v>344</v>
      </c>
    </row>
    <row r="15" spans="1:6" s="27" customFormat="1" ht="12.75">
      <c r="A15" s="70"/>
      <c r="B15" s="663" t="s">
        <v>455</v>
      </c>
      <c r="C15" s="163">
        <v>2423741</v>
      </c>
      <c r="D15" s="163">
        <v>144499</v>
      </c>
      <c r="E15" s="834">
        <v>5.961816877298358</v>
      </c>
      <c r="F15" s="163">
        <v>144499</v>
      </c>
    </row>
    <row r="16" spans="1:6" s="27" customFormat="1" ht="17.25" customHeight="1">
      <c r="A16" s="70"/>
      <c r="B16" s="835" t="s">
        <v>456</v>
      </c>
      <c r="C16" s="163">
        <v>2423741</v>
      </c>
      <c r="D16" s="163">
        <v>144131</v>
      </c>
      <c r="E16" s="834">
        <v>5.946633736855547</v>
      </c>
      <c r="F16" s="163">
        <v>144131</v>
      </c>
    </row>
    <row r="17" spans="1:6" s="27" customFormat="1" ht="12.75">
      <c r="A17" s="703" t="s">
        <v>986</v>
      </c>
      <c r="B17" s="507" t="s">
        <v>987</v>
      </c>
      <c r="C17" s="167">
        <v>90406</v>
      </c>
      <c r="D17" s="167">
        <v>4245</v>
      </c>
      <c r="E17" s="836">
        <v>4.695484812954892</v>
      </c>
      <c r="F17" s="167">
        <v>4245</v>
      </c>
    </row>
    <row r="18" spans="1:6" s="27" customFormat="1" ht="12.75">
      <c r="A18" s="703" t="s">
        <v>988</v>
      </c>
      <c r="B18" s="507" t="s">
        <v>989</v>
      </c>
      <c r="C18" s="167">
        <v>0</v>
      </c>
      <c r="D18" s="167">
        <v>0</v>
      </c>
      <c r="E18" s="836">
        <v>0</v>
      </c>
      <c r="F18" s="167">
        <v>0</v>
      </c>
    </row>
    <row r="19" spans="1:6" s="27" customFormat="1" ht="12.75" customHeight="1">
      <c r="A19" s="703" t="s">
        <v>990</v>
      </c>
      <c r="B19" s="507" t="s">
        <v>991</v>
      </c>
      <c r="C19" s="167">
        <v>3070</v>
      </c>
      <c r="D19" s="167">
        <v>457</v>
      </c>
      <c r="E19" s="836">
        <v>14.88599348534202</v>
      </c>
      <c r="F19" s="167">
        <v>457</v>
      </c>
    </row>
    <row r="20" spans="1:10" s="27" customFormat="1" ht="12.75">
      <c r="A20" s="703" t="s">
        <v>992</v>
      </c>
      <c r="B20" s="507" t="s">
        <v>993</v>
      </c>
      <c r="C20" s="167">
        <v>192646</v>
      </c>
      <c r="D20" s="167">
        <v>61843</v>
      </c>
      <c r="E20" s="836">
        <v>32.101886361512825</v>
      </c>
      <c r="F20" s="167">
        <v>61843</v>
      </c>
      <c r="J20" s="27" t="s">
        <v>457</v>
      </c>
    </row>
    <row r="21" spans="1:6" s="27" customFormat="1" ht="12.75">
      <c r="A21" s="703" t="s">
        <v>994</v>
      </c>
      <c r="B21" s="507" t="s">
        <v>995</v>
      </c>
      <c r="C21" s="167">
        <v>1668</v>
      </c>
      <c r="D21" s="167">
        <v>100</v>
      </c>
      <c r="E21" s="836">
        <v>5.995203836930456</v>
      </c>
      <c r="F21" s="167">
        <v>100</v>
      </c>
    </row>
    <row r="22" spans="1:6" s="27" customFormat="1" ht="12.75" customHeight="1">
      <c r="A22" s="703" t="s">
        <v>996</v>
      </c>
      <c r="B22" s="507" t="s">
        <v>997</v>
      </c>
      <c r="C22" s="167">
        <v>128989</v>
      </c>
      <c r="D22" s="167">
        <v>6378</v>
      </c>
      <c r="E22" s="836">
        <v>4.944607679724628</v>
      </c>
      <c r="F22" s="167">
        <v>6378</v>
      </c>
    </row>
    <row r="23" spans="1:6" s="27" customFormat="1" ht="38.25">
      <c r="A23" s="703" t="s">
        <v>998</v>
      </c>
      <c r="B23" s="507" t="s">
        <v>465</v>
      </c>
      <c r="C23" s="167">
        <v>1025137</v>
      </c>
      <c r="D23" s="167">
        <v>4528</v>
      </c>
      <c r="E23" s="836">
        <v>0.4416970609781912</v>
      </c>
      <c r="F23" s="167">
        <v>4528</v>
      </c>
    </row>
    <row r="24" spans="1:6" s="27" customFormat="1" ht="12.75">
      <c r="A24" s="703" t="s">
        <v>1000</v>
      </c>
      <c r="B24" s="507" t="s">
        <v>232</v>
      </c>
      <c r="C24" s="167">
        <v>492992</v>
      </c>
      <c r="D24" s="167">
        <v>51918</v>
      </c>
      <c r="E24" s="836">
        <v>10.531205374529405</v>
      </c>
      <c r="F24" s="167">
        <v>51918</v>
      </c>
    </row>
    <row r="25" spans="1:6" s="27" customFormat="1" ht="12.75">
      <c r="A25" s="703" t="s">
        <v>1002</v>
      </c>
      <c r="B25" s="507" t="s">
        <v>1003</v>
      </c>
      <c r="C25" s="167">
        <v>0</v>
      </c>
      <c r="D25" s="167">
        <v>0</v>
      </c>
      <c r="E25" s="836">
        <v>0</v>
      </c>
      <c r="F25" s="167">
        <v>0</v>
      </c>
    </row>
    <row r="26" spans="1:6" s="27" customFormat="1" ht="25.5">
      <c r="A26" s="703" t="s">
        <v>1004</v>
      </c>
      <c r="B26" s="507" t="s">
        <v>233</v>
      </c>
      <c r="C26" s="167">
        <v>0</v>
      </c>
      <c r="D26" s="167">
        <v>0</v>
      </c>
      <c r="E26" s="836">
        <v>0</v>
      </c>
      <c r="F26" s="167">
        <v>0</v>
      </c>
    </row>
    <row r="27" spans="1:6" s="27" customFormat="1" ht="25.5">
      <c r="A27" s="703" t="s">
        <v>1006</v>
      </c>
      <c r="B27" s="507" t="s">
        <v>1007</v>
      </c>
      <c r="C27" s="167">
        <v>0</v>
      </c>
      <c r="D27" s="167">
        <v>0</v>
      </c>
      <c r="E27" s="836">
        <v>0</v>
      </c>
      <c r="F27" s="167">
        <v>0</v>
      </c>
    </row>
    <row r="28" spans="1:6" s="27" customFormat="1" ht="12.75">
      <c r="A28" s="703" t="s">
        <v>1008</v>
      </c>
      <c r="B28" s="507" t="s">
        <v>458</v>
      </c>
      <c r="C28" s="167">
        <v>49997</v>
      </c>
      <c r="D28" s="167">
        <v>0</v>
      </c>
      <c r="E28" s="836">
        <v>0</v>
      </c>
      <c r="F28" s="167">
        <v>0</v>
      </c>
    </row>
    <row r="29" spans="1:6" s="27" customFormat="1" ht="12.75">
      <c r="A29" s="703" t="s">
        <v>1010</v>
      </c>
      <c r="B29" s="507" t="s">
        <v>1011</v>
      </c>
      <c r="C29" s="167">
        <v>140787</v>
      </c>
      <c r="D29" s="167">
        <v>14662</v>
      </c>
      <c r="E29" s="836">
        <v>10.41431382158864</v>
      </c>
      <c r="F29" s="167">
        <v>14662</v>
      </c>
    </row>
    <row r="30" spans="1:6" s="27" customFormat="1" ht="12.75">
      <c r="A30" s="703" t="s">
        <v>236</v>
      </c>
      <c r="B30" s="507" t="s">
        <v>237</v>
      </c>
      <c r="C30" s="167">
        <v>0</v>
      </c>
      <c r="D30" s="167">
        <v>0</v>
      </c>
      <c r="E30" s="836">
        <v>0</v>
      </c>
      <c r="F30" s="167">
        <v>0</v>
      </c>
    </row>
    <row r="31" spans="1:6" s="27" customFormat="1" ht="25.5">
      <c r="A31" s="703" t="s">
        <v>238</v>
      </c>
      <c r="B31" s="507" t="s">
        <v>239</v>
      </c>
      <c r="C31" s="167">
        <v>298049</v>
      </c>
      <c r="D31" s="167">
        <v>0</v>
      </c>
      <c r="E31" s="836">
        <v>0</v>
      </c>
      <c r="F31" s="167">
        <v>0</v>
      </c>
    </row>
    <row r="32" spans="1:6" s="27" customFormat="1" ht="12.75">
      <c r="A32" s="663" t="s">
        <v>242</v>
      </c>
      <c r="B32" s="835" t="s">
        <v>459</v>
      </c>
      <c r="C32" s="163">
        <v>0</v>
      </c>
      <c r="D32" s="163">
        <v>368</v>
      </c>
      <c r="E32" s="834">
        <v>0</v>
      </c>
      <c r="F32" s="163">
        <v>368</v>
      </c>
    </row>
    <row r="33" spans="1:6" s="336" customFormat="1" ht="17.25" customHeight="1">
      <c r="A33" s="2"/>
      <c r="B33" s="677"/>
      <c r="C33" s="459"/>
      <c r="D33" s="459"/>
      <c r="E33" s="459"/>
      <c r="F33" s="459"/>
    </row>
    <row r="34" spans="1:6" s="27" customFormat="1" ht="12.75">
      <c r="A34" s="1068"/>
      <c r="B34" s="1068"/>
      <c r="C34" s="1068"/>
      <c r="D34" s="1068"/>
      <c r="E34" s="1068"/>
      <c r="F34" s="1068"/>
    </row>
    <row r="35" spans="1:6" s="27" customFormat="1" ht="17.25" customHeight="1">
      <c r="A35" s="658" t="s">
        <v>460</v>
      </c>
      <c r="B35" s="658"/>
      <c r="C35" s="17"/>
      <c r="D35" s="642"/>
      <c r="E35" s="643"/>
      <c r="F35" s="17"/>
    </row>
    <row r="36" spans="1:6" s="27" customFormat="1" ht="17.25" customHeight="1">
      <c r="A36" s="645" t="s">
        <v>523</v>
      </c>
      <c r="B36" s="520"/>
      <c r="C36" s="17"/>
      <c r="D36" s="642"/>
      <c r="E36" s="643"/>
      <c r="F36" s="644" t="s">
        <v>524</v>
      </c>
    </row>
    <row r="37" spans="1:7" s="14" customFormat="1" ht="17.25" customHeight="1">
      <c r="A37" s="520"/>
      <c r="B37" s="520"/>
      <c r="C37" s="17"/>
      <c r="D37" s="642"/>
      <c r="E37" s="643"/>
      <c r="F37" s="644"/>
      <c r="G37" s="15"/>
    </row>
    <row r="38" spans="1:7" s="14" customFormat="1" ht="17.25" customHeight="1">
      <c r="A38" s="56" t="s">
        <v>446</v>
      </c>
      <c r="B38" s="26"/>
      <c r="C38" s="646"/>
      <c r="D38" s="647"/>
      <c r="E38" s="648"/>
      <c r="F38" s="649"/>
      <c r="G38" s="15"/>
    </row>
    <row r="39" spans="1:6" s="14" customFormat="1" ht="17.25" customHeight="1">
      <c r="A39" s="27"/>
      <c r="B39" s="25"/>
      <c r="C39" s="530"/>
      <c r="D39" s="25"/>
      <c r="E39" s="530"/>
      <c r="F39" s="178"/>
    </row>
    <row r="40" spans="1:6" s="14" customFormat="1" ht="17.25" customHeight="1">
      <c r="A40" s="25"/>
      <c r="B40" s="799"/>
      <c r="C40" s="27"/>
      <c r="D40" s="27"/>
      <c r="E40" s="27"/>
      <c r="F40" s="27"/>
    </row>
    <row r="41" spans="1:6" s="14" customFormat="1" ht="17.25" customHeight="1">
      <c r="A41" s="25"/>
      <c r="B41" s="799"/>
      <c r="C41" s="27"/>
      <c r="D41" s="27"/>
      <c r="E41" s="27"/>
      <c r="F41" s="27"/>
    </row>
    <row r="42" spans="1:2" s="27" customFormat="1" ht="17.25" customHeight="1">
      <c r="A42" s="837"/>
      <c r="B42" s="25"/>
    </row>
    <row r="43" ht="17.25" customHeight="1">
      <c r="A43" s="807"/>
    </row>
  </sheetData>
  <mergeCells count="9">
    <mergeCell ref="A35:B35"/>
    <mergeCell ref="A1:F1"/>
    <mergeCell ref="A2:F2"/>
    <mergeCell ref="A6:F6"/>
    <mergeCell ref="A8:F8"/>
    <mergeCell ref="A34:F34"/>
    <mergeCell ref="A7:F7"/>
    <mergeCell ref="A4:F4"/>
    <mergeCell ref="A9:F9"/>
  </mergeCells>
  <printOptions horizontalCentered="1"/>
  <pageMargins left="0.7480314960629921" right="0.35433070866141736" top="0.984251968503937" bottom="0.984251968503937" header="0.5118110236220472" footer="0.5118110236220472"/>
  <pageSetup firstPageNumber="51" useFirstPageNumber="1" fitToHeight="1" fitToWidth="1" horizontalDpi="600" verticalDpi="600" orientation="portrait" paperSize="9" scale="98" r:id="rId1"/>
  <headerFooter alignWithMargins="0">
    <oddFooter>&amp;C&amp;"times,Regular"&amp;P</oddFooter>
  </headerFooter>
  <colBreaks count="1" manualBreakCount="1">
    <brk id="6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D380"/>
  <sheetViews>
    <sheetView workbookViewId="0" topLeftCell="A1">
      <selection activeCell="A88" sqref="A88"/>
    </sheetView>
  </sheetViews>
  <sheetFormatPr defaultColWidth="9.140625" defaultRowHeight="9.75" customHeight="1"/>
  <cols>
    <col min="1" max="1" width="58.28125" style="940" customWidth="1"/>
    <col min="2" max="2" width="12.28125" style="940" customWidth="1"/>
    <col min="3" max="3" width="12.8515625" style="940" customWidth="1"/>
    <col min="4" max="4" width="12.00390625" style="941" customWidth="1"/>
    <col min="5" max="16384" width="9.140625" style="174" customWidth="1"/>
  </cols>
  <sheetData>
    <row r="1" spans="1:4" ht="20.25" customHeight="1">
      <c r="A1" s="1063" t="s">
        <v>469</v>
      </c>
      <c r="B1" s="1063"/>
      <c r="C1" s="1063"/>
      <c r="D1" s="1063"/>
    </row>
    <row r="2" spans="1:4" ht="12.75" customHeight="1">
      <c r="A2" s="1064" t="s">
        <v>470</v>
      </c>
      <c r="B2" s="1064"/>
      <c r="C2" s="1064"/>
      <c r="D2" s="1064"/>
    </row>
    <row r="3" spans="1:4" ht="3.75" customHeight="1">
      <c r="A3" s="8"/>
      <c r="B3" s="9"/>
      <c r="C3" s="9"/>
      <c r="D3" s="10"/>
    </row>
    <row r="4" spans="1:4" ht="12" customHeight="1">
      <c r="A4" s="1032" t="s">
        <v>471</v>
      </c>
      <c r="B4" s="1032"/>
      <c r="C4" s="1032"/>
      <c r="D4" s="1032"/>
    </row>
    <row r="6" spans="1:4" ht="12.75">
      <c r="A6" s="866" t="s">
        <v>472</v>
      </c>
      <c r="B6" s="866"/>
      <c r="C6" s="866"/>
      <c r="D6" s="866"/>
    </row>
    <row r="7" spans="1:4" s="276" customFormat="1" ht="13.5" customHeight="1">
      <c r="A7" s="871" t="s">
        <v>1184</v>
      </c>
      <c r="B7" s="871"/>
      <c r="C7" s="871"/>
      <c r="D7" s="871"/>
    </row>
    <row r="8" spans="1:4" s="276" customFormat="1" ht="14.25" customHeight="1">
      <c r="A8" s="866" t="s">
        <v>474</v>
      </c>
      <c r="B8" s="866"/>
      <c r="C8" s="866"/>
      <c r="D8" s="866"/>
    </row>
    <row r="9" spans="1:4" s="276" customFormat="1" ht="14.25" customHeight="1">
      <c r="A9" s="1061" t="s">
        <v>475</v>
      </c>
      <c r="B9" s="1061"/>
      <c r="C9" s="1061"/>
      <c r="D9" s="1061"/>
    </row>
    <row r="10" spans="1:4" s="276" customFormat="1" ht="14.25" customHeight="1">
      <c r="A10" s="25" t="s">
        <v>476</v>
      </c>
      <c r="B10" s="26"/>
      <c r="C10" s="157"/>
      <c r="D10" s="23" t="s">
        <v>65</v>
      </c>
    </row>
    <row r="11" spans="1:4" s="276" customFormat="1" ht="14.25" customHeight="1">
      <c r="A11" s="848"/>
      <c r="B11" s="848"/>
      <c r="C11" s="848"/>
      <c r="D11" s="849" t="s">
        <v>1185</v>
      </c>
    </row>
    <row r="12" spans="1:4" ht="15.75" customHeight="1">
      <c r="A12" s="263"/>
      <c r="B12" s="174"/>
      <c r="C12" s="174"/>
      <c r="D12" s="178" t="s">
        <v>1186</v>
      </c>
    </row>
    <row r="13" spans="1:4" ht="35.25" customHeight="1">
      <c r="A13" s="850" t="s">
        <v>479</v>
      </c>
      <c r="B13" s="850" t="s">
        <v>5</v>
      </c>
      <c r="C13" s="851" t="s">
        <v>531</v>
      </c>
      <c r="D13" s="850" t="s">
        <v>483</v>
      </c>
    </row>
    <row r="14" spans="1:4" ht="9" customHeight="1">
      <c r="A14" s="850">
        <v>1</v>
      </c>
      <c r="B14" s="850">
        <v>2</v>
      </c>
      <c r="C14" s="851">
        <v>3</v>
      </c>
      <c r="D14" s="850">
        <v>4</v>
      </c>
    </row>
    <row r="15" spans="1:4" ht="12.75" customHeight="1">
      <c r="A15" s="852" t="s">
        <v>1187</v>
      </c>
      <c r="B15" s="853">
        <v>20201205</v>
      </c>
      <c r="C15" s="854">
        <v>-8338262</v>
      </c>
      <c r="D15" s="854">
        <v>-8338262</v>
      </c>
    </row>
    <row r="16" spans="1:4" ht="13.5">
      <c r="A16" s="855" t="s">
        <v>1188</v>
      </c>
      <c r="B16" s="856">
        <v>53852319</v>
      </c>
      <c r="C16" s="855">
        <v>1635170</v>
      </c>
      <c r="D16" s="855">
        <v>1635170</v>
      </c>
    </row>
    <row r="17" spans="1:4" ht="12.75">
      <c r="A17" s="854" t="s">
        <v>1189</v>
      </c>
      <c r="B17" s="853">
        <v>263529</v>
      </c>
      <c r="C17" s="854">
        <v>7170</v>
      </c>
      <c r="D17" s="854">
        <v>7170</v>
      </c>
    </row>
    <row r="18" spans="1:4" ht="13.5">
      <c r="A18" s="854" t="s">
        <v>1190</v>
      </c>
      <c r="B18" s="856">
        <v>263529</v>
      </c>
      <c r="C18" s="855">
        <v>7170</v>
      </c>
      <c r="D18" s="855">
        <v>7170</v>
      </c>
    </row>
    <row r="19" spans="1:4" ht="12.75">
      <c r="A19" s="857" t="s">
        <v>1191</v>
      </c>
      <c r="B19" s="858"/>
      <c r="C19" s="859"/>
      <c r="D19" s="860">
        <v>0</v>
      </c>
    </row>
    <row r="20" spans="1:4" ht="12.75">
      <c r="A20" s="861" t="s">
        <v>1192</v>
      </c>
      <c r="B20" s="862">
        <v>263529</v>
      </c>
      <c r="C20" s="863">
        <v>7170</v>
      </c>
      <c r="D20" s="861">
        <v>7170</v>
      </c>
    </row>
    <row r="21" spans="1:4" ht="12.75">
      <c r="A21" s="864" t="s">
        <v>1193</v>
      </c>
      <c r="B21" s="865">
        <v>0</v>
      </c>
      <c r="C21" s="864">
        <v>0</v>
      </c>
      <c r="D21" s="864">
        <v>0</v>
      </c>
    </row>
    <row r="22" spans="1:4" ht="12.75">
      <c r="A22" s="876" t="s">
        <v>1194</v>
      </c>
      <c r="B22" s="853">
        <v>50329274</v>
      </c>
      <c r="C22" s="854">
        <v>1628000</v>
      </c>
      <c r="D22" s="854">
        <v>1628000</v>
      </c>
    </row>
    <row r="23" spans="1:4" ht="13.5">
      <c r="A23" s="876" t="s">
        <v>1195</v>
      </c>
      <c r="B23" s="856">
        <v>40329274</v>
      </c>
      <c r="C23" s="855">
        <v>1628000</v>
      </c>
      <c r="D23" s="855">
        <v>1628000</v>
      </c>
    </row>
    <row r="24" spans="1:4" ht="12.75" customHeight="1">
      <c r="A24" s="877" t="s">
        <v>1196</v>
      </c>
      <c r="B24" s="878">
        <v>1245745</v>
      </c>
      <c r="C24" s="879">
        <v>0</v>
      </c>
      <c r="D24" s="879">
        <v>0</v>
      </c>
    </row>
    <row r="25" spans="1:4" ht="12.75" customHeight="1">
      <c r="A25" s="880" t="s">
        <v>1197</v>
      </c>
      <c r="B25" s="881">
        <v>39083529</v>
      </c>
      <c r="C25" s="882">
        <v>1628000</v>
      </c>
      <c r="D25" s="882">
        <v>1628000</v>
      </c>
    </row>
    <row r="26" spans="1:4" ht="12.75" customHeight="1">
      <c r="A26" s="880" t="s">
        <v>1198</v>
      </c>
      <c r="B26" s="883" t="s">
        <v>486</v>
      </c>
      <c r="C26" s="882">
        <v>825000</v>
      </c>
      <c r="D26" s="882">
        <v>825000</v>
      </c>
    </row>
    <row r="27" spans="1:4" ht="12.75" customHeight="1">
      <c r="A27" s="880" t="s">
        <v>1199</v>
      </c>
      <c r="B27" s="883" t="s">
        <v>486</v>
      </c>
      <c r="C27" s="882">
        <v>50000</v>
      </c>
      <c r="D27" s="882">
        <v>50000</v>
      </c>
    </row>
    <row r="28" spans="1:4" ht="12.75" customHeight="1">
      <c r="A28" s="880" t="s">
        <v>1200</v>
      </c>
      <c r="B28" s="883" t="s">
        <v>486</v>
      </c>
      <c r="C28" s="882">
        <v>35000</v>
      </c>
      <c r="D28" s="882">
        <v>35000</v>
      </c>
    </row>
    <row r="29" spans="1:4" ht="12.75" customHeight="1">
      <c r="A29" s="880" t="s">
        <v>1201</v>
      </c>
      <c r="B29" s="883" t="s">
        <v>486</v>
      </c>
      <c r="C29" s="882">
        <v>584000</v>
      </c>
      <c r="D29" s="882">
        <v>584000</v>
      </c>
    </row>
    <row r="30" spans="1:4" ht="12.75" customHeight="1">
      <c r="A30" s="880" t="s">
        <v>1202</v>
      </c>
      <c r="B30" s="883" t="s">
        <v>486</v>
      </c>
      <c r="C30" s="882">
        <v>104000</v>
      </c>
      <c r="D30" s="882">
        <v>104000</v>
      </c>
    </row>
    <row r="31" spans="1:4" ht="12.75" customHeight="1">
      <c r="A31" s="861" t="s">
        <v>1203</v>
      </c>
      <c r="B31" s="884" t="s">
        <v>486</v>
      </c>
      <c r="C31" s="885">
        <v>30000</v>
      </c>
      <c r="D31" s="885">
        <v>30000</v>
      </c>
    </row>
    <row r="32" spans="1:4" ht="12.75" customHeight="1">
      <c r="A32" s="886" t="s">
        <v>1204</v>
      </c>
      <c r="B32" s="856">
        <v>10000000</v>
      </c>
      <c r="C32" s="887">
        <v>0</v>
      </c>
      <c r="D32" s="887">
        <v>0</v>
      </c>
    </row>
    <row r="33" spans="1:4" ht="13.5">
      <c r="A33" s="888" t="s">
        <v>1205</v>
      </c>
      <c r="B33" s="889">
        <v>3259516</v>
      </c>
      <c r="C33" s="855">
        <v>0</v>
      </c>
      <c r="D33" s="855">
        <v>0</v>
      </c>
    </row>
    <row r="34" spans="1:4" ht="12.75" customHeight="1">
      <c r="A34" s="855" t="s">
        <v>1206</v>
      </c>
      <c r="B34" s="856">
        <v>33651114</v>
      </c>
      <c r="C34" s="855">
        <v>9973432</v>
      </c>
      <c r="D34" s="855">
        <v>9973432</v>
      </c>
    </row>
    <row r="35" spans="1:4" ht="12.75" customHeight="1">
      <c r="A35" s="890" t="s">
        <v>1207</v>
      </c>
      <c r="B35" s="853">
        <v>10005012</v>
      </c>
      <c r="C35" s="854">
        <v>109046</v>
      </c>
      <c r="D35" s="854">
        <v>109046</v>
      </c>
    </row>
    <row r="36" spans="1:4" ht="13.5">
      <c r="A36" s="890" t="s">
        <v>1208</v>
      </c>
      <c r="B36" s="856">
        <v>3082088</v>
      </c>
      <c r="C36" s="855">
        <v>109046</v>
      </c>
      <c r="D36" s="855">
        <v>109046</v>
      </c>
    </row>
    <row r="37" spans="1:4" ht="12.75">
      <c r="A37" s="857" t="s">
        <v>1191</v>
      </c>
      <c r="B37" s="858"/>
      <c r="C37" s="891"/>
      <c r="D37" s="892">
        <v>0</v>
      </c>
    </row>
    <row r="38" spans="1:4" ht="12.75" customHeight="1">
      <c r="A38" s="893" t="s">
        <v>1209</v>
      </c>
      <c r="B38" s="894">
        <v>2471721</v>
      </c>
      <c r="C38" s="895">
        <v>109046</v>
      </c>
      <c r="D38" s="896">
        <v>109046</v>
      </c>
    </row>
    <row r="39" spans="1:4" ht="12.75" customHeight="1">
      <c r="A39" s="897" t="s">
        <v>1210</v>
      </c>
      <c r="B39" s="894">
        <v>610367</v>
      </c>
      <c r="C39" s="898">
        <v>0</v>
      </c>
      <c r="D39" s="899">
        <v>0</v>
      </c>
    </row>
    <row r="40" spans="1:4" ht="13.5">
      <c r="A40" s="890" t="s">
        <v>1211</v>
      </c>
      <c r="B40" s="856">
        <v>6922924</v>
      </c>
      <c r="C40" s="854">
        <v>0</v>
      </c>
      <c r="D40" s="854">
        <v>0</v>
      </c>
    </row>
    <row r="41" spans="1:4" ht="12.75">
      <c r="A41" s="857" t="s">
        <v>1212</v>
      </c>
      <c r="B41" s="900"/>
      <c r="C41" s="891"/>
      <c r="D41" s="892"/>
    </row>
    <row r="42" spans="1:4" ht="12" customHeight="1">
      <c r="A42" s="901" t="s">
        <v>1213</v>
      </c>
      <c r="B42" s="902">
        <v>4922361</v>
      </c>
      <c r="C42" s="895">
        <v>0</v>
      </c>
      <c r="D42" s="896">
        <v>0</v>
      </c>
    </row>
    <row r="43" spans="1:4" ht="12" customHeight="1">
      <c r="A43" s="903" t="s">
        <v>1214</v>
      </c>
      <c r="B43" s="902"/>
      <c r="C43" s="895"/>
      <c r="D43" s="896"/>
    </row>
    <row r="44" spans="1:4" ht="12" customHeight="1">
      <c r="A44" s="901" t="s">
        <v>1215</v>
      </c>
      <c r="B44" s="902">
        <v>1070287</v>
      </c>
      <c r="C44" s="895">
        <v>0</v>
      </c>
      <c r="D44" s="896">
        <v>0</v>
      </c>
    </row>
    <row r="45" spans="1:4" ht="12" customHeight="1">
      <c r="A45" s="901" t="s">
        <v>1216</v>
      </c>
      <c r="B45" s="902">
        <v>840876</v>
      </c>
      <c r="C45" s="895">
        <v>0</v>
      </c>
      <c r="D45" s="896">
        <v>0</v>
      </c>
    </row>
    <row r="46" spans="1:4" ht="12" customHeight="1">
      <c r="A46" s="903" t="s">
        <v>1217</v>
      </c>
      <c r="B46" s="902"/>
      <c r="C46" s="904"/>
      <c r="D46" s="905"/>
    </row>
    <row r="47" spans="1:4" ht="12" customHeight="1">
      <c r="A47" s="901" t="s">
        <v>1218</v>
      </c>
      <c r="B47" s="902">
        <v>89400</v>
      </c>
      <c r="C47" s="904">
        <v>0</v>
      </c>
      <c r="D47" s="905">
        <v>0</v>
      </c>
    </row>
    <row r="48" spans="1:4" ht="12" customHeight="1">
      <c r="A48" s="268" t="s">
        <v>1219</v>
      </c>
      <c r="B48" s="906">
        <v>10628602</v>
      </c>
      <c r="C48" s="907">
        <v>8911480</v>
      </c>
      <c r="D48" s="908">
        <v>8911480</v>
      </c>
    </row>
    <row r="49" spans="1:4" ht="12" customHeight="1">
      <c r="A49" s="903" t="s">
        <v>1220</v>
      </c>
      <c r="B49" s="902"/>
      <c r="C49" s="909">
        <v>8911480</v>
      </c>
      <c r="D49" s="910">
        <v>8911480</v>
      </c>
    </row>
    <row r="50" spans="1:4" ht="12.75">
      <c r="A50" s="901" t="s">
        <v>1221</v>
      </c>
      <c r="B50" s="902">
        <v>958374</v>
      </c>
      <c r="C50" s="895"/>
      <c r="D50" s="896"/>
    </row>
    <row r="51" spans="1:4" ht="12" customHeight="1">
      <c r="A51" s="901" t="s">
        <v>1222</v>
      </c>
      <c r="B51" s="902">
        <v>6911480</v>
      </c>
      <c r="C51" s="895">
        <v>6911480</v>
      </c>
      <c r="D51" s="896">
        <v>6911480</v>
      </c>
    </row>
    <row r="52" spans="1:4" ht="12.75">
      <c r="A52" s="901" t="s">
        <v>1223</v>
      </c>
      <c r="B52" s="911">
        <v>2000000</v>
      </c>
      <c r="C52" s="898">
        <v>2000000</v>
      </c>
      <c r="D52" s="899">
        <v>2000000</v>
      </c>
    </row>
    <row r="53" spans="1:4" ht="12.75">
      <c r="A53" s="912" t="s">
        <v>1224</v>
      </c>
      <c r="B53" s="911">
        <v>758748</v>
      </c>
      <c r="C53" s="898">
        <v>0</v>
      </c>
      <c r="D53" s="899"/>
    </row>
    <row r="54" spans="1:4" ht="12.75">
      <c r="A54" s="890" t="s">
        <v>1225</v>
      </c>
      <c r="B54" s="913">
        <v>11353772</v>
      </c>
      <c r="C54" s="887">
        <v>942507</v>
      </c>
      <c r="D54" s="887">
        <v>942507</v>
      </c>
    </row>
    <row r="55" spans="1:4" ht="13.5">
      <c r="A55" s="890" t="s">
        <v>1226</v>
      </c>
      <c r="B55" s="856">
        <v>11045356</v>
      </c>
      <c r="C55" s="855">
        <v>856659</v>
      </c>
      <c r="D55" s="855">
        <v>856659</v>
      </c>
    </row>
    <row r="56" spans="1:4" ht="12.75">
      <c r="A56" s="914" t="s">
        <v>1227</v>
      </c>
      <c r="B56" s="915">
        <v>245745</v>
      </c>
      <c r="C56" s="916">
        <v>48598</v>
      </c>
      <c r="D56" s="916">
        <v>48598</v>
      </c>
    </row>
    <row r="57" spans="1:4" ht="12.75">
      <c r="A57" s="901" t="s">
        <v>1228</v>
      </c>
      <c r="B57" s="917" t="s">
        <v>486</v>
      </c>
      <c r="C57" s="891">
        <v>1871</v>
      </c>
      <c r="D57" s="892">
        <v>1871</v>
      </c>
    </row>
    <row r="58" spans="1:4" ht="12.75">
      <c r="A58" s="901" t="s">
        <v>1229</v>
      </c>
      <c r="B58" s="917" t="s">
        <v>486</v>
      </c>
      <c r="C58" s="891">
        <v>915</v>
      </c>
      <c r="D58" s="892">
        <v>915</v>
      </c>
    </row>
    <row r="59" spans="1:4" ht="12.75">
      <c r="A59" s="901" t="s">
        <v>1230</v>
      </c>
      <c r="B59" s="917" t="s">
        <v>486</v>
      </c>
      <c r="C59" s="891">
        <v>12000</v>
      </c>
      <c r="D59" s="892">
        <v>12000</v>
      </c>
    </row>
    <row r="60" spans="1:4" ht="12.75">
      <c r="A60" s="901" t="s">
        <v>1231</v>
      </c>
      <c r="B60" s="917" t="s">
        <v>486</v>
      </c>
      <c r="C60" s="891">
        <v>500</v>
      </c>
      <c r="D60" s="892">
        <v>500</v>
      </c>
    </row>
    <row r="61" spans="1:4" ht="12.75">
      <c r="A61" s="901" t="s">
        <v>1232</v>
      </c>
      <c r="B61" s="917" t="s">
        <v>486</v>
      </c>
      <c r="C61" s="891">
        <v>732</v>
      </c>
      <c r="D61" s="892">
        <v>732</v>
      </c>
    </row>
    <row r="62" spans="1:4" ht="12.75">
      <c r="A62" s="901" t="s">
        <v>1233</v>
      </c>
      <c r="B62" s="917" t="s">
        <v>486</v>
      </c>
      <c r="C62" s="891">
        <v>23400</v>
      </c>
      <c r="D62" s="892">
        <v>23400</v>
      </c>
    </row>
    <row r="63" spans="1:4" ht="12.75">
      <c r="A63" s="901" t="s">
        <v>1234</v>
      </c>
      <c r="B63" s="917" t="s">
        <v>486</v>
      </c>
      <c r="C63" s="891">
        <v>3930</v>
      </c>
      <c r="D63" s="892">
        <v>3930</v>
      </c>
    </row>
    <row r="64" spans="1:4" ht="12.75">
      <c r="A64" s="901" t="s">
        <v>1235</v>
      </c>
      <c r="B64" s="917" t="s">
        <v>486</v>
      </c>
      <c r="C64" s="891">
        <v>3750</v>
      </c>
      <c r="D64" s="892">
        <v>3750</v>
      </c>
    </row>
    <row r="65" spans="1:4" ht="12.75">
      <c r="A65" s="901" t="s">
        <v>1236</v>
      </c>
      <c r="B65" s="917" t="s">
        <v>486</v>
      </c>
      <c r="C65" s="891">
        <v>1500</v>
      </c>
      <c r="D65" s="892">
        <v>1500</v>
      </c>
    </row>
    <row r="66" spans="1:4" ht="12.75" customHeight="1">
      <c r="A66" s="901" t="s">
        <v>1237</v>
      </c>
      <c r="B66" s="894">
        <v>282735</v>
      </c>
      <c r="C66" s="895">
        <v>0</v>
      </c>
      <c r="D66" s="896">
        <v>0</v>
      </c>
    </row>
    <row r="67" spans="1:4" ht="12.75" customHeight="1">
      <c r="A67" s="901" t="s">
        <v>1238</v>
      </c>
      <c r="B67" s="894">
        <v>30000</v>
      </c>
      <c r="C67" s="895">
        <v>0</v>
      </c>
      <c r="D67" s="896">
        <v>0</v>
      </c>
    </row>
    <row r="68" spans="1:4" ht="12.75" customHeight="1">
      <c r="A68" s="901" t="s">
        <v>1239</v>
      </c>
      <c r="B68" s="894">
        <v>623524</v>
      </c>
      <c r="C68" s="895">
        <v>0</v>
      </c>
      <c r="D68" s="896">
        <v>0</v>
      </c>
    </row>
    <row r="69" spans="1:4" ht="12.75" customHeight="1">
      <c r="A69" s="880" t="s">
        <v>1240</v>
      </c>
      <c r="B69" s="894">
        <v>5026</v>
      </c>
      <c r="C69" s="904">
        <v>0</v>
      </c>
      <c r="D69" s="905">
        <v>0</v>
      </c>
    </row>
    <row r="70" spans="1:4" ht="12.75" customHeight="1">
      <c r="A70" s="901" t="s">
        <v>1241</v>
      </c>
      <c r="B70" s="894">
        <v>385082</v>
      </c>
      <c r="C70" s="904">
        <v>53604</v>
      </c>
      <c r="D70" s="905">
        <v>53604</v>
      </c>
    </row>
    <row r="71" spans="1:4" ht="12.75" customHeight="1">
      <c r="A71" s="901" t="s">
        <v>1242</v>
      </c>
      <c r="B71" s="883" t="s">
        <v>486</v>
      </c>
      <c r="C71" s="904">
        <v>870</v>
      </c>
      <c r="D71" s="905">
        <v>870</v>
      </c>
    </row>
    <row r="72" spans="1:4" ht="12.75" customHeight="1">
      <c r="A72" s="901" t="s">
        <v>1243</v>
      </c>
      <c r="B72" s="883" t="s">
        <v>486</v>
      </c>
      <c r="C72" s="904">
        <v>5029</v>
      </c>
      <c r="D72" s="905">
        <v>5029</v>
      </c>
    </row>
    <row r="73" spans="1:4" ht="12.75" customHeight="1">
      <c r="A73" s="901" t="s">
        <v>1244</v>
      </c>
      <c r="B73" s="883" t="s">
        <v>486</v>
      </c>
      <c r="C73" s="904">
        <v>1650</v>
      </c>
      <c r="D73" s="905">
        <v>1650</v>
      </c>
    </row>
    <row r="74" spans="1:4" ht="12.75" customHeight="1">
      <c r="A74" s="901" t="s">
        <v>1245</v>
      </c>
      <c r="B74" s="883" t="s">
        <v>486</v>
      </c>
      <c r="C74" s="904">
        <v>1560</v>
      </c>
      <c r="D74" s="905">
        <v>1560</v>
      </c>
    </row>
    <row r="75" spans="1:4" ht="12.75" customHeight="1">
      <c r="A75" s="901" t="s">
        <v>1246</v>
      </c>
      <c r="B75" s="883" t="s">
        <v>486</v>
      </c>
      <c r="C75" s="904">
        <v>5321</v>
      </c>
      <c r="D75" s="905">
        <v>5321</v>
      </c>
    </row>
    <row r="76" spans="1:4" ht="12.75" customHeight="1">
      <c r="A76" s="901" t="s">
        <v>1247</v>
      </c>
      <c r="B76" s="883" t="s">
        <v>486</v>
      </c>
      <c r="C76" s="904">
        <v>6000</v>
      </c>
      <c r="D76" s="905">
        <v>6000</v>
      </c>
    </row>
    <row r="77" spans="1:4" ht="12.75" customHeight="1">
      <c r="A77" s="901" t="s">
        <v>1230</v>
      </c>
      <c r="B77" s="883" t="s">
        <v>486</v>
      </c>
      <c r="C77" s="904">
        <v>10250</v>
      </c>
      <c r="D77" s="905">
        <v>10250</v>
      </c>
    </row>
    <row r="78" spans="1:4" ht="12.75" customHeight="1">
      <c r="A78" s="901" t="s">
        <v>1248</v>
      </c>
      <c r="B78" s="883" t="s">
        <v>486</v>
      </c>
      <c r="C78" s="904">
        <v>6660</v>
      </c>
      <c r="D78" s="905">
        <v>6660</v>
      </c>
    </row>
    <row r="79" spans="1:4" ht="12.75" customHeight="1">
      <c r="A79" s="901" t="s">
        <v>1249</v>
      </c>
      <c r="B79" s="883" t="s">
        <v>486</v>
      </c>
      <c r="C79" s="904">
        <v>9000</v>
      </c>
      <c r="D79" s="905">
        <v>9000</v>
      </c>
    </row>
    <row r="80" spans="1:4" ht="12.75" customHeight="1">
      <c r="A80" s="901" t="s">
        <v>1250</v>
      </c>
      <c r="B80" s="883" t="s">
        <v>486</v>
      </c>
      <c r="C80" s="904">
        <v>1000</v>
      </c>
      <c r="D80" s="905">
        <v>1000</v>
      </c>
    </row>
    <row r="81" spans="1:4" ht="12.75" customHeight="1">
      <c r="A81" s="901" t="s">
        <v>1251</v>
      </c>
      <c r="B81" s="883" t="s">
        <v>486</v>
      </c>
      <c r="C81" s="904">
        <v>6024</v>
      </c>
      <c r="D81" s="905">
        <v>6024</v>
      </c>
    </row>
    <row r="82" spans="1:4" ht="12.75" customHeight="1">
      <c r="A82" s="901" t="s">
        <v>1252</v>
      </c>
      <c r="B82" s="883" t="s">
        <v>486</v>
      </c>
      <c r="C82" s="904">
        <v>240</v>
      </c>
      <c r="D82" s="905">
        <v>240</v>
      </c>
    </row>
    <row r="83" spans="1:4" ht="12.75" customHeight="1" hidden="1">
      <c r="A83" s="901"/>
      <c r="B83" s="918" t="s">
        <v>486</v>
      </c>
      <c r="C83" s="904"/>
      <c r="D83" s="905">
        <v>0</v>
      </c>
    </row>
    <row r="84" spans="1:4" ht="12.75" customHeight="1" hidden="1">
      <c r="A84" s="901"/>
      <c r="B84" s="894"/>
      <c r="C84" s="904"/>
      <c r="D84" s="905">
        <v>0</v>
      </c>
    </row>
    <row r="85" spans="1:4" ht="12.75" customHeight="1">
      <c r="A85" s="901" t="s">
        <v>1253</v>
      </c>
      <c r="B85" s="894">
        <v>23949</v>
      </c>
      <c r="C85" s="904">
        <v>0</v>
      </c>
      <c r="D85" s="905">
        <v>0</v>
      </c>
    </row>
    <row r="86" spans="1:4" ht="12.75" customHeight="1">
      <c r="A86" s="919" t="s">
        <v>1254</v>
      </c>
      <c r="B86" s="894">
        <v>18046</v>
      </c>
      <c r="C86" s="904">
        <v>0</v>
      </c>
      <c r="D86" s="905">
        <v>0</v>
      </c>
    </row>
    <row r="87" spans="1:4" ht="12.75" customHeight="1">
      <c r="A87" s="901" t="s">
        <v>1255</v>
      </c>
      <c r="B87" s="920">
        <v>9431249</v>
      </c>
      <c r="C87" s="921">
        <v>754457</v>
      </c>
      <c r="D87" s="922">
        <v>754457</v>
      </c>
    </row>
    <row r="88" spans="1:4" ht="12.75" customHeight="1">
      <c r="A88" s="923" t="s">
        <v>1256</v>
      </c>
      <c r="B88" s="924" t="s">
        <v>486</v>
      </c>
      <c r="C88" s="925">
        <v>5006</v>
      </c>
      <c r="D88" s="926">
        <v>5006</v>
      </c>
    </row>
    <row r="89" spans="1:4" ht="12.75" customHeight="1">
      <c r="A89" s="923" t="s">
        <v>1257</v>
      </c>
      <c r="B89" s="924" t="s">
        <v>486</v>
      </c>
      <c r="C89" s="925">
        <v>14705</v>
      </c>
      <c r="D89" s="926">
        <v>14705</v>
      </c>
    </row>
    <row r="90" spans="1:4" ht="12.75" customHeight="1">
      <c r="A90" s="923" t="s">
        <v>1258</v>
      </c>
      <c r="B90" s="924" t="s">
        <v>486</v>
      </c>
      <c r="C90" s="925">
        <v>1000</v>
      </c>
      <c r="D90" s="926">
        <v>1000</v>
      </c>
    </row>
    <row r="91" spans="1:4" ht="12.75" customHeight="1">
      <c r="A91" s="923" t="s">
        <v>1259</v>
      </c>
      <c r="B91" s="924" t="s">
        <v>486</v>
      </c>
      <c r="C91" s="925">
        <v>2400</v>
      </c>
      <c r="D91" s="926">
        <v>2400</v>
      </c>
    </row>
    <row r="92" spans="1:4" ht="12.75" customHeight="1">
      <c r="A92" s="923" t="s">
        <v>1260</v>
      </c>
      <c r="B92" s="924" t="s">
        <v>486</v>
      </c>
      <c r="C92" s="925">
        <v>3600</v>
      </c>
      <c r="D92" s="926">
        <v>3600</v>
      </c>
    </row>
    <row r="93" spans="1:4" ht="12.75" customHeight="1">
      <c r="A93" s="923" t="s">
        <v>1261</v>
      </c>
      <c r="B93" s="924" t="s">
        <v>486</v>
      </c>
      <c r="C93" s="925">
        <v>2500</v>
      </c>
      <c r="D93" s="926">
        <v>2500</v>
      </c>
    </row>
    <row r="94" spans="1:4" ht="12.75" customHeight="1">
      <c r="A94" s="923" t="s">
        <v>1262</v>
      </c>
      <c r="B94" s="924" t="s">
        <v>486</v>
      </c>
      <c r="C94" s="925">
        <v>500</v>
      </c>
      <c r="D94" s="926">
        <v>500</v>
      </c>
    </row>
    <row r="95" spans="1:4" ht="12.75" customHeight="1">
      <c r="A95" s="923" t="s">
        <v>1263</v>
      </c>
      <c r="B95" s="924" t="s">
        <v>486</v>
      </c>
      <c r="C95" s="925">
        <v>880</v>
      </c>
      <c r="D95" s="926">
        <v>880</v>
      </c>
    </row>
    <row r="96" spans="1:4" ht="12.75" customHeight="1">
      <c r="A96" s="923" t="s">
        <v>1264</v>
      </c>
      <c r="B96" s="924" t="s">
        <v>486</v>
      </c>
      <c r="C96" s="925">
        <v>284</v>
      </c>
      <c r="D96" s="926">
        <v>284</v>
      </c>
    </row>
    <row r="97" spans="1:4" ht="12.75" customHeight="1">
      <c r="A97" s="923" t="s">
        <v>1265</v>
      </c>
      <c r="B97" s="924" t="s">
        <v>486</v>
      </c>
      <c r="C97" s="925">
        <v>3000</v>
      </c>
      <c r="D97" s="926">
        <v>3000</v>
      </c>
    </row>
    <row r="98" spans="1:4" ht="12.75" customHeight="1">
      <c r="A98" s="923" t="s">
        <v>1242</v>
      </c>
      <c r="B98" s="924" t="s">
        <v>486</v>
      </c>
      <c r="C98" s="925">
        <v>7620</v>
      </c>
      <c r="D98" s="926">
        <v>7620</v>
      </c>
    </row>
    <row r="99" spans="1:4" ht="12.75" customHeight="1">
      <c r="A99" s="927" t="s">
        <v>1266</v>
      </c>
      <c r="B99" s="924" t="s">
        <v>486</v>
      </c>
      <c r="C99" s="925">
        <v>8685</v>
      </c>
      <c r="D99" s="926">
        <v>8685</v>
      </c>
    </row>
    <row r="100" spans="1:4" ht="12.75" customHeight="1">
      <c r="A100" s="923" t="s">
        <v>1267</v>
      </c>
      <c r="B100" s="924" t="s">
        <v>486</v>
      </c>
      <c r="C100" s="925">
        <v>700</v>
      </c>
      <c r="D100" s="926">
        <v>700</v>
      </c>
    </row>
    <row r="101" spans="1:4" ht="12.75" customHeight="1">
      <c r="A101" s="923" t="s">
        <v>1268</v>
      </c>
      <c r="B101" s="924" t="s">
        <v>486</v>
      </c>
      <c r="C101" s="925">
        <v>3000</v>
      </c>
      <c r="D101" s="926">
        <v>3000</v>
      </c>
    </row>
    <row r="102" spans="1:4" ht="12.75" customHeight="1">
      <c r="A102" s="923" t="s">
        <v>1269</v>
      </c>
      <c r="B102" s="924" t="s">
        <v>486</v>
      </c>
      <c r="C102" s="925">
        <v>305</v>
      </c>
      <c r="D102" s="926">
        <v>305</v>
      </c>
    </row>
    <row r="103" spans="1:4" ht="12.75" customHeight="1">
      <c r="A103" s="923" t="s">
        <v>1270</v>
      </c>
      <c r="B103" s="924" t="s">
        <v>486</v>
      </c>
      <c r="C103" s="925">
        <v>3135</v>
      </c>
      <c r="D103" s="926">
        <v>3135</v>
      </c>
    </row>
    <row r="104" spans="1:4" ht="12.75" customHeight="1">
      <c r="A104" s="923" t="s">
        <v>1271</v>
      </c>
      <c r="B104" s="924" t="s">
        <v>486</v>
      </c>
      <c r="C104" s="925">
        <v>700</v>
      </c>
      <c r="D104" s="926">
        <v>700</v>
      </c>
    </row>
    <row r="105" spans="1:4" ht="12.75" customHeight="1">
      <c r="A105" s="923" t="s">
        <v>1272</v>
      </c>
      <c r="B105" s="924" t="s">
        <v>486</v>
      </c>
      <c r="C105" s="925">
        <v>1595</v>
      </c>
      <c r="D105" s="926">
        <v>1595</v>
      </c>
    </row>
    <row r="106" spans="1:4" ht="12.75" customHeight="1">
      <c r="A106" s="923" t="s">
        <v>1273</v>
      </c>
      <c r="B106" s="924" t="s">
        <v>486</v>
      </c>
      <c r="C106" s="925">
        <v>338</v>
      </c>
      <c r="D106" s="926">
        <v>338</v>
      </c>
    </row>
    <row r="107" spans="1:4" ht="12.75" customHeight="1">
      <c r="A107" s="923" t="s">
        <v>1274</v>
      </c>
      <c r="B107" s="924" t="s">
        <v>486</v>
      </c>
      <c r="C107" s="925">
        <v>825</v>
      </c>
      <c r="D107" s="926">
        <v>825</v>
      </c>
    </row>
    <row r="108" spans="1:4" ht="12.75" customHeight="1">
      <c r="A108" s="923" t="s">
        <v>1275</v>
      </c>
      <c r="B108" s="924" t="s">
        <v>486</v>
      </c>
      <c r="C108" s="925">
        <v>327</v>
      </c>
      <c r="D108" s="926">
        <v>327</v>
      </c>
    </row>
    <row r="109" spans="1:4" ht="12.75" customHeight="1">
      <c r="A109" s="923" t="s">
        <v>1276</v>
      </c>
      <c r="B109" s="924" t="s">
        <v>486</v>
      </c>
      <c r="C109" s="925">
        <v>3700</v>
      </c>
      <c r="D109" s="926">
        <v>3700</v>
      </c>
    </row>
    <row r="110" spans="1:4" ht="12.75" customHeight="1">
      <c r="A110" s="923" t="s">
        <v>1277</v>
      </c>
      <c r="B110" s="924" t="s">
        <v>486</v>
      </c>
      <c r="C110" s="925">
        <v>375</v>
      </c>
      <c r="D110" s="926">
        <v>375</v>
      </c>
    </row>
    <row r="111" spans="1:4" ht="12.75" customHeight="1">
      <c r="A111" s="923" t="s">
        <v>1278</v>
      </c>
      <c r="B111" s="924" t="s">
        <v>486</v>
      </c>
      <c r="C111" s="925">
        <v>79500</v>
      </c>
      <c r="D111" s="926">
        <v>79500</v>
      </c>
    </row>
    <row r="112" spans="1:4" ht="12.75" customHeight="1">
      <c r="A112" s="923" t="s">
        <v>1279</v>
      </c>
      <c r="B112" s="924" t="s">
        <v>486</v>
      </c>
      <c r="C112" s="925">
        <v>400</v>
      </c>
      <c r="D112" s="926">
        <v>400</v>
      </c>
    </row>
    <row r="113" spans="1:4" ht="12.75" customHeight="1">
      <c r="A113" s="923" t="s">
        <v>1280</v>
      </c>
      <c r="B113" s="924" t="s">
        <v>486</v>
      </c>
      <c r="C113" s="925">
        <v>3544</v>
      </c>
      <c r="D113" s="926">
        <v>3544</v>
      </c>
    </row>
    <row r="114" spans="1:4" ht="12.75" customHeight="1">
      <c r="A114" s="923" t="s">
        <v>1281</v>
      </c>
      <c r="B114" s="924" t="s">
        <v>486</v>
      </c>
      <c r="C114" s="925">
        <v>1025</v>
      </c>
      <c r="D114" s="926">
        <v>1025</v>
      </c>
    </row>
    <row r="115" spans="1:4" ht="12.75" customHeight="1">
      <c r="A115" s="923" t="s">
        <v>1282</v>
      </c>
      <c r="B115" s="924" t="s">
        <v>486</v>
      </c>
      <c r="C115" s="925">
        <v>1750</v>
      </c>
      <c r="D115" s="926">
        <v>1750</v>
      </c>
    </row>
    <row r="116" spans="1:4" ht="12.75" customHeight="1">
      <c r="A116" s="923" t="s">
        <v>1283</v>
      </c>
      <c r="B116" s="924" t="s">
        <v>486</v>
      </c>
      <c r="C116" s="925">
        <v>915</v>
      </c>
      <c r="D116" s="926">
        <v>915</v>
      </c>
    </row>
    <row r="117" spans="1:4" ht="12.75" customHeight="1">
      <c r="A117" s="923" t="s">
        <v>1284</v>
      </c>
      <c r="B117" s="924" t="s">
        <v>486</v>
      </c>
      <c r="C117" s="925">
        <v>130</v>
      </c>
      <c r="D117" s="926">
        <v>130</v>
      </c>
    </row>
    <row r="118" spans="1:4" ht="12.75" customHeight="1">
      <c r="A118" s="923" t="s">
        <v>1285</v>
      </c>
      <c r="B118" s="924" t="s">
        <v>486</v>
      </c>
      <c r="C118" s="925">
        <v>834</v>
      </c>
      <c r="D118" s="926">
        <v>834</v>
      </c>
    </row>
    <row r="119" spans="1:4" ht="12.75" customHeight="1">
      <c r="A119" s="923" t="s">
        <v>1286</v>
      </c>
      <c r="B119" s="924" t="s">
        <v>486</v>
      </c>
      <c r="C119" s="925">
        <v>1956</v>
      </c>
      <c r="D119" s="926">
        <v>1956</v>
      </c>
    </row>
    <row r="120" spans="1:4" ht="12.75" customHeight="1">
      <c r="A120" s="923" t="s">
        <v>1287</v>
      </c>
      <c r="B120" s="924" t="s">
        <v>486</v>
      </c>
      <c r="C120" s="925">
        <v>2300</v>
      </c>
      <c r="D120" s="926">
        <v>2300</v>
      </c>
    </row>
    <row r="121" spans="1:4" ht="12.75" customHeight="1">
      <c r="A121" s="923" t="s">
        <v>1288</v>
      </c>
      <c r="B121" s="924" t="s">
        <v>486</v>
      </c>
      <c r="C121" s="925">
        <v>105</v>
      </c>
      <c r="D121" s="926">
        <v>105</v>
      </c>
    </row>
    <row r="122" spans="1:4" ht="12.75" customHeight="1">
      <c r="A122" s="923" t="s">
        <v>1289</v>
      </c>
      <c r="B122" s="924" t="s">
        <v>486</v>
      </c>
      <c r="C122" s="925">
        <v>837</v>
      </c>
      <c r="D122" s="926">
        <v>837</v>
      </c>
    </row>
    <row r="123" spans="1:4" ht="12.75" customHeight="1">
      <c r="A123" s="923" t="s">
        <v>1290</v>
      </c>
      <c r="B123" s="924" t="s">
        <v>486</v>
      </c>
      <c r="C123" s="925">
        <v>750</v>
      </c>
      <c r="D123" s="926">
        <v>750</v>
      </c>
    </row>
    <row r="124" spans="1:4" ht="12.75" customHeight="1">
      <c r="A124" s="923" t="s">
        <v>1291</v>
      </c>
      <c r="B124" s="924" t="s">
        <v>486</v>
      </c>
      <c r="C124" s="925">
        <v>1875</v>
      </c>
      <c r="D124" s="926">
        <v>1875</v>
      </c>
    </row>
    <row r="125" spans="1:4" ht="12.75" customHeight="1">
      <c r="A125" s="923" t="s">
        <v>1292</v>
      </c>
      <c r="B125" s="924" t="s">
        <v>486</v>
      </c>
      <c r="C125" s="925">
        <v>200</v>
      </c>
      <c r="D125" s="926">
        <v>200</v>
      </c>
    </row>
    <row r="126" spans="1:4" ht="12.75" customHeight="1">
      <c r="A126" s="923" t="s">
        <v>1293</v>
      </c>
      <c r="B126" s="924" t="s">
        <v>486</v>
      </c>
      <c r="C126" s="925">
        <v>2500</v>
      </c>
      <c r="D126" s="926">
        <v>2500</v>
      </c>
    </row>
    <row r="127" spans="1:4" ht="12.75" customHeight="1">
      <c r="A127" s="927" t="s">
        <v>1294</v>
      </c>
      <c r="B127" s="924" t="s">
        <v>486</v>
      </c>
      <c r="C127" s="925">
        <v>3700</v>
      </c>
      <c r="D127" s="926">
        <v>3700</v>
      </c>
    </row>
    <row r="128" spans="1:4" ht="12.75" customHeight="1">
      <c r="A128" s="923" t="s">
        <v>1295</v>
      </c>
      <c r="B128" s="924" t="s">
        <v>486</v>
      </c>
      <c r="C128" s="925">
        <v>6578</v>
      </c>
      <c r="D128" s="926">
        <v>6578</v>
      </c>
    </row>
    <row r="129" spans="1:4" ht="12.75" customHeight="1">
      <c r="A129" s="923" t="s">
        <v>1296</v>
      </c>
      <c r="B129" s="924" t="s">
        <v>486</v>
      </c>
      <c r="C129" s="925">
        <v>2250</v>
      </c>
      <c r="D129" s="926">
        <v>2250</v>
      </c>
    </row>
    <row r="130" spans="1:4" ht="12.75" customHeight="1">
      <c r="A130" s="923" t="s">
        <v>1297</v>
      </c>
      <c r="B130" s="924" t="s">
        <v>486</v>
      </c>
      <c r="C130" s="925">
        <v>3000</v>
      </c>
      <c r="D130" s="926">
        <v>3000</v>
      </c>
    </row>
    <row r="131" spans="1:4" ht="12.75" customHeight="1">
      <c r="A131" s="923" t="s">
        <v>1298</v>
      </c>
      <c r="B131" s="924" t="s">
        <v>486</v>
      </c>
      <c r="C131" s="925">
        <v>470</v>
      </c>
      <c r="D131" s="926">
        <v>470</v>
      </c>
    </row>
    <row r="132" spans="1:4" ht="12.75" customHeight="1">
      <c r="A132" s="923" t="s">
        <v>1299</v>
      </c>
      <c r="B132" s="924" t="s">
        <v>486</v>
      </c>
      <c r="C132" s="925">
        <v>1300</v>
      </c>
      <c r="D132" s="926">
        <v>1300</v>
      </c>
    </row>
    <row r="133" spans="1:4" ht="12.75" customHeight="1">
      <c r="A133" s="923" t="s">
        <v>1300</v>
      </c>
      <c r="B133" s="924" t="s">
        <v>486</v>
      </c>
      <c r="C133" s="925">
        <v>300</v>
      </c>
      <c r="D133" s="926">
        <v>300</v>
      </c>
    </row>
    <row r="134" spans="1:4" ht="12.75" customHeight="1">
      <c r="A134" s="923" t="s">
        <v>1301</v>
      </c>
      <c r="B134" s="924" t="s">
        <v>486</v>
      </c>
      <c r="C134" s="925">
        <v>3657</v>
      </c>
      <c r="D134" s="926">
        <v>3657</v>
      </c>
    </row>
    <row r="135" spans="1:4" ht="12.75" customHeight="1">
      <c r="A135" s="923" t="s">
        <v>1302</v>
      </c>
      <c r="B135" s="924" t="s">
        <v>486</v>
      </c>
      <c r="C135" s="925">
        <v>1900</v>
      </c>
      <c r="D135" s="926">
        <v>1900</v>
      </c>
    </row>
    <row r="136" spans="1:4" ht="12.75" customHeight="1">
      <c r="A136" s="923" t="s">
        <v>1200</v>
      </c>
      <c r="B136" s="924" t="s">
        <v>486</v>
      </c>
      <c r="C136" s="925">
        <v>1000</v>
      </c>
      <c r="D136" s="926">
        <v>1000</v>
      </c>
    </row>
    <row r="137" spans="1:4" ht="12.75" customHeight="1">
      <c r="A137" s="923" t="s">
        <v>1303</v>
      </c>
      <c r="B137" s="924" t="s">
        <v>486</v>
      </c>
      <c r="C137" s="925">
        <v>29602</v>
      </c>
      <c r="D137" s="926">
        <v>29602</v>
      </c>
    </row>
    <row r="138" spans="1:4" ht="12.75" customHeight="1">
      <c r="A138" s="923" t="s">
        <v>1304</v>
      </c>
      <c r="B138" s="924" t="s">
        <v>486</v>
      </c>
      <c r="C138" s="925">
        <v>84000</v>
      </c>
      <c r="D138" s="926">
        <v>84000</v>
      </c>
    </row>
    <row r="139" spans="1:4" ht="12.75" customHeight="1">
      <c r="A139" s="923" t="s">
        <v>1305</v>
      </c>
      <c r="B139" s="924" t="s">
        <v>486</v>
      </c>
      <c r="C139" s="925">
        <v>2500</v>
      </c>
      <c r="D139" s="926">
        <v>2500</v>
      </c>
    </row>
    <row r="140" spans="1:4" ht="12.75" customHeight="1">
      <c r="A140" s="923" t="s">
        <v>1306</v>
      </c>
      <c r="B140" s="924" t="s">
        <v>486</v>
      </c>
      <c r="C140" s="925">
        <v>630</v>
      </c>
      <c r="D140" s="926">
        <v>630</v>
      </c>
    </row>
    <row r="141" spans="1:4" ht="12.75" customHeight="1">
      <c r="A141" s="923" t="s">
        <v>1307</v>
      </c>
      <c r="B141" s="924" t="s">
        <v>486</v>
      </c>
      <c r="C141" s="925">
        <v>75000</v>
      </c>
      <c r="D141" s="926">
        <v>75000</v>
      </c>
    </row>
    <row r="142" spans="1:4" ht="12.75" customHeight="1">
      <c r="A142" s="923" t="s">
        <v>1308</v>
      </c>
      <c r="B142" s="924" t="s">
        <v>486</v>
      </c>
      <c r="C142" s="925">
        <v>564</v>
      </c>
      <c r="D142" s="926">
        <v>564</v>
      </c>
    </row>
    <row r="143" spans="1:4" ht="12.75" customHeight="1">
      <c r="A143" s="923" t="s">
        <v>1309</v>
      </c>
      <c r="B143" s="924" t="s">
        <v>486</v>
      </c>
      <c r="C143" s="925">
        <v>200</v>
      </c>
      <c r="D143" s="926">
        <v>200</v>
      </c>
    </row>
    <row r="144" spans="1:4" ht="12.75" customHeight="1">
      <c r="A144" s="923" t="s">
        <v>1310</v>
      </c>
      <c r="B144" s="924" t="s">
        <v>486</v>
      </c>
      <c r="C144" s="925">
        <v>1070</v>
      </c>
      <c r="D144" s="926">
        <v>1070</v>
      </c>
    </row>
    <row r="145" spans="1:4" ht="12.75" customHeight="1">
      <c r="A145" s="923" t="s">
        <v>1311</v>
      </c>
      <c r="B145" s="924" t="s">
        <v>486</v>
      </c>
      <c r="C145" s="925">
        <v>250</v>
      </c>
      <c r="D145" s="926">
        <v>250</v>
      </c>
    </row>
    <row r="146" spans="1:4" ht="12.75" customHeight="1">
      <c r="A146" s="923" t="s">
        <v>1312</v>
      </c>
      <c r="B146" s="924" t="s">
        <v>486</v>
      </c>
      <c r="C146" s="925">
        <v>850</v>
      </c>
      <c r="D146" s="926">
        <v>850</v>
      </c>
    </row>
    <row r="147" spans="1:4" ht="12.75" customHeight="1">
      <c r="A147" s="923" t="s">
        <v>1313</v>
      </c>
      <c r="B147" s="924" t="s">
        <v>486</v>
      </c>
      <c r="C147" s="925">
        <v>9625</v>
      </c>
      <c r="D147" s="926">
        <v>9625</v>
      </c>
    </row>
    <row r="148" spans="1:4" ht="12.75" customHeight="1">
      <c r="A148" s="923" t="s">
        <v>1314</v>
      </c>
      <c r="B148" s="924" t="s">
        <v>486</v>
      </c>
      <c r="C148" s="925">
        <v>400</v>
      </c>
      <c r="D148" s="926">
        <v>400</v>
      </c>
    </row>
    <row r="149" spans="1:4" ht="12.75" customHeight="1">
      <c r="A149" s="923" t="s">
        <v>1315</v>
      </c>
      <c r="B149" s="924" t="s">
        <v>486</v>
      </c>
      <c r="C149" s="925">
        <v>1000</v>
      </c>
      <c r="D149" s="926">
        <v>1000</v>
      </c>
    </row>
    <row r="150" spans="1:4" ht="12.75" customHeight="1">
      <c r="A150" s="923" t="s">
        <v>1316</v>
      </c>
      <c r="B150" s="924" t="s">
        <v>486</v>
      </c>
      <c r="C150" s="925">
        <v>1000</v>
      </c>
      <c r="D150" s="926">
        <v>1000</v>
      </c>
    </row>
    <row r="151" spans="1:4" ht="12.75" customHeight="1">
      <c r="A151" s="923" t="s">
        <v>1317</v>
      </c>
      <c r="B151" s="924" t="s">
        <v>486</v>
      </c>
      <c r="C151" s="925">
        <v>1310</v>
      </c>
      <c r="D151" s="926">
        <v>1310</v>
      </c>
    </row>
    <row r="152" spans="1:4" ht="12.75" customHeight="1">
      <c r="A152" s="923" t="s">
        <v>1318</v>
      </c>
      <c r="B152" s="924" t="s">
        <v>486</v>
      </c>
      <c r="C152" s="925">
        <v>2200</v>
      </c>
      <c r="D152" s="926">
        <v>2200</v>
      </c>
    </row>
    <row r="153" spans="1:4" ht="12.75" customHeight="1">
      <c r="A153" s="923" t="s">
        <v>1319</v>
      </c>
      <c r="B153" s="924" t="s">
        <v>486</v>
      </c>
      <c r="C153" s="925">
        <v>173</v>
      </c>
      <c r="D153" s="926">
        <v>173</v>
      </c>
    </row>
    <row r="154" spans="1:4" ht="12.75" customHeight="1">
      <c r="A154" s="923" t="s">
        <v>1320</v>
      </c>
      <c r="B154" s="924" t="s">
        <v>486</v>
      </c>
      <c r="C154" s="925">
        <v>650</v>
      </c>
      <c r="D154" s="926">
        <v>650</v>
      </c>
    </row>
    <row r="155" spans="1:4" ht="12.75" customHeight="1">
      <c r="A155" s="923" t="s">
        <v>1321</v>
      </c>
      <c r="B155" s="924" t="s">
        <v>486</v>
      </c>
      <c r="C155" s="925">
        <v>2234</v>
      </c>
      <c r="D155" s="926">
        <v>2234</v>
      </c>
    </row>
    <row r="156" spans="1:4" ht="12.75" customHeight="1">
      <c r="A156" s="923" t="s">
        <v>1322</v>
      </c>
      <c r="B156" s="924" t="s">
        <v>486</v>
      </c>
      <c r="C156" s="925">
        <v>16621</v>
      </c>
      <c r="D156" s="926">
        <v>16621</v>
      </c>
    </row>
    <row r="157" spans="1:4" ht="12.75" customHeight="1">
      <c r="A157" s="923" t="s">
        <v>1323</v>
      </c>
      <c r="B157" s="924" t="s">
        <v>486</v>
      </c>
      <c r="C157" s="925">
        <v>4050</v>
      </c>
      <c r="D157" s="926">
        <v>4050</v>
      </c>
    </row>
    <row r="158" spans="1:4" ht="12.75" customHeight="1">
      <c r="A158" s="923" t="s">
        <v>1324</v>
      </c>
      <c r="B158" s="924" t="s">
        <v>486</v>
      </c>
      <c r="C158" s="925">
        <v>250</v>
      </c>
      <c r="D158" s="926">
        <v>250</v>
      </c>
    </row>
    <row r="159" spans="1:4" ht="12.75" customHeight="1">
      <c r="A159" s="923" t="s">
        <v>1325</v>
      </c>
      <c r="B159" s="924" t="s">
        <v>486</v>
      </c>
      <c r="C159" s="925">
        <v>4581</v>
      </c>
      <c r="D159" s="926">
        <v>4581</v>
      </c>
    </row>
    <row r="160" spans="1:4" ht="12.75" customHeight="1">
      <c r="A160" s="923" t="s">
        <v>1326</v>
      </c>
      <c r="B160" s="924" t="s">
        <v>486</v>
      </c>
      <c r="C160" s="925">
        <v>2100</v>
      </c>
      <c r="D160" s="926">
        <v>2100</v>
      </c>
    </row>
    <row r="161" spans="1:4" ht="12.75" customHeight="1">
      <c r="A161" s="923" t="s">
        <v>1327</v>
      </c>
      <c r="B161" s="924" t="s">
        <v>486</v>
      </c>
      <c r="C161" s="925">
        <v>950</v>
      </c>
      <c r="D161" s="926">
        <v>950</v>
      </c>
    </row>
    <row r="162" spans="1:4" ht="12.75" customHeight="1">
      <c r="A162" s="923" t="s">
        <v>1328</v>
      </c>
      <c r="B162" s="924" t="s">
        <v>486</v>
      </c>
      <c r="C162" s="925">
        <v>3600</v>
      </c>
      <c r="D162" s="926">
        <v>3600</v>
      </c>
    </row>
    <row r="163" spans="1:4" ht="12.75" customHeight="1">
      <c r="A163" s="923" t="s">
        <v>1201</v>
      </c>
      <c r="B163" s="924" t="s">
        <v>486</v>
      </c>
      <c r="C163" s="925">
        <v>3680</v>
      </c>
      <c r="D163" s="926">
        <v>3680</v>
      </c>
    </row>
    <row r="164" spans="1:4" ht="12.75" customHeight="1">
      <c r="A164" s="927" t="s">
        <v>1329</v>
      </c>
      <c r="B164" s="924" t="s">
        <v>486</v>
      </c>
      <c r="C164" s="925">
        <v>4211</v>
      </c>
      <c r="D164" s="926">
        <v>4211</v>
      </c>
    </row>
    <row r="165" spans="1:4" ht="12.75" customHeight="1">
      <c r="A165" s="923" t="s">
        <v>1330</v>
      </c>
      <c r="B165" s="924" t="s">
        <v>486</v>
      </c>
      <c r="C165" s="925">
        <v>5120</v>
      </c>
      <c r="D165" s="926">
        <v>5120</v>
      </c>
    </row>
    <row r="166" spans="1:4" ht="12.75" customHeight="1">
      <c r="A166" s="923" t="s">
        <v>1331</v>
      </c>
      <c r="B166" s="924" t="s">
        <v>486</v>
      </c>
      <c r="C166" s="925">
        <v>1900</v>
      </c>
      <c r="D166" s="926">
        <v>1900</v>
      </c>
    </row>
    <row r="167" spans="1:4" ht="12.75" customHeight="1">
      <c r="A167" s="923" t="s">
        <v>1332</v>
      </c>
      <c r="B167" s="924" t="s">
        <v>486</v>
      </c>
      <c r="C167" s="925">
        <v>3863</v>
      </c>
      <c r="D167" s="926">
        <v>3863</v>
      </c>
    </row>
    <row r="168" spans="1:4" ht="12.75" customHeight="1">
      <c r="A168" s="923" t="s">
        <v>1333</v>
      </c>
      <c r="B168" s="924" t="s">
        <v>486</v>
      </c>
      <c r="C168" s="925">
        <v>15669</v>
      </c>
      <c r="D168" s="926">
        <v>15669</v>
      </c>
    </row>
    <row r="169" spans="1:4" ht="12.75" customHeight="1">
      <c r="A169" s="923" t="s">
        <v>1334</v>
      </c>
      <c r="B169" s="924" t="s">
        <v>486</v>
      </c>
      <c r="C169" s="925">
        <v>600</v>
      </c>
      <c r="D169" s="926">
        <v>600</v>
      </c>
    </row>
    <row r="170" spans="1:4" ht="12.75" customHeight="1">
      <c r="A170" s="923" t="s">
        <v>1335</v>
      </c>
      <c r="B170" s="924" t="s">
        <v>486</v>
      </c>
      <c r="C170" s="925">
        <v>125</v>
      </c>
      <c r="D170" s="926">
        <v>125</v>
      </c>
    </row>
    <row r="171" spans="1:4" ht="12.75" customHeight="1">
      <c r="A171" s="923" t="s">
        <v>1229</v>
      </c>
      <c r="B171" s="924" t="s">
        <v>486</v>
      </c>
      <c r="C171" s="925">
        <v>2100</v>
      </c>
      <c r="D171" s="926">
        <v>2100</v>
      </c>
    </row>
    <row r="172" spans="1:4" ht="12.75" customHeight="1">
      <c r="A172" s="923" t="s">
        <v>1336</v>
      </c>
      <c r="B172" s="924" t="s">
        <v>486</v>
      </c>
      <c r="C172" s="925">
        <v>6120</v>
      </c>
      <c r="D172" s="926">
        <v>6120</v>
      </c>
    </row>
    <row r="173" spans="1:4" ht="12.75" customHeight="1">
      <c r="A173" s="923" t="s">
        <v>1337</v>
      </c>
      <c r="B173" s="924" t="s">
        <v>486</v>
      </c>
      <c r="C173" s="925">
        <v>4000</v>
      </c>
      <c r="D173" s="926">
        <v>4000</v>
      </c>
    </row>
    <row r="174" spans="1:4" ht="12.75" customHeight="1">
      <c r="A174" s="923" t="s">
        <v>1338</v>
      </c>
      <c r="B174" s="924" t="s">
        <v>486</v>
      </c>
      <c r="C174" s="925">
        <v>677</v>
      </c>
      <c r="D174" s="926">
        <v>677</v>
      </c>
    </row>
    <row r="175" spans="1:4" ht="12.75" customHeight="1">
      <c r="A175" s="923" t="s">
        <v>1339</v>
      </c>
      <c r="B175" s="924" t="s">
        <v>486</v>
      </c>
      <c r="C175" s="925">
        <v>471</v>
      </c>
      <c r="D175" s="926">
        <v>471</v>
      </c>
    </row>
    <row r="176" spans="1:4" ht="12.75" customHeight="1">
      <c r="A176" s="923" t="s">
        <v>1340</v>
      </c>
      <c r="B176" s="924" t="s">
        <v>486</v>
      </c>
      <c r="C176" s="925">
        <v>740</v>
      </c>
      <c r="D176" s="926">
        <v>740</v>
      </c>
    </row>
    <row r="177" spans="1:4" ht="12.75" customHeight="1">
      <c r="A177" s="923" t="s">
        <v>1341</v>
      </c>
      <c r="B177" s="924" t="s">
        <v>486</v>
      </c>
      <c r="C177" s="925">
        <v>11276</v>
      </c>
      <c r="D177" s="926">
        <v>11276</v>
      </c>
    </row>
    <row r="178" spans="1:4" ht="12.75" customHeight="1">
      <c r="A178" s="923" t="s">
        <v>1342</v>
      </c>
      <c r="B178" s="924" t="s">
        <v>486</v>
      </c>
      <c r="C178" s="925">
        <v>2600</v>
      </c>
      <c r="D178" s="926">
        <v>2600</v>
      </c>
    </row>
    <row r="179" spans="1:4" ht="12.75" customHeight="1">
      <c r="A179" s="923" t="s">
        <v>1343</v>
      </c>
      <c r="B179" s="924" t="s">
        <v>486</v>
      </c>
      <c r="C179" s="925">
        <v>540</v>
      </c>
      <c r="D179" s="926">
        <v>540</v>
      </c>
    </row>
    <row r="180" spans="1:4" ht="12.75" customHeight="1">
      <c r="A180" s="923" t="s">
        <v>1344</v>
      </c>
      <c r="B180" s="924" t="s">
        <v>486</v>
      </c>
      <c r="C180" s="925">
        <v>59270</v>
      </c>
      <c r="D180" s="926">
        <v>59270</v>
      </c>
    </row>
    <row r="181" spans="1:4" ht="12.75" customHeight="1">
      <c r="A181" s="923" t="s">
        <v>1345</v>
      </c>
      <c r="B181" s="924" t="s">
        <v>486</v>
      </c>
      <c r="C181" s="925">
        <v>2000</v>
      </c>
      <c r="D181" s="926">
        <v>2000</v>
      </c>
    </row>
    <row r="182" spans="1:4" ht="12.75" customHeight="1">
      <c r="A182" s="923" t="s">
        <v>1346</v>
      </c>
      <c r="B182" s="924" t="s">
        <v>486</v>
      </c>
      <c r="C182" s="925">
        <v>1500</v>
      </c>
      <c r="D182" s="926">
        <v>1500</v>
      </c>
    </row>
    <row r="183" spans="1:4" ht="12.75" customHeight="1">
      <c r="A183" s="923" t="s">
        <v>1347</v>
      </c>
      <c r="B183" s="924" t="s">
        <v>486</v>
      </c>
      <c r="C183" s="925">
        <v>400</v>
      </c>
      <c r="D183" s="926">
        <v>400</v>
      </c>
    </row>
    <row r="184" spans="1:4" ht="12.75" customHeight="1">
      <c r="A184" s="923" t="s">
        <v>1230</v>
      </c>
      <c r="B184" s="924" t="s">
        <v>486</v>
      </c>
      <c r="C184" s="925">
        <v>13311</v>
      </c>
      <c r="D184" s="926">
        <v>13311</v>
      </c>
    </row>
    <row r="185" spans="1:4" ht="12.75" customHeight="1">
      <c r="A185" s="923" t="s">
        <v>1348</v>
      </c>
      <c r="B185" s="924" t="s">
        <v>486</v>
      </c>
      <c r="C185" s="925">
        <v>2066</v>
      </c>
      <c r="D185" s="926">
        <v>2066</v>
      </c>
    </row>
    <row r="186" spans="1:4" ht="12.75" customHeight="1">
      <c r="A186" s="923" t="s">
        <v>1349</v>
      </c>
      <c r="B186" s="924" t="s">
        <v>486</v>
      </c>
      <c r="C186" s="925">
        <v>1195</v>
      </c>
      <c r="D186" s="926">
        <v>1195</v>
      </c>
    </row>
    <row r="187" spans="1:4" ht="12.75" customHeight="1">
      <c r="A187" s="923" t="s">
        <v>1350</v>
      </c>
      <c r="B187" s="924" t="s">
        <v>486</v>
      </c>
      <c r="C187" s="925">
        <v>7460</v>
      </c>
      <c r="D187" s="926">
        <v>7460</v>
      </c>
    </row>
    <row r="188" spans="1:4" ht="12.75" customHeight="1">
      <c r="A188" s="923" t="s">
        <v>1351</v>
      </c>
      <c r="B188" s="924" t="s">
        <v>486</v>
      </c>
      <c r="C188" s="925">
        <v>2099</v>
      </c>
      <c r="D188" s="926">
        <v>2099</v>
      </c>
    </row>
    <row r="189" spans="1:4" ht="12.75" customHeight="1">
      <c r="A189" s="923" t="s">
        <v>1352</v>
      </c>
      <c r="B189" s="924" t="s">
        <v>486</v>
      </c>
      <c r="C189" s="925">
        <v>5400</v>
      </c>
      <c r="D189" s="926">
        <v>5400</v>
      </c>
    </row>
    <row r="190" spans="1:4" ht="12.75" customHeight="1">
      <c r="A190" s="923" t="s">
        <v>1353</v>
      </c>
      <c r="B190" s="924" t="s">
        <v>486</v>
      </c>
      <c r="C190" s="925">
        <v>111</v>
      </c>
      <c r="D190" s="926">
        <v>111</v>
      </c>
    </row>
    <row r="191" spans="1:4" ht="12.75" customHeight="1">
      <c r="A191" s="923" t="s">
        <v>1354</v>
      </c>
      <c r="B191" s="924" t="s">
        <v>486</v>
      </c>
      <c r="C191" s="925">
        <v>500</v>
      </c>
      <c r="D191" s="926">
        <v>500</v>
      </c>
    </row>
    <row r="192" spans="1:4" ht="12.75" customHeight="1">
      <c r="A192" s="923" t="s">
        <v>1355</v>
      </c>
      <c r="B192" s="924" t="s">
        <v>486</v>
      </c>
      <c r="C192" s="925">
        <v>250</v>
      </c>
      <c r="D192" s="926">
        <v>250</v>
      </c>
    </row>
    <row r="193" spans="1:4" ht="12.75" customHeight="1">
      <c r="A193" s="923" t="s">
        <v>1356</v>
      </c>
      <c r="B193" s="924" t="s">
        <v>486</v>
      </c>
      <c r="C193" s="925">
        <v>2620</v>
      </c>
      <c r="D193" s="926">
        <v>2620</v>
      </c>
    </row>
    <row r="194" spans="1:4" ht="12.75" customHeight="1">
      <c r="A194" s="923" t="s">
        <v>1357</v>
      </c>
      <c r="B194" s="924" t="s">
        <v>486</v>
      </c>
      <c r="C194" s="925">
        <v>3650</v>
      </c>
      <c r="D194" s="926">
        <v>3650</v>
      </c>
    </row>
    <row r="195" spans="1:4" ht="12.75" customHeight="1">
      <c r="A195" s="923" t="s">
        <v>1358</v>
      </c>
      <c r="B195" s="924" t="s">
        <v>486</v>
      </c>
      <c r="C195" s="925">
        <v>285</v>
      </c>
      <c r="D195" s="926">
        <v>285</v>
      </c>
    </row>
    <row r="196" spans="1:4" ht="12.75" customHeight="1">
      <c r="A196" s="923" t="s">
        <v>1359</v>
      </c>
      <c r="B196" s="924" t="s">
        <v>486</v>
      </c>
      <c r="C196" s="925">
        <v>4250</v>
      </c>
      <c r="D196" s="926">
        <v>4250</v>
      </c>
    </row>
    <row r="197" spans="1:4" ht="12.75" customHeight="1">
      <c r="A197" s="923" t="s">
        <v>1360</v>
      </c>
      <c r="B197" s="924" t="s">
        <v>486</v>
      </c>
      <c r="C197" s="925">
        <v>895</v>
      </c>
      <c r="D197" s="926">
        <v>895</v>
      </c>
    </row>
    <row r="198" spans="1:4" ht="12.75" customHeight="1">
      <c r="A198" s="923" t="s">
        <v>1361</v>
      </c>
      <c r="B198" s="924" t="s">
        <v>486</v>
      </c>
      <c r="C198" s="925">
        <v>5280</v>
      </c>
      <c r="D198" s="926">
        <v>5280</v>
      </c>
    </row>
    <row r="199" spans="1:4" ht="12.75" customHeight="1">
      <c r="A199" s="923" t="s">
        <v>1362</v>
      </c>
      <c r="B199" s="924" t="s">
        <v>486</v>
      </c>
      <c r="C199" s="925">
        <v>510</v>
      </c>
      <c r="D199" s="926">
        <v>510</v>
      </c>
    </row>
    <row r="200" spans="1:4" ht="12.75" customHeight="1">
      <c r="A200" s="923" t="s">
        <v>1363</v>
      </c>
      <c r="B200" s="924" t="s">
        <v>486</v>
      </c>
      <c r="C200" s="925">
        <v>5500</v>
      </c>
      <c r="D200" s="926">
        <v>5500</v>
      </c>
    </row>
    <row r="201" spans="1:4" ht="12.75" customHeight="1">
      <c r="A201" s="923" t="s">
        <v>1364</v>
      </c>
      <c r="B201" s="924" t="s">
        <v>486</v>
      </c>
      <c r="C201" s="925">
        <v>1092</v>
      </c>
      <c r="D201" s="926">
        <v>1092</v>
      </c>
    </row>
    <row r="202" spans="1:4" ht="12.75" customHeight="1">
      <c r="A202" s="923" t="s">
        <v>1365</v>
      </c>
      <c r="B202" s="924" t="s">
        <v>486</v>
      </c>
      <c r="C202" s="925">
        <v>2535</v>
      </c>
      <c r="D202" s="926">
        <v>2535</v>
      </c>
    </row>
    <row r="203" spans="1:4" ht="12.75" customHeight="1">
      <c r="A203" s="923" t="s">
        <v>1366</v>
      </c>
      <c r="B203" s="924" t="s">
        <v>486</v>
      </c>
      <c r="C203" s="925">
        <v>1890</v>
      </c>
      <c r="D203" s="926">
        <v>1890</v>
      </c>
    </row>
    <row r="204" spans="1:4" ht="12.75" customHeight="1">
      <c r="A204" s="923" t="s">
        <v>1367</v>
      </c>
      <c r="B204" s="924" t="s">
        <v>486</v>
      </c>
      <c r="C204" s="925">
        <v>5300</v>
      </c>
      <c r="D204" s="926">
        <v>5300</v>
      </c>
    </row>
    <row r="205" spans="1:4" ht="12.75" customHeight="1">
      <c r="A205" s="923" t="s">
        <v>1368</v>
      </c>
      <c r="B205" s="924" t="s">
        <v>486</v>
      </c>
      <c r="C205" s="925">
        <v>9428</v>
      </c>
      <c r="D205" s="926">
        <v>9428</v>
      </c>
    </row>
    <row r="206" spans="1:4" ht="12.75" customHeight="1">
      <c r="A206" s="923" t="s">
        <v>1369</v>
      </c>
      <c r="B206" s="924" t="s">
        <v>486</v>
      </c>
      <c r="C206" s="925">
        <v>1000</v>
      </c>
      <c r="D206" s="926">
        <v>1000</v>
      </c>
    </row>
    <row r="207" spans="1:4" ht="12.75" customHeight="1">
      <c r="A207" s="923" t="s">
        <v>1370</v>
      </c>
      <c r="B207" s="924" t="s">
        <v>486</v>
      </c>
      <c r="C207" s="925">
        <v>1000</v>
      </c>
      <c r="D207" s="926">
        <v>1000</v>
      </c>
    </row>
    <row r="208" spans="1:4" ht="12.75" customHeight="1">
      <c r="A208" s="923" t="s">
        <v>1371</v>
      </c>
      <c r="B208" s="924" t="s">
        <v>486</v>
      </c>
      <c r="C208" s="925">
        <v>1150</v>
      </c>
      <c r="D208" s="926">
        <v>1150</v>
      </c>
    </row>
    <row r="209" spans="1:4" ht="12.75" customHeight="1">
      <c r="A209" s="923" t="s">
        <v>1372</v>
      </c>
      <c r="B209" s="924" t="s">
        <v>486</v>
      </c>
      <c r="C209" s="925">
        <v>21143</v>
      </c>
      <c r="D209" s="926">
        <v>21143</v>
      </c>
    </row>
    <row r="210" spans="1:4" ht="12.75" customHeight="1">
      <c r="A210" s="923" t="s">
        <v>1373</v>
      </c>
      <c r="B210" s="924" t="s">
        <v>486</v>
      </c>
      <c r="C210" s="925">
        <v>1750</v>
      </c>
      <c r="D210" s="926">
        <v>1750</v>
      </c>
    </row>
    <row r="211" spans="1:4" ht="12.75" customHeight="1">
      <c r="A211" s="923" t="s">
        <v>1374</v>
      </c>
      <c r="B211" s="924" t="s">
        <v>486</v>
      </c>
      <c r="C211" s="925">
        <v>10307</v>
      </c>
      <c r="D211" s="926">
        <v>10307</v>
      </c>
    </row>
    <row r="212" spans="1:4" ht="12.75" customHeight="1">
      <c r="A212" s="923" t="s">
        <v>1375</v>
      </c>
      <c r="B212" s="924" t="s">
        <v>486</v>
      </c>
      <c r="C212" s="925">
        <v>8000</v>
      </c>
      <c r="D212" s="926">
        <v>8000</v>
      </c>
    </row>
    <row r="213" spans="1:4" ht="12.75" customHeight="1">
      <c r="A213" s="923" t="s">
        <v>1376</v>
      </c>
      <c r="B213" s="924" t="s">
        <v>486</v>
      </c>
      <c r="C213" s="925">
        <v>700</v>
      </c>
      <c r="D213" s="926">
        <v>700</v>
      </c>
    </row>
    <row r="214" spans="1:4" ht="12.75" customHeight="1">
      <c r="A214" s="923" t="s">
        <v>1377</v>
      </c>
      <c r="B214" s="924" t="s">
        <v>486</v>
      </c>
      <c r="C214" s="925">
        <v>750</v>
      </c>
      <c r="D214" s="926">
        <v>750</v>
      </c>
    </row>
    <row r="215" spans="1:4" ht="12.75" customHeight="1">
      <c r="A215" s="923" t="s">
        <v>1378</v>
      </c>
      <c r="B215" s="924" t="s">
        <v>486</v>
      </c>
      <c r="C215" s="925">
        <v>1770</v>
      </c>
      <c r="D215" s="926">
        <v>1770</v>
      </c>
    </row>
    <row r="216" spans="1:4" ht="12.75" customHeight="1">
      <c r="A216" s="923" t="s">
        <v>1379</v>
      </c>
      <c r="B216" s="924" t="s">
        <v>486</v>
      </c>
      <c r="C216" s="925">
        <v>984</v>
      </c>
      <c r="D216" s="926">
        <v>984</v>
      </c>
    </row>
    <row r="217" spans="1:4" ht="12.75" customHeight="1">
      <c r="A217" s="923" t="s">
        <v>1380</v>
      </c>
      <c r="B217" s="924" t="s">
        <v>486</v>
      </c>
      <c r="C217" s="925">
        <v>250</v>
      </c>
      <c r="D217" s="926">
        <v>250</v>
      </c>
    </row>
    <row r="218" spans="1:4" ht="12.75" customHeight="1">
      <c r="A218" s="923" t="s">
        <v>1381</v>
      </c>
      <c r="B218" s="924" t="s">
        <v>486</v>
      </c>
      <c r="C218" s="925">
        <v>1250</v>
      </c>
      <c r="D218" s="926">
        <v>1250</v>
      </c>
    </row>
    <row r="219" spans="1:4" ht="12.75" customHeight="1">
      <c r="A219" s="923" t="s">
        <v>1382</v>
      </c>
      <c r="B219" s="924" t="s">
        <v>486</v>
      </c>
      <c r="C219" s="925">
        <v>850</v>
      </c>
      <c r="D219" s="926">
        <v>850</v>
      </c>
    </row>
    <row r="220" spans="1:4" ht="12.75" customHeight="1">
      <c r="A220" s="923" t="s">
        <v>1383</v>
      </c>
      <c r="B220" s="924" t="s">
        <v>486</v>
      </c>
      <c r="C220" s="925">
        <v>650</v>
      </c>
      <c r="D220" s="926">
        <v>650</v>
      </c>
    </row>
    <row r="221" spans="1:4" ht="12.75" customHeight="1">
      <c r="A221" s="923" t="s">
        <v>1384</v>
      </c>
      <c r="B221" s="924" t="s">
        <v>486</v>
      </c>
      <c r="C221" s="925">
        <v>4550</v>
      </c>
      <c r="D221" s="926">
        <v>4550</v>
      </c>
    </row>
    <row r="222" spans="1:4" ht="12.75" customHeight="1">
      <c r="A222" s="923" t="s">
        <v>1385</v>
      </c>
      <c r="B222" s="924" t="s">
        <v>486</v>
      </c>
      <c r="C222" s="925">
        <v>1000</v>
      </c>
      <c r="D222" s="926">
        <v>1000</v>
      </c>
    </row>
    <row r="223" spans="1:4" ht="12.75" customHeight="1">
      <c r="A223" s="923" t="s">
        <v>1386</v>
      </c>
      <c r="B223" s="924" t="s">
        <v>486</v>
      </c>
      <c r="C223" s="925">
        <v>3015</v>
      </c>
      <c r="D223" s="926">
        <v>3015</v>
      </c>
    </row>
    <row r="224" spans="1:4" ht="12.75" customHeight="1">
      <c r="A224" s="923" t="s">
        <v>1387</v>
      </c>
      <c r="B224" s="924" t="s">
        <v>486</v>
      </c>
      <c r="C224" s="925">
        <v>3645</v>
      </c>
      <c r="D224" s="926">
        <v>3645</v>
      </c>
    </row>
    <row r="225" spans="1:4" ht="12.75" customHeight="1">
      <c r="A225" s="927" t="s">
        <v>1388</v>
      </c>
      <c r="B225" s="924" t="s">
        <v>486</v>
      </c>
      <c r="C225" s="925">
        <v>22768</v>
      </c>
      <c r="D225" s="926">
        <v>22768</v>
      </c>
    </row>
    <row r="226" spans="1:4" ht="12.75" customHeight="1">
      <c r="A226" s="923" t="s">
        <v>1389</v>
      </c>
      <c r="B226" s="924" t="s">
        <v>486</v>
      </c>
      <c r="C226" s="925">
        <v>1200</v>
      </c>
      <c r="D226" s="926">
        <v>1200</v>
      </c>
    </row>
    <row r="227" spans="1:4" ht="12.75" customHeight="1">
      <c r="A227" s="923" t="s">
        <v>1390</v>
      </c>
      <c r="B227" s="924" t="s">
        <v>486</v>
      </c>
      <c r="C227" s="925">
        <v>125</v>
      </c>
      <c r="D227" s="926">
        <v>125</v>
      </c>
    </row>
    <row r="228" spans="1:4" ht="12.75" customHeight="1">
      <c r="A228" s="923" t="s">
        <v>1391</v>
      </c>
      <c r="B228" s="924" t="s">
        <v>486</v>
      </c>
      <c r="C228" s="925">
        <v>3217</v>
      </c>
      <c r="D228" s="926">
        <v>3217</v>
      </c>
    </row>
    <row r="229" spans="1:4" ht="12.75" customHeight="1">
      <c r="A229" s="923" t="s">
        <v>1392</v>
      </c>
      <c r="B229" s="924" t="s">
        <v>486</v>
      </c>
      <c r="C229" s="925">
        <v>3200</v>
      </c>
      <c r="D229" s="926">
        <v>3200</v>
      </c>
    </row>
    <row r="230" spans="1:4" ht="12.75" customHeight="1">
      <c r="A230" s="923" t="s">
        <v>1393</v>
      </c>
      <c r="B230" s="924" t="s">
        <v>486</v>
      </c>
      <c r="C230" s="925">
        <v>675</v>
      </c>
      <c r="D230" s="926">
        <v>675</v>
      </c>
    </row>
    <row r="231" spans="1:4" ht="12.75" customHeight="1">
      <c r="A231" s="923" t="s">
        <v>1394</v>
      </c>
      <c r="B231" s="924" t="s">
        <v>486</v>
      </c>
      <c r="C231" s="925">
        <v>400</v>
      </c>
      <c r="D231" s="926">
        <v>400</v>
      </c>
    </row>
    <row r="232" spans="1:4" ht="12.75" customHeight="1">
      <c r="A232" s="923" t="s">
        <v>1395</v>
      </c>
      <c r="B232" s="924" t="s">
        <v>486</v>
      </c>
      <c r="C232" s="925">
        <v>2910</v>
      </c>
      <c r="D232" s="926">
        <v>2910</v>
      </c>
    </row>
    <row r="233" spans="1:4" ht="12.75" customHeight="1">
      <c r="A233" s="923" t="s">
        <v>1396</v>
      </c>
      <c r="B233" s="924" t="s">
        <v>486</v>
      </c>
      <c r="C233" s="925">
        <v>1000</v>
      </c>
      <c r="D233" s="926">
        <v>1000</v>
      </c>
    </row>
    <row r="234" spans="1:4" ht="12.75" customHeight="1">
      <c r="A234" s="923" t="s">
        <v>1397</v>
      </c>
      <c r="B234" s="924" t="s">
        <v>486</v>
      </c>
      <c r="C234" s="925">
        <v>500</v>
      </c>
      <c r="D234" s="926">
        <v>500</v>
      </c>
    </row>
    <row r="235" spans="1:4" ht="12.75" customHeight="1">
      <c r="A235" s="923" t="s">
        <v>1398</v>
      </c>
      <c r="B235" s="924" t="s">
        <v>486</v>
      </c>
      <c r="C235" s="925">
        <v>667</v>
      </c>
      <c r="D235" s="926">
        <v>667</v>
      </c>
    </row>
    <row r="236" spans="1:4" ht="12.75" customHeight="1">
      <c r="A236" s="923" t="s">
        <v>1399</v>
      </c>
      <c r="B236" s="924" t="s">
        <v>486</v>
      </c>
      <c r="C236" s="925">
        <v>1420</v>
      </c>
      <c r="D236" s="926">
        <v>1420</v>
      </c>
    </row>
    <row r="237" spans="1:4" ht="12.75" customHeight="1">
      <c r="A237" s="923" t="s">
        <v>1400</v>
      </c>
      <c r="B237" s="924" t="s">
        <v>486</v>
      </c>
      <c r="C237" s="925">
        <v>2820</v>
      </c>
      <c r="D237" s="926">
        <v>2820</v>
      </c>
    </row>
    <row r="238" spans="1:4" ht="12.75" customHeight="1">
      <c r="A238" s="923" t="s">
        <v>1401</v>
      </c>
      <c r="B238" s="924" t="s">
        <v>486</v>
      </c>
      <c r="C238" s="925">
        <v>1000</v>
      </c>
      <c r="D238" s="926">
        <v>1000</v>
      </c>
    </row>
    <row r="239" spans="1:4" ht="12.75" customHeight="1">
      <c r="A239" s="923" t="s">
        <v>1402</v>
      </c>
      <c r="B239" s="924" t="s">
        <v>486</v>
      </c>
      <c r="C239" s="925">
        <v>530</v>
      </c>
      <c r="D239" s="926">
        <v>530</v>
      </c>
    </row>
    <row r="240" spans="1:4" ht="12.75" customHeight="1">
      <c r="A240" s="923" t="s">
        <v>1403</v>
      </c>
      <c r="B240" s="924" t="s">
        <v>486</v>
      </c>
      <c r="C240" s="925">
        <v>500</v>
      </c>
      <c r="D240" s="926">
        <v>500</v>
      </c>
    </row>
    <row r="241" spans="1:4" ht="12.75" customHeight="1">
      <c r="A241" s="923" t="s">
        <v>1404</v>
      </c>
      <c r="B241" s="924" t="s">
        <v>486</v>
      </c>
      <c r="C241" s="925">
        <v>460</v>
      </c>
      <c r="D241" s="926">
        <v>460</v>
      </c>
    </row>
    <row r="242" spans="1:4" ht="12.75" customHeight="1">
      <c r="A242" s="923" t="s">
        <v>1405</v>
      </c>
      <c r="B242" s="924" t="s">
        <v>486</v>
      </c>
      <c r="C242" s="925">
        <v>2200</v>
      </c>
      <c r="D242" s="926">
        <v>2200</v>
      </c>
    </row>
    <row r="243" spans="1:4" ht="12.75" customHeight="1">
      <c r="A243" s="923" t="s">
        <v>1203</v>
      </c>
      <c r="B243" s="924" t="s">
        <v>486</v>
      </c>
      <c r="C243" s="925">
        <v>3000</v>
      </c>
      <c r="D243" s="926">
        <v>3000</v>
      </c>
    </row>
    <row r="244" spans="1:4" ht="12.75" customHeight="1">
      <c r="A244" s="923" t="s">
        <v>1406</v>
      </c>
      <c r="B244" s="924" t="s">
        <v>486</v>
      </c>
      <c r="C244" s="925">
        <v>400</v>
      </c>
      <c r="D244" s="926">
        <v>400</v>
      </c>
    </row>
    <row r="245" spans="1:4" ht="12.75" customHeight="1">
      <c r="A245" s="923" t="s">
        <v>1407</v>
      </c>
      <c r="B245" s="924" t="s">
        <v>486</v>
      </c>
      <c r="C245" s="925">
        <v>2050</v>
      </c>
      <c r="D245" s="926">
        <v>2050</v>
      </c>
    </row>
    <row r="246" spans="1:4" ht="12.75" customHeight="1">
      <c r="A246" s="923" t="s">
        <v>1408</v>
      </c>
      <c r="B246" s="924" t="s">
        <v>486</v>
      </c>
      <c r="C246" s="925">
        <v>1317</v>
      </c>
      <c r="D246" s="926">
        <v>1317</v>
      </c>
    </row>
    <row r="247" spans="1:4" ht="12.75" customHeight="1">
      <c r="A247" s="927" t="s">
        <v>1409</v>
      </c>
      <c r="B247" s="924" t="s">
        <v>486</v>
      </c>
      <c r="C247" s="925">
        <v>1979</v>
      </c>
      <c r="D247" s="926">
        <v>1979</v>
      </c>
    </row>
    <row r="248" spans="1:4" ht="12.75" customHeight="1">
      <c r="A248" s="928" t="s">
        <v>1410</v>
      </c>
      <c r="B248" s="924" t="s">
        <v>486</v>
      </c>
      <c r="C248" s="929">
        <v>500</v>
      </c>
      <c r="D248" s="930">
        <v>500</v>
      </c>
    </row>
    <row r="249" spans="1:4" ht="12.75" customHeight="1">
      <c r="A249" s="888" t="s">
        <v>1411</v>
      </c>
      <c r="B249" s="856">
        <v>308416</v>
      </c>
      <c r="C249" s="855">
        <v>85848</v>
      </c>
      <c r="D249" s="855">
        <v>85848</v>
      </c>
    </row>
    <row r="250" spans="1:4" ht="12.75" customHeight="1">
      <c r="A250" s="931" t="s">
        <v>1412</v>
      </c>
      <c r="B250" s="858">
        <v>70888</v>
      </c>
      <c r="C250" s="859">
        <v>20596</v>
      </c>
      <c r="D250" s="860">
        <v>20596</v>
      </c>
    </row>
    <row r="251" spans="1:4" ht="12.75" customHeight="1">
      <c r="A251" s="901" t="s">
        <v>1413</v>
      </c>
      <c r="B251" s="917" t="s">
        <v>486</v>
      </c>
      <c r="C251" s="859">
        <v>15000</v>
      </c>
      <c r="D251" s="860">
        <v>15000</v>
      </c>
    </row>
    <row r="252" spans="1:4" ht="12.75" customHeight="1">
      <c r="A252" s="901" t="s">
        <v>1414</v>
      </c>
      <c r="B252" s="917" t="s">
        <v>486</v>
      </c>
      <c r="C252" s="859">
        <v>4742</v>
      </c>
      <c r="D252" s="860">
        <v>4742</v>
      </c>
    </row>
    <row r="253" spans="1:4" ht="12.75" customHeight="1">
      <c r="A253" s="905" t="s">
        <v>1415</v>
      </c>
      <c r="B253" s="917" t="s">
        <v>486</v>
      </c>
      <c r="C253" s="859">
        <v>604</v>
      </c>
      <c r="D253" s="860">
        <v>604</v>
      </c>
    </row>
    <row r="254" spans="1:4" ht="12.75" customHeight="1">
      <c r="A254" s="905" t="s">
        <v>1416</v>
      </c>
      <c r="B254" s="917" t="s">
        <v>486</v>
      </c>
      <c r="C254" s="859">
        <v>250</v>
      </c>
      <c r="D254" s="860">
        <v>250</v>
      </c>
    </row>
    <row r="255" spans="1:4" ht="12" customHeight="1">
      <c r="A255" s="901" t="s">
        <v>1417</v>
      </c>
      <c r="B255" s="894">
        <v>60000</v>
      </c>
      <c r="C255" s="904">
        <v>0</v>
      </c>
      <c r="D255" s="905">
        <v>0</v>
      </c>
    </row>
    <row r="256" spans="1:4" ht="12" customHeight="1">
      <c r="A256" s="901" t="s">
        <v>1418</v>
      </c>
      <c r="B256" s="883">
        <v>177528</v>
      </c>
      <c r="C256" s="904">
        <v>0</v>
      </c>
      <c r="D256" s="905">
        <v>0</v>
      </c>
    </row>
    <row r="257" spans="1:4" ht="12" customHeight="1">
      <c r="A257" s="932" t="s">
        <v>1419</v>
      </c>
      <c r="B257" s="883" t="s">
        <v>486</v>
      </c>
      <c r="C257" s="859">
        <v>17340</v>
      </c>
      <c r="D257" s="860">
        <v>17340</v>
      </c>
    </row>
    <row r="258" spans="1:4" ht="12" customHeight="1">
      <c r="A258" s="932" t="s">
        <v>1420</v>
      </c>
      <c r="B258" s="883" t="s">
        <v>486</v>
      </c>
      <c r="C258" s="904">
        <v>2456</v>
      </c>
      <c r="D258" s="905">
        <v>2456</v>
      </c>
    </row>
    <row r="259" spans="1:4" ht="12" customHeight="1">
      <c r="A259" s="932" t="s">
        <v>1421</v>
      </c>
      <c r="B259" s="883" t="s">
        <v>486</v>
      </c>
      <c r="C259" s="904">
        <v>31781</v>
      </c>
      <c r="D259" s="905">
        <v>31781</v>
      </c>
    </row>
    <row r="260" spans="1:4" ht="12" customHeight="1">
      <c r="A260" s="933" t="s">
        <v>1422</v>
      </c>
      <c r="B260" s="883" t="s">
        <v>486</v>
      </c>
      <c r="C260" s="921">
        <v>13675</v>
      </c>
      <c r="D260" s="922">
        <v>13675</v>
      </c>
    </row>
    <row r="261" spans="1:4" s="245" customFormat="1" ht="15" customHeight="1">
      <c r="A261" s="890" t="s">
        <v>1423</v>
      </c>
      <c r="B261" s="853">
        <v>1663728</v>
      </c>
      <c r="C261" s="854">
        <v>10399</v>
      </c>
      <c r="D261" s="854">
        <v>10399</v>
      </c>
    </row>
    <row r="262" spans="1:4" ht="12.75" customHeight="1">
      <c r="A262" s="931" t="s">
        <v>1424</v>
      </c>
      <c r="B262" s="858">
        <v>280000</v>
      </c>
      <c r="C262" s="859">
        <v>0</v>
      </c>
      <c r="D262" s="860">
        <v>0</v>
      </c>
    </row>
    <row r="263" spans="1:4" ht="12.75" customHeight="1">
      <c r="A263" s="901" t="s">
        <v>1425</v>
      </c>
      <c r="B263" s="858">
        <v>101646</v>
      </c>
      <c r="C263" s="904">
        <v>0</v>
      </c>
      <c r="D263" s="905">
        <v>0</v>
      </c>
    </row>
    <row r="264" spans="1:4" ht="12.75" customHeight="1">
      <c r="A264" s="901" t="s">
        <v>1426</v>
      </c>
      <c r="B264" s="858">
        <v>31487</v>
      </c>
      <c r="C264" s="904">
        <v>0</v>
      </c>
      <c r="D264" s="905">
        <v>0</v>
      </c>
    </row>
    <row r="265" spans="1:4" ht="25.5" customHeight="1">
      <c r="A265" s="901" t="s">
        <v>1427</v>
      </c>
      <c r="B265" s="894">
        <v>96371</v>
      </c>
      <c r="C265" s="904">
        <v>0</v>
      </c>
      <c r="D265" s="905">
        <v>0</v>
      </c>
    </row>
    <row r="266" spans="1:4" ht="12.75" customHeight="1">
      <c r="A266" s="901" t="s">
        <v>1428</v>
      </c>
      <c r="B266" s="858">
        <v>32838</v>
      </c>
      <c r="C266" s="904">
        <v>0</v>
      </c>
      <c r="D266" s="905">
        <v>0</v>
      </c>
    </row>
    <row r="267" spans="1:4" ht="12.75" customHeight="1">
      <c r="A267" s="901" t="s">
        <v>1429</v>
      </c>
      <c r="B267" s="894">
        <v>670432</v>
      </c>
      <c r="C267" s="904">
        <v>0</v>
      </c>
      <c r="D267" s="905">
        <v>0</v>
      </c>
    </row>
    <row r="268" spans="1:4" ht="12.75" customHeight="1">
      <c r="A268" s="901" t="s">
        <v>1430</v>
      </c>
      <c r="B268" s="894">
        <v>450954</v>
      </c>
      <c r="C268" s="921">
        <v>0</v>
      </c>
      <c r="D268" s="922">
        <v>0</v>
      </c>
    </row>
    <row r="269" spans="1:4" ht="12.75" customHeight="1">
      <c r="A269" s="934" t="s">
        <v>1431</v>
      </c>
      <c r="B269" s="883" t="s">
        <v>486</v>
      </c>
      <c r="C269" s="904">
        <v>10000</v>
      </c>
      <c r="D269" s="905">
        <v>10000</v>
      </c>
    </row>
    <row r="270" spans="1:4" ht="12.75" customHeight="1">
      <c r="A270" s="901" t="s">
        <v>1432</v>
      </c>
      <c r="B270" s="883" t="s">
        <v>486</v>
      </c>
      <c r="C270" s="905">
        <v>399</v>
      </c>
      <c r="D270" s="905">
        <v>399</v>
      </c>
    </row>
    <row r="271" spans="1:4" ht="12.75" customHeight="1">
      <c r="A271" s="935"/>
      <c r="B271" s="936"/>
      <c r="C271" s="936"/>
      <c r="D271" s="937"/>
    </row>
    <row r="272" spans="1:4" ht="12.75" customHeight="1">
      <c r="A272" s="935"/>
      <c r="B272" s="936"/>
      <c r="C272" s="936"/>
      <c r="D272" s="937"/>
    </row>
    <row r="273" spans="1:4" ht="12.75" customHeight="1">
      <c r="A273" s="935"/>
      <c r="B273" s="936"/>
      <c r="C273" s="936"/>
      <c r="D273" s="937"/>
    </row>
    <row r="274" spans="1:4" s="27" customFormat="1" ht="12.75">
      <c r="A274" s="1075" t="s">
        <v>1433</v>
      </c>
      <c r="B274" s="1075"/>
      <c r="D274" s="28"/>
    </row>
    <row r="275" spans="1:4" s="27" customFormat="1" ht="12.75">
      <c r="A275" s="336" t="s">
        <v>523</v>
      </c>
      <c r="B275" s="938"/>
      <c r="D275" s="530" t="s">
        <v>524</v>
      </c>
    </row>
    <row r="276" spans="1:4" ht="15.75" customHeight="1">
      <c r="A276" s="174"/>
      <c r="B276" s="174"/>
      <c r="C276" s="174"/>
      <c r="D276" s="174"/>
    </row>
    <row r="277" spans="1:4" s="180" customFormat="1" ht="12.75">
      <c r="A277" s="174" t="s">
        <v>226</v>
      </c>
      <c r="B277" s="174"/>
      <c r="C277" s="174"/>
      <c r="D277" s="174"/>
    </row>
    <row r="278" spans="1:4" s="180" customFormat="1" ht="12.75">
      <c r="A278" s="174"/>
      <c r="B278" s="174"/>
      <c r="C278" s="174"/>
      <c r="D278" s="174"/>
    </row>
    <row r="279" spans="1:4" ht="9.75" customHeight="1">
      <c r="A279" s="174"/>
      <c r="B279" s="174"/>
      <c r="C279" s="174"/>
      <c r="D279" s="174"/>
    </row>
    <row r="280" spans="1:4" ht="9.75" customHeight="1">
      <c r="A280" s="174"/>
      <c r="B280" s="174"/>
      <c r="C280" s="174"/>
      <c r="D280" s="174"/>
    </row>
    <row r="281" spans="1:4" ht="9.75" customHeight="1">
      <c r="A281" s="174"/>
      <c r="B281" s="174"/>
      <c r="C281" s="174"/>
      <c r="D281" s="174"/>
    </row>
    <row r="282" spans="1:4" ht="9.75" customHeight="1">
      <c r="A282" s="174"/>
      <c r="B282" s="174"/>
      <c r="C282" s="174"/>
      <c r="D282" s="174"/>
    </row>
    <row r="283" spans="1:4" ht="9.75" customHeight="1">
      <c r="A283" s="174"/>
      <c r="B283" s="174"/>
      <c r="C283" s="174"/>
      <c r="D283" s="174"/>
    </row>
    <row r="284" spans="1:4" ht="9.75" customHeight="1">
      <c r="A284" s="174"/>
      <c r="B284" s="174"/>
      <c r="C284" s="174"/>
      <c r="D284" s="174"/>
    </row>
    <row r="285" spans="1:4" ht="9.75" customHeight="1">
      <c r="A285" s="174"/>
      <c r="B285" s="174"/>
      <c r="C285" s="174"/>
      <c r="D285" s="174"/>
    </row>
    <row r="286" spans="1:4" ht="9.75" customHeight="1">
      <c r="A286" s="174"/>
      <c r="B286" s="174"/>
      <c r="C286" s="174"/>
      <c r="D286" s="174"/>
    </row>
    <row r="287" spans="1:4" ht="9.75" customHeight="1">
      <c r="A287" s="174"/>
      <c r="B287" s="174"/>
      <c r="C287" s="174"/>
      <c r="D287" s="174"/>
    </row>
    <row r="288" spans="1:4" ht="9.75" customHeight="1">
      <c r="A288" s="174"/>
      <c r="B288" s="174"/>
      <c r="C288" s="174"/>
      <c r="D288" s="174"/>
    </row>
    <row r="289" spans="1:4" ht="9.75" customHeight="1">
      <c r="A289" s="174"/>
      <c r="B289" s="174"/>
      <c r="C289" s="174"/>
      <c r="D289" s="174"/>
    </row>
    <row r="290" spans="1:4" ht="9.75" customHeight="1">
      <c r="A290" s="174"/>
      <c r="B290" s="174"/>
      <c r="C290" s="174"/>
      <c r="D290" s="174"/>
    </row>
    <row r="291" spans="1:4" ht="9.75" customHeight="1">
      <c r="A291" s="174"/>
      <c r="B291" s="174"/>
      <c r="C291" s="174"/>
      <c r="D291" s="174"/>
    </row>
    <row r="292" spans="1:4" ht="9.75" customHeight="1">
      <c r="A292" s="174"/>
      <c r="B292" s="174"/>
      <c r="C292" s="174"/>
      <c r="D292" s="174"/>
    </row>
    <row r="293" spans="1:4" ht="9.75" customHeight="1">
      <c r="A293" s="174"/>
      <c r="B293" s="174"/>
      <c r="C293" s="174"/>
      <c r="D293" s="174"/>
    </row>
    <row r="294" spans="1:4" ht="9.75" customHeight="1">
      <c r="A294" s="174"/>
      <c r="B294" s="174"/>
      <c r="C294" s="174"/>
      <c r="D294" s="174"/>
    </row>
    <row r="295" spans="1:4" ht="9.75" customHeight="1">
      <c r="A295" s="174"/>
      <c r="B295" s="174"/>
      <c r="C295" s="174"/>
      <c r="D295" s="174"/>
    </row>
    <row r="296" spans="1:4" ht="9.75" customHeight="1">
      <c r="A296" s="174"/>
      <c r="B296" s="174"/>
      <c r="C296" s="174"/>
      <c r="D296" s="174"/>
    </row>
    <row r="297" spans="1:4" ht="9.75" customHeight="1">
      <c r="A297" s="174"/>
      <c r="B297" s="174"/>
      <c r="C297" s="174"/>
      <c r="D297" s="174"/>
    </row>
    <row r="298" spans="1:4" ht="9.75" customHeight="1">
      <c r="A298" s="174"/>
      <c r="B298" s="174"/>
      <c r="C298" s="174"/>
      <c r="D298" s="174"/>
    </row>
    <row r="299" spans="1:4" ht="9.75" customHeight="1">
      <c r="A299" s="174"/>
      <c r="B299" s="174"/>
      <c r="C299" s="174"/>
      <c r="D299" s="174"/>
    </row>
    <row r="300" spans="1:4" ht="9.75" customHeight="1">
      <c r="A300" s="174"/>
      <c r="B300" s="174"/>
      <c r="C300" s="174"/>
      <c r="D300" s="174"/>
    </row>
    <row r="301" spans="1:4" ht="9.75" customHeight="1">
      <c r="A301" s="174"/>
      <c r="B301" s="174"/>
      <c r="C301" s="174"/>
      <c r="D301" s="174"/>
    </row>
    <row r="302" spans="1:4" ht="9.75" customHeight="1">
      <c r="A302" s="174"/>
      <c r="B302" s="174"/>
      <c r="C302" s="174"/>
      <c r="D302" s="174"/>
    </row>
    <row r="303" spans="1:4" ht="9.75" customHeight="1">
      <c r="A303" s="174"/>
      <c r="B303" s="174"/>
      <c r="C303" s="174"/>
      <c r="D303" s="174"/>
    </row>
    <row r="304" spans="1:4" ht="9.75" customHeight="1">
      <c r="A304" s="174"/>
      <c r="B304" s="174"/>
      <c r="C304" s="174"/>
      <c r="D304" s="174"/>
    </row>
    <row r="305" spans="1:4" ht="9.75" customHeight="1">
      <c r="A305" s="174"/>
      <c r="B305" s="174"/>
      <c r="C305" s="174"/>
      <c r="D305" s="174"/>
    </row>
    <row r="306" spans="1:4" ht="9.75" customHeight="1">
      <c r="A306" s="174"/>
      <c r="B306" s="174"/>
      <c r="C306" s="174"/>
      <c r="D306" s="174"/>
    </row>
    <row r="307" spans="1:4" ht="9.75" customHeight="1">
      <c r="A307" s="174"/>
      <c r="B307" s="174"/>
      <c r="C307" s="174"/>
      <c r="D307" s="174"/>
    </row>
    <row r="308" spans="1:4" ht="9.75" customHeight="1">
      <c r="A308" s="174"/>
      <c r="B308" s="174"/>
      <c r="C308" s="174"/>
      <c r="D308" s="174"/>
    </row>
    <row r="309" spans="1:4" ht="9.75" customHeight="1">
      <c r="A309" s="174"/>
      <c r="B309" s="174"/>
      <c r="C309" s="174"/>
      <c r="D309" s="174"/>
    </row>
    <row r="310" spans="1:4" ht="9.75" customHeight="1">
      <c r="A310" s="174"/>
      <c r="B310" s="174"/>
      <c r="C310" s="174"/>
      <c r="D310" s="174"/>
    </row>
    <row r="311" spans="1:4" ht="9.75" customHeight="1">
      <c r="A311" s="174"/>
      <c r="B311" s="174"/>
      <c r="C311" s="174"/>
      <c r="D311" s="174"/>
    </row>
    <row r="312" spans="1:4" ht="9.75" customHeight="1">
      <c r="A312" s="174"/>
      <c r="B312" s="174"/>
      <c r="C312" s="174"/>
      <c r="D312" s="174"/>
    </row>
    <row r="313" spans="1:4" ht="9.75" customHeight="1">
      <c r="A313" s="174"/>
      <c r="B313" s="174"/>
      <c r="C313" s="174"/>
      <c r="D313" s="174"/>
    </row>
    <row r="314" spans="1:4" ht="9.75" customHeight="1">
      <c r="A314" s="174"/>
      <c r="B314" s="174"/>
      <c r="C314" s="174"/>
      <c r="D314" s="174"/>
    </row>
    <row r="315" spans="1:4" ht="9.75" customHeight="1">
      <c r="A315" s="174"/>
      <c r="B315" s="174"/>
      <c r="C315" s="174"/>
      <c r="D315" s="174"/>
    </row>
    <row r="316" spans="1:4" ht="9.75" customHeight="1">
      <c r="A316" s="174"/>
      <c r="B316" s="174"/>
      <c r="C316" s="174"/>
      <c r="D316" s="174"/>
    </row>
    <row r="317" spans="1:4" ht="9.75" customHeight="1">
      <c r="A317" s="174"/>
      <c r="B317" s="174"/>
      <c r="C317" s="174"/>
      <c r="D317" s="174"/>
    </row>
    <row r="318" spans="1:4" ht="9.75" customHeight="1">
      <c r="A318" s="174"/>
      <c r="B318" s="174"/>
      <c r="C318" s="174"/>
      <c r="D318" s="174"/>
    </row>
    <row r="319" spans="1:4" ht="9.75" customHeight="1">
      <c r="A319" s="174"/>
      <c r="B319" s="174"/>
      <c r="C319" s="174"/>
      <c r="D319" s="174"/>
    </row>
    <row r="320" spans="1:4" ht="9.75" customHeight="1">
      <c r="A320" s="174"/>
      <c r="B320" s="174"/>
      <c r="C320" s="174"/>
      <c r="D320" s="174"/>
    </row>
    <row r="321" spans="1:4" ht="9.75" customHeight="1">
      <c r="A321" s="174"/>
      <c r="B321" s="174"/>
      <c r="C321" s="174"/>
      <c r="D321" s="174"/>
    </row>
    <row r="322" spans="1:4" ht="9.75" customHeight="1">
      <c r="A322" s="174"/>
      <c r="B322" s="174"/>
      <c r="C322" s="174"/>
      <c r="D322" s="174"/>
    </row>
    <row r="323" spans="1:4" ht="9.75" customHeight="1">
      <c r="A323" s="174"/>
      <c r="B323" s="174"/>
      <c r="C323" s="174"/>
      <c r="D323" s="174"/>
    </row>
    <row r="324" spans="1:4" ht="9.75" customHeight="1">
      <c r="A324" s="174"/>
      <c r="B324" s="174"/>
      <c r="C324" s="174"/>
      <c r="D324" s="174"/>
    </row>
    <row r="325" spans="1:4" ht="9.75" customHeight="1">
      <c r="A325" s="174"/>
      <c r="B325" s="174"/>
      <c r="C325" s="174"/>
      <c r="D325" s="174"/>
    </row>
    <row r="326" spans="1:4" ht="9.75" customHeight="1">
      <c r="A326" s="174"/>
      <c r="B326" s="174"/>
      <c r="C326" s="174"/>
      <c r="D326" s="174"/>
    </row>
    <row r="327" spans="1:4" ht="9.75" customHeight="1">
      <c r="A327" s="174"/>
      <c r="B327" s="174"/>
      <c r="C327" s="174"/>
      <c r="D327" s="174"/>
    </row>
    <row r="328" spans="1:4" ht="9.75" customHeight="1">
      <c r="A328" s="174"/>
      <c r="B328" s="174"/>
      <c r="C328" s="174"/>
      <c r="D328" s="174"/>
    </row>
    <row r="329" spans="1:4" ht="9.75" customHeight="1">
      <c r="A329" s="174"/>
      <c r="B329" s="174"/>
      <c r="C329" s="174"/>
      <c r="D329" s="174"/>
    </row>
    <row r="330" spans="1:4" ht="9.75" customHeight="1">
      <c r="A330" s="174"/>
      <c r="B330" s="174"/>
      <c r="C330" s="174"/>
      <c r="D330" s="174"/>
    </row>
    <row r="331" spans="1:4" ht="9.75" customHeight="1">
      <c r="A331" s="174"/>
      <c r="B331" s="174"/>
      <c r="C331" s="174"/>
      <c r="D331" s="174"/>
    </row>
    <row r="332" spans="1:4" ht="9.75" customHeight="1">
      <c r="A332" s="174"/>
      <c r="B332" s="174"/>
      <c r="C332" s="174"/>
      <c r="D332" s="174"/>
    </row>
    <row r="333" spans="1:4" ht="9.75" customHeight="1">
      <c r="A333" s="174"/>
      <c r="B333" s="174"/>
      <c r="C333" s="174"/>
      <c r="D333" s="174"/>
    </row>
    <row r="334" spans="1:4" ht="9.75" customHeight="1">
      <c r="A334" s="174"/>
      <c r="B334" s="174"/>
      <c r="C334" s="174"/>
      <c r="D334" s="174"/>
    </row>
    <row r="335" spans="1:4" ht="9.75" customHeight="1">
      <c r="A335" s="174"/>
      <c r="B335" s="174"/>
      <c r="C335" s="174"/>
      <c r="D335" s="174"/>
    </row>
    <row r="336" spans="1:4" ht="9.75" customHeight="1">
      <c r="A336" s="174"/>
      <c r="B336" s="174"/>
      <c r="C336" s="174"/>
      <c r="D336" s="174"/>
    </row>
    <row r="337" spans="1:4" ht="9.75" customHeight="1">
      <c r="A337" s="174"/>
      <c r="B337" s="174"/>
      <c r="C337" s="174"/>
      <c r="D337" s="174"/>
    </row>
    <row r="338" spans="1:4" ht="9.75" customHeight="1">
      <c r="A338" s="174"/>
      <c r="B338" s="174"/>
      <c r="C338" s="174"/>
      <c r="D338" s="174"/>
    </row>
    <row r="339" spans="1:4" ht="9.75" customHeight="1">
      <c r="A339" s="174"/>
      <c r="B339" s="174"/>
      <c r="C339" s="174"/>
      <c r="D339" s="174"/>
    </row>
    <row r="340" spans="1:4" ht="9.75" customHeight="1">
      <c r="A340" s="174"/>
      <c r="B340" s="174"/>
      <c r="C340" s="174"/>
      <c r="D340" s="174"/>
    </row>
    <row r="341" spans="1:4" ht="9.75" customHeight="1">
      <c r="A341" s="174"/>
      <c r="B341" s="174"/>
      <c r="C341" s="174"/>
      <c r="D341" s="174"/>
    </row>
    <row r="342" spans="1:4" ht="9.75" customHeight="1">
      <c r="A342" s="174"/>
      <c r="B342" s="174"/>
      <c r="C342" s="174"/>
      <c r="D342" s="174"/>
    </row>
    <row r="343" spans="1:4" ht="9.75" customHeight="1">
      <c r="A343" s="174"/>
      <c r="B343" s="174"/>
      <c r="C343" s="174"/>
      <c r="D343" s="174"/>
    </row>
    <row r="344" spans="1:4" ht="9.75" customHeight="1">
      <c r="A344" s="174"/>
      <c r="B344" s="174"/>
      <c r="C344" s="174"/>
      <c r="D344" s="174"/>
    </row>
    <row r="345" spans="1:4" ht="9.75" customHeight="1">
      <c r="A345" s="174"/>
      <c r="B345" s="174"/>
      <c r="C345" s="174"/>
      <c r="D345" s="174"/>
    </row>
    <row r="346" spans="1:4" ht="9.75" customHeight="1">
      <c r="A346" s="174"/>
      <c r="B346" s="174"/>
      <c r="C346" s="174"/>
      <c r="D346" s="174"/>
    </row>
    <row r="347" spans="1:4" ht="9.75" customHeight="1">
      <c r="A347" s="174"/>
      <c r="B347" s="174"/>
      <c r="C347" s="174"/>
      <c r="D347" s="174"/>
    </row>
    <row r="348" spans="1:4" ht="9.75" customHeight="1">
      <c r="A348" s="174"/>
      <c r="B348" s="174"/>
      <c r="C348" s="174"/>
      <c r="D348" s="174"/>
    </row>
    <row r="349" spans="1:4" ht="9.75" customHeight="1">
      <c r="A349" s="174"/>
      <c r="B349" s="174"/>
      <c r="C349" s="174"/>
      <c r="D349" s="174"/>
    </row>
    <row r="350" spans="1:4" ht="9.75" customHeight="1">
      <c r="A350" s="174"/>
      <c r="B350" s="174"/>
      <c r="C350" s="174"/>
      <c r="D350" s="174"/>
    </row>
    <row r="351" spans="1:4" ht="9.75" customHeight="1">
      <c r="A351" s="174"/>
      <c r="B351" s="174"/>
      <c r="C351" s="174"/>
      <c r="D351" s="174"/>
    </row>
    <row r="352" spans="1:4" ht="9.75" customHeight="1">
      <c r="A352" s="174"/>
      <c r="B352" s="174"/>
      <c r="C352" s="174"/>
      <c r="D352" s="174"/>
    </row>
    <row r="353" spans="1:4" ht="9.75" customHeight="1">
      <c r="A353" s="174"/>
      <c r="B353" s="174"/>
      <c r="C353" s="174"/>
      <c r="D353" s="174"/>
    </row>
    <row r="354" spans="1:4" ht="9.75" customHeight="1">
      <c r="A354" s="174"/>
      <c r="B354" s="174"/>
      <c r="C354" s="174"/>
      <c r="D354" s="174"/>
    </row>
    <row r="355" spans="1:4" ht="9.75" customHeight="1">
      <c r="A355" s="174"/>
      <c r="B355" s="174"/>
      <c r="C355" s="174"/>
      <c r="D355" s="174"/>
    </row>
    <row r="356" spans="1:4" ht="9.75" customHeight="1">
      <c r="A356" s="174"/>
      <c r="B356" s="174"/>
      <c r="C356" s="174"/>
      <c r="D356" s="174"/>
    </row>
    <row r="357" spans="1:4" ht="9.75" customHeight="1">
      <c r="A357" s="174"/>
      <c r="B357" s="174"/>
      <c r="C357" s="174"/>
      <c r="D357" s="174"/>
    </row>
    <row r="358" spans="1:4" ht="9.75" customHeight="1">
      <c r="A358" s="174"/>
      <c r="B358" s="174"/>
      <c r="C358" s="174"/>
      <c r="D358" s="174"/>
    </row>
    <row r="359" spans="1:4" ht="9.75" customHeight="1">
      <c r="A359" s="174"/>
      <c r="B359" s="174"/>
      <c r="C359" s="174"/>
      <c r="D359" s="174"/>
    </row>
    <row r="360" spans="1:4" ht="9.75" customHeight="1">
      <c r="A360" s="174"/>
      <c r="B360" s="174"/>
      <c r="C360" s="174"/>
      <c r="D360" s="174"/>
    </row>
    <row r="361" spans="1:4" ht="9.75" customHeight="1">
      <c r="A361" s="174"/>
      <c r="B361" s="174"/>
      <c r="C361" s="174"/>
      <c r="D361" s="174"/>
    </row>
    <row r="362" spans="1:4" ht="9.75" customHeight="1">
      <c r="A362" s="174"/>
      <c r="B362" s="174"/>
      <c r="C362" s="174"/>
      <c r="D362" s="174"/>
    </row>
    <row r="363" spans="1:4" ht="9.75" customHeight="1">
      <c r="A363" s="174"/>
      <c r="B363" s="174"/>
      <c r="C363" s="174"/>
      <c r="D363" s="174"/>
    </row>
    <row r="364" spans="1:4" ht="9.75" customHeight="1">
      <c r="A364" s="174"/>
      <c r="B364" s="174"/>
      <c r="C364" s="174"/>
      <c r="D364" s="174"/>
    </row>
    <row r="365" spans="1:4" ht="9.75" customHeight="1">
      <c r="A365" s="174"/>
      <c r="B365" s="174"/>
      <c r="C365" s="174"/>
      <c r="D365" s="174"/>
    </row>
    <row r="366" spans="1:4" ht="9.75" customHeight="1">
      <c r="A366" s="174"/>
      <c r="B366" s="174"/>
      <c r="C366" s="174"/>
      <c r="D366" s="174"/>
    </row>
    <row r="367" spans="1:4" ht="9.75" customHeight="1">
      <c r="A367" s="174"/>
      <c r="B367" s="174"/>
      <c r="C367" s="174"/>
      <c r="D367" s="174"/>
    </row>
    <row r="368" spans="1:4" ht="9.75" customHeight="1">
      <c r="A368" s="174"/>
      <c r="B368" s="174"/>
      <c r="C368" s="174"/>
      <c r="D368" s="174"/>
    </row>
    <row r="369" spans="1:4" ht="9.75" customHeight="1">
      <c r="A369" s="174"/>
      <c r="B369" s="174"/>
      <c r="C369" s="174"/>
      <c r="D369" s="174"/>
    </row>
    <row r="370" spans="1:4" ht="9.75" customHeight="1">
      <c r="A370" s="174"/>
      <c r="B370" s="174"/>
      <c r="C370" s="174"/>
      <c r="D370" s="174"/>
    </row>
    <row r="371" spans="1:4" ht="9.75" customHeight="1">
      <c r="A371" s="174"/>
      <c r="B371" s="174"/>
      <c r="C371" s="174"/>
      <c r="D371" s="174"/>
    </row>
    <row r="372" spans="1:4" ht="9.75" customHeight="1">
      <c r="A372" s="174"/>
      <c r="B372" s="174"/>
      <c r="C372" s="174"/>
      <c r="D372" s="174"/>
    </row>
    <row r="373" spans="1:4" ht="9.75" customHeight="1">
      <c r="A373" s="174"/>
      <c r="B373" s="174"/>
      <c r="C373" s="174"/>
      <c r="D373" s="174"/>
    </row>
    <row r="374" spans="1:4" ht="9.75" customHeight="1">
      <c r="A374" s="174"/>
      <c r="B374" s="174"/>
      <c r="C374" s="174"/>
      <c r="D374" s="174"/>
    </row>
    <row r="375" spans="1:4" ht="9.75" customHeight="1">
      <c r="A375" s="174"/>
      <c r="B375" s="174"/>
      <c r="C375" s="174"/>
      <c r="D375" s="174"/>
    </row>
    <row r="376" spans="1:4" ht="9.75" customHeight="1">
      <c r="A376" s="174"/>
      <c r="B376" s="174"/>
      <c r="C376" s="174"/>
      <c r="D376" s="174"/>
    </row>
    <row r="377" spans="1:4" ht="9.75" customHeight="1">
      <c r="A377" s="174"/>
      <c r="B377" s="174"/>
      <c r="C377" s="174"/>
      <c r="D377" s="174"/>
    </row>
    <row r="378" spans="1:4" ht="9.75" customHeight="1">
      <c r="A378" s="174"/>
      <c r="B378" s="174"/>
      <c r="C378" s="174"/>
      <c r="D378" s="174"/>
    </row>
    <row r="379" spans="1:4" ht="9.75" customHeight="1">
      <c r="A379" s="174"/>
      <c r="B379" s="174"/>
      <c r="C379" s="174"/>
      <c r="D379" s="174"/>
    </row>
    <row r="380" spans="1:4" ht="9.75" customHeight="1">
      <c r="A380" s="174"/>
      <c r="B380" s="174"/>
      <c r="C380" s="174"/>
      <c r="D380" s="174"/>
    </row>
  </sheetData>
  <mergeCells count="8">
    <mergeCell ref="A274:B274"/>
    <mergeCell ref="A1:D1"/>
    <mergeCell ref="A2:D2"/>
    <mergeCell ref="A4:D4"/>
    <mergeCell ref="A9:D9"/>
    <mergeCell ref="A6:D6"/>
    <mergeCell ref="A7:D7"/>
    <mergeCell ref="A8:D8"/>
  </mergeCells>
  <printOptions horizontalCentered="1"/>
  <pageMargins left="0.7480314960629921" right="0.7480314960629921" top="0.984251968503937" bottom="0.984251968503937" header="0.5118110236220472" footer="0.5118110236220472"/>
  <pageSetup firstPageNumber="52" useFirstPageNumber="1" horizontalDpi="600" verticalDpi="600" orientation="portrait" paperSize="9" scale="92" r:id="rId1"/>
  <headerFooter alignWithMargins="0">
    <oddFooter>&amp;C&amp;8&amp;P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132"/>
  <dimension ref="A1:H46"/>
  <sheetViews>
    <sheetView zoomScaleSheetLayoutView="100" workbookViewId="0" topLeftCell="A1">
      <selection activeCell="O16" sqref="O15:O16"/>
    </sheetView>
  </sheetViews>
  <sheetFormatPr defaultColWidth="9.140625" defaultRowHeight="12.75"/>
  <cols>
    <col min="1" max="1" width="33.28125" style="174" customWidth="1"/>
    <col min="2" max="2" width="14.28125" style="174" customWidth="1"/>
    <col min="3" max="3" width="14.421875" style="174" customWidth="1"/>
    <col min="4" max="4" width="13.140625" style="174" customWidth="1"/>
    <col min="5" max="5" width="32.7109375" style="174" hidden="1" customWidth="1"/>
    <col min="6" max="6" width="15.8515625" style="174" hidden="1" customWidth="1"/>
    <col min="7" max="7" width="16.28125" style="174" hidden="1" customWidth="1"/>
    <col min="8" max="8" width="13.28125" style="174" hidden="1" customWidth="1"/>
    <col min="9" max="16384" width="9.140625" style="174" customWidth="1"/>
  </cols>
  <sheetData>
    <row r="1" spans="1:8" ht="12.75">
      <c r="A1" s="1063" t="s">
        <v>469</v>
      </c>
      <c r="B1" s="1063"/>
      <c r="C1" s="1063"/>
      <c r="D1" s="1063"/>
      <c r="E1" s="1063"/>
      <c r="F1" s="1063"/>
      <c r="G1" s="1"/>
      <c r="H1" s="1"/>
    </row>
    <row r="2" spans="1:8" ht="15" customHeight="1">
      <c r="A2" s="1064" t="s">
        <v>470</v>
      </c>
      <c r="B2" s="1064"/>
      <c r="C2" s="1064"/>
      <c r="D2" s="1064"/>
      <c r="E2" s="1064"/>
      <c r="F2" s="1064"/>
      <c r="G2" s="4"/>
      <c r="H2" s="4"/>
    </row>
    <row r="3" spans="1:8" ht="3.75" customHeight="1">
      <c r="A3" s="8"/>
      <c r="B3" s="9"/>
      <c r="C3" s="10"/>
      <c r="D3" s="10"/>
      <c r="E3" s="8"/>
      <c r="F3" s="8"/>
      <c r="G3" s="7"/>
      <c r="H3" s="6"/>
    </row>
    <row r="4" spans="1:8" s="3" customFormat="1" ht="12.75">
      <c r="A4" s="1032" t="s">
        <v>471</v>
      </c>
      <c r="B4" s="1032"/>
      <c r="C4" s="1032"/>
      <c r="D4" s="1032"/>
      <c r="E4" s="1032"/>
      <c r="F4" s="1032"/>
      <c r="G4" s="11"/>
      <c r="H4" s="11"/>
    </row>
    <row r="5" spans="1:8" s="3" customFormat="1" ht="12.75">
      <c r="A5" s="14"/>
      <c r="B5" s="13"/>
      <c r="C5" s="13"/>
      <c r="D5" s="13"/>
      <c r="E5" s="13"/>
      <c r="G5" s="13"/>
      <c r="H5" s="13"/>
    </row>
    <row r="6" spans="1:8" s="17" customFormat="1" ht="17.25" customHeight="1">
      <c r="A6" s="969" t="s">
        <v>472</v>
      </c>
      <c r="B6" s="969"/>
      <c r="C6" s="969"/>
      <c r="D6" s="969"/>
      <c r="E6" s="969"/>
      <c r="F6" s="969"/>
      <c r="G6" s="15"/>
      <c r="H6" s="15"/>
    </row>
    <row r="7" spans="1:8" s="17" customFormat="1" ht="17.25" customHeight="1">
      <c r="A7" s="1059" t="s">
        <v>1434</v>
      </c>
      <c r="B7" s="1059"/>
      <c r="C7" s="1059"/>
      <c r="D7" s="1059"/>
      <c r="E7" s="1059"/>
      <c r="F7" s="1059"/>
      <c r="G7" s="15"/>
      <c r="H7" s="15"/>
    </row>
    <row r="8" spans="1:8" s="17" customFormat="1" ht="17.25" customHeight="1">
      <c r="A8" s="1060" t="s">
        <v>474</v>
      </c>
      <c r="B8" s="1060"/>
      <c r="C8" s="1060"/>
      <c r="D8" s="1060"/>
      <c r="E8" s="1060"/>
      <c r="F8" s="1060"/>
      <c r="G8" s="15"/>
      <c r="H8" s="15"/>
    </row>
    <row r="9" spans="1:8" s="21" customFormat="1" ht="12.75">
      <c r="A9" s="1061" t="s">
        <v>475</v>
      </c>
      <c r="B9" s="1061"/>
      <c r="C9" s="1061"/>
      <c r="D9" s="1061"/>
      <c r="E9" s="1061"/>
      <c r="F9" s="1061"/>
      <c r="G9" s="20"/>
      <c r="H9" s="20"/>
    </row>
    <row r="10" spans="1:8" s="21" customFormat="1" ht="12.75">
      <c r="A10" s="25" t="s">
        <v>476</v>
      </c>
      <c r="B10" s="26"/>
      <c r="C10" s="22"/>
      <c r="D10" s="23" t="s">
        <v>1435</v>
      </c>
      <c r="F10" s="26"/>
      <c r="G10" s="22"/>
      <c r="H10" s="23"/>
    </row>
    <row r="11" spans="2:4" ht="12.75">
      <c r="B11" s="942"/>
      <c r="D11" s="178" t="s">
        <v>1436</v>
      </c>
    </row>
    <row r="12" spans="4:8" ht="12.75">
      <c r="D12" s="178" t="s">
        <v>528</v>
      </c>
      <c r="H12" s="435" t="s">
        <v>1437</v>
      </c>
    </row>
    <row r="13" spans="1:8" s="944" customFormat="1" ht="57" customHeight="1">
      <c r="A13" s="943" t="s">
        <v>479</v>
      </c>
      <c r="B13" s="351" t="s">
        <v>1438</v>
      </c>
      <c r="C13" s="351" t="s">
        <v>1439</v>
      </c>
      <c r="D13" s="351" t="s">
        <v>1440</v>
      </c>
      <c r="E13" s="943" t="s">
        <v>479</v>
      </c>
      <c r="F13" s="351" t="s">
        <v>1441</v>
      </c>
      <c r="G13" s="351" t="s">
        <v>1439</v>
      </c>
      <c r="H13" s="351" t="s">
        <v>1440</v>
      </c>
    </row>
    <row r="14" spans="1:8" s="946" customFormat="1" ht="11.25" customHeight="1">
      <c r="A14" s="945">
        <v>1</v>
      </c>
      <c r="B14" s="945">
        <v>2</v>
      </c>
      <c r="C14" s="503">
        <v>3</v>
      </c>
      <c r="D14" s="503">
        <v>4</v>
      </c>
      <c r="E14" s="945">
        <v>1</v>
      </c>
      <c r="F14" s="945">
        <v>2</v>
      </c>
      <c r="G14" s="503">
        <v>3</v>
      </c>
      <c r="H14" s="503">
        <v>4</v>
      </c>
    </row>
    <row r="15" spans="1:8" s="263" customFormat="1" ht="12.75">
      <c r="A15" s="947" t="s">
        <v>1442</v>
      </c>
      <c r="B15" s="948">
        <v>82929528</v>
      </c>
      <c r="C15" s="948">
        <v>130903484</v>
      </c>
      <c r="D15" s="948">
        <v>47973956</v>
      </c>
      <c r="E15" s="947" t="s">
        <v>1442</v>
      </c>
      <c r="F15" s="948" t="e">
        <f>F16+F34</f>
        <v>#REF!</v>
      </c>
      <c r="G15" s="948" t="e">
        <f>G16+G34</f>
        <v>#REF!</v>
      </c>
      <c r="H15" s="948" t="e">
        <f>G15-F15</f>
        <v>#REF!</v>
      </c>
    </row>
    <row r="16" spans="1:8" s="263" customFormat="1" ht="12.75">
      <c r="A16" s="287" t="s">
        <v>1443</v>
      </c>
      <c r="B16" s="251">
        <v>82929528</v>
      </c>
      <c r="C16" s="251">
        <v>130903484</v>
      </c>
      <c r="D16" s="251">
        <v>47973956</v>
      </c>
      <c r="E16" s="287" t="s">
        <v>1443</v>
      </c>
      <c r="F16" s="251">
        <f>F17+F25</f>
        <v>82932</v>
      </c>
      <c r="G16" s="251">
        <f>G17+G25</f>
        <v>40342</v>
      </c>
      <c r="H16" s="251">
        <f>G16-F16</f>
        <v>-42590</v>
      </c>
    </row>
    <row r="17" spans="1:8" s="263" customFormat="1" ht="12.75" customHeight="1">
      <c r="A17" s="268" t="s">
        <v>1444</v>
      </c>
      <c r="B17" s="251">
        <v>54743437</v>
      </c>
      <c r="C17" s="251">
        <v>8673874</v>
      </c>
      <c r="D17" s="251">
        <v>-46069563</v>
      </c>
      <c r="E17" s="268" t="s">
        <v>1444</v>
      </c>
      <c r="F17" s="251">
        <f>SUM(F18:F23)</f>
        <v>54746</v>
      </c>
      <c r="G17" s="251">
        <f>SUM(G18:G23)</f>
        <v>8674</v>
      </c>
      <c r="H17" s="251">
        <f>G17-F17</f>
        <v>-46072</v>
      </c>
    </row>
    <row r="18" spans="1:8" ht="12.75" customHeight="1">
      <c r="A18" s="288" t="s">
        <v>1445</v>
      </c>
      <c r="B18" s="237">
        <v>53461773</v>
      </c>
      <c r="C18" s="237">
        <v>7414728</v>
      </c>
      <c r="D18" s="237">
        <v>-46047045</v>
      </c>
      <c r="E18" s="288" t="s">
        <v>1445</v>
      </c>
      <c r="F18" s="237">
        <f>ROUND(B18/1000,0)</f>
        <v>53462</v>
      </c>
      <c r="G18" s="237">
        <f>ROUND(C18/1000,0)</f>
        <v>7415</v>
      </c>
      <c r="H18" s="237">
        <f>G18-F18</f>
        <v>-46047</v>
      </c>
    </row>
    <row r="19" spans="1:8" ht="12.75" customHeight="1">
      <c r="A19" s="288" t="s">
        <v>1446</v>
      </c>
      <c r="B19" s="237">
        <v>1231579</v>
      </c>
      <c r="C19" s="237">
        <v>1202135</v>
      </c>
      <c r="D19" s="237">
        <v>-29444</v>
      </c>
      <c r="E19" s="288" t="s">
        <v>1447</v>
      </c>
      <c r="F19" s="237">
        <f>ROUND(B19/1000,0)+1</f>
        <v>1233</v>
      </c>
      <c r="G19" s="237">
        <f>ROUND(C19/1000,0)</f>
        <v>1202</v>
      </c>
      <c r="H19" s="237">
        <f>G19-F19</f>
        <v>-31</v>
      </c>
    </row>
    <row r="20" spans="1:8" ht="12.75" customHeight="1">
      <c r="A20" s="288" t="s">
        <v>1448</v>
      </c>
      <c r="B20" s="237">
        <v>90</v>
      </c>
      <c r="C20" s="237">
        <v>0</v>
      </c>
      <c r="D20" s="237">
        <v>-90</v>
      </c>
      <c r="E20" s="288"/>
      <c r="F20" s="237">
        <f>ROUND(B20/1000,0)</f>
        <v>0</v>
      </c>
      <c r="G20" s="237"/>
      <c r="H20" s="237"/>
    </row>
    <row r="21" spans="1:8" ht="12.75" customHeight="1">
      <c r="A21" s="288" t="s">
        <v>1449</v>
      </c>
      <c r="B21" s="237">
        <v>7558</v>
      </c>
      <c r="C21" s="237">
        <v>8717</v>
      </c>
      <c r="D21" s="237">
        <v>1159</v>
      </c>
      <c r="E21" s="288" t="s">
        <v>1450</v>
      </c>
      <c r="F21" s="237">
        <f>ROUND(B21/1000,0)</f>
        <v>8</v>
      </c>
      <c r="G21" s="237">
        <f>ROUND(C21/1000,0)</f>
        <v>9</v>
      </c>
      <c r="H21" s="237">
        <f>G21-F21</f>
        <v>1</v>
      </c>
    </row>
    <row r="22" spans="1:8" ht="12.75" customHeight="1">
      <c r="A22" s="288" t="s">
        <v>1451</v>
      </c>
      <c r="B22" s="237">
        <v>40638</v>
      </c>
      <c r="C22" s="237">
        <v>48294</v>
      </c>
      <c r="D22" s="237">
        <v>7656</v>
      </c>
      <c r="E22" s="288" t="s">
        <v>1452</v>
      </c>
      <c r="F22" s="237">
        <f>ROUND(B22/1000,0)</f>
        <v>41</v>
      </c>
      <c r="G22" s="237">
        <f>ROUND(C22/1000,0)</f>
        <v>48</v>
      </c>
      <c r="H22" s="237">
        <f>G22-F22</f>
        <v>7</v>
      </c>
    </row>
    <row r="23" spans="1:8" ht="12.75" customHeight="1">
      <c r="A23" s="288" t="s">
        <v>1453</v>
      </c>
      <c r="B23" s="237">
        <v>1799</v>
      </c>
      <c r="C23" s="237">
        <v>0</v>
      </c>
      <c r="D23" s="237">
        <v>-1799</v>
      </c>
      <c r="E23" s="288" t="s">
        <v>1454</v>
      </c>
      <c r="F23" s="237">
        <f>ROUND(B23/1000,0)</f>
        <v>2</v>
      </c>
      <c r="G23" s="237">
        <f>ROUND(C23/1000,0)</f>
        <v>0</v>
      </c>
      <c r="H23" s="237">
        <f>G23-F23</f>
        <v>-2</v>
      </c>
    </row>
    <row r="24" spans="1:8" ht="12.75" customHeight="1">
      <c r="A24" s="288"/>
      <c r="B24" s="237"/>
      <c r="C24" s="237"/>
      <c r="D24" s="237"/>
      <c r="E24" s="288"/>
      <c r="F24" s="237"/>
      <c r="G24" s="237"/>
      <c r="H24" s="237"/>
    </row>
    <row r="25" spans="1:8" s="263" customFormat="1" ht="12.75" customHeight="1">
      <c r="A25" s="268" t="s">
        <v>1455</v>
      </c>
      <c r="B25" s="251">
        <v>28186091</v>
      </c>
      <c r="C25" s="251">
        <v>122229610</v>
      </c>
      <c r="D25" s="251">
        <v>94043519</v>
      </c>
      <c r="E25" s="268" t="s">
        <v>1455</v>
      </c>
      <c r="F25" s="251">
        <f>SUM(F26:F31)</f>
        <v>28186</v>
      </c>
      <c r="G25" s="251">
        <f>SUM(G26:G31)</f>
        <v>31668</v>
      </c>
      <c r="H25" s="251">
        <f>G25-F25</f>
        <v>3482</v>
      </c>
    </row>
    <row r="26" spans="1:8" ht="12.75" customHeight="1">
      <c r="A26" s="288" t="s">
        <v>1445</v>
      </c>
      <c r="B26" s="237">
        <v>14886091</v>
      </c>
      <c r="C26" s="237">
        <v>18367610</v>
      </c>
      <c r="D26" s="237">
        <v>3481519</v>
      </c>
      <c r="E26" s="288" t="s">
        <v>1445</v>
      </c>
      <c r="F26" s="237">
        <f>ROUND(B26/1000,0)</f>
        <v>14886</v>
      </c>
      <c r="G26" s="237">
        <f>ROUND(C26/1000,0)</f>
        <v>18368</v>
      </c>
      <c r="H26" s="237">
        <f>G26-F26</f>
        <v>3482</v>
      </c>
    </row>
    <row r="27" spans="1:8" ht="12.75" customHeight="1">
      <c r="A27" s="288" t="s">
        <v>1448</v>
      </c>
      <c r="B27" s="237">
        <v>0</v>
      </c>
      <c r="C27" s="237">
        <v>15000000</v>
      </c>
      <c r="D27" s="237">
        <v>15000000</v>
      </c>
      <c r="E27" s="288"/>
      <c r="F27" s="237"/>
      <c r="G27" s="237"/>
      <c r="H27" s="237"/>
    </row>
    <row r="28" spans="1:8" ht="12.75" customHeight="1">
      <c r="A28" s="288" t="s">
        <v>1456</v>
      </c>
      <c r="B28" s="237">
        <v>0</v>
      </c>
      <c r="C28" s="237">
        <v>24900000</v>
      </c>
      <c r="D28" s="237">
        <v>24900000</v>
      </c>
      <c r="E28" s="288"/>
      <c r="F28" s="237"/>
      <c r="G28" s="237"/>
      <c r="H28" s="237"/>
    </row>
    <row r="29" spans="1:8" ht="12.75" customHeight="1">
      <c r="A29" s="288" t="s">
        <v>1457</v>
      </c>
      <c r="B29" s="237">
        <v>0</v>
      </c>
      <c r="C29" s="237">
        <v>3162000</v>
      </c>
      <c r="D29" s="237">
        <v>3162000</v>
      </c>
      <c r="E29" s="288"/>
      <c r="F29" s="237"/>
      <c r="G29" s="237"/>
      <c r="H29" s="237"/>
    </row>
    <row r="30" spans="1:8" ht="12.75" customHeight="1">
      <c r="A30" s="288" t="s">
        <v>1451</v>
      </c>
      <c r="B30" s="237">
        <v>0</v>
      </c>
      <c r="C30" s="237">
        <v>27500000</v>
      </c>
      <c r="D30" s="237">
        <v>27500000</v>
      </c>
      <c r="E30" s="288"/>
      <c r="F30" s="237"/>
      <c r="G30" s="237"/>
      <c r="H30" s="237"/>
    </row>
    <row r="31" spans="1:8" ht="12.75" customHeight="1">
      <c r="A31" s="288" t="s">
        <v>1453</v>
      </c>
      <c r="B31" s="237">
        <v>13300000</v>
      </c>
      <c r="C31" s="237">
        <v>13300000</v>
      </c>
      <c r="D31" s="237">
        <v>0</v>
      </c>
      <c r="E31" s="288" t="s">
        <v>1454</v>
      </c>
      <c r="F31" s="237">
        <f>ROUND(B31/1000,0)</f>
        <v>13300</v>
      </c>
      <c r="G31" s="237">
        <f>ROUND(C31/1000,0)</f>
        <v>13300</v>
      </c>
      <c r="H31" s="237">
        <f>G31-F31</f>
        <v>0</v>
      </c>
    </row>
    <row r="32" spans="1:8" ht="12.75" customHeight="1">
      <c r="A32" s="288" t="s">
        <v>1458</v>
      </c>
      <c r="B32" s="237">
        <v>0</v>
      </c>
      <c r="C32" s="237">
        <v>20000000</v>
      </c>
      <c r="D32" s="237">
        <v>20000000</v>
      </c>
      <c r="E32" s="288"/>
      <c r="F32" s="237"/>
      <c r="G32" s="237"/>
      <c r="H32" s="237"/>
    </row>
    <row r="33" spans="1:8" ht="12.75" customHeight="1">
      <c r="A33" s="288"/>
      <c r="B33" s="237"/>
      <c r="C33" s="237"/>
      <c r="D33" s="237"/>
      <c r="E33" s="288"/>
      <c r="F33" s="237"/>
      <c r="G33" s="237"/>
      <c r="H33" s="237"/>
    </row>
    <row r="34" spans="1:8" s="263" customFormat="1" ht="12.75">
      <c r="A34" s="287" t="s">
        <v>1459</v>
      </c>
      <c r="B34" s="251">
        <v>0</v>
      </c>
      <c r="C34" s="251">
        <v>0</v>
      </c>
      <c r="D34" s="251">
        <v>0</v>
      </c>
      <c r="E34" s="287" t="s">
        <v>1459</v>
      </c>
      <c r="F34" s="251" t="e">
        <f>F35</f>
        <v>#REF!</v>
      </c>
      <c r="G34" s="251" t="e">
        <f>G35</f>
        <v>#REF!</v>
      </c>
      <c r="H34" s="251" t="e">
        <f>G34-F34</f>
        <v>#REF!</v>
      </c>
    </row>
    <row r="35" spans="1:8" s="263" customFormat="1" ht="12.75" customHeight="1">
      <c r="A35" s="268" t="s">
        <v>1460</v>
      </c>
      <c r="B35" s="251">
        <v>0</v>
      </c>
      <c r="C35" s="251">
        <v>0</v>
      </c>
      <c r="D35" s="251">
        <v>0</v>
      </c>
      <c r="E35" s="268" t="s">
        <v>1460</v>
      </c>
      <c r="F35" s="251" t="e">
        <f>SUM(#REF!)</f>
        <v>#REF!</v>
      </c>
      <c r="G35" s="251" t="e">
        <f>SUM(#REF!)</f>
        <v>#REF!</v>
      </c>
      <c r="H35" s="251" t="e">
        <f>G35-F35</f>
        <v>#REF!</v>
      </c>
    </row>
    <row r="36" spans="1:8" ht="12.75">
      <c r="A36" s="255"/>
      <c r="B36" s="460"/>
      <c r="C36" s="460"/>
      <c r="D36" s="460"/>
      <c r="E36" s="255"/>
      <c r="F36" s="460"/>
      <c r="G36" s="460"/>
      <c r="H36" s="460"/>
    </row>
    <row r="37" spans="1:8" ht="12.75">
      <c r="A37" s="255"/>
      <c r="B37" s="460"/>
      <c r="C37" s="460"/>
      <c r="D37" s="460"/>
      <c r="E37" s="255"/>
      <c r="F37" s="460"/>
      <c r="G37" s="460"/>
      <c r="H37" s="460"/>
    </row>
    <row r="39" spans="1:4" s="950" customFormat="1" ht="12.75" customHeight="1">
      <c r="A39" s="318" t="s">
        <v>1461</v>
      </c>
      <c r="B39" s="949"/>
      <c r="C39" s="1077"/>
      <c r="D39" s="1077"/>
    </row>
    <row r="40" spans="1:4" s="276" customFormat="1" ht="12.75" customHeight="1">
      <c r="A40" s="318" t="s">
        <v>1462</v>
      </c>
      <c r="C40" s="1077" t="s">
        <v>524</v>
      </c>
      <c r="D40" s="1077"/>
    </row>
    <row r="41" spans="5:8" ht="12.75">
      <c r="E41" s="174" t="s">
        <v>1463</v>
      </c>
      <c r="G41" s="1076" t="s">
        <v>1464</v>
      </c>
      <c r="H41" s="1076"/>
    </row>
    <row r="42" ht="12.75" hidden="1"/>
    <row r="43" ht="12.75" hidden="1"/>
    <row r="46" ht="12.75">
      <c r="A46" s="174" t="s">
        <v>1465</v>
      </c>
    </row>
  </sheetData>
  <mergeCells count="10">
    <mergeCell ref="G41:H41"/>
    <mergeCell ref="C39:D39"/>
    <mergeCell ref="A1:F1"/>
    <mergeCell ref="A2:F2"/>
    <mergeCell ref="A4:F4"/>
    <mergeCell ref="A6:F6"/>
    <mergeCell ref="A7:F7"/>
    <mergeCell ref="A8:F8"/>
    <mergeCell ref="A9:F9"/>
    <mergeCell ref="C40:D40"/>
  </mergeCells>
  <printOptions horizontalCentered="1"/>
  <pageMargins left="1.1811023622047245" right="0.7874015748031497" top="0.7874015748031497" bottom="0.7874015748031497" header="0.5118110236220472" footer="0.5118110236220472"/>
  <pageSetup firstPageNumber="57" useFirstPageNumber="1" horizontalDpi="600" verticalDpi="600" orientation="portrait" paperSize="9" r:id="rId1"/>
  <headerFooter alignWithMargins="0">
    <oddFooter>&amp;C&amp;8&amp;P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11111143"/>
  <dimension ref="A1:G1259"/>
  <sheetViews>
    <sheetView zoomScaleSheetLayoutView="100" workbookViewId="0" topLeftCell="A1">
      <selection activeCell="H32" sqref="H32"/>
    </sheetView>
  </sheetViews>
  <sheetFormatPr defaultColWidth="9.140625" defaultRowHeight="17.25" customHeight="1"/>
  <cols>
    <col min="1" max="1" width="48.28125" style="316" customWidth="1"/>
    <col min="2" max="2" width="11.8515625" style="955" customWidth="1"/>
    <col min="3" max="3" width="11.28125" style="955" customWidth="1"/>
    <col min="4" max="4" width="11.57421875" style="955" customWidth="1"/>
    <col min="5" max="5" width="8.00390625" style="956" customWidth="1"/>
    <col min="6" max="6" width="10.8515625" style="955" customWidth="1"/>
    <col min="7" max="16384" width="11.421875" style="1014" customWidth="1"/>
  </cols>
  <sheetData>
    <row r="1" spans="1:6" ht="13.5" customHeight="1">
      <c r="A1" s="866" t="s">
        <v>469</v>
      </c>
      <c r="B1" s="866"/>
      <c r="C1" s="866"/>
      <c r="D1" s="866"/>
      <c r="E1" s="866"/>
      <c r="F1" s="866"/>
    </row>
    <row r="2" spans="1:6" ht="12.75" customHeight="1">
      <c r="A2" s="1080" t="s">
        <v>470</v>
      </c>
      <c r="B2" s="1080"/>
      <c r="C2" s="1080"/>
      <c r="D2" s="1080"/>
      <c r="E2" s="1080"/>
      <c r="F2" s="1080"/>
    </row>
    <row r="3" spans="1:6" ht="4.5" customHeight="1">
      <c r="A3" s="184"/>
      <c r="B3" s="9"/>
      <c r="C3" s="9"/>
      <c r="D3" s="9"/>
      <c r="E3" s="184"/>
      <c r="F3" s="184"/>
    </row>
    <row r="4" spans="1:6" ht="17.25" customHeight="1">
      <c r="A4" s="869" t="s">
        <v>471</v>
      </c>
      <c r="B4" s="869"/>
      <c r="C4" s="869"/>
      <c r="D4" s="869"/>
      <c r="E4" s="869"/>
      <c r="F4" s="869"/>
    </row>
    <row r="5" spans="1:6" ht="17.25" customHeight="1">
      <c r="A5" s="255"/>
      <c r="B5" s="274"/>
      <c r="C5" s="274"/>
      <c r="D5" s="274"/>
      <c r="E5" s="274"/>
      <c r="F5" s="274"/>
    </row>
    <row r="6" spans="1:6" ht="17.25" customHeight="1">
      <c r="A6" s="870" t="s">
        <v>472</v>
      </c>
      <c r="B6" s="870"/>
      <c r="C6" s="870"/>
      <c r="D6" s="870"/>
      <c r="E6" s="870"/>
      <c r="F6" s="870"/>
    </row>
    <row r="7" spans="1:6" ht="17.25" customHeight="1">
      <c r="A7" s="951"/>
      <c r="B7" s="952" t="s">
        <v>1466</v>
      </c>
      <c r="C7" s="315"/>
      <c r="D7" s="315"/>
      <c r="E7" s="953"/>
      <c r="F7" s="315"/>
    </row>
    <row r="8" spans="1:6" ht="17.25" customHeight="1">
      <c r="A8" s="872" t="s">
        <v>474</v>
      </c>
      <c r="B8" s="872"/>
      <c r="C8" s="872"/>
      <c r="D8" s="872"/>
      <c r="E8" s="872"/>
      <c r="F8" s="872"/>
    </row>
    <row r="9" spans="1:6" ht="17.25" customHeight="1">
      <c r="A9" s="873" t="s">
        <v>475</v>
      </c>
      <c r="B9" s="873"/>
      <c r="C9" s="873"/>
      <c r="D9" s="873"/>
      <c r="E9" s="873"/>
      <c r="F9" s="873"/>
    </row>
    <row r="10" spans="1:6" ht="17.25" customHeight="1">
      <c r="A10" s="199" t="s">
        <v>476</v>
      </c>
      <c r="B10" s="56"/>
      <c r="C10" s="157"/>
      <c r="D10" s="198"/>
      <c r="E10" s="200"/>
      <c r="F10" s="201" t="s">
        <v>65</v>
      </c>
    </row>
    <row r="11" spans="2:6" ht="12.75">
      <c r="B11" s="954"/>
      <c r="F11" s="158" t="s">
        <v>1467</v>
      </c>
    </row>
    <row r="12" spans="1:6" ht="15.75" customHeight="1">
      <c r="A12" s="957"/>
      <c r="B12" s="958"/>
      <c r="C12" s="958"/>
      <c r="D12" s="958"/>
      <c r="E12" s="959"/>
      <c r="F12" s="960" t="s">
        <v>528</v>
      </c>
    </row>
    <row r="13" spans="1:6" ht="63.75">
      <c r="A13" s="961" t="s">
        <v>479</v>
      </c>
      <c r="B13" s="352" t="s">
        <v>530</v>
      </c>
      <c r="C13" s="352" t="s">
        <v>1468</v>
      </c>
      <c r="D13" s="352" t="s">
        <v>531</v>
      </c>
      <c r="E13" s="353" t="s">
        <v>1469</v>
      </c>
      <c r="F13" s="352" t="s">
        <v>533</v>
      </c>
    </row>
    <row r="14" spans="1:6" s="255" customFormat="1" ht="12.75">
      <c r="A14" s="962">
        <v>1</v>
      </c>
      <c r="B14" s="963">
        <v>2</v>
      </c>
      <c r="C14" s="963">
        <v>3</v>
      </c>
      <c r="D14" s="963">
        <v>4</v>
      </c>
      <c r="E14" s="963">
        <v>5</v>
      </c>
      <c r="F14" s="457">
        <v>6</v>
      </c>
    </row>
    <row r="15" spans="1:6" s="255" customFormat="1" ht="14.25">
      <c r="A15" s="964" t="s">
        <v>1470</v>
      </c>
      <c r="B15" s="963"/>
      <c r="C15" s="963"/>
      <c r="D15" s="963"/>
      <c r="E15" s="965"/>
      <c r="F15" s="457"/>
    </row>
    <row r="16" spans="1:6" s="255" customFormat="1" ht="12.75">
      <c r="A16" s="966" t="s">
        <v>1471</v>
      </c>
      <c r="B16" s="967">
        <v>828851043</v>
      </c>
      <c r="C16" s="967">
        <v>65608255</v>
      </c>
      <c r="D16" s="967">
        <v>64479784</v>
      </c>
      <c r="E16" s="968">
        <v>7.779417610022842</v>
      </c>
      <c r="F16" s="967">
        <v>64479784</v>
      </c>
    </row>
    <row r="17" spans="1:6" s="255" customFormat="1" ht="12.75">
      <c r="A17" s="971" t="s">
        <v>1472</v>
      </c>
      <c r="B17" s="967">
        <v>600330843</v>
      </c>
      <c r="C17" s="967">
        <v>36847811</v>
      </c>
      <c r="D17" s="967">
        <v>36847811</v>
      </c>
      <c r="E17" s="968">
        <v>6.137917355014192</v>
      </c>
      <c r="F17" s="967">
        <v>36847811</v>
      </c>
    </row>
    <row r="18" spans="1:6" s="255" customFormat="1" ht="12.75">
      <c r="A18" s="971" t="s">
        <v>11</v>
      </c>
      <c r="B18" s="967">
        <v>1751531</v>
      </c>
      <c r="C18" s="967">
        <v>71193</v>
      </c>
      <c r="D18" s="967">
        <v>66335</v>
      </c>
      <c r="E18" s="968">
        <v>3.7872581187543926</v>
      </c>
      <c r="F18" s="967">
        <v>66335</v>
      </c>
    </row>
    <row r="19" spans="1:6" s="255" customFormat="1" ht="12.75">
      <c r="A19" s="971" t="s">
        <v>12</v>
      </c>
      <c r="B19" s="967">
        <v>226768669</v>
      </c>
      <c r="C19" s="967">
        <v>28689251</v>
      </c>
      <c r="D19" s="967">
        <v>27565638</v>
      </c>
      <c r="E19" s="968">
        <v>12.155840628936266</v>
      </c>
      <c r="F19" s="967">
        <v>27565638</v>
      </c>
    </row>
    <row r="20" spans="1:6" s="255" customFormat="1" ht="12.75">
      <c r="A20" s="250" t="s">
        <v>1473</v>
      </c>
      <c r="B20" s="967">
        <v>840830913</v>
      </c>
      <c r="C20" s="967">
        <v>56611778</v>
      </c>
      <c r="D20" s="967">
        <v>21643266</v>
      </c>
      <c r="E20" s="968">
        <v>2.574033098138484</v>
      </c>
      <c r="F20" s="967">
        <v>21643266</v>
      </c>
    </row>
    <row r="21" spans="1:6" s="255" customFormat="1" ht="12.75">
      <c r="A21" s="972" t="s">
        <v>871</v>
      </c>
      <c r="B21" s="967">
        <v>540085791</v>
      </c>
      <c r="C21" s="967">
        <v>40629767</v>
      </c>
      <c r="D21" s="967">
        <v>17803610</v>
      </c>
      <c r="E21" s="968">
        <v>3.2964411018915327</v>
      </c>
      <c r="F21" s="967">
        <v>17803610</v>
      </c>
    </row>
    <row r="22" spans="1:6" s="255" customFormat="1" ht="12.75">
      <c r="A22" s="973" t="s">
        <v>1171</v>
      </c>
      <c r="B22" s="967">
        <v>77615270</v>
      </c>
      <c r="C22" s="967">
        <v>6123885</v>
      </c>
      <c r="D22" s="967">
        <v>1839844</v>
      </c>
      <c r="E22" s="968">
        <v>2.370466533196367</v>
      </c>
      <c r="F22" s="967">
        <v>1839844</v>
      </c>
    </row>
    <row r="23" spans="1:6" s="255" customFormat="1" ht="12.75">
      <c r="A23" s="973" t="s">
        <v>938</v>
      </c>
      <c r="B23" s="967">
        <v>64535310</v>
      </c>
      <c r="C23" s="967">
        <v>0</v>
      </c>
      <c r="D23" s="967">
        <v>0</v>
      </c>
      <c r="E23" s="968">
        <v>0</v>
      </c>
      <c r="F23" s="967">
        <v>0</v>
      </c>
    </row>
    <row r="24" spans="1:6" s="255" customFormat="1" ht="12.75">
      <c r="A24" s="973" t="s">
        <v>941</v>
      </c>
      <c r="B24" s="967">
        <v>397935211</v>
      </c>
      <c r="C24" s="967">
        <v>34505882</v>
      </c>
      <c r="D24" s="967">
        <v>15963766</v>
      </c>
      <c r="E24" s="968">
        <v>4.011649524525238</v>
      </c>
      <c r="F24" s="967">
        <v>15963766</v>
      </c>
    </row>
    <row r="25" spans="1:6" s="255" customFormat="1" ht="12.75">
      <c r="A25" s="974" t="s">
        <v>949</v>
      </c>
      <c r="B25" s="967">
        <v>227550553</v>
      </c>
      <c r="C25" s="967">
        <v>30190032</v>
      </c>
      <c r="D25" s="967">
        <v>14875232</v>
      </c>
      <c r="E25" s="968">
        <v>6.537110898605462</v>
      </c>
      <c r="F25" s="967">
        <v>14875232</v>
      </c>
    </row>
    <row r="26" spans="1:6" s="255" customFormat="1" ht="12.75">
      <c r="A26" s="974" t="s">
        <v>951</v>
      </c>
      <c r="B26" s="967">
        <v>1354830</v>
      </c>
      <c r="C26" s="967">
        <v>129846</v>
      </c>
      <c r="D26" s="967">
        <v>90381</v>
      </c>
      <c r="E26" s="968">
        <v>6.671021456566506</v>
      </c>
      <c r="F26" s="967">
        <v>90381</v>
      </c>
    </row>
    <row r="27" spans="1:6" s="255" customFormat="1" ht="12.75">
      <c r="A27" s="975" t="s">
        <v>1474</v>
      </c>
      <c r="B27" s="967">
        <v>8562928</v>
      </c>
      <c r="C27" s="967">
        <v>841875</v>
      </c>
      <c r="D27" s="967">
        <v>462656</v>
      </c>
      <c r="E27" s="968">
        <v>5.403011680116895</v>
      </c>
      <c r="F27" s="967">
        <v>462656</v>
      </c>
    </row>
    <row r="28" spans="1:6" s="255" customFormat="1" ht="12.75">
      <c r="A28" s="975" t="s">
        <v>1475</v>
      </c>
      <c r="B28" s="967">
        <v>161950098</v>
      </c>
      <c r="C28" s="967">
        <v>3344129</v>
      </c>
      <c r="D28" s="967">
        <v>535497</v>
      </c>
      <c r="E28" s="968">
        <v>0.3306555578620273</v>
      </c>
      <c r="F28" s="967">
        <v>535497</v>
      </c>
    </row>
    <row r="29" spans="1:6" s="255" customFormat="1" ht="12.75">
      <c r="A29" s="971" t="s">
        <v>855</v>
      </c>
      <c r="B29" s="967">
        <v>300745122</v>
      </c>
      <c r="C29" s="967">
        <v>15982011</v>
      </c>
      <c r="D29" s="967">
        <v>3837265</v>
      </c>
      <c r="E29" s="968">
        <v>1.2759192815769096</v>
      </c>
      <c r="F29" s="967">
        <v>3837265</v>
      </c>
    </row>
    <row r="30" spans="1:6" s="255" customFormat="1" ht="12.75">
      <c r="A30" s="975" t="s">
        <v>1476</v>
      </c>
      <c r="B30" s="967">
        <v>56662429</v>
      </c>
      <c r="C30" s="967">
        <v>1888245</v>
      </c>
      <c r="D30" s="967">
        <v>101660</v>
      </c>
      <c r="E30" s="968">
        <v>0.1794134169574693</v>
      </c>
      <c r="F30" s="967">
        <v>101660</v>
      </c>
    </row>
    <row r="31" spans="1:6" s="255" customFormat="1" ht="12.75">
      <c r="A31" s="973" t="s">
        <v>1477</v>
      </c>
      <c r="B31" s="967">
        <v>244082693</v>
      </c>
      <c r="C31" s="967">
        <v>14093766</v>
      </c>
      <c r="D31" s="967">
        <v>3735605</v>
      </c>
      <c r="E31" s="968">
        <v>1.530466971699628</v>
      </c>
      <c r="F31" s="967">
        <v>3735605</v>
      </c>
    </row>
    <row r="32" spans="1:6" s="255" customFormat="1" ht="12.75">
      <c r="A32" s="975" t="s">
        <v>882</v>
      </c>
      <c r="B32" s="967">
        <v>-2471721</v>
      </c>
      <c r="C32" s="967">
        <v>0</v>
      </c>
      <c r="D32" s="967">
        <v>-109046</v>
      </c>
      <c r="E32" s="968">
        <v>4.411743882096726</v>
      </c>
      <c r="F32" s="967">
        <v>-109046</v>
      </c>
    </row>
    <row r="33" spans="1:6" s="255" customFormat="1" ht="12.75">
      <c r="A33" s="975" t="s">
        <v>886</v>
      </c>
      <c r="B33" s="967">
        <v>2471721</v>
      </c>
      <c r="C33" s="967">
        <v>0</v>
      </c>
      <c r="D33" s="967">
        <v>109046</v>
      </c>
      <c r="E33" s="968">
        <v>4.411743882096726</v>
      </c>
      <c r="F33" s="967">
        <v>109046</v>
      </c>
    </row>
    <row r="34" spans="1:6" s="255" customFormat="1" ht="12.75">
      <c r="A34" s="975" t="s">
        <v>860</v>
      </c>
      <c r="B34" s="967">
        <v>-9508149</v>
      </c>
      <c r="C34" s="967">
        <v>8996477</v>
      </c>
      <c r="D34" s="967">
        <v>42945564</v>
      </c>
      <c r="E34" s="976" t="s">
        <v>486</v>
      </c>
      <c r="F34" s="967">
        <v>42945564</v>
      </c>
    </row>
    <row r="35" spans="1:6" s="255" customFormat="1" ht="25.5">
      <c r="A35" s="977" t="s">
        <v>1478</v>
      </c>
      <c r="B35" s="967">
        <v>9508149</v>
      </c>
      <c r="C35" s="967">
        <v>-8996477</v>
      </c>
      <c r="D35" s="967" t="s">
        <v>486</v>
      </c>
      <c r="E35" s="976" t="s">
        <v>486</v>
      </c>
      <c r="F35" s="967" t="s">
        <v>486</v>
      </c>
    </row>
    <row r="36" spans="1:6" s="979" customFormat="1" ht="12.75">
      <c r="A36" s="243" t="s">
        <v>1479</v>
      </c>
      <c r="B36" s="81"/>
      <c r="C36" s="81"/>
      <c r="D36" s="81"/>
      <c r="E36" s="978"/>
      <c r="F36" s="81"/>
    </row>
    <row r="37" spans="1:7" s="1036" customFormat="1" ht="12.75">
      <c r="A37" s="966" t="s">
        <v>1480</v>
      </c>
      <c r="B37" s="43">
        <v>27759078</v>
      </c>
      <c r="C37" s="289">
        <v>4696619</v>
      </c>
      <c r="D37" s="289">
        <v>1027039</v>
      </c>
      <c r="E37" s="968">
        <v>3.6998310966956467</v>
      </c>
      <c r="F37" s="289">
        <v>1027039</v>
      </c>
      <c r="G37" s="1035"/>
    </row>
    <row r="38" spans="1:7" s="1036" customFormat="1" ht="12.75">
      <c r="A38" s="971" t="s">
        <v>1472</v>
      </c>
      <c r="B38" s="43">
        <v>5371647</v>
      </c>
      <c r="C38" s="43">
        <v>754006</v>
      </c>
      <c r="D38" s="43">
        <v>754006</v>
      </c>
      <c r="E38" s="968">
        <v>14.03677494072116</v>
      </c>
      <c r="F38" s="43">
        <v>754006</v>
      </c>
      <c r="G38" s="1035"/>
    </row>
    <row r="39" spans="1:7" s="1036" customFormat="1" ht="12.75">
      <c r="A39" s="971" t="s">
        <v>11</v>
      </c>
      <c r="B39" s="289">
        <v>84368</v>
      </c>
      <c r="C39" s="289">
        <v>3081</v>
      </c>
      <c r="D39" s="289">
        <v>13</v>
      </c>
      <c r="E39" s="968">
        <v>0.015408685757633227</v>
      </c>
      <c r="F39" s="289">
        <v>13</v>
      </c>
      <c r="G39" s="1035"/>
    </row>
    <row r="40" spans="1:7" s="1036" customFormat="1" ht="12.75">
      <c r="A40" s="971" t="s">
        <v>12</v>
      </c>
      <c r="B40" s="43">
        <v>22303063</v>
      </c>
      <c r="C40" s="43">
        <v>3939532</v>
      </c>
      <c r="D40" s="43">
        <v>273020</v>
      </c>
      <c r="E40" s="968">
        <v>1.2241367923320665</v>
      </c>
      <c r="F40" s="43">
        <v>273020</v>
      </c>
      <c r="G40" s="1035"/>
    </row>
    <row r="41" spans="1:7" s="1036" customFormat="1" ht="12.75">
      <c r="A41" s="975" t="s">
        <v>865</v>
      </c>
      <c r="B41" s="43">
        <v>27850880</v>
      </c>
      <c r="C41" s="289">
        <v>4696619</v>
      </c>
      <c r="D41" s="289">
        <v>367176</v>
      </c>
      <c r="E41" s="968">
        <v>1.3183640875979503</v>
      </c>
      <c r="F41" s="289">
        <v>367176</v>
      </c>
      <c r="G41" s="1035"/>
    </row>
    <row r="42" spans="1:7" s="979" customFormat="1" ht="12.75">
      <c r="A42" s="972" t="s">
        <v>871</v>
      </c>
      <c r="B42" s="43">
        <v>16064979</v>
      </c>
      <c r="C42" s="289">
        <v>3901275</v>
      </c>
      <c r="D42" s="289">
        <v>332645</v>
      </c>
      <c r="E42" s="968">
        <v>2.0706220655501637</v>
      </c>
      <c r="F42" s="289">
        <v>332645</v>
      </c>
      <c r="G42" s="1037"/>
    </row>
    <row r="43" spans="1:7" s="979" customFormat="1" ht="12.75">
      <c r="A43" s="973" t="s">
        <v>1171</v>
      </c>
      <c r="B43" s="289">
        <v>3870475</v>
      </c>
      <c r="C43" s="289">
        <v>1016275</v>
      </c>
      <c r="D43" s="289">
        <v>80519</v>
      </c>
      <c r="E43" s="968">
        <v>2.080338976482215</v>
      </c>
      <c r="F43" s="289">
        <v>80519</v>
      </c>
      <c r="G43" s="1037"/>
    </row>
    <row r="44" spans="1:6" s="979" customFormat="1" ht="12.75">
      <c r="A44" s="973" t="s">
        <v>941</v>
      </c>
      <c r="B44" s="289">
        <v>12194504</v>
      </c>
      <c r="C44" s="43">
        <v>2885000</v>
      </c>
      <c r="D44" s="289">
        <v>252126</v>
      </c>
      <c r="E44" s="968">
        <v>2.0675379662838274</v>
      </c>
      <c r="F44" s="43">
        <v>252126</v>
      </c>
    </row>
    <row r="45" spans="1:6" s="979" customFormat="1" ht="12.75">
      <c r="A45" s="974" t="s">
        <v>949</v>
      </c>
      <c r="B45" s="43">
        <v>8157260</v>
      </c>
      <c r="C45" s="43">
        <v>2085000</v>
      </c>
      <c r="D45" s="289">
        <v>189898</v>
      </c>
      <c r="E45" s="968">
        <v>2.3279630660295245</v>
      </c>
      <c r="F45" s="43">
        <v>189898</v>
      </c>
    </row>
    <row r="46" spans="1:6" s="979" customFormat="1" ht="12.75">
      <c r="A46" s="974" t="s">
        <v>1481</v>
      </c>
      <c r="B46" s="43">
        <v>4023442</v>
      </c>
      <c r="C46" s="43">
        <v>800000</v>
      </c>
      <c r="D46" s="43">
        <v>62228</v>
      </c>
      <c r="E46" s="968">
        <v>1.546635940073201</v>
      </c>
      <c r="F46" s="43">
        <v>62228</v>
      </c>
    </row>
    <row r="47" spans="1:6" s="979" customFormat="1" ht="12.75">
      <c r="A47" s="971" t="s">
        <v>855</v>
      </c>
      <c r="B47" s="289">
        <v>11785901</v>
      </c>
      <c r="C47" s="289">
        <v>795344</v>
      </c>
      <c r="D47" s="289">
        <v>34531</v>
      </c>
      <c r="E47" s="968">
        <v>0.29298566142715776</v>
      </c>
      <c r="F47" s="289">
        <v>34531</v>
      </c>
    </row>
    <row r="48" spans="1:6" s="979" customFormat="1" ht="12.75">
      <c r="A48" s="975" t="s">
        <v>1476</v>
      </c>
      <c r="B48" s="289">
        <v>11693699</v>
      </c>
      <c r="C48" s="289">
        <v>795344</v>
      </c>
      <c r="D48" s="289">
        <v>34531</v>
      </c>
      <c r="E48" s="968">
        <v>0.29529578279721413</v>
      </c>
      <c r="F48" s="289">
        <v>34531</v>
      </c>
    </row>
    <row r="49" spans="1:6" s="979" customFormat="1" ht="12.75">
      <c r="A49" s="973" t="s">
        <v>305</v>
      </c>
      <c r="B49" s="289">
        <v>92202</v>
      </c>
      <c r="C49" s="289">
        <v>0</v>
      </c>
      <c r="D49" s="289">
        <v>0</v>
      </c>
      <c r="E49" s="968">
        <v>0</v>
      </c>
      <c r="F49" s="289">
        <v>0</v>
      </c>
    </row>
    <row r="50" spans="1:6" s="979" customFormat="1" ht="12.75">
      <c r="A50" s="975" t="s">
        <v>860</v>
      </c>
      <c r="B50" s="43">
        <v>-91802</v>
      </c>
      <c r="C50" s="43">
        <v>0</v>
      </c>
      <c r="D50" s="43">
        <v>659863</v>
      </c>
      <c r="E50" s="978" t="s">
        <v>486</v>
      </c>
      <c r="F50" s="43">
        <v>659863</v>
      </c>
    </row>
    <row r="51" spans="1:6" s="979" customFormat="1" ht="25.5">
      <c r="A51" s="977" t="s">
        <v>1478</v>
      </c>
      <c r="B51" s="43">
        <v>91802</v>
      </c>
      <c r="C51" s="43">
        <v>0</v>
      </c>
      <c r="D51" s="43" t="s">
        <v>486</v>
      </c>
      <c r="E51" s="978" t="s">
        <v>486</v>
      </c>
      <c r="F51" s="43" t="s">
        <v>486</v>
      </c>
    </row>
    <row r="52" spans="1:6" s="983" customFormat="1" ht="12.75" customHeight="1">
      <c r="A52" s="382" t="s">
        <v>1482</v>
      </c>
      <c r="B52" s="980"/>
      <c r="C52" s="980"/>
      <c r="D52" s="980"/>
      <c r="E52" s="981"/>
      <c r="F52" s="982"/>
    </row>
    <row r="53" spans="1:6" s="983" customFormat="1" ht="12.75" customHeight="1">
      <c r="A53" s="966" t="s">
        <v>1480</v>
      </c>
      <c r="B53" s="289">
        <v>53623079</v>
      </c>
      <c r="C53" s="289">
        <v>2028450</v>
      </c>
      <c r="D53" s="289">
        <v>18635598</v>
      </c>
      <c r="E53" s="968">
        <v>34.75294285134205</v>
      </c>
      <c r="F53" s="289">
        <v>18635598</v>
      </c>
    </row>
    <row r="54" spans="1:6" s="983" customFormat="1" ht="12.75" customHeight="1">
      <c r="A54" s="972" t="s">
        <v>1472</v>
      </c>
      <c r="B54" s="289">
        <v>1349675</v>
      </c>
      <c r="C54" s="289">
        <v>96134</v>
      </c>
      <c r="D54" s="289">
        <v>96134</v>
      </c>
      <c r="E54" s="968">
        <v>7.12275177357512</v>
      </c>
      <c r="F54" s="289">
        <v>96134</v>
      </c>
    </row>
    <row r="55" spans="1:6" s="983" customFormat="1" ht="12.75" customHeight="1">
      <c r="A55" s="971" t="s">
        <v>11</v>
      </c>
      <c r="B55" s="289">
        <v>14056</v>
      </c>
      <c r="C55" s="289">
        <v>7386</v>
      </c>
      <c r="D55" s="289">
        <v>3740</v>
      </c>
      <c r="E55" s="968">
        <v>26.607854297097326</v>
      </c>
      <c r="F55" s="289">
        <v>3740</v>
      </c>
    </row>
    <row r="56" spans="1:6" s="983" customFormat="1" ht="12.75" customHeight="1">
      <c r="A56" s="972" t="s">
        <v>12</v>
      </c>
      <c r="B56" s="289">
        <v>52259348</v>
      </c>
      <c r="C56" s="289">
        <v>1924930</v>
      </c>
      <c r="D56" s="289">
        <v>18535724</v>
      </c>
      <c r="E56" s="968">
        <v>35.46872417926071</v>
      </c>
      <c r="F56" s="289">
        <v>18535724</v>
      </c>
    </row>
    <row r="57" spans="1:6" s="983" customFormat="1" ht="12.75" customHeight="1">
      <c r="A57" s="984" t="s">
        <v>865</v>
      </c>
      <c r="B57" s="289">
        <v>53623079</v>
      </c>
      <c r="C57" s="289">
        <v>2028450</v>
      </c>
      <c r="D57" s="289">
        <v>261485</v>
      </c>
      <c r="E57" s="968">
        <v>0.48763518409675805</v>
      </c>
      <c r="F57" s="289">
        <v>261485</v>
      </c>
    </row>
    <row r="58" spans="1:6" s="983" customFormat="1" ht="12.75" customHeight="1">
      <c r="A58" s="972" t="s">
        <v>871</v>
      </c>
      <c r="B58" s="289">
        <v>12257094</v>
      </c>
      <c r="C58" s="289">
        <v>1308022</v>
      </c>
      <c r="D58" s="289">
        <v>261485</v>
      </c>
      <c r="E58" s="968">
        <v>2.133336009334676</v>
      </c>
      <c r="F58" s="289">
        <v>261485</v>
      </c>
    </row>
    <row r="59" spans="1:6" s="983" customFormat="1" ht="12.75" customHeight="1">
      <c r="A59" s="973" t="s">
        <v>1171</v>
      </c>
      <c r="B59" s="289">
        <v>12257094</v>
      </c>
      <c r="C59" s="289">
        <v>1308022</v>
      </c>
      <c r="D59" s="289">
        <v>261485</v>
      </c>
      <c r="E59" s="968">
        <v>2.133336009334676</v>
      </c>
      <c r="F59" s="289">
        <v>261485</v>
      </c>
    </row>
    <row r="60" spans="1:6" s="983" customFormat="1" ht="12.75" customHeight="1">
      <c r="A60" s="972" t="s">
        <v>855</v>
      </c>
      <c r="B60" s="289">
        <v>41365985</v>
      </c>
      <c r="C60" s="289">
        <v>720428</v>
      </c>
      <c r="D60" s="289">
        <v>0</v>
      </c>
      <c r="E60" s="968">
        <v>0</v>
      </c>
      <c r="F60" s="289">
        <v>0</v>
      </c>
    </row>
    <row r="61" spans="1:6" s="983" customFormat="1" ht="12.75" customHeight="1">
      <c r="A61" s="984" t="s">
        <v>1476</v>
      </c>
      <c r="B61" s="289">
        <v>33210298</v>
      </c>
      <c r="C61" s="289">
        <v>608668</v>
      </c>
      <c r="D61" s="289">
        <v>0</v>
      </c>
      <c r="E61" s="968">
        <v>0</v>
      </c>
      <c r="F61" s="289">
        <v>0</v>
      </c>
    </row>
    <row r="62" spans="1:6" s="983" customFormat="1" ht="12.75" customHeight="1">
      <c r="A62" s="985" t="s">
        <v>305</v>
      </c>
      <c r="B62" s="289">
        <v>8155687</v>
      </c>
      <c r="C62" s="289">
        <v>111760</v>
      </c>
      <c r="D62" s="289">
        <v>0</v>
      </c>
      <c r="E62" s="968">
        <v>0</v>
      </c>
      <c r="F62" s="289">
        <v>0</v>
      </c>
    </row>
    <row r="63" spans="1:6" s="979" customFormat="1" ht="12.75">
      <c r="A63" s="250" t="s">
        <v>1483</v>
      </c>
      <c r="B63" s="289"/>
      <c r="C63" s="289"/>
      <c r="D63" s="289"/>
      <c r="E63" s="968"/>
      <c r="F63" s="289"/>
    </row>
    <row r="64" spans="1:7" s="1036" customFormat="1" ht="12.75">
      <c r="A64" s="966" t="s">
        <v>1484</v>
      </c>
      <c r="B64" s="289">
        <v>13711662</v>
      </c>
      <c r="C64" s="289">
        <v>764000</v>
      </c>
      <c r="D64" s="289">
        <v>448278</v>
      </c>
      <c r="E64" s="968">
        <v>3.269319211631675</v>
      </c>
      <c r="F64" s="289">
        <v>448278</v>
      </c>
      <c r="G64" s="1035"/>
    </row>
    <row r="65" spans="1:7" s="1036" customFormat="1" ht="12.75">
      <c r="A65" s="971" t="s">
        <v>1472</v>
      </c>
      <c r="B65" s="289">
        <v>3294753</v>
      </c>
      <c r="C65" s="289">
        <v>175000</v>
      </c>
      <c r="D65" s="289">
        <v>175000</v>
      </c>
      <c r="E65" s="968">
        <v>5.311475549153457</v>
      </c>
      <c r="F65" s="289">
        <v>175000</v>
      </c>
      <c r="G65" s="1035"/>
    </row>
    <row r="66" spans="1:7" s="1036" customFormat="1" ht="12.75">
      <c r="A66" s="971" t="s">
        <v>11</v>
      </c>
      <c r="B66" s="289">
        <v>50000</v>
      </c>
      <c r="C66" s="289">
        <v>50000</v>
      </c>
      <c r="D66" s="289">
        <v>2391</v>
      </c>
      <c r="E66" s="968">
        <v>4.782</v>
      </c>
      <c r="F66" s="289">
        <v>2391</v>
      </c>
      <c r="G66" s="1035"/>
    </row>
    <row r="67" spans="1:7" s="1036" customFormat="1" ht="12.75">
      <c r="A67" s="971" t="s">
        <v>12</v>
      </c>
      <c r="B67" s="289">
        <v>10366909</v>
      </c>
      <c r="C67" s="289">
        <v>539000</v>
      </c>
      <c r="D67" s="289">
        <v>270887</v>
      </c>
      <c r="E67" s="968">
        <v>2.6129967958626823</v>
      </c>
      <c r="F67" s="289">
        <v>270887</v>
      </c>
      <c r="G67" s="1035"/>
    </row>
    <row r="68" spans="1:7" s="1036" customFormat="1" ht="12.75">
      <c r="A68" s="250" t="s">
        <v>1485</v>
      </c>
      <c r="B68" s="289">
        <v>13711662</v>
      </c>
      <c r="C68" s="289">
        <v>764000</v>
      </c>
      <c r="D68" s="289">
        <v>360385</v>
      </c>
      <c r="E68" s="968">
        <v>2.6283101202465464</v>
      </c>
      <c r="F68" s="289">
        <v>360385</v>
      </c>
      <c r="G68" s="1035"/>
    </row>
    <row r="69" spans="1:7" s="979" customFormat="1" ht="12.75">
      <c r="A69" s="971" t="s">
        <v>871</v>
      </c>
      <c r="B69" s="289">
        <v>13711662</v>
      </c>
      <c r="C69" s="289">
        <v>764000</v>
      </c>
      <c r="D69" s="289">
        <v>357994</v>
      </c>
      <c r="E69" s="968">
        <v>2.610872409194451</v>
      </c>
      <c r="F69" s="289">
        <v>357994</v>
      </c>
      <c r="G69" s="1037"/>
    </row>
    <row r="70" spans="1:6" s="979" customFormat="1" ht="12.75">
      <c r="A70" s="973" t="s">
        <v>941</v>
      </c>
      <c r="B70" s="289">
        <v>13711662</v>
      </c>
      <c r="C70" s="289">
        <v>764000</v>
      </c>
      <c r="D70" s="289">
        <v>357994</v>
      </c>
      <c r="E70" s="968">
        <v>2.610872409194451</v>
      </c>
      <c r="F70" s="289">
        <v>357994</v>
      </c>
    </row>
    <row r="71" spans="1:6" s="979" customFormat="1" ht="12.75">
      <c r="A71" s="974" t="s">
        <v>961</v>
      </c>
      <c r="B71" s="289">
        <v>13711662</v>
      </c>
      <c r="C71" s="289">
        <v>764000</v>
      </c>
      <c r="D71" s="289">
        <v>357994</v>
      </c>
      <c r="E71" s="968">
        <v>2.610872409194451</v>
      </c>
      <c r="F71" s="289">
        <v>357994</v>
      </c>
    </row>
    <row r="72" spans="1:6" s="979" customFormat="1" ht="12.75">
      <c r="A72" s="243" t="s">
        <v>1486</v>
      </c>
      <c r="B72" s="43"/>
      <c r="C72" s="43"/>
      <c r="D72" s="43"/>
      <c r="E72" s="978"/>
      <c r="F72" s="43"/>
    </row>
    <row r="73" spans="1:6" s="979" customFormat="1" ht="12.75">
      <c r="A73" s="966" t="s">
        <v>1487</v>
      </c>
      <c r="B73" s="43">
        <v>186479458</v>
      </c>
      <c r="C73" s="43">
        <v>21844130</v>
      </c>
      <c r="D73" s="43">
        <v>9328227</v>
      </c>
      <c r="E73" s="968">
        <v>5.0022812700367245</v>
      </c>
      <c r="F73" s="43">
        <v>9328227</v>
      </c>
    </row>
    <row r="74" spans="1:6" s="979" customFormat="1" ht="12.75">
      <c r="A74" s="971" t="s">
        <v>1472</v>
      </c>
      <c r="B74" s="43">
        <v>54683721</v>
      </c>
      <c r="C74" s="43">
        <v>967844</v>
      </c>
      <c r="D74" s="43">
        <v>967844</v>
      </c>
      <c r="E74" s="968">
        <v>1.769894188436811</v>
      </c>
      <c r="F74" s="43">
        <v>967844</v>
      </c>
    </row>
    <row r="75" spans="1:6" s="979" customFormat="1" ht="12.75" hidden="1">
      <c r="A75" s="971" t="s">
        <v>11</v>
      </c>
      <c r="B75" s="289">
        <v>0</v>
      </c>
      <c r="C75" s="289">
        <v>0</v>
      </c>
      <c r="D75" s="289">
        <v>0</v>
      </c>
      <c r="E75" s="968">
        <v>0</v>
      </c>
      <c r="F75" s="289">
        <v>0</v>
      </c>
    </row>
    <row r="76" spans="1:6" s="979" customFormat="1" ht="12.75">
      <c r="A76" s="971" t="s">
        <v>12</v>
      </c>
      <c r="B76" s="43">
        <v>131795737</v>
      </c>
      <c r="C76" s="43">
        <v>20876286</v>
      </c>
      <c r="D76" s="43">
        <v>8360383</v>
      </c>
      <c r="E76" s="968">
        <v>6.343439621267871</v>
      </c>
      <c r="F76" s="43">
        <v>8360383</v>
      </c>
    </row>
    <row r="77" spans="1:6" s="979" customFormat="1" ht="12.75">
      <c r="A77" s="975" t="s">
        <v>865</v>
      </c>
      <c r="B77" s="43">
        <v>195571298</v>
      </c>
      <c r="C77" s="43">
        <v>12847653</v>
      </c>
      <c r="D77" s="43">
        <v>2457967</v>
      </c>
      <c r="E77" s="968">
        <v>1.256813768245277</v>
      </c>
      <c r="F77" s="43">
        <v>2457967</v>
      </c>
    </row>
    <row r="78" spans="1:6" s="986" customFormat="1" ht="12.75">
      <c r="A78" s="972" t="s">
        <v>871</v>
      </c>
      <c r="B78" s="289">
        <v>15787332</v>
      </c>
      <c r="C78" s="289">
        <v>704496</v>
      </c>
      <c r="D78" s="289">
        <v>49833</v>
      </c>
      <c r="E78" s="968">
        <v>0.31565181501218825</v>
      </c>
      <c r="F78" s="289">
        <v>49833</v>
      </c>
    </row>
    <row r="79" spans="1:6" s="986" customFormat="1" ht="12.75">
      <c r="A79" s="973" t="s">
        <v>1171</v>
      </c>
      <c r="B79" s="289">
        <v>10115876</v>
      </c>
      <c r="C79" s="289">
        <v>600152</v>
      </c>
      <c r="D79" s="289">
        <v>49833</v>
      </c>
      <c r="E79" s="978">
        <v>0.49262169682586066</v>
      </c>
      <c r="F79" s="289">
        <v>49833</v>
      </c>
    </row>
    <row r="80" spans="1:6" s="986" customFormat="1" ht="12.75">
      <c r="A80" s="973" t="s">
        <v>941</v>
      </c>
      <c r="B80" s="289">
        <v>5671456</v>
      </c>
      <c r="C80" s="289">
        <v>104344</v>
      </c>
      <c r="D80" s="289">
        <v>0</v>
      </c>
      <c r="E80" s="978">
        <v>0</v>
      </c>
      <c r="F80" s="289">
        <v>0</v>
      </c>
    </row>
    <row r="81" spans="1:6" s="986" customFormat="1" ht="12.75">
      <c r="A81" s="974" t="s">
        <v>949</v>
      </c>
      <c r="B81" s="289">
        <v>1497000</v>
      </c>
      <c r="C81" s="289">
        <v>0</v>
      </c>
      <c r="D81" s="289">
        <v>0</v>
      </c>
      <c r="E81" s="978">
        <v>0</v>
      </c>
      <c r="F81" s="289">
        <v>0</v>
      </c>
    </row>
    <row r="82" spans="1:6" s="986" customFormat="1" ht="12.75">
      <c r="A82" s="974" t="s">
        <v>961</v>
      </c>
      <c r="B82" s="289">
        <v>1240000</v>
      </c>
      <c r="C82" s="289">
        <v>104344</v>
      </c>
      <c r="D82" s="289">
        <v>0</v>
      </c>
      <c r="E82" s="978">
        <v>0</v>
      </c>
      <c r="F82" s="289">
        <v>0</v>
      </c>
    </row>
    <row r="83" spans="1:6" s="979" customFormat="1" ht="12.75">
      <c r="A83" s="971" t="s">
        <v>855</v>
      </c>
      <c r="B83" s="43">
        <v>179783966</v>
      </c>
      <c r="C83" s="43">
        <v>12143157</v>
      </c>
      <c r="D83" s="43">
        <v>2408134</v>
      </c>
      <c r="E83" s="978">
        <v>1.3394598270237292</v>
      </c>
      <c r="F83" s="43">
        <v>2408134</v>
      </c>
    </row>
    <row r="84" spans="1:6" s="979" customFormat="1" ht="12.75">
      <c r="A84" s="973" t="s">
        <v>1488</v>
      </c>
      <c r="B84" s="43">
        <v>2453760</v>
      </c>
      <c r="C84" s="43">
        <v>0</v>
      </c>
      <c r="D84" s="43">
        <v>0</v>
      </c>
      <c r="E84" s="978">
        <v>0</v>
      </c>
      <c r="F84" s="43">
        <v>0</v>
      </c>
    </row>
    <row r="85" spans="1:6" s="979" customFormat="1" ht="12.75">
      <c r="A85" s="973" t="s">
        <v>305</v>
      </c>
      <c r="B85" s="43">
        <v>177330206</v>
      </c>
      <c r="C85" s="43">
        <v>12143157</v>
      </c>
      <c r="D85" s="289">
        <v>2408134</v>
      </c>
      <c r="E85" s="978">
        <v>1.3579942494399402</v>
      </c>
      <c r="F85" s="289">
        <v>2408134</v>
      </c>
    </row>
    <row r="86" spans="1:6" s="979" customFormat="1" ht="12.75">
      <c r="A86" s="975" t="s">
        <v>860</v>
      </c>
      <c r="B86" s="43">
        <v>-9091840</v>
      </c>
      <c r="C86" s="43">
        <v>8996477</v>
      </c>
      <c r="D86" s="43">
        <v>6870260</v>
      </c>
      <c r="E86" s="978" t="s">
        <v>486</v>
      </c>
      <c r="F86" s="43">
        <v>6869310</v>
      </c>
    </row>
    <row r="87" spans="1:6" s="987" customFormat="1" ht="25.5">
      <c r="A87" s="977" t="s">
        <v>1478</v>
      </c>
      <c r="B87" s="43">
        <v>9091840</v>
      </c>
      <c r="C87" s="43">
        <v>-8996477</v>
      </c>
      <c r="D87" s="43" t="s">
        <v>486</v>
      </c>
      <c r="E87" s="978" t="s">
        <v>486</v>
      </c>
      <c r="F87" s="43" t="s">
        <v>486</v>
      </c>
    </row>
    <row r="88" spans="1:6" s="987" customFormat="1" ht="13.5">
      <c r="A88" s="988" t="s">
        <v>1489</v>
      </c>
      <c r="B88" s="43"/>
      <c r="C88" s="43"/>
      <c r="D88" s="43"/>
      <c r="E88" s="978"/>
      <c r="F88" s="43"/>
    </row>
    <row r="89" spans="1:6" s="987" customFormat="1" ht="13.5">
      <c r="A89" s="989" t="s">
        <v>1484</v>
      </c>
      <c r="B89" s="43">
        <v>165138723</v>
      </c>
      <c r="C89" s="43">
        <v>21024841</v>
      </c>
      <c r="D89" s="43">
        <v>8513942</v>
      </c>
      <c r="E89" s="990">
        <v>12.067399975520205</v>
      </c>
      <c r="F89" s="43">
        <v>8513942</v>
      </c>
    </row>
    <row r="90" spans="1:6" s="987" customFormat="1" ht="13.5">
      <c r="A90" s="991" t="s">
        <v>1472</v>
      </c>
      <c r="B90" s="43">
        <v>33342986</v>
      </c>
      <c r="C90" s="43">
        <v>148555</v>
      </c>
      <c r="D90" s="43">
        <v>148555</v>
      </c>
      <c r="E90" s="990">
        <v>2.2754193127631264</v>
      </c>
      <c r="F90" s="43">
        <v>148555</v>
      </c>
    </row>
    <row r="91" spans="1:6" s="987" customFormat="1" ht="13.5">
      <c r="A91" s="991" t="s">
        <v>12</v>
      </c>
      <c r="B91" s="43">
        <v>131795737</v>
      </c>
      <c r="C91" s="43">
        <v>20876286</v>
      </c>
      <c r="D91" s="43">
        <v>8365387</v>
      </c>
      <c r="E91" s="990">
        <v>9.791980662757078</v>
      </c>
      <c r="F91" s="43">
        <v>8365387</v>
      </c>
    </row>
    <row r="92" spans="1:6" s="987" customFormat="1" ht="13.5">
      <c r="A92" s="992" t="s">
        <v>865</v>
      </c>
      <c r="B92" s="43">
        <v>174213596</v>
      </c>
      <c r="C92" s="43">
        <v>12028364</v>
      </c>
      <c r="D92" s="43">
        <v>1965515</v>
      </c>
      <c r="E92" s="990">
        <v>2.7568970610829977</v>
      </c>
      <c r="F92" s="43">
        <v>1965515</v>
      </c>
    </row>
    <row r="93" spans="1:6" s="987" customFormat="1" ht="13.5">
      <c r="A93" s="991" t="s">
        <v>871</v>
      </c>
      <c r="B93" s="43">
        <v>15299662</v>
      </c>
      <c r="C93" s="43">
        <v>704496</v>
      </c>
      <c r="D93" s="43">
        <v>49833</v>
      </c>
      <c r="E93" s="990">
        <v>0.5445276138538367</v>
      </c>
      <c r="F93" s="43">
        <v>49833</v>
      </c>
    </row>
    <row r="94" spans="1:6" s="987" customFormat="1" ht="13.5">
      <c r="A94" s="993" t="s">
        <v>1171</v>
      </c>
      <c r="B94" s="43">
        <v>9628206</v>
      </c>
      <c r="C94" s="43">
        <v>600152</v>
      </c>
      <c r="D94" s="43">
        <v>49833</v>
      </c>
      <c r="E94" s="990">
        <v>0.5445276138538367</v>
      </c>
      <c r="F94" s="43">
        <v>49833</v>
      </c>
    </row>
    <row r="95" spans="1:6" s="987" customFormat="1" ht="13.5">
      <c r="A95" s="993" t="s">
        <v>941</v>
      </c>
      <c r="B95" s="43">
        <v>5671456</v>
      </c>
      <c r="C95" s="43">
        <v>104344</v>
      </c>
      <c r="D95" s="43">
        <v>0</v>
      </c>
      <c r="E95" s="990">
        <v>0</v>
      </c>
      <c r="F95" s="43">
        <v>0</v>
      </c>
    </row>
    <row r="96" spans="1:6" s="987" customFormat="1" ht="13.5">
      <c r="A96" s="994" t="s">
        <v>949</v>
      </c>
      <c r="B96" s="43">
        <v>1497000</v>
      </c>
      <c r="C96" s="43">
        <v>0</v>
      </c>
      <c r="D96" s="43">
        <v>0</v>
      </c>
      <c r="E96" s="990">
        <v>0</v>
      </c>
      <c r="F96" s="43">
        <v>0</v>
      </c>
    </row>
    <row r="97" spans="1:6" s="987" customFormat="1" ht="13.5">
      <c r="A97" s="994" t="s">
        <v>961</v>
      </c>
      <c r="B97" s="43">
        <v>4174456</v>
      </c>
      <c r="C97" s="43">
        <v>104344</v>
      </c>
      <c r="D97" s="43">
        <v>0</v>
      </c>
      <c r="E97" s="990">
        <v>0</v>
      </c>
      <c r="F97" s="43">
        <v>0</v>
      </c>
    </row>
    <row r="98" spans="1:6" s="987" customFormat="1" ht="13.5">
      <c r="A98" s="991" t="s">
        <v>855</v>
      </c>
      <c r="B98" s="43">
        <v>158913934</v>
      </c>
      <c r="C98" s="43">
        <v>11323868</v>
      </c>
      <c r="D98" s="43">
        <v>1915682</v>
      </c>
      <c r="E98" s="990">
        <v>2.212369447229161</v>
      </c>
      <c r="F98" s="43">
        <v>1915682</v>
      </c>
    </row>
    <row r="99" spans="1:6" s="987" customFormat="1" ht="13.5">
      <c r="A99" s="993" t="s">
        <v>1488</v>
      </c>
      <c r="B99" s="43">
        <v>280000</v>
      </c>
      <c r="C99" s="43">
        <v>0</v>
      </c>
      <c r="D99" s="43">
        <v>0</v>
      </c>
      <c r="E99" s="990">
        <v>0</v>
      </c>
      <c r="F99" s="43">
        <v>0</v>
      </c>
    </row>
    <row r="100" spans="1:6" s="987" customFormat="1" ht="13.5">
      <c r="A100" s="993" t="s">
        <v>305</v>
      </c>
      <c r="B100" s="43">
        <v>158633934</v>
      </c>
      <c r="C100" s="43">
        <v>11323868</v>
      </c>
      <c r="D100" s="43">
        <v>1915682</v>
      </c>
      <c r="E100" s="990">
        <v>2.212369447229161</v>
      </c>
      <c r="F100" s="43">
        <v>1915682</v>
      </c>
    </row>
    <row r="101" spans="1:6" s="987" customFormat="1" ht="13.5">
      <c r="A101" s="992" t="s">
        <v>860</v>
      </c>
      <c r="B101" s="43">
        <v>-9074873</v>
      </c>
      <c r="C101" s="43">
        <v>8996477</v>
      </c>
      <c r="D101" s="43">
        <v>6548427</v>
      </c>
      <c r="E101" s="43" t="s">
        <v>486</v>
      </c>
      <c r="F101" s="43">
        <v>6548427</v>
      </c>
    </row>
    <row r="102" spans="1:6" s="987" customFormat="1" ht="27">
      <c r="A102" s="989" t="s">
        <v>1478</v>
      </c>
      <c r="B102" s="43">
        <v>9074873</v>
      </c>
      <c r="C102" s="43">
        <v>-8996477</v>
      </c>
      <c r="D102" s="43" t="s">
        <v>486</v>
      </c>
      <c r="E102" s="990" t="s">
        <v>486</v>
      </c>
      <c r="F102" s="43" t="s">
        <v>486</v>
      </c>
    </row>
    <row r="103" spans="1:6" s="987" customFormat="1" ht="13.5">
      <c r="A103" s="988" t="s">
        <v>1490</v>
      </c>
      <c r="B103" s="43"/>
      <c r="C103" s="43"/>
      <c r="D103" s="43"/>
      <c r="E103" s="990"/>
      <c r="F103" s="43"/>
    </row>
    <row r="104" spans="1:6" s="987" customFormat="1" ht="13.5">
      <c r="A104" s="989" t="s">
        <v>1484</v>
      </c>
      <c r="B104" s="43">
        <v>21340735</v>
      </c>
      <c r="C104" s="43">
        <v>819289</v>
      </c>
      <c r="D104" s="43">
        <v>819289</v>
      </c>
      <c r="E104" s="990">
        <v>6.607188826345867</v>
      </c>
      <c r="F104" s="43">
        <v>819289</v>
      </c>
    </row>
    <row r="105" spans="1:6" s="987" customFormat="1" ht="13.5">
      <c r="A105" s="991" t="s">
        <v>1472</v>
      </c>
      <c r="B105" s="43">
        <v>21340735</v>
      </c>
      <c r="C105" s="43">
        <v>819289</v>
      </c>
      <c r="D105" s="43">
        <v>819289</v>
      </c>
      <c r="E105" s="990">
        <v>6.607188826345867</v>
      </c>
      <c r="F105" s="43">
        <v>819289</v>
      </c>
    </row>
    <row r="106" spans="1:6" s="987" customFormat="1" ht="13.5">
      <c r="A106" s="992" t="s">
        <v>865</v>
      </c>
      <c r="B106" s="43">
        <v>21357702</v>
      </c>
      <c r="C106" s="43">
        <v>819289</v>
      </c>
      <c r="D106" s="43">
        <v>492452</v>
      </c>
      <c r="E106" s="990">
        <v>2.7080563262429966</v>
      </c>
      <c r="F106" s="43">
        <v>492452</v>
      </c>
    </row>
    <row r="107" spans="1:6" s="987" customFormat="1" ht="13.5">
      <c r="A107" s="991" t="s">
        <v>871</v>
      </c>
      <c r="B107" s="43">
        <v>487670</v>
      </c>
      <c r="C107" s="43">
        <v>0</v>
      </c>
      <c r="D107" s="43">
        <v>0</v>
      </c>
      <c r="E107" s="990">
        <v>0</v>
      </c>
      <c r="F107" s="43">
        <v>0</v>
      </c>
    </row>
    <row r="108" spans="1:6" s="987" customFormat="1" ht="13.5">
      <c r="A108" s="993" t="s">
        <v>1171</v>
      </c>
      <c r="B108" s="43">
        <v>487670</v>
      </c>
      <c r="C108" s="43">
        <v>0</v>
      </c>
      <c r="D108" s="43">
        <v>0</v>
      </c>
      <c r="E108" s="990">
        <v>0</v>
      </c>
      <c r="F108" s="43">
        <v>0</v>
      </c>
    </row>
    <row r="109" spans="1:6" s="987" customFormat="1" ht="13.5">
      <c r="A109" s="991" t="s">
        <v>855</v>
      </c>
      <c r="B109" s="43">
        <v>20870032</v>
      </c>
      <c r="C109" s="43">
        <v>819289</v>
      </c>
      <c r="D109" s="43">
        <v>492452</v>
      </c>
      <c r="E109" s="990">
        <v>2.7080563262429966</v>
      </c>
      <c r="F109" s="43">
        <v>492452</v>
      </c>
    </row>
    <row r="110" spans="1:6" s="987" customFormat="1" ht="13.5">
      <c r="A110" s="993" t="s">
        <v>1488</v>
      </c>
      <c r="B110" s="43">
        <v>2173760</v>
      </c>
      <c r="C110" s="43">
        <v>0</v>
      </c>
      <c r="D110" s="43">
        <v>0</v>
      </c>
      <c r="E110" s="990">
        <v>0</v>
      </c>
      <c r="F110" s="43">
        <v>0</v>
      </c>
    </row>
    <row r="111" spans="1:6" s="987" customFormat="1" ht="13.5">
      <c r="A111" s="993" t="s">
        <v>305</v>
      </c>
      <c r="B111" s="43">
        <v>18696272</v>
      </c>
      <c r="C111" s="43">
        <v>819289</v>
      </c>
      <c r="D111" s="43">
        <v>492452</v>
      </c>
      <c r="E111" s="990">
        <v>2.7080563262429966</v>
      </c>
      <c r="F111" s="43">
        <v>492452</v>
      </c>
    </row>
    <row r="112" spans="1:6" s="987" customFormat="1" ht="13.5">
      <c r="A112" s="992" t="s">
        <v>860</v>
      </c>
      <c r="B112" s="43">
        <v>-16967</v>
      </c>
      <c r="C112" s="43">
        <v>0</v>
      </c>
      <c r="D112" s="43">
        <v>326837</v>
      </c>
      <c r="E112" s="43" t="s">
        <v>486</v>
      </c>
      <c r="F112" s="43">
        <v>326837</v>
      </c>
    </row>
    <row r="113" spans="1:6" s="987" customFormat="1" ht="27">
      <c r="A113" s="989" t="s">
        <v>1478</v>
      </c>
      <c r="B113" s="43">
        <v>16967</v>
      </c>
      <c r="C113" s="43">
        <v>0</v>
      </c>
      <c r="D113" s="43" t="s">
        <v>486</v>
      </c>
      <c r="E113" s="978" t="s">
        <v>486</v>
      </c>
      <c r="F113" s="43" t="s">
        <v>486</v>
      </c>
    </row>
    <row r="114" spans="1:6" s="983" customFormat="1" ht="12.75">
      <c r="A114" s="382" t="s">
        <v>1491</v>
      </c>
      <c r="B114" s="995"/>
      <c r="C114" s="995"/>
      <c r="D114" s="995"/>
      <c r="E114" s="996"/>
      <c r="F114" s="997"/>
    </row>
    <row r="115" spans="1:6" s="983" customFormat="1" ht="12.75">
      <c r="A115" s="966" t="s">
        <v>1480</v>
      </c>
      <c r="B115" s="289">
        <v>97193253</v>
      </c>
      <c r="C115" s="289">
        <v>7097619</v>
      </c>
      <c r="D115" s="289">
        <v>7094299</v>
      </c>
      <c r="E115" s="968">
        <v>7.299168184030223</v>
      </c>
      <c r="F115" s="289">
        <v>7094299</v>
      </c>
    </row>
    <row r="116" spans="1:6" s="998" customFormat="1" ht="12.75">
      <c r="A116" s="972" t="s">
        <v>1472</v>
      </c>
      <c r="B116" s="289">
        <v>96995843</v>
      </c>
      <c r="C116" s="289">
        <v>7094299</v>
      </c>
      <c r="D116" s="289">
        <v>7094299</v>
      </c>
      <c r="E116" s="968">
        <v>7.314023756667592</v>
      </c>
      <c r="F116" s="289">
        <v>7094299</v>
      </c>
    </row>
    <row r="117" spans="1:6" s="998" customFormat="1" ht="12.75">
      <c r="A117" s="971" t="s">
        <v>11</v>
      </c>
      <c r="B117" s="289">
        <v>197410</v>
      </c>
      <c r="C117" s="289">
        <v>3320</v>
      </c>
      <c r="D117" s="289">
        <v>0</v>
      </c>
      <c r="E117" s="968">
        <v>0</v>
      </c>
      <c r="F117" s="289">
        <v>0</v>
      </c>
    </row>
    <row r="118" spans="1:7" s="1039" customFormat="1" ht="12.75">
      <c r="A118" s="984" t="s">
        <v>865</v>
      </c>
      <c r="B118" s="289">
        <v>97193253</v>
      </c>
      <c r="C118" s="289">
        <v>7097619</v>
      </c>
      <c r="D118" s="289">
        <v>1414868</v>
      </c>
      <c r="E118" s="968">
        <v>1.455726561595793</v>
      </c>
      <c r="F118" s="289">
        <v>1414868</v>
      </c>
      <c r="G118" s="1038"/>
    </row>
    <row r="119" spans="1:7" s="1039" customFormat="1" ht="12.75">
      <c r="A119" s="972" t="s">
        <v>871</v>
      </c>
      <c r="B119" s="289">
        <v>69467702</v>
      </c>
      <c r="C119" s="289">
        <v>5510468</v>
      </c>
      <c r="D119" s="289">
        <v>567189</v>
      </c>
      <c r="E119" s="968">
        <v>0.8164787140936374</v>
      </c>
      <c r="F119" s="289">
        <v>567189</v>
      </c>
      <c r="G119" s="1038"/>
    </row>
    <row r="120" spans="1:7" s="1039" customFormat="1" ht="12.75">
      <c r="A120" s="973" t="s">
        <v>1171</v>
      </c>
      <c r="B120" s="289">
        <v>6380239</v>
      </c>
      <c r="C120" s="289">
        <v>426516</v>
      </c>
      <c r="D120" s="289">
        <v>118249</v>
      </c>
      <c r="E120" s="289">
        <v>19.389087040264908</v>
      </c>
      <c r="F120" s="289">
        <v>118249</v>
      </c>
      <c r="G120" s="1038"/>
    </row>
    <row r="121" spans="1:7" s="998" customFormat="1" ht="12.75">
      <c r="A121" s="973" t="s">
        <v>941</v>
      </c>
      <c r="B121" s="289">
        <v>63087463</v>
      </c>
      <c r="C121" s="289">
        <v>5083952</v>
      </c>
      <c r="D121" s="289">
        <v>448940</v>
      </c>
      <c r="E121" s="968">
        <v>0.7116152380386576</v>
      </c>
      <c r="F121" s="289">
        <v>448940</v>
      </c>
      <c r="G121" s="1040"/>
    </row>
    <row r="122" spans="1:6" s="998" customFormat="1" ht="12.75">
      <c r="A122" s="999" t="s">
        <v>949</v>
      </c>
      <c r="B122" s="289">
        <v>30455220</v>
      </c>
      <c r="C122" s="289">
        <v>3583952</v>
      </c>
      <c r="D122" s="289">
        <v>445724</v>
      </c>
      <c r="E122" s="968">
        <v>1.4635389269885426</v>
      </c>
      <c r="F122" s="289">
        <v>445724</v>
      </c>
    </row>
    <row r="123" spans="1:6" s="998" customFormat="1" ht="12.75">
      <c r="A123" s="999" t="s">
        <v>961</v>
      </c>
      <c r="B123" s="289">
        <v>32632243</v>
      </c>
      <c r="C123" s="289">
        <v>1500000</v>
      </c>
      <c r="D123" s="289">
        <v>3216</v>
      </c>
      <c r="E123" s="968">
        <v>0.009855283315952264</v>
      </c>
      <c r="F123" s="289">
        <v>3216</v>
      </c>
    </row>
    <row r="124" spans="1:6" s="998" customFormat="1" ht="12.75">
      <c r="A124" s="972" t="s">
        <v>855</v>
      </c>
      <c r="B124" s="289">
        <v>27725551</v>
      </c>
      <c r="C124" s="289">
        <v>1587151</v>
      </c>
      <c r="D124" s="289">
        <v>847679</v>
      </c>
      <c r="E124" s="968">
        <v>3.0573927998761867</v>
      </c>
      <c r="F124" s="289">
        <v>847679</v>
      </c>
    </row>
    <row r="125" spans="1:6" s="998" customFormat="1" ht="12.75">
      <c r="A125" s="984" t="s">
        <v>1492</v>
      </c>
      <c r="B125" s="289">
        <v>6328455</v>
      </c>
      <c r="C125" s="289">
        <v>311201</v>
      </c>
      <c r="D125" s="289">
        <v>15170</v>
      </c>
      <c r="E125" s="968">
        <v>0.2397109563076612</v>
      </c>
      <c r="F125" s="289">
        <v>15170</v>
      </c>
    </row>
    <row r="126" spans="1:6" s="998" customFormat="1" ht="12.75">
      <c r="A126" s="985" t="s">
        <v>305</v>
      </c>
      <c r="B126" s="289">
        <v>21397096</v>
      </c>
      <c r="C126" s="289">
        <v>1275950</v>
      </c>
      <c r="D126" s="289">
        <v>832509</v>
      </c>
      <c r="E126" s="968">
        <v>3.8907569513171323</v>
      </c>
      <c r="F126" s="289">
        <v>832509</v>
      </c>
    </row>
    <row r="127" spans="1:6" s="998" customFormat="1" ht="12.75">
      <c r="A127" s="382" t="s">
        <v>1493</v>
      </c>
      <c r="B127" s="995"/>
      <c r="C127" s="995"/>
      <c r="D127" s="995"/>
      <c r="E127" s="968"/>
      <c r="F127" s="995"/>
    </row>
    <row r="128" spans="1:7" s="1039" customFormat="1" ht="12.75">
      <c r="A128" s="966" t="s">
        <v>1480</v>
      </c>
      <c r="B128" s="289">
        <v>26530957</v>
      </c>
      <c r="C128" s="289">
        <v>2472750</v>
      </c>
      <c r="D128" s="289">
        <v>2481501</v>
      </c>
      <c r="E128" s="968">
        <v>9.353228381471501</v>
      </c>
      <c r="F128" s="289">
        <v>2481501</v>
      </c>
      <c r="G128" s="1038"/>
    </row>
    <row r="129" spans="1:7" s="1039" customFormat="1" ht="12.75">
      <c r="A129" s="972" t="s">
        <v>1472</v>
      </c>
      <c r="B129" s="289">
        <v>26530957</v>
      </c>
      <c r="C129" s="289">
        <v>2472750</v>
      </c>
      <c r="D129" s="289">
        <v>2472750</v>
      </c>
      <c r="E129" s="968">
        <v>9.320244271625784</v>
      </c>
      <c r="F129" s="289">
        <v>2472750</v>
      </c>
      <c r="G129" s="1038"/>
    </row>
    <row r="130" spans="1:7" s="1039" customFormat="1" ht="12.75" hidden="1">
      <c r="A130" s="971" t="s">
        <v>11</v>
      </c>
      <c r="B130" s="289">
        <v>0</v>
      </c>
      <c r="C130" s="289">
        <v>0</v>
      </c>
      <c r="D130" s="289">
        <v>8751</v>
      </c>
      <c r="E130" s="968">
        <v>0</v>
      </c>
      <c r="F130" s="289">
        <v>8751</v>
      </c>
      <c r="G130" s="1038"/>
    </row>
    <row r="131" spans="1:7" s="1039" customFormat="1" ht="12.75">
      <c r="A131" s="984" t="s">
        <v>865</v>
      </c>
      <c r="B131" s="289">
        <v>26530957</v>
      </c>
      <c r="C131" s="289">
        <v>2472750</v>
      </c>
      <c r="D131" s="289">
        <v>1352314</v>
      </c>
      <c r="E131" s="968">
        <v>5.097117303382611</v>
      </c>
      <c r="F131" s="289">
        <v>1352314</v>
      </c>
      <c r="G131" s="1038"/>
    </row>
    <row r="132" spans="1:6" s="998" customFormat="1" ht="12.75">
      <c r="A132" s="972" t="s">
        <v>871</v>
      </c>
      <c r="B132" s="289">
        <v>24665656</v>
      </c>
      <c r="C132" s="289">
        <v>2328284</v>
      </c>
      <c r="D132" s="289">
        <v>1318911</v>
      </c>
      <c r="E132" s="968">
        <v>5.347155575347357</v>
      </c>
      <c r="F132" s="289">
        <v>1318911</v>
      </c>
    </row>
    <row r="133" spans="1:6" s="998" customFormat="1" ht="12.75">
      <c r="A133" s="973" t="s">
        <v>1171</v>
      </c>
      <c r="B133" s="289">
        <v>19047675</v>
      </c>
      <c r="C133" s="289">
        <v>1822280</v>
      </c>
      <c r="D133" s="289">
        <v>1004957</v>
      </c>
      <c r="E133" s="968">
        <v>5.276008751724292</v>
      </c>
      <c r="F133" s="289">
        <v>1004957</v>
      </c>
    </row>
    <row r="134" spans="1:6" s="151" customFormat="1" ht="12.75">
      <c r="A134" s="973" t="s">
        <v>941</v>
      </c>
      <c r="B134" s="289">
        <v>5617981</v>
      </c>
      <c r="C134" s="289">
        <v>506004</v>
      </c>
      <c r="D134" s="289">
        <v>313954</v>
      </c>
      <c r="E134" s="968">
        <v>5.588377746382553</v>
      </c>
      <c r="F134" s="289">
        <v>313954</v>
      </c>
    </row>
    <row r="135" spans="1:6" s="983" customFormat="1" ht="12.75">
      <c r="A135" s="999" t="s">
        <v>949</v>
      </c>
      <c r="B135" s="289">
        <v>3374630</v>
      </c>
      <c r="C135" s="289">
        <v>249618</v>
      </c>
      <c r="D135" s="289">
        <v>122090</v>
      </c>
      <c r="E135" s="968">
        <v>3.6178781081185196</v>
      </c>
      <c r="F135" s="289">
        <v>122090</v>
      </c>
    </row>
    <row r="136" spans="1:6" s="983" customFormat="1" ht="12.75">
      <c r="A136" s="999" t="s">
        <v>951</v>
      </c>
      <c r="B136" s="289">
        <v>1144830</v>
      </c>
      <c r="C136" s="289">
        <v>90846</v>
      </c>
      <c r="D136" s="289">
        <v>82811</v>
      </c>
      <c r="E136" s="968">
        <v>7.233475712551209</v>
      </c>
      <c r="F136" s="289">
        <v>82811</v>
      </c>
    </row>
    <row r="137" spans="1:6" s="983" customFormat="1" ht="12.75">
      <c r="A137" s="999" t="s">
        <v>961</v>
      </c>
      <c r="B137" s="289">
        <v>1098521</v>
      </c>
      <c r="C137" s="289">
        <v>165540</v>
      </c>
      <c r="D137" s="289">
        <v>109053</v>
      </c>
      <c r="E137" s="968">
        <v>9.927256738833396</v>
      </c>
      <c r="F137" s="289">
        <v>109053</v>
      </c>
    </row>
    <row r="138" spans="1:6" s="983" customFormat="1" ht="12.75">
      <c r="A138" s="971" t="s">
        <v>855</v>
      </c>
      <c r="B138" s="289">
        <v>1865301</v>
      </c>
      <c r="C138" s="289">
        <v>144466</v>
      </c>
      <c r="D138" s="289">
        <v>33403</v>
      </c>
      <c r="E138" s="968">
        <v>0</v>
      </c>
      <c r="F138" s="289">
        <v>33403</v>
      </c>
    </row>
    <row r="139" spans="1:6" s="983" customFormat="1" ht="12.75">
      <c r="A139" s="974" t="s">
        <v>301</v>
      </c>
      <c r="B139" s="289">
        <v>1865301</v>
      </c>
      <c r="C139" s="289">
        <v>144466</v>
      </c>
      <c r="D139" s="289">
        <v>33403</v>
      </c>
      <c r="E139" s="968">
        <v>0</v>
      </c>
      <c r="F139" s="289">
        <v>33403</v>
      </c>
    </row>
    <row r="140" spans="1:7" s="986" customFormat="1" ht="25.5">
      <c r="A140" s="382" t="s">
        <v>1494</v>
      </c>
      <c r="B140" s="139"/>
      <c r="C140" s="980"/>
      <c r="D140" s="980"/>
      <c r="E140" s="968"/>
      <c r="F140" s="980"/>
      <c r="G140" s="1041"/>
    </row>
    <row r="141" spans="1:7" s="986" customFormat="1" ht="12.75">
      <c r="A141" s="966" t="s">
        <v>1484</v>
      </c>
      <c r="B141" s="289">
        <v>29680776</v>
      </c>
      <c r="C141" s="289">
        <v>3626446</v>
      </c>
      <c r="D141" s="289">
        <v>3626446</v>
      </c>
      <c r="E141" s="968">
        <v>12.218164376834352</v>
      </c>
      <c r="F141" s="289">
        <v>3626446</v>
      </c>
      <c r="G141" s="1041"/>
    </row>
    <row r="142" spans="1:7" s="983" customFormat="1" ht="12.75">
      <c r="A142" s="972" t="s">
        <v>1472</v>
      </c>
      <c r="B142" s="289">
        <v>29680776</v>
      </c>
      <c r="C142" s="289">
        <v>3626446</v>
      </c>
      <c r="D142" s="289">
        <v>3626446</v>
      </c>
      <c r="E142" s="968">
        <v>12.218164376834352</v>
      </c>
      <c r="F142" s="289">
        <v>3626446</v>
      </c>
      <c r="G142" s="1042"/>
    </row>
    <row r="143" spans="1:7" s="983" customFormat="1" ht="12.75" hidden="1">
      <c r="A143" s="971" t="s">
        <v>11</v>
      </c>
      <c r="B143" s="289">
        <v>0</v>
      </c>
      <c r="C143" s="289">
        <v>0</v>
      </c>
      <c r="D143" s="289">
        <v>0</v>
      </c>
      <c r="E143" s="968">
        <v>0</v>
      </c>
      <c r="F143" s="289">
        <v>0</v>
      </c>
      <c r="G143" s="1042"/>
    </row>
    <row r="144" spans="1:7" s="983" customFormat="1" ht="12.75">
      <c r="A144" s="984" t="s">
        <v>865</v>
      </c>
      <c r="B144" s="289">
        <v>29680776</v>
      </c>
      <c r="C144" s="289">
        <v>3626446</v>
      </c>
      <c r="D144" s="289">
        <v>1298474</v>
      </c>
      <c r="E144" s="968">
        <v>4.374798017410327</v>
      </c>
      <c r="F144" s="289">
        <v>1298474</v>
      </c>
      <c r="G144" s="1042"/>
    </row>
    <row r="145" spans="1:6" s="998" customFormat="1" ht="12.75">
      <c r="A145" s="972" t="s">
        <v>871</v>
      </c>
      <c r="B145" s="289">
        <v>29512974</v>
      </c>
      <c r="C145" s="289">
        <v>3609760</v>
      </c>
      <c r="D145" s="289">
        <v>1281788</v>
      </c>
      <c r="E145" s="968">
        <v>4.3431339721981255</v>
      </c>
      <c r="F145" s="289">
        <v>1281788</v>
      </c>
    </row>
    <row r="146" spans="1:6" s="998" customFormat="1" ht="12.75">
      <c r="A146" s="973" t="s">
        <v>1171</v>
      </c>
      <c r="B146" s="289">
        <v>573446</v>
      </c>
      <c r="C146" s="289">
        <v>110232</v>
      </c>
      <c r="D146" s="289">
        <v>72631</v>
      </c>
      <c r="E146" s="968">
        <v>12.66570871538035</v>
      </c>
      <c r="F146" s="289">
        <v>72631</v>
      </c>
    </row>
    <row r="147" spans="1:6" s="998" customFormat="1" ht="12.75">
      <c r="A147" s="973" t="s">
        <v>941</v>
      </c>
      <c r="B147" s="289">
        <v>28939528</v>
      </c>
      <c r="C147" s="289">
        <v>3499528</v>
      </c>
      <c r="D147" s="289">
        <v>1209157</v>
      </c>
      <c r="E147" s="968">
        <v>4.178219492729805</v>
      </c>
      <c r="F147" s="289">
        <v>1209157</v>
      </c>
    </row>
    <row r="148" spans="1:6" s="998" customFormat="1" ht="12.75">
      <c r="A148" s="999" t="s">
        <v>1495</v>
      </c>
      <c r="B148" s="289">
        <v>28939528</v>
      </c>
      <c r="C148" s="289">
        <v>3499528</v>
      </c>
      <c r="D148" s="289">
        <v>1209157</v>
      </c>
      <c r="E148" s="968">
        <v>4.178219492729805</v>
      </c>
      <c r="F148" s="289">
        <v>1209157</v>
      </c>
    </row>
    <row r="149" spans="1:6" s="998" customFormat="1" ht="12.75">
      <c r="A149" s="972" t="s">
        <v>855</v>
      </c>
      <c r="B149" s="289">
        <v>167802</v>
      </c>
      <c r="C149" s="289">
        <v>16686</v>
      </c>
      <c r="D149" s="289">
        <v>16686</v>
      </c>
      <c r="E149" s="968">
        <v>9.943862409268066</v>
      </c>
      <c r="F149" s="289">
        <v>16686</v>
      </c>
    </row>
    <row r="150" spans="1:6" s="998" customFormat="1" ht="12.75">
      <c r="A150" s="985" t="s">
        <v>301</v>
      </c>
      <c r="B150" s="289">
        <v>167802</v>
      </c>
      <c r="C150" s="289">
        <v>16686</v>
      </c>
      <c r="D150" s="289">
        <v>16686</v>
      </c>
      <c r="E150" s="968">
        <v>9.943862409268066</v>
      </c>
      <c r="F150" s="289">
        <v>16686</v>
      </c>
    </row>
    <row r="151" spans="1:6" s="998" customFormat="1" ht="12.75">
      <c r="A151" s="382" t="s">
        <v>1496</v>
      </c>
      <c r="B151" s="139"/>
      <c r="C151" s="139"/>
      <c r="D151" s="139"/>
      <c r="E151" s="968"/>
      <c r="F151" s="982"/>
    </row>
    <row r="152" spans="1:6" s="998" customFormat="1" ht="12.75">
      <c r="A152" s="966" t="s">
        <v>1484</v>
      </c>
      <c r="B152" s="289">
        <v>3826481</v>
      </c>
      <c r="C152" s="289">
        <v>195481</v>
      </c>
      <c r="D152" s="289">
        <v>195481</v>
      </c>
      <c r="E152" s="968">
        <v>5.10863636850673</v>
      </c>
      <c r="F152" s="289">
        <v>195481</v>
      </c>
    </row>
    <row r="153" spans="1:6" s="1000" customFormat="1" ht="12.75">
      <c r="A153" s="972" t="s">
        <v>1472</v>
      </c>
      <c r="B153" s="289">
        <v>3826481</v>
      </c>
      <c r="C153" s="289">
        <v>195481</v>
      </c>
      <c r="D153" s="289">
        <v>195481</v>
      </c>
      <c r="E153" s="968">
        <v>5.10863636850673</v>
      </c>
      <c r="F153" s="289">
        <v>195481</v>
      </c>
    </row>
    <row r="154" spans="1:6" s="983" customFormat="1" ht="12.75">
      <c r="A154" s="984" t="s">
        <v>865</v>
      </c>
      <c r="B154" s="289">
        <v>3826481</v>
      </c>
      <c r="C154" s="289">
        <v>195481</v>
      </c>
      <c r="D154" s="289">
        <v>112844</v>
      </c>
      <c r="E154" s="968">
        <v>2.9490281017990156</v>
      </c>
      <c r="F154" s="289">
        <v>112844</v>
      </c>
    </row>
    <row r="155" spans="1:7" s="986" customFormat="1" ht="12.75">
      <c r="A155" s="972" t="s">
        <v>871</v>
      </c>
      <c r="B155" s="289">
        <v>3826481</v>
      </c>
      <c r="C155" s="289">
        <v>195481</v>
      </c>
      <c r="D155" s="289">
        <v>112844</v>
      </c>
      <c r="E155" s="968">
        <v>2.9490281017990156</v>
      </c>
      <c r="F155" s="289">
        <v>112844</v>
      </c>
      <c r="G155" s="1041"/>
    </row>
    <row r="156" spans="1:7" s="986" customFormat="1" ht="12.75">
      <c r="A156" s="973" t="s">
        <v>941</v>
      </c>
      <c r="B156" s="289">
        <v>3826481</v>
      </c>
      <c r="C156" s="289">
        <v>195481</v>
      </c>
      <c r="D156" s="289">
        <v>112844</v>
      </c>
      <c r="E156" s="968">
        <v>2.9490281017990156</v>
      </c>
      <c r="F156" s="289">
        <v>112844</v>
      </c>
      <c r="G156" s="1041"/>
    </row>
    <row r="157" spans="1:7" s="986" customFormat="1" ht="12.75">
      <c r="A157" s="999" t="s">
        <v>1495</v>
      </c>
      <c r="B157" s="289">
        <v>3826481</v>
      </c>
      <c r="C157" s="289">
        <v>195481</v>
      </c>
      <c r="D157" s="289">
        <v>112844</v>
      </c>
      <c r="E157" s="968">
        <v>2.9490281017990156</v>
      </c>
      <c r="F157" s="289">
        <v>112844</v>
      </c>
      <c r="G157" s="1041"/>
    </row>
    <row r="158" spans="1:7" s="986" customFormat="1" ht="24.75" customHeight="1">
      <c r="A158" s="382" t="s">
        <v>1497</v>
      </c>
      <c r="B158" s="139"/>
      <c r="C158" s="139"/>
      <c r="D158" s="139"/>
      <c r="E158" s="968"/>
      <c r="F158" s="980"/>
      <c r="G158" s="1041"/>
    </row>
    <row r="159" spans="1:7" s="983" customFormat="1" ht="12.75">
      <c r="A159" s="966" t="s">
        <v>1480</v>
      </c>
      <c r="B159" s="289">
        <v>147882195</v>
      </c>
      <c r="C159" s="289">
        <v>19339345</v>
      </c>
      <c r="D159" s="289">
        <v>19378540</v>
      </c>
      <c r="E159" s="968">
        <v>13.104038657256881</v>
      </c>
      <c r="F159" s="289">
        <v>19378540</v>
      </c>
      <c r="G159" s="1042"/>
    </row>
    <row r="160" spans="1:7" s="983" customFormat="1" ht="12.75">
      <c r="A160" s="972" t="s">
        <v>1472</v>
      </c>
      <c r="B160" s="289">
        <v>147882195</v>
      </c>
      <c r="C160" s="289">
        <v>19339345</v>
      </c>
      <c r="D160" s="289">
        <v>19339345</v>
      </c>
      <c r="E160" s="968">
        <v>13.077534452338904</v>
      </c>
      <c r="F160" s="289">
        <v>19339345</v>
      </c>
      <c r="G160" s="1042"/>
    </row>
    <row r="161" spans="1:6" s="983" customFormat="1" ht="12.75" hidden="1">
      <c r="A161" s="971" t="s">
        <v>11</v>
      </c>
      <c r="B161" s="289">
        <v>0</v>
      </c>
      <c r="C161" s="289">
        <v>0</v>
      </c>
      <c r="D161" s="289">
        <v>39195</v>
      </c>
      <c r="E161" s="968">
        <v>0</v>
      </c>
      <c r="F161" s="289">
        <v>39195</v>
      </c>
    </row>
    <row r="162" spans="1:6" s="1000" customFormat="1" ht="12.75">
      <c r="A162" s="984" t="s">
        <v>865</v>
      </c>
      <c r="B162" s="289">
        <v>147882195</v>
      </c>
      <c r="C162" s="289">
        <v>19339345</v>
      </c>
      <c r="D162" s="289">
        <v>12458502</v>
      </c>
      <c r="E162" s="968">
        <v>8.424612577599353</v>
      </c>
      <c r="F162" s="289">
        <v>12458502</v>
      </c>
    </row>
    <row r="163" spans="1:6" s="1000" customFormat="1" ht="12.75">
      <c r="A163" s="972" t="s">
        <v>871</v>
      </c>
      <c r="B163" s="289">
        <v>147879384</v>
      </c>
      <c r="C163" s="289">
        <v>19339345</v>
      </c>
      <c r="D163" s="289">
        <v>12458502</v>
      </c>
      <c r="E163" s="968">
        <v>8.42477271882604</v>
      </c>
      <c r="F163" s="289">
        <v>12458502</v>
      </c>
    </row>
    <row r="164" spans="1:6" s="1000" customFormat="1" ht="12.75">
      <c r="A164" s="973" t="s">
        <v>1171</v>
      </c>
      <c r="B164" s="289">
        <v>6740031</v>
      </c>
      <c r="C164" s="289">
        <v>89500</v>
      </c>
      <c r="D164" s="289">
        <v>33</v>
      </c>
      <c r="E164" s="968">
        <v>0.0004896119913988527</v>
      </c>
      <c r="F164" s="289">
        <v>33</v>
      </c>
    </row>
    <row r="165" spans="1:6" s="1000" customFormat="1" ht="12.75">
      <c r="A165" s="973" t="s">
        <v>941</v>
      </c>
      <c r="B165" s="289">
        <v>141139353</v>
      </c>
      <c r="C165" s="289">
        <v>19249845</v>
      </c>
      <c r="D165" s="289">
        <v>12458469</v>
      </c>
      <c r="E165" s="968">
        <v>8.827069655052195</v>
      </c>
      <c r="F165" s="289">
        <v>12458469</v>
      </c>
    </row>
    <row r="166" spans="1:6" s="1000" customFormat="1" ht="12.75">
      <c r="A166" s="999" t="s">
        <v>1495</v>
      </c>
      <c r="B166" s="289">
        <v>141139353</v>
      </c>
      <c r="C166" s="289">
        <v>19249845</v>
      </c>
      <c r="D166" s="289">
        <v>12458469</v>
      </c>
      <c r="E166" s="968">
        <v>8.827069655052195</v>
      </c>
      <c r="F166" s="289">
        <v>12458469</v>
      </c>
    </row>
    <row r="167" spans="1:6" s="1000" customFormat="1" ht="12.75">
      <c r="A167" s="972" t="s">
        <v>855</v>
      </c>
      <c r="B167" s="289">
        <v>2811</v>
      </c>
      <c r="C167" s="289">
        <v>0</v>
      </c>
      <c r="D167" s="289">
        <v>0</v>
      </c>
      <c r="E167" s="968">
        <v>0</v>
      </c>
      <c r="F167" s="289">
        <v>0</v>
      </c>
    </row>
    <row r="168" spans="1:6" s="1000" customFormat="1" ht="12.75">
      <c r="A168" s="999" t="s">
        <v>301</v>
      </c>
      <c r="B168" s="289">
        <v>2811</v>
      </c>
      <c r="C168" s="289">
        <v>0</v>
      </c>
      <c r="D168" s="289">
        <v>0</v>
      </c>
      <c r="E168" s="968">
        <v>0</v>
      </c>
      <c r="F168" s="289">
        <v>0</v>
      </c>
    </row>
    <row r="169" spans="1:6" s="1000" customFormat="1" ht="13.5" customHeight="1">
      <c r="A169" s="382" t="s">
        <v>1498</v>
      </c>
      <c r="B169" s="139"/>
      <c r="C169" s="139"/>
      <c r="D169" s="139"/>
      <c r="E169" s="968"/>
      <c r="F169" s="980"/>
    </row>
    <row r="170" spans="1:6" s="1000" customFormat="1" ht="13.5" customHeight="1">
      <c r="A170" s="966" t="s">
        <v>1480</v>
      </c>
      <c r="B170" s="289">
        <v>5233788</v>
      </c>
      <c r="C170" s="289">
        <v>294296</v>
      </c>
      <c r="D170" s="289">
        <v>294322</v>
      </c>
      <c r="E170" s="968">
        <v>5.6234986973106285</v>
      </c>
      <c r="F170" s="289">
        <v>294322</v>
      </c>
    </row>
    <row r="171" spans="1:6" s="983" customFormat="1" ht="13.5" customHeight="1">
      <c r="A171" s="972" t="s">
        <v>1472</v>
      </c>
      <c r="B171" s="289">
        <v>5233788</v>
      </c>
      <c r="C171" s="289">
        <v>294296</v>
      </c>
      <c r="D171" s="289">
        <v>294296</v>
      </c>
      <c r="E171" s="968">
        <v>5.62300192518306</v>
      </c>
      <c r="F171" s="289">
        <v>294296</v>
      </c>
    </row>
    <row r="172" spans="1:6" s="983" customFormat="1" ht="13.5" customHeight="1" hidden="1">
      <c r="A172" s="971" t="s">
        <v>11</v>
      </c>
      <c r="B172" s="289">
        <v>0</v>
      </c>
      <c r="C172" s="289">
        <v>0</v>
      </c>
      <c r="D172" s="289">
        <v>26</v>
      </c>
      <c r="E172" s="283">
        <v>0</v>
      </c>
      <c r="F172" s="289">
        <v>26</v>
      </c>
    </row>
    <row r="173" spans="1:7" s="986" customFormat="1" ht="13.5" customHeight="1">
      <c r="A173" s="984" t="s">
        <v>865</v>
      </c>
      <c r="B173" s="289">
        <v>5233788</v>
      </c>
      <c r="C173" s="289">
        <v>294296</v>
      </c>
      <c r="D173" s="289">
        <v>79770</v>
      </c>
      <c r="E173" s="968">
        <v>1.5241351006192838</v>
      </c>
      <c r="F173" s="289">
        <v>79770</v>
      </c>
      <c r="G173" s="1041"/>
    </row>
    <row r="174" spans="1:7" s="986" customFormat="1" ht="13.5" customHeight="1">
      <c r="A174" s="972" t="s">
        <v>871</v>
      </c>
      <c r="B174" s="289">
        <v>5134339</v>
      </c>
      <c r="C174" s="289">
        <v>286916</v>
      </c>
      <c r="D174" s="289">
        <v>79770</v>
      </c>
      <c r="E174" s="968">
        <v>1.5536566634965085</v>
      </c>
      <c r="F174" s="289">
        <v>79770</v>
      </c>
      <c r="G174" s="1041"/>
    </row>
    <row r="175" spans="1:7" s="983" customFormat="1" ht="13.5" customHeight="1">
      <c r="A175" s="973" t="s">
        <v>1171</v>
      </c>
      <c r="B175" s="289">
        <v>2127602</v>
      </c>
      <c r="C175" s="289">
        <v>168074</v>
      </c>
      <c r="D175" s="289">
        <v>53258</v>
      </c>
      <c r="E175" s="968">
        <v>2.5031937364225074</v>
      </c>
      <c r="F175" s="289">
        <v>53258</v>
      </c>
      <c r="G175" s="1042"/>
    </row>
    <row r="176" spans="1:6" s="983" customFormat="1" ht="13.5" customHeight="1">
      <c r="A176" s="973" t="s">
        <v>941</v>
      </c>
      <c r="B176" s="289">
        <v>3006737</v>
      </c>
      <c r="C176" s="289">
        <v>118842</v>
      </c>
      <c r="D176" s="289">
        <v>26512</v>
      </c>
      <c r="E176" s="968">
        <v>0.8817532095424376</v>
      </c>
      <c r="F176" s="289">
        <v>26512</v>
      </c>
    </row>
    <row r="177" spans="1:6" s="983" customFormat="1" ht="13.5" customHeight="1">
      <c r="A177" s="999" t="s">
        <v>1495</v>
      </c>
      <c r="B177" s="289">
        <v>2679985</v>
      </c>
      <c r="C177" s="289">
        <v>108597</v>
      </c>
      <c r="D177" s="289">
        <v>23506</v>
      </c>
      <c r="E177" s="968">
        <v>0.877094461349597</v>
      </c>
      <c r="F177" s="289">
        <v>23506</v>
      </c>
    </row>
    <row r="178" spans="1:6" s="983" customFormat="1" ht="13.5" customHeight="1">
      <c r="A178" s="999" t="s">
        <v>961</v>
      </c>
      <c r="B178" s="289">
        <v>198220</v>
      </c>
      <c r="C178" s="289">
        <v>10245</v>
      </c>
      <c r="D178" s="289">
        <v>3006</v>
      </c>
      <c r="E178" s="968">
        <v>1.516496821713248</v>
      </c>
      <c r="F178" s="289">
        <v>3006</v>
      </c>
    </row>
    <row r="179" spans="1:6" s="983" customFormat="1" ht="13.5" customHeight="1">
      <c r="A179" s="999" t="s">
        <v>1499</v>
      </c>
      <c r="B179" s="289">
        <v>128532</v>
      </c>
      <c r="C179" s="289">
        <v>0</v>
      </c>
      <c r="D179" s="289">
        <v>0</v>
      </c>
      <c r="E179" s="968">
        <v>0</v>
      </c>
      <c r="F179" s="289">
        <v>0</v>
      </c>
    </row>
    <row r="180" spans="1:6" s="983" customFormat="1" ht="13.5" customHeight="1">
      <c r="A180" s="972" t="s">
        <v>855</v>
      </c>
      <c r="B180" s="289">
        <v>99449</v>
      </c>
      <c r="C180" s="289">
        <v>7380</v>
      </c>
      <c r="D180" s="289">
        <v>0</v>
      </c>
      <c r="E180" s="968">
        <v>0</v>
      </c>
      <c r="F180" s="289">
        <v>0</v>
      </c>
    </row>
    <row r="181" spans="1:6" s="983" customFormat="1" ht="13.5" customHeight="1">
      <c r="A181" s="999" t="s">
        <v>301</v>
      </c>
      <c r="B181" s="289">
        <v>84166</v>
      </c>
      <c r="C181" s="289">
        <v>7380</v>
      </c>
      <c r="D181" s="289">
        <v>0</v>
      </c>
      <c r="E181" s="968">
        <v>0</v>
      </c>
      <c r="F181" s="289">
        <v>0</v>
      </c>
    </row>
    <row r="182" spans="1:6" s="983" customFormat="1" ht="13.5" customHeight="1">
      <c r="A182" s="985" t="s">
        <v>305</v>
      </c>
      <c r="B182" s="289">
        <v>15283</v>
      </c>
      <c r="C182" s="289">
        <v>0</v>
      </c>
      <c r="D182" s="289">
        <v>0</v>
      </c>
      <c r="E182" s="968">
        <v>0</v>
      </c>
      <c r="F182" s="289">
        <v>0</v>
      </c>
    </row>
    <row r="183" spans="1:6" s="983" customFormat="1" ht="12.75">
      <c r="A183" s="250" t="s">
        <v>1500</v>
      </c>
      <c r="B183" s="139"/>
      <c r="C183" s="139"/>
      <c r="D183" s="139"/>
      <c r="E183" s="968"/>
      <c r="F183" s="980"/>
    </row>
    <row r="184" spans="1:6" s="998" customFormat="1" ht="12.75">
      <c r="A184" s="966" t="s">
        <v>1480</v>
      </c>
      <c r="B184" s="289">
        <v>8694389</v>
      </c>
      <c r="C184" s="289">
        <v>1600561</v>
      </c>
      <c r="D184" s="289">
        <v>320854</v>
      </c>
      <c r="E184" s="968">
        <v>3.6903570797211858</v>
      </c>
      <c r="F184" s="289">
        <v>320854</v>
      </c>
    </row>
    <row r="185" spans="1:7" s="1039" customFormat="1" ht="12.75">
      <c r="A185" s="972" t="s">
        <v>1472</v>
      </c>
      <c r="B185" s="289">
        <v>1244382</v>
      </c>
      <c r="C185" s="289">
        <v>191058</v>
      </c>
      <c r="D185" s="289">
        <v>191058</v>
      </c>
      <c r="E185" s="968">
        <v>15.353645423993598</v>
      </c>
      <c r="F185" s="289">
        <v>191058</v>
      </c>
      <c r="G185" s="1038"/>
    </row>
    <row r="186" spans="1:7" s="1039" customFormat="1" ht="12.75">
      <c r="A186" s="971" t="s">
        <v>11</v>
      </c>
      <c r="B186" s="289">
        <v>10763</v>
      </c>
      <c r="C186" s="289">
        <v>0</v>
      </c>
      <c r="D186" s="289">
        <v>4172</v>
      </c>
      <c r="E186" s="968">
        <v>38.76242683266747</v>
      </c>
      <c r="F186" s="289">
        <v>4172</v>
      </c>
      <c r="G186" s="1038"/>
    </row>
    <row r="187" spans="1:7" s="1039" customFormat="1" ht="12.75">
      <c r="A187" s="972" t="s">
        <v>12</v>
      </c>
      <c r="B187" s="289">
        <v>7439244</v>
      </c>
      <c r="C187" s="289">
        <v>1409503</v>
      </c>
      <c r="D187" s="289">
        <v>125624</v>
      </c>
      <c r="E187" s="968">
        <v>1.6886662139324908</v>
      </c>
      <c r="F187" s="289">
        <v>125624</v>
      </c>
      <c r="G187" s="1038"/>
    </row>
    <row r="188" spans="1:6" s="998" customFormat="1" ht="12.75">
      <c r="A188" s="984" t="s">
        <v>865</v>
      </c>
      <c r="B188" s="289">
        <v>8694389</v>
      </c>
      <c r="C188" s="289">
        <v>1600561</v>
      </c>
      <c r="D188" s="289">
        <v>322245</v>
      </c>
      <c r="E188" s="968">
        <v>3.706355903790364</v>
      </c>
      <c r="F188" s="289">
        <v>322245</v>
      </c>
    </row>
    <row r="189" spans="1:6" s="998" customFormat="1" ht="12.75">
      <c r="A189" s="972" t="s">
        <v>871</v>
      </c>
      <c r="B189" s="289">
        <v>8644457</v>
      </c>
      <c r="C189" s="289">
        <v>1596061</v>
      </c>
      <c r="D189" s="289">
        <v>320375</v>
      </c>
      <c r="E189" s="968">
        <v>3.7061321491910943</v>
      </c>
      <c r="F189" s="289">
        <v>320375</v>
      </c>
    </row>
    <row r="190" spans="1:6" s="1000" customFormat="1" ht="12.75">
      <c r="A190" s="973" t="s">
        <v>1171</v>
      </c>
      <c r="B190" s="289">
        <v>1604959</v>
      </c>
      <c r="C190" s="289">
        <v>439123</v>
      </c>
      <c r="D190" s="289">
        <v>60712</v>
      </c>
      <c r="E190" s="968">
        <v>3.7827757593807694</v>
      </c>
      <c r="F190" s="289">
        <v>60712</v>
      </c>
    </row>
    <row r="191" spans="1:6" s="983" customFormat="1" ht="12.75">
      <c r="A191" s="973" t="s">
        <v>941</v>
      </c>
      <c r="B191" s="289">
        <v>7039498</v>
      </c>
      <c r="C191" s="289">
        <v>1156938</v>
      </c>
      <c r="D191" s="289">
        <v>259663</v>
      </c>
      <c r="E191" s="968">
        <v>3.688657912822761</v>
      </c>
      <c r="F191" s="289">
        <v>259663</v>
      </c>
    </row>
    <row r="192" spans="1:7" s="986" customFormat="1" ht="12.75">
      <c r="A192" s="999" t="s">
        <v>949</v>
      </c>
      <c r="B192" s="289">
        <v>6829498</v>
      </c>
      <c r="C192" s="289">
        <v>1117938</v>
      </c>
      <c r="D192" s="289">
        <v>252093</v>
      </c>
      <c r="E192" s="968">
        <v>3.691237628300059</v>
      </c>
      <c r="F192" s="289">
        <v>252093</v>
      </c>
      <c r="G192" s="1041"/>
    </row>
    <row r="193" spans="1:7" s="986" customFormat="1" ht="12.75">
      <c r="A193" s="999" t="s">
        <v>951</v>
      </c>
      <c r="B193" s="289">
        <v>210000</v>
      </c>
      <c r="C193" s="289">
        <v>39000</v>
      </c>
      <c r="D193" s="289">
        <v>7570</v>
      </c>
      <c r="E193" s="968">
        <v>3.6047619047619053</v>
      </c>
      <c r="F193" s="289">
        <v>7570</v>
      </c>
      <c r="G193" s="1041"/>
    </row>
    <row r="194" spans="1:7" s="986" customFormat="1" ht="12.75">
      <c r="A194" s="972" t="s">
        <v>855</v>
      </c>
      <c r="B194" s="289">
        <v>49932</v>
      </c>
      <c r="C194" s="289">
        <v>4500</v>
      </c>
      <c r="D194" s="289">
        <v>1870</v>
      </c>
      <c r="E194" s="968">
        <v>3.7450933269246174</v>
      </c>
      <c r="F194" s="289">
        <v>1870</v>
      </c>
      <c r="G194" s="1041"/>
    </row>
    <row r="195" spans="1:7" s="986" customFormat="1" ht="12.75">
      <c r="A195" s="984" t="s">
        <v>1476</v>
      </c>
      <c r="B195" s="289">
        <v>49932</v>
      </c>
      <c r="C195" s="289">
        <v>4500</v>
      </c>
      <c r="D195" s="289">
        <v>1870</v>
      </c>
      <c r="E195" s="968">
        <v>3.7450933269246174</v>
      </c>
      <c r="F195" s="289">
        <v>1870</v>
      </c>
      <c r="G195" s="1041"/>
    </row>
    <row r="196" spans="1:6" s="986" customFormat="1" ht="27" customHeight="1">
      <c r="A196" s="308" t="s">
        <v>1501</v>
      </c>
      <c r="B196" s="289"/>
      <c r="C196" s="289"/>
      <c r="D196" s="289"/>
      <c r="E196" s="968"/>
      <c r="F196" s="289"/>
    </row>
    <row r="197" spans="1:6" s="986" customFormat="1" ht="12.75">
      <c r="A197" s="977" t="s">
        <v>1484</v>
      </c>
      <c r="B197" s="289">
        <v>2940722</v>
      </c>
      <c r="C197" s="289">
        <v>0</v>
      </c>
      <c r="D197" s="289">
        <v>0</v>
      </c>
      <c r="E197" s="968">
        <v>0</v>
      </c>
      <c r="F197" s="289">
        <v>0</v>
      </c>
    </row>
    <row r="198" spans="1:6" s="986" customFormat="1" ht="12.75">
      <c r="A198" s="1001" t="s">
        <v>1502</v>
      </c>
      <c r="B198" s="289">
        <v>856908</v>
      </c>
      <c r="C198" s="289">
        <v>0</v>
      </c>
      <c r="D198" s="289">
        <v>0</v>
      </c>
      <c r="E198" s="968">
        <v>0</v>
      </c>
      <c r="F198" s="289">
        <v>0</v>
      </c>
    </row>
    <row r="199" spans="1:6" s="986" customFormat="1" ht="12.75">
      <c r="A199" s="1001" t="s">
        <v>12</v>
      </c>
      <c r="B199" s="289">
        <v>2083814</v>
      </c>
      <c r="C199" s="289">
        <v>0</v>
      </c>
      <c r="D199" s="289">
        <v>0</v>
      </c>
      <c r="E199" s="968">
        <v>0</v>
      </c>
      <c r="F199" s="289">
        <v>0</v>
      </c>
    </row>
    <row r="200" spans="1:6" s="986" customFormat="1" ht="12.75">
      <c r="A200" s="977" t="s">
        <v>865</v>
      </c>
      <c r="B200" s="289">
        <v>3265229</v>
      </c>
      <c r="C200" s="289">
        <v>0</v>
      </c>
      <c r="D200" s="289">
        <v>0</v>
      </c>
      <c r="E200" s="968">
        <v>0</v>
      </c>
      <c r="F200" s="289">
        <v>0</v>
      </c>
    </row>
    <row r="201" spans="1:6" s="986" customFormat="1" ht="12.75">
      <c r="A201" s="1001" t="s">
        <v>855</v>
      </c>
      <c r="B201" s="289">
        <v>3265229</v>
      </c>
      <c r="C201" s="289">
        <v>0</v>
      </c>
      <c r="D201" s="289">
        <v>0</v>
      </c>
      <c r="E201" s="968">
        <v>0</v>
      </c>
      <c r="F201" s="289">
        <v>0</v>
      </c>
    </row>
    <row r="202" spans="1:6" s="986" customFormat="1" ht="12.75">
      <c r="A202" s="1002" t="s">
        <v>305</v>
      </c>
      <c r="B202" s="289">
        <v>3265229</v>
      </c>
      <c r="C202" s="289">
        <v>0</v>
      </c>
      <c r="D202" s="289">
        <v>0</v>
      </c>
      <c r="E202" s="968">
        <v>0</v>
      </c>
      <c r="F202" s="289">
        <v>0</v>
      </c>
    </row>
    <row r="203" spans="1:6" s="986" customFormat="1" ht="13.5" customHeight="1">
      <c r="A203" s="975" t="s">
        <v>860</v>
      </c>
      <c r="B203" s="289">
        <v>-324507</v>
      </c>
      <c r="C203" s="289">
        <v>0</v>
      </c>
      <c r="D203" s="289">
        <v>0</v>
      </c>
      <c r="E203" s="968" t="s">
        <v>486</v>
      </c>
      <c r="F203" s="289">
        <v>0</v>
      </c>
    </row>
    <row r="204" spans="1:6" s="986" customFormat="1" ht="25.5">
      <c r="A204" s="977" t="s">
        <v>979</v>
      </c>
      <c r="B204" s="289">
        <v>324507</v>
      </c>
      <c r="C204" s="289">
        <v>0</v>
      </c>
      <c r="D204" s="289" t="s">
        <v>486</v>
      </c>
      <c r="E204" s="968" t="s">
        <v>486</v>
      </c>
      <c r="F204" s="289" t="s">
        <v>486</v>
      </c>
    </row>
    <row r="205" spans="1:6" s="986" customFormat="1" ht="13.5">
      <c r="A205" s="1003" t="s">
        <v>1489</v>
      </c>
      <c r="B205" s="289"/>
      <c r="C205" s="289"/>
      <c r="D205" s="289"/>
      <c r="E205" s="968"/>
      <c r="F205" s="289"/>
    </row>
    <row r="206" spans="1:6" s="986" customFormat="1" ht="13.5">
      <c r="A206" s="989" t="s">
        <v>1484</v>
      </c>
      <c r="B206" s="289">
        <v>2760506</v>
      </c>
      <c r="C206" s="289">
        <v>0</v>
      </c>
      <c r="D206" s="289">
        <v>0</v>
      </c>
      <c r="E206" s="283">
        <v>0</v>
      </c>
      <c r="F206" s="289">
        <v>0</v>
      </c>
    </row>
    <row r="207" spans="1:6" s="986" customFormat="1" ht="13.5">
      <c r="A207" s="1004" t="s">
        <v>1502</v>
      </c>
      <c r="B207" s="289">
        <v>676692</v>
      </c>
      <c r="C207" s="289">
        <v>0</v>
      </c>
      <c r="D207" s="289">
        <v>0</v>
      </c>
      <c r="E207" s="283">
        <v>0</v>
      </c>
      <c r="F207" s="289">
        <v>0</v>
      </c>
    </row>
    <row r="208" spans="1:6" s="986" customFormat="1" ht="13.5">
      <c r="A208" s="1004" t="s">
        <v>12</v>
      </c>
      <c r="B208" s="289">
        <v>2083814</v>
      </c>
      <c r="C208" s="289">
        <v>0</v>
      </c>
      <c r="D208" s="289">
        <v>0</v>
      </c>
      <c r="E208" s="283">
        <v>0</v>
      </c>
      <c r="F208" s="289">
        <v>0</v>
      </c>
    </row>
    <row r="209" spans="1:6" s="986" customFormat="1" ht="13.5">
      <c r="A209" s="989" t="s">
        <v>865</v>
      </c>
      <c r="B209" s="289">
        <v>3085013</v>
      </c>
      <c r="C209" s="289">
        <v>0</v>
      </c>
      <c r="D209" s="289">
        <v>0</v>
      </c>
      <c r="E209" s="283">
        <v>0</v>
      </c>
      <c r="F209" s="289">
        <v>0</v>
      </c>
    </row>
    <row r="210" spans="1:6" s="986" customFormat="1" ht="13.5">
      <c r="A210" s="1004" t="s">
        <v>855</v>
      </c>
      <c r="B210" s="289">
        <v>3085013</v>
      </c>
      <c r="C210" s="289">
        <v>0</v>
      </c>
      <c r="D210" s="289">
        <v>0</v>
      </c>
      <c r="E210" s="283">
        <v>0</v>
      </c>
      <c r="F210" s="289">
        <v>0</v>
      </c>
    </row>
    <row r="211" spans="1:6" s="986" customFormat="1" ht="13.5">
      <c r="A211" s="1005" t="s">
        <v>305</v>
      </c>
      <c r="B211" s="289">
        <v>3085013</v>
      </c>
      <c r="C211" s="289">
        <v>0</v>
      </c>
      <c r="D211" s="289">
        <v>0</v>
      </c>
      <c r="E211" s="283">
        <v>0</v>
      </c>
      <c r="F211" s="289">
        <v>0</v>
      </c>
    </row>
    <row r="212" spans="1:6" s="986" customFormat="1" ht="13.5">
      <c r="A212" s="992" t="s">
        <v>860</v>
      </c>
      <c r="B212" s="289">
        <v>-324507</v>
      </c>
      <c r="C212" s="289">
        <v>0</v>
      </c>
      <c r="D212" s="289">
        <v>0</v>
      </c>
      <c r="E212" s="289" t="s">
        <v>486</v>
      </c>
      <c r="F212" s="289">
        <v>0</v>
      </c>
    </row>
    <row r="213" spans="1:6" s="986" customFormat="1" ht="27">
      <c r="A213" s="989" t="s">
        <v>979</v>
      </c>
      <c r="B213" s="289">
        <v>324507</v>
      </c>
      <c r="C213" s="289">
        <v>0</v>
      </c>
      <c r="D213" s="289" t="s">
        <v>486</v>
      </c>
      <c r="E213" s="289" t="s">
        <v>486</v>
      </c>
      <c r="F213" s="289" t="s">
        <v>486</v>
      </c>
    </row>
    <row r="214" spans="1:6" s="986" customFormat="1" ht="13.5">
      <c r="A214" s="1003" t="s">
        <v>1490</v>
      </c>
      <c r="B214" s="289"/>
      <c r="C214" s="289"/>
      <c r="D214" s="289"/>
      <c r="E214" s="968"/>
      <c r="F214" s="289"/>
    </row>
    <row r="215" spans="1:6" s="986" customFormat="1" ht="13.5">
      <c r="A215" s="989" t="s">
        <v>1484</v>
      </c>
      <c r="B215" s="289">
        <v>180216</v>
      </c>
      <c r="C215" s="289">
        <v>0</v>
      </c>
      <c r="D215" s="289">
        <v>0</v>
      </c>
      <c r="E215" s="283">
        <v>0</v>
      </c>
      <c r="F215" s="289">
        <v>0</v>
      </c>
    </row>
    <row r="216" spans="1:6" s="986" customFormat="1" ht="13.5">
      <c r="A216" s="1004" t="s">
        <v>1502</v>
      </c>
      <c r="B216" s="289">
        <v>180216</v>
      </c>
      <c r="C216" s="289">
        <v>0</v>
      </c>
      <c r="D216" s="289">
        <v>0</v>
      </c>
      <c r="E216" s="283">
        <v>0</v>
      </c>
      <c r="F216" s="289">
        <v>0</v>
      </c>
    </row>
    <row r="217" spans="1:6" s="986" customFormat="1" ht="13.5">
      <c r="A217" s="989" t="s">
        <v>865</v>
      </c>
      <c r="B217" s="289">
        <v>180216</v>
      </c>
      <c r="C217" s="289">
        <v>0</v>
      </c>
      <c r="D217" s="289">
        <v>0</v>
      </c>
      <c r="E217" s="283">
        <v>0</v>
      </c>
      <c r="F217" s="289">
        <v>0</v>
      </c>
    </row>
    <row r="218" spans="1:6" s="986" customFormat="1" ht="13.5">
      <c r="A218" s="1004" t="s">
        <v>855</v>
      </c>
      <c r="B218" s="289">
        <v>180216</v>
      </c>
      <c r="C218" s="289">
        <v>0</v>
      </c>
      <c r="D218" s="289">
        <v>0</v>
      </c>
      <c r="E218" s="283">
        <v>0</v>
      </c>
      <c r="F218" s="289">
        <v>0</v>
      </c>
    </row>
    <row r="219" spans="1:6" s="986" customFormat="1" ht="13.5">
      <c r="A219" s="1005" t="s">
        <v>305</v>
      </c>
      <c r="B219" s="289">
        <v>180216</v>
      </c>
      <c r="C219" s="289">
        <v>0</v>
      </c>
      <c r="D219" s="289">
        <v>0</v>
      </c>
      <c r="E219" s="283">
        <v>0</v>
      </c>
      <c r="F219" s="289">
        <v>0</v>
      </c>
    </row>
    <row r="220" spans="1:6" s="986" customFormat="1" ht="25.5">
      <c r="A220" s="308" t="s">
        <v>1503</v>
      </c>
      <c r="B220" s="289"/>
      <c r="C220" s="289"/>
      <c r="D220" s="289"/>
      <c r="E220" s="968"/>
      <c r="F220" s="289"/>
    </row>
    <row r="221" spans="1:6" s="1006" customFormat="1" ht="12.75">
      <c r="A221" s="966" t="s">
        <v>1484</v>
      </c>
      <c r="B221" s="289">
        <v>520554</v>
      </c>
      <c r="C221" s="289">
        <v>0</v>
      </c>
      <c r="D221" s="289">
        <v>0</v>
      </c>
      <c r="E221" s="968">
        <v>0</v>
      </c>
      <c r="F221" s="289">
        <v>0</v>
      </c>
    </row>
    <row r="222" spans="1:6" s="1006" customFormat="1" ht="12.75">
      <c r="A222" s="1007" t="s">
        <v>12</v>
      </c>
      <c r="B222" s="289">
        <v>520554</v>
      </c>
      <c r="C222" s="289">
        <v>0</v>
      </c>
      <c r="D222" s="289">
        <v>0</v>
      </c>
      <c r="E222" s="968">
        <v>0</v>
      </c>
      <c r="F222" s="289">
        <v>0</v>
      </c>
    </row>
    <row r="223" spans="1:6" s="1006" customFormat="1" ht="12.75">
      <c r="A223" s="966" t="s">
        <v>865</v>
      </c>
      <c r="B223" s="289">
        <v>520554</v>
      </c>
      <c r="C223" s="289">
        <v>0</v>
      </c>
      <c r="D223" s="289">
        <v>0</v>
      </c>
      <c r="E223" s="968">
        <v>0</v>
      </c>
      <c r="F223" s="289">
        <v>0</v>
      </c>
    </row>
    <row r="224" spans="1:6" s="1006" customFormat="1" ht="12.75">
      <c r="A224" s="1007" t="s">
        <v>871</v>
      </c>
      <c r="B224" s="289">
        <v>520554</v>
      </c>
      <c r="C224" s="289">
        <v>0</v>
      </c>
      <c r="D224" s="289">
        <v>0</v>
      </c>
      <c r="E224" s="968">
        <v>0</v>
      </c>
      <c r="F224" s="289">
        <v>0</v>
      </c>
    </row>
    <row r="225" spans="1:6" s="1006" customFormat="1" ht="12.75">
      <c r="A225" s="973" t="s">
        <v>941</v>
      </c>
      <c r="B225" s="289">
        <v>520554</v>
      </c>
      <c r="C225" s="289">
        <v>0</v>
      </c>
      <c r="D225" s="289">
        <v>0</v>
      </c>
      <c r="E225" s="968">
        <v>0</v>
      </c>
      <c r="F225" s="289">
        <v>0</v>
      </c>
    </row>
    <row r="226" spans="1:6" s="1006" customFormat="1" ht="12.75">
      <c r="A226" s="974" t="s">
        <v>961</v>
      </c>
      <c r="B226" s="289">
        <v>520554</v>
      </c>
      <c r="C226" s="289">
        <v>0</v>
      </c>
      <c r="D226" s="289">
        <v>0</v>
      </c>
      <c r="E226" s="968">
        <v>0</v>
      </c>
      <c r="F226" s="289">
        <v>0</v>
      </c>
    </row>
    <row r="227" spans="1:6" s="979" customFormat="1" ht="25.5">
      <c r="A227" s="308" t="s">
        <v>1504</v>
      </c>
      <c r="B227" s="43"/>
      <c r="C227" s="43"/>
      <c r="D227" s="43"/>
      <c r="E227" s="968"/>
      <c r="F227" s="43"/>
    </row>
    <row r="228" spans="1:7" s="1036" customFormat="1" ht="12.75">
      <c r="A228" s="966" t="s">
        <v>1484</v>
      </c>
      <c r="B228" s="43">
        <v>33826990</v>
      </c>
      <c r="C228" s="43">
        <v>562899</v>
      </c>
      <c r="D228" s="43">
        <v>562899</v>
      </c>
      <c r="E228" s="968">
        <v>12.00113907447386</v>
      </c>
      <c r="F228" s="43">
        <v>562899</v>
      </c>
      <c r="G228" s="1035"/>
    </row>
    <row r="229" spans="1:7" s="1036" customFormat="1" ht="12.75">
      <c r="A229" s="971" t="s">
        <v>1472</v>
      </c>
      <c r="B229" s="43">
        <v>33751990</v>
      </c>
      <c r="C229" s="43">
        <v>562899</v>
      </c>
      <c r="D229" s="43">
        <v>562899</v>
      </c>
      <c r="E229" s="968">
        <v>12.00113907447386</v>
      </c>
      <c r="F229" s="43">
        <v>562899</v>
      </c>
      <c r="G229" s="1035"/>
    </row>
    <row r="230" spans="1:7" s="1036" customFormat="1" ht="12.75">
      <c r="A230" s="971" t="s">
        <v>11</v>
      </c>
      <c r="B230" s="289">
        <v>75000</v>
      </c>
      <c r="C230" s="289">
        <v>0</v>
      </c>
      <c r="D230" s="289">
        <v>0</v>
      </c>
      <c r="E230" s="968">
        <v>0</v>
      </c>
      <c r="F230" s="289">
        <v>0</v>
      </c>
      <c r="G230" s="1035"/>
    </row>
    <row r="231" spans="1:7" s="1036" customFormat="1" ht="12.75">
      <c r="A231" s="975" t="s">
        <v>865</v>
      </c>
      <c r="B231" s="43">
        <v>33826990</v>
      </c>
      <c r="C231" s="43">
        <v>562899</v>
      </c>
      <c r="D231" s="43">
        <v>494962</v>
      </c>
      <c r="E231" s="968">
        <v>0</v>
      </c>
      <c r="F231" s="43">
        <v>494962</v>
      </c>
      <c r="G231" s="1035"/>
    </row>
    <row r="232" spans="1:6" s="979" customFormat="1" ht="12.75">
      <c r="A232" s="971" t="s">
        <v>855</v>
      </c>
      <c r="B232" s="43">
        <v>33826990</v>
      </c>
      <c r="C232" s="43">
        <v>562899</v>
      </c>
      <c r="D232" s="43">
        <v>494962</v>
      </c>
      <c r="E232" s="968">
        <v>4.280751676039512</v>
      </c>
      <c r="F232" s="43">
        <v>494962</v>
      </c>
    </row>
    <row r="233" spans="1:6" s="979" customFormat="1" ht="12.75">
      <c r="A233" s="973" t="s">
        <v>305</v>
      </c>
      <c r="B233" s="43">
        <v>33826990</v>
      </c>
      <c r="C233" s="43">
        <v>562899</v>
      </c>
      <c r="D233" s="43">
        <v>494962</v>
      </c>
      <c r="E233" s="968">
        <v>7.237544231319212</v>
      </c>
      <c r="F233" s="43">
        <v>494962</v>
      </c>
    </row>
    <row r="234" spans="1:6" s="1006" customFormat="1" ht="12.75">
      <c r="A234" s="250" t="s">
        <v>1505</v>
      </c>
      <c r="B234" s="289"/>
      <c r="C234" s="289"/>
      <c r="D234" s="289"/>
      <c r="E234" s="968"/>
      <c r="F234" s="289"/>
    </row>
    <row r="235" spans="1:6" s="1006" customFormat="1" ht="12.75">
      <c r="A235" s="975" t="s">
        <v>1480</v>
      </c>
      <c r="B235" s="289">
        <v>190947661</v>
      </c>
      <c r="C235" s="289">
        <v>1085659</v>
      </c>
      <c r="D235" s="289">
        <v>1086300</v>
      </c>
      <c r="E235" s="968">
        <v>0.5688993488116096</v>
      </c>
      <c r="F235" s="289">
        <v>1086300</v>
      </c>
    </row>
    <row r="236" spans="1:6" s="1006" customFormat="1" ht="12.75">
      <c r="A236" s="971" t="s">
        <v>1472</v>
      </c>
      <c r="B236" s="289">
        <v>189627727</v>
      </c>
      <c r="C236" s="289">
        <v>1078253</v>
      </c>
      <c r="D236" s="289">
        <v>1078253</v>
      </c>
      <c r="E236" s="968">
        <v>0.5686156856164816</v>
      </c>
      <c r="F236" s="289">
        <v>1078253</v>
      </c>
    </row>
    <row r="237" spans="1:6" s="1006" customFormat="1" ht="12.75">
      <c r="A237" s="971" t="s">
        <v>11</v>
      </c>
      <c r="B237" s="289">
        <v>1319934</v>
      </c>
      <c r="C237" s="289">
        <v>7406</v>
      </c>
      <c r="D237" s="289">
        <v>8047</v>
      </c>
      <c r="E237" s="289">
        <v>0.39638446996445387</v>
      </c>
      <c r="F237" s="289">
        <v>8047</v>
      </c>
    </row>
    <row r="238" spans="1:6" s="1006" customFormat="1" ht="12.75">
      <c r="A238" s="975" t="s">
        <v>865</v>
      </c>
      <c r="B238" s="289">
        <v>193419382</v>
      </c>
      <c r="C238" s="289">
        <v>1085659</v>
      </c>
      <c r="D238" s="289">
        <v>662274</v>
      </c>
      <c r="E238" s="968">
        <v>0.34240312069655976</v>
      </c>
      <c r="F238" s="289">
        <v>662274</v>
      </c>
    </row>
    <row r="239" spans="1:6" s="1006" customFormat="1" ht="12.75">
      <c r="A239" s="971" t="s">
        <v>871</v>
      </c>
      <c r="B239" s="289">
        <v>192613177</v>
      </c>
      <c r="C239" s="289">
        <v>1085659</v>
      </c>
      <c r="D239" s="289">
        <v>662274</v>
      </c>
      <c r="E239" s="968">
        <v>0.3438362890405987</v>
      </c>
      <c r="F239" s="289">
        <v>662274</v>
      </c>
    </row>
    <row r="240" spans="1:6" s="1006" customFormat="1" ht="12.75">
      <c r="A240" s="973" t="s">
        <v>1171</v>
      </c>
      <c r="B240" s="289">
        <v>14897873</v>
      </c>
      <c r="C240" s="289">
        <v>143711</v>
      </c>
      <c r="D240" s="289">
        <v>138167</v>
      </c>
      <c r="E240" s="968">
        <v>0.9274276938728099</v>
      </c>
      <c r="F240" s="289">
        <v>138167</v>
      </c>
    </row>
    <row r="241" spans="1:6" s="1006" customFormat="1" ht="12.75">
      <c r="A241" s="973" t="s">
        <v>938</v>
      </c>
      <c r="B241" s="289">
        <v>64535310</v>
      </c>
      <c r="C241" s="289">
        <v>0</v>
      </c>
      <c r="D241" s="289">
        <v>0</v>
      </c>
      <c r="E241" s="968">
        <v>0</v>
      </c>
      <c r="F241" s="289">
        <v>0</v>
      </c>
    </row>
    <row r="242" spans="1:6" s="1006" customFormat="1" ht="12.75">
      <c r="A242" s="973" t="s">
        <v>941</v>
      </c>
      <c r="B242" s="289">
        <v>113179994</v>
      </c>
      <c r="C242" s="289">
        <v>941948</v>
      </c>
      <c r="D242" s="289">
        <v>524107</v>
      </c>
      <c r="E242" s="968">
        <v>0.46307388918928555</v>
      </c>
      <c r="F242" s="289">
        <v>524107</v>
      </c>
    </row>
    <row r="243" spans="1:6" s="1006" customFormat="1" ht="12.75">
      <c r="A243" s="974" t="s">
        <v>1495</v>
      </c>
      <c r="B243" s="289">
        <v>651598</v>
      </c>
      <c r="C243" s="289">
        <v>100073</v>
      </c>
      <c r="D243" s="289">
        <v>61451</v>
      </c>
      <c r="E243" s="968">
        <v>9.43081470477196</v>
      </c>
      <c r="F243" s="289">
        <v>61451</v>
      </c>
    </row>
    <row r="244" spans="1:6" s="1006" customFormat="1" ht="12.75">
      <c r="A244" s="974" t="s">
        <v>1499</v>
      </c>
      <c r="B244" s="289">
        <v>8434396</v>
      </c>
      <c r="C244" s="289">
        <v>841875</v>
      </c>
      <c r="D244" s="289">
        <v>462656</v>
      </c>
      <c r="E244" s="289">
        <v>104.081081559149</v>
      </c>
      <c r="F244" s="289">
        <v>462656</v>
      </c>
    </row>
    <row r="245" spans="1:6" s="1006" customFormat="1" ht="12.75">
      <c r="A245" s="974" t="s">
        <v>961</v>
      </c>
      <c r="B245" s="289">
        <v>104094000</v>
      </c>
      <c r="C245" s="289">
        <v>0</v>
      </c>
      <c r="D245" s="289">
        <v>0</v>
      </c>
      <c r="E245" s="968">
        <v>0</v>
      </c>
      <c r="F245" s="289">
        <v>0</v>
      </c>
    </row>
    <row r="246" spans="1:6" s="1006" customFormat="1" ht="12.75">
      <c r="A246" s="971" t="s">
        <v>855</v>
      </c>
      <c r="B246" s="289">
        <v>806205</v>
      </c>
      <c r="C246" s="289">
        <v>0</v>
      </c>
      <c r="D246" s="289">
        <v>0</v>
      </c>
      <c r="E246" s="968">
        <v>0</v>
      </c>
      <c r="F246" s="289">
        <v>0</v>
      </c>
    </row>
    <row r="247" spans="1:6" s="1006" customFormat="1" ht="12.75">
      <c r="A247" s="973" t="s">
        <v>301</v>
      </c>
      <c r="B247" s="289">
        <v>806205</v>
      </c>
      <c r="C247" s="289">
        <v>0</v>
      </c>
      <c r="D247" s="289">
        <v>0</v>
      </c>
      <c r="E247" s="968">
        <v>0</v>
      </c>
      <c r="F247" s="289">
        <v>0</v>
      </c>
    </row>
    <row r="248" spans="1:6" s="1006" customFormat="1" ht="13.5" customHeight="1">
      <c r="A248" s="975" t="s">
        <v>882</v>
      </c>
      <c r="B248" s="289">
        <v>-2471721</v>
      </c>
      <c r="C248" s="289">
        <v>0</v>
      </c>
      <c r="D248" s="289">
        <v>-109046</v>
      </c>
      <c r="E248" s="968">
        <v>4.411743882096726</v>
      </c>
      <c r="F248" s="289">
        <v>-109046</v>
      </c>
    </row>
    <row r="249" spans="1:6" s="1006" customFormat="1" ht="13.5" customHeight="1">
      <c r="A249" s="975" t="s">
        <v>886</v>
      </c>
      <c r="B249" s="289">
        <v>2471721</v>
      </c>
      <c r="C249" s="289">
        <v>0</v>
      </c>
      <c r="D249" s="289">
        <v>109046</v>
      </c>
      <c r="E249" s="968">
        <v>4.411743882096726</v>
      </c>
      <c r="F249" s="289">
        <v>109046</v>
      </c>
    </row>
    <row r="250" spans="1:6" s="1006" customFormat="1" ht="13.5" customHeight="1">
      <c r="A250" s="250" t="s">
        <v>1506</v>
      </c>
      <c r="B250" s="289"/>
      <c r="C250" s="289"/>
      <c r="D250" s="289"/>
      <c r="E250" s="968"/>
      <c r="F250" s="289"/>
    </row>
    <row r="251" spans="1:6" s="1006" customFormat="1" ht="13.5" customHeight="1">
      <c r="A251" s="250" t="s">
        <v>1505</v>
      </c>
      <c r="B251" s="220"/>
      <c r="C251" s="220"/>
      <c r="D251" s="220"/>
      <c r="E251" s="968"/>
      <c r="F251" s="220"/>
    </row>
    <row r="252" spans="1:6" s="1006" customFormat="1" ht="13.5" customHeight="1">
      <c r="A252" s="1008" t="s">
        <v>1484</v>
      </c>
      <c r="B252" s="220">
        <v>95587</v>
      </c>
      <c r="C252" s="220">
        <v>0</v>
      </c>
      <c r="D252" s="220">
        <v>0</v>
      </c>
      <c r="E252" s="1009">
        <v>0</v>
      </c>
      <c r="F252" s="81">
        <v>0</v>
      </c>
    </row>
    <row r="253" spans="1:6" s="1006" customFormat="1" ht="13.5" customHeight="1">
      <c r="A253" s="1010" t="s">
        <v>1472</v>
      </c>
      <c r="B253" s="220">
        <v>95587</v>
      </c>
      <c r="C253" s="220">
        <v>0</v>
      </c>
      <c r="D253" s="220">
        <v>0</v>
      </c>
      <c r="E253" s="1009">
        <v>0</v>
      </c>
      <c r="F253" s="81">
        <v>0</v>
      </c>
    </row>
    <row r="254" spans="1:6" s="1006" customFormat="1" ht="13.5" customHeight="1">
      <c r="A254" s="1008" t="s">
        <v>865</v>
      </c>
      <c r="B254" s="220">
        <v>95587</v>
      </c>
      <c r="C254" s="220">
        <v>0</v>
      </c>
      <c r="D254" s="220">
        <v>0</v>
      </c>
      <c r="E254" s="1009">
        <v>0</v>
      </c>
      <c r="F254" s="81">
        <v>0</v>
      </c>
    </row>
    <row r="255" spans="1:6" s="1006" customFormat="1" ht="13.5" customHeight="1">
      <c r="A255" s="1011" t="s">
        <v>871</v>
      </c>
      <c r="B255" s="220">
        <v>95587</v>
      </c>
      <c r="C255" s="220">
        <v>0</v>
      </c>
      <c r="D255" s="220">
        <v>0</v>
      </c>
      <c r="E255" s="1009">
        <v>0</v>
      </c>
      <c r="F255" s="81">
        <v>0</v>
      </c>
    </row>
    <row r="256" spans="1:6" s="1006" customFormat="1" ht="13.5" customHeight="1">
      <c r="A256" s="1012" t="s">
        <v>941</v>
      </c>
      <c r="B256" s="220">
        <v>95587</v>
      </c>
      <c r="C256" s="220">
        <v>0</v>
      </c>
      <c r="D256" s="220">
        <v>0</v>
      </c>
      <c r="E256" s="1009">
        <v>0</v>
      </c>
      <c r="F256" s="81">
        <v>0</v>
      </c>
    </row>
    <row r="257" spans="1:6" s="1006" customFormat="1" ht="13.5" customHeight="1">
      <c r="A257" s="1013" t="s">
        <v>1499</v>
      </c>
      <c r="B257" s="220">
        <v>95587</v>
      </c>
      <c r="C257" s="220">
        <v>0</v>
      </c>
      <c r="D257" s="220">
        <v>0</v>
      </c>
      <c r="E257" s="1009">
        <v>0</v>
      </c>
      <c r="F257" s="81">
        <v>0</v>
      </c>
    </row>
    <row r="258" spans="1:6" ht="12.75">
      <c r="A258" s="308" t="s">
        <v>1507</v>
      </c>
      <c r="B258" s="81"/>
      <c r="C258" s="81"/>
      <c r="D258" s="81"/>
      <c r="E258" s="1009"/>
      <c r="F258" s="81"/>
    </row>
    <row r="259" spans="1:6" s="1015" customFormat="1" ht="12.75">
      <c r="A259" s="243" t="s">
        <v>1479</v>
      </c>
      <c r="B259" s="81"/>
      <c r="C259" s="81"/>
      <c r="D259" s="81"/>
      <c r="E259" s="1009"/>
      <c r="F259" s="81"/>
    </row>
    <row r="260" spans="1:7" s="1044" customFormat="1" ht="12.75">
      <c r="A260" s="1008" t="s">
        <v>1484</v>
      </c>
      <c r="B260" s="81">
        <v>1022847</v>
      </c>
      <c r="C260" s="81">
        <v>317338</v>
      </c>
      <c r="D260" s="81">
        <v>45884</v>
      </c>
      <c r="E260" s="1009">
        <v>4.48591040497748</v>
      </c>
      <c r="F260" s="81">
        <v>45884</v>
      </c>
      <c r="G260" s="1043"/>
    </row>
    <row r="261" spans="1:7" s="1044" customFormat="1" ht="12.75">
      <c r="A261" s="1010" t="s">
        <v>1472</v>
      </c>
      <c r="B261" s="81">
        <v>199864</v>
      </c>
      <c r="C261" s="81">
        <v>45884</v>
      </c>
      <c r="D261" s="81">
        <v>45884</v>
      </c>
      <c r="E261" s="1009">
        <v>22.957611175599407</v>
      </c>
      <c r="F261" s="81">
        <v>45884</v>
      </c>
      <c r="G261" s="1043"/>
    </row>
    <row r="262" spans="1:7" s="1044" customFormat="1" ht="12.75">
      <c r="A262" s="1010" t="s">
        <v>12</v>
      </c>
      <c r="B262" s="81">
        <v>822983</v>
      </c>
      <c r="C262" s="81">
        <v>271454</v>
      </c>
      <c r="D262" s="81">
        <v>0</v>
      </c>
      <c r="E262" s="1009">
        <v>0</v>
      </c>
      <c r="F262" s="81">
        <v>0</v>
      </c>
      <c r="G262" s="1043"/>
    </row>
    <row r="263" spans="1:7" s="1044" customFormat="1" ht="12.75">
      <c r="A263" s="1008" t="s">
        <v>865</v>
      </c>
      <c r="B263" s="81">
        <v>1022847</v>
      </c>
      <c r="C263" s="81">
        <v>317338</v>
      </c>
      <c r="D263" s="81">
        <v>0</v>
      </c>
      <c r="E263" s="1009">
        <v>0</v>
      </c>
      <c r="F263" s="81">
        <v>0</v>
      </c>
      <c r="G263" s="1043"/>
    </row>
    <row r="264" spans="1:7" ht="12.75">
      <c r="A264" s="1011" t="s">
        <v>871</v>
      </c>
      <c r="B264" s="81">
        <v>314856</v>
      </c>
      <c r="C264" s="81">
        <v>151000</v>
      </c>
      <c r="D264" s="81">
        <v>0</v>
      </c>
      <c r="E264" s="1009">
        <v>0</v>
      </c>
      <c r="F264" s="81">
        <v>0</v>
      </c>
      <c r="G264" s="1045"/>
    </row>
    <row r="265" spans="1:6" ht="12.75">
      <c r="A265" s="1012" t="s">
        <v>1171</v>
      </c>
      <c r="B265" s="81">
        <v>314856</v>
      </c>
      <c r="C265" s="81">
        <v>151000</v>
      </c>
      <c r="D265" s="81">
        <v>0</v>
      </c>
      <c r="E265" s="1009">
        <v>0</v>
      </c>
      <c r="F265" s="81">
        <v>0</v>
      </c>
    </row>
    <row r="266" spans="1:6" ht="12.75">
      <c r="A266" s="1010" t="s">
        <v>855</v>
      </c>
      <c r="B266" s="81">
        <v>707991</v>
      </c>
      <c r="C266" s="81">
        <v>166338</v>
      </c>
      <c r="D266" s="81">
        <v>0</v>
      </c>
      <c r="E266" s="1009">
        <v>0</v>
      </c>
      <c r="F266" s="81">
        <v>0</v>
      </c>
    </row>
    <row r="267" spans="1:6" ht="12.75">
      <c r="A267" s="261" t="s">
        <v>1476</v>
      </c>
      <c r="B267" s="81">
        <v>707991</v>
      </c>
      <c r="C267" s="81">
        <v>166338</v>
      </c>
      <c r="D267" s="81">
        <v>0</v>
      </c>
      <c r="E267" s="1009">
        <v>0</v>
      </c>
      <c r="F267" s="81">
        <v>0</v>
      </c>
    </row>
    <row r="268" spans="1:6" ht="12.75">
      <c r="A268" s="250" t="s">
        <v>1505</v>
      </c>
      <c r="B268" s="81"/>
      <c r="C268" s="81"/>
      <c r="D268" s="81"/>
      <c r="E268" s="1009"/>
      <c r="F268" s="81"/>
    </row>
    <row r="269" spans="1:6" ht="12.75">
      <c r="A269" s="1008" t="s">
        <v>1484</v>
      </c>
      <c r="B269" s="81">
        <v>7150</v>
      </c>
      <c r="C269" s="81">
        <v>0</v>
      </c>
      <c r="D269" s="81">
        <v>0</v>
      </c>
      <c r="E269" s="1009">
        <v>0</v>
      </c>
      <c r="F269" s="81">
        <v>0</v>
      </c>
    </row>
    <row r="270" spans="1:6" ht="12.75">
      <c r="A270" s="1010" t="s">
        <v>1472</v>
      </c>
      <c r="B270" s="81">
        <v>7150</v>
      </c>
      <c r="C270" s="81">
        <v>0</v>
      </c>
      <c r="D270" s="81">
        <v>0</v>
      </c>
      <c r="E270" s="1009">
        <v>0</v>
      </c>
      <c r="F270" s="81">
        <v>0</v>
      </c>
    </row>
    <row r="271" spans="1:6" ht="12.75">
      <c r="A271" s="1008" t="s">
        <v>865</v>
      </c>
      <c r="B271" s="81">
        <v>7150</v>
      </c>
      <c r="C271" s="81">
        <v>0</v>
      </c>
      <c r="D271" s="81">
        <v>0</v>
      </c>
      <c r="E271" s="1009">
        <v>0</v>
      </c>
      <c r="F271" s="81">
        <v>0</v>
      </c>
    </row>
    <row r="272" spans="1:6" ht="12.75">
      <c r="A272" s="1011" t="s">
        <v>871</v>
      </c>
      <c r="B272" s="81">
        <v>7150</v>
      </c>
      <c r="C272" s="81">
        <v>0</v>
      </c>
      <c r="D272" s="81">
        <v>0</v>
      </c>
      <c r="E272" s="1009">
        <v>0</v>
      </c>
      <c r="F272" s="81">
        <v>0</v>
      </c>
    </row>
    <row r="273" spans="1:6" ht="12.75">
      <c r="A273" s="1012" t="s">
        <v>941</v>
      </c>
      <c r="B273" s="81">
        <v>7150</v>
      </c>
      <c r="C273" s="81">
        <v>0</v>
      </c>
      <c r="D273" s="81">
        <v>0</v>
      </c>
      <c r="E273" s="1009">
        <v>0</v>
      </c>
      <c r="F273" s="81">
        <v>0</v>
      </c>
    </row>
    <row r="274" spans="1:6" ht="12.75">
      <c r="A274" s="1013" t="s">
        <v>1499</v>
      </c>
      <c r="B274" s="81">
        <v>7150</v>
      </c>
      <c r="C274" s="81">
        <v>0</v>
      </c>
      <c r="D274" s="81">
        <v>0</v>
      </c>
      <c r="E274" s="1009">
        <v>0</v>
      </c>
      <c r="F274" s="81">
        <v>0</v>
      </c>
    </row>
    <row r="275" spans="1:6" ht="12.75">
      <c r="A275" s="243" t="s">
        <v>1508</v>
      </c>
      <c r="B275" s="81"/>
      <c r="C275" s="81"/>
      <c r="D275" s="81"/>
      <c r="E275" s="1009"/>
      <c r="F275" s="81"/>
    </row>
    <row r="276" spans="1:6" ht="25.5">
      <c r="A276" s="308" t="s">
        <v>1509</v>
      </c>
      <c r="B276" s="81"/>
      <c r="C276" s="81"/>
      <c r="D276" s="81"/>
      <c r="E276" s="1009"/>
      <c r="F276" s="81"/>
    </row>
    <row r="277" spans="1:7" s="1044" customFormat="1" ht="12.75">
      <c r="A277" s="1008" t="s">
        <v>1484</v>
      </c>
      <c r="B277" s="81">
        <v>16669839</v>
      </c>
      <c r="C277" s="81">
        <v>315000</v>
      </c>
      <c r="D277" s="81">
        <v>315000</v>
      </c>
      <c r="E277" s="1009">
        <v>1.889640325860376</v>
      </c>
      <c r="F277" s="81">
        <v>315000</v>
      </c>
      <c r="G277" s="1043"/>
    </row>
    <row r="278" spans="1:7" s="1044" customFormat="1" ht="12.75">
      <c r="A278" s="1010" t="s">
        <v>1472</v>
      </c>
      <c r="B278" s="81">
        <v>16669839</v>
      </c>
      <c r="C278" s="220">
        <v>315000</v>
      </c>
      <c r="D278" s="81">
        <v>315000</v>
      </c>
      <c r="E278" s="1009">
        <v>1.889640325860376</v>
      </c>
      <c r="F278" s="81">
        <v>315000</v>
      </c>
      <c r="G278" s="1043"/>
    </row>
    <row r="279" spans="1:7" s="1044" customFormat="1" ht="12.75" hidden="1">
      <c r="A279" s="1010" t="s">
        <v>11</v>
      </c>
      <c r="B279" s="220">
        <v>0</v>
      </c>
      <c r="C279" s="220">
        <v>0</v>
      </c>
      <c r="D279" s="220">
        <v>0</v>
      </c>
      <c r="E279" s="1009">
        <v>0</v>
      </c>
      <c r="F279" s="220">
        <v>0</v>
      </c>
      <c r="G279" s="1043"/>
    </row>
    <row r="280" spans="1:7" s="1044" customFormat="1" ht="12.75">
      <c r="A280" s="1008" t="s">
        <v>865</v>
      </c>
      <c r="B280" s="81">
        <v>16669839</v>
      </c>
      <c r="C280" s="220">
        <v>315000</v>
      </c>
      <c r="D280" s="81">
        <v>300000</v>
      </c>
      <c r="E280" s="1009">
        <v>1.7996574532003577</v>
      </c>
      <c r="F280" s="81">
        <v>300000</v>
      </c>
      <c r="G280" s="1043"/>
    </row>
    <row r="281" spans="1:6" ht="12.75">
      <c r="A281" s="1010" t="s">
        <v>855</v>
      </c>
      <c r="B281" s="81">
        <v>16669839</v>
      </c>
      <c r="C281" s="220">
        <v>315000</v>
      </c>
      <c r="D281" s="81">
        <v>300000</v>
      </c>
      <c r="E281" s="1009">
        <v>1.7996574532003577</v>
      </c>
      <c r="F281" s="81">
        <v>300000</v>
      </c>
    </row>
    <row r="282" spans="1:6" ht="12.75">
      <c r="A282" s="1012" t="s">
        <v>305</v>
      </c>
      <c r="B282" s="81">
        <v>16669839</v>
      </c>
      <c r="C282" s="220">
        <v>315000</v>
      </c>
      <c r="D282" s="81">
        <v>300000</v>
      </c>
      <c r="E282" s="1009">
        <v>1.7996574532003577</v>
      </c>
      <c r="F282" s="81">
        <v>300000</v>
      </c>
    </row>
    <row r="283" spans="1:6" ht="12.75">
      <c r="A283" s="250" t="s">
        <v>1505</v>
      </c>
      <c r="B283" s="81"/>
      <c r="C283" s="220"/>
      <c r="D283" s="81"/>
      <c r="E283" s="1009"/>
      <c r="F283" s="81"/>
    </row>
    <row r="284" spans="1:6" ht="12.75">
      <c r="A284" s="1008" t="s">
        <v>1484</v>
      </c>
      <c r="B284" s="81">
        <v>1892787</v>
      </c>
      <c r="C284" s="81">
        <v>311235</v>
      </c>
      <c r="D284" s="81">
        <v>311235</v>
      </c>
      <c r="E284" s="1009">
        <v>16.443213103217637</v>
      </c>
      <c r="F284" s="81">
        <v>311235</v>
      </c>
    </row>
    <row r="285" spans="1:6" ht="12.75">
      <c r="A285" s="1010" t="s">
        <v>1472</v>
      </c>
      <c r="B285" s="81">
        <v>1892787</v>
      </c>
      <c r="C285" s="220">
        <v>311235</v>
      </c>
      <c r="D285" s="81">
        <v>311235</v>
      </c>
      <c r="E285" s="1009">
        <v>16.443213103217637</v>
      </c>
      <c r="F285" s="81">
        <v>311235</v>
      </c>
    </row>
    <row r="286" spans="1:6" ht="12.75">
      <c r="A286" s="1008" t="s">
        <v>865</v>
      </c>
      <c r="B286" s="81">
        <v>1892787</v>
      </c>
      <c r="C286" s="81">
        <v>311235</v>
      </c>
      <c r="D286" s="81">
        <v>64859</v>
      </c>
      <c r="E286" s="1009">
        <v>3.4266401871948613</v>
      </c>
      <c r="F286" s="81">
        <v>64859</v>
      </c>
    </row>
    <row r="287" spans="1:6" ht="12.75">
      <c r="A287" s="1011" t="s">
        <v>871</v>
      </c>
      <c r="B287" s="81">
        <v>1892787</v>
      </c>
      <c r="C287" s="81">
        <v>311235</v>
      </c>
      <c r="D287" s="81">
        <v>64859</v>
      </c>
      <c r="E287" s="1009">
        <v>3.4266401871948613</v>
      </c>
      <c r="F287" s="81">
        <v>64859</v>
      </c>
    </row>
    <row r="288" spans="1:6" ht="12.75">
      <c r="A288" s="1016" t="s">
        <v>941</v>
      </c>
      <c r="B288" s="81">
        <v>1892787</v>
      </c>
      <c r="C288" s="81">
        <v>311235</v>
      </c>
      <c r="D288" s="81">
        <v>64859</v>
      </c>
      <c r="E288" s="1009">
        <v>3.4266401871948613</v>
      </c>
      <c r="F288" s="81">
        <v>64859</v>
      </c>
    </row>
    <row r="289" spans="1:6" ht="12.75">
      <c r="A289" s="1013" t="s">
        <v>1499</v>
      </c>
      <c r="B289" s="81">
        <v>1892787</v>
      </c>
      <c r="C289" s="220">
        <v>311235</v>
      </c>
      <c r="D289" s="81">
        <v>64859</v>
      </c>
      <c r="E289" s="1009">
        <v>3.4266401871948613</v>
      </c>
      <c r="F289" s="81">
        <v>64859</v>
      </c>
    </row>
    <row r="290" spans="1:6" ht="12.75">
      <c r="A290" s="250" t="s">
        <v>1510</v>
      </c>
      <c r="B290" s="81"/>
      <c r="C290" s="220"/>
      <c r="D290" s="81"/>
      <c r="E290" s="1009"/>
      <c r="F290" s="81"/>
    </row>
    <row r="291" spans="1:6" ht="12.75">
      <c r="A291" s="250" t="s">
        <v>1505</v>
      </c>
      <c r="B291" s="81"/>
      <c r="C291" s="220"/>
      <c r="D291" s="81"/>
      <c r="E291" s="1009"/>
      <c r="F291" s="81"/>
    </row>
    <row r="292" spans="1:6" ht="12.75">
      <c r="A292" s="1008" t="s">
        <v>1484</v>
      </c>
      <c r="B292" s="81">
        <v>1665656</v>
      </c>
      <c r="C292" s="81">
        <v>0</v>
      </c>
      <c r="D292" s="81">
        <v>0</v>
      </c>
      <c r="E292" s="1009">
        <v>0</v>
      </c>
      <c r="F292" s="81">
        <v>0</v>
      </c>
    </row>
    <row r="293" spans="1:6" ht="12.75">
      <c r="A293" s="1010" t="s">
        <v>1472</v>
      </c>
      <c r="B293" s="81">
        <v>1665656</v>
      </c>
      <c r="C293" s="220">
        <v>0</v>
      </c>
      <c r="D293" s="81">
        <v>0</v>
      </c>
      <c r="E293" s="1009">
        <v>0</v>
      </c>
      <c r="F293" s="81">
        <v>0</v>
      </c>
    </row>
    <row r="294" spans="1:6" ht="12.75">
      <c r="A294" s="1008" t="s">
        <v>865</v>
      </c>
      <c r="B294" s="81">
        <v>1665656</v>
      </c>
      <c r="C294" s="81">
        <v>0</v>
      </c>
      <c r="D294" s="81">
        <v>0</v>
      </c>
      <c r="E294" s="1009">
        <v>0</v>
      </c>
      <c r="F294" s="81">
        <v>0</v>
      </c>
    </row>
    <row r="295" spans="1:6" ht="12.75">
      <c r="A295" s="1011" t="s">
        <v>871</v>
      </c>
      <c r="B295" s="81">
        <v>915551</v>
      </c>
      <c r="C295" s="81">
        <v>0</v>
      </c>
      <c r="D295" s="81">
        <v>0</v>
      </c>
      <c r="E295" s="1009">
        <v>0</v>
      </c>
      <c r="F295" s="81">
        <v>0</v>
      </c>
    </row>
    <row r="296" spans="1:6" ht="12.75">
      <c r="A296" s="1012" t="s">
        <v>1171</v>
      </c>
      <c r="B296" s="81">
        <v>89111</v>
      </c>
      <c r="C296" s="220">
        <v>0</v>
      </c>
      <c r="D296" s="81">
        <v>0</v>
      </c>
      <c r="E296" s="1009">
        <v>0</v>
      </c>
      <c r="F296" s="81">
        <v>0</v>
      </c>
    </row>
    <row r="297" spans="1:6" ht="12.75">
      <c r="A297" s="1012" t="s">
        <v>941</v>
      </c>
      <c r="B297" s="81">
        <v>826440</v>
      </c>
      <c r="C297" s="81">
        <v>0</v>
      </c>
      <c r="D297" s="81">
        <v>0</v>
      </c>
      <c r="E297" s="1009">
        <v>0</v>
      </c>
      <c r="F297" s="81">
        <v>0</v>
      </c>
    </row>
    <row r="298" spans="1:6" ht="12.75">
      <c r="A298" s="1013" t="s">
        <v>1499</v>
      </c>
      <c r="B298" s="81">
        <v>826440</v>
      </c>
      <c r="C298" s="220">
        <v>0</v>
      </c>
      <c r="D298" s="81">
        <v>0</v>
      </c>
      <c r="E298" s="1009">
        <v>0</v>
      </c>
      <c r="F298" s="81">
        <v>0</v>
      </c>
    </row>
    <row r="299" spans="1:6" ht="12.75">
      <c r="A299" s="1010" t="s">
        <v>855</v>
      </c>
      <c r="B299" s="81">
        <v>750105</v>
      </c>
      <c r="C299" s="220">
        <v>0</v>
      </c>
      <c r="D299" s="81">
        <v>0</v>
      </c>
      <c r="E299" s="1009">
        <v>0</v>
      </c>
      <c r="F299" s="81">
        <v>0</v>
      </c>
    </row>
    <row r="300" spans="1:6" ht="12.75">
      <c r="A300" s="1012" t="s">
        <v>301</v>
      </c>
      <c r="B300" s="81">
        <v>750105</v>
      </c>
      <c r="C300" s="220">
        <v>0</v>
      </c>
      <c r="D300" s="81">
        <v>0</v>
      </c>
      <c r="E300" s="1009">
        <v>0</v>
      </c>
      <c r="F300" s="81">
        <v>0</v>
      </c>
    </row>
    <row r="301" spans="1:6" ht="12.75">
      <c r="A301" s="268" t="s">
        <v>1511</v>
      </c>
      <c r="B301" s="43"/>
      <c r="C301" s="43"/>
      <c r="D301" s="43"/>
      <c r="E301" s="1009"/>
      <c r="F301" s="81"/>
    </row>
    <row r="302" spans="1:6" s="1015" customFormat="1" ht="12" customHeight="1">
      <c r="A302" s="243" t="s">
        <v>1479</v>
      </c>
      <c r="B302" s="81"/>
      <c r="C302" s="81"/>
      <c r="D302" s="81"/>
      <c r="E302" s="1009"/>
      <c r="F302" s="81"/>
    </row>
    <row r="303" spans="1:7" s="1047" customFormat="1" ht="12.75">
      <c r="A303" s="1008" t="s">
        <v>1484</v>
      </c>
      <c r="B303" s="81">
        <v>785389</v>
      </c>
      <c r="C303" s="81">
        <v>71533</v>
      </c>
      <c r="D303" s="220">
        <v>14567</v>
      </c>
      <c r="E303" s="1009">
        <v>1.8547496845512224</v>
      </c>
      <c r="F303" s="81">
        <v>14567</v>
      </c>
      <c r="G303" s="1046"/>
    </row>
    <row r="304" spans="1:7" s="1047" customFormat="1" ht="12.75">
      <c r="A304" s="1011" t="s">
        <v>1472</v>
      </c>
      <c r="B304" s="81">
        <v>130235</v>
      </c>
      <c r="C304" s="81">
        <v>14393</v>
      </c>
      <c r="D304" s="220">
        <v>14393</v>
      </c>
      <c r="E304" s="1009">
        <v>11.05156064038085</v>
      </c>
      <c r="F304" s="81">
        <v>14393</v>
      </c>
      <c r="G304" s="1046"/>
    </row>
    <row r="305" spans="1:7" s="1047" customFormat="1" ht="12.75">
      <c r="A305" s="1011" t="s">
        <v>1512</v>
      </c>
      <c r="B305" s="81">
        <v>32959</v>
      </c>
      <c r="C305" s="81">
        <v>0</v>
      </c>
      <c r="D305" s="220">
        <v>0</v>
      </c>
      <c r="E305" s="1009">
        <v>0</v>
      </c>
      <c r="F305" s="81">
        <v>0</v>
      </c>
      <c r="G305" s="1046"/>
    </row>
    <row r="306" spans="1:7" s="1047" customFormat="1" ht="12.75" hidden="1">
      <c r="A306" s="1010" t="s">
        <v>11</v>
      </c>
      <c r="B306" s="220"/>
      <c r="C306" s="220"/>
      <c r="D306" s="220"/>
      <c r="E306" s="1009">
        <v>0</v>
      </c>
      <c r="F306" s="220">
        <v>0</v>
      </c>
      <c r="G306" s="1046"/>
    </row>
    <row r="307" spans="1:7" s="1047" customFormat="1" ht="12.75">
      <c r="A307" s="1011" t="s">
        <v>12</v>
      </c>
      <c r="B307" s="81">
        <v>498596</v>
      </c>
      <c r="C307" s="81">
        <v>57140</v>
      </c>
      <c r="D307" s="81">
        <v>174</v>
      </c>
      <c r="E307" s="1009">
        <v>0.034897993565933136</v>
      </c>
      <c r="F307" s="81">
        <v>174</v>
      </c>
      <c r="G307" s="1046"/>
    </row>
    <row r="308" spans="1:7" s="1047" customFormat="1" ht="12.75">
      <c r="A308" s="1011" t="s">
        <v>1513</v>
      </c>
      <c r="B308" s="81">
        <v>123599</v>
      </c>
      <c r="C308" s="81">
        <v>0</v>
      </c>
      <c r="D308" s="81">
        <v>0</v>
      </c>
      <c r="E308" s="1009">
        <v>0</v>
      </c>
      <c r="F308" s="81">
        <v>0</v>
      </c>
      <c r="G308" s="1046"/>
    </row>
    <row r="309" spans="1:7" s="1047" customFormat="1" ht="12.75">
      <c r="A309" s="1017" t="s">
        <v>865</v>
      </c>
      <c r="B309" s="81">
        <v>877191</v>
      </c>
      <c r="C309" s="81">
        <v>71533</v>
      </c>
      <c r="D309" s="81">
        <v>542</v>
      </c>
      <c r="E309" s="1009">
        <v>0.06178813964119559</v>
      </c>
      <c r="F309" s="81">
        <v>542</v>
      </c>
      <c r="G309" s="1046"/>
    </row>
    <row r="310" spans="1:7" s="1015" customFormat="1" ht="12.75">
      <c r="A310" s="1011" t="s">
        <v>871</v>
      </c>
      <c r="B310" s="81">
        <v>743958</v>
      </c>
      <c r="C310" s="81">
        <v>40933</v>
      </c>
      <c r="D310" s="81">
        <v>542</v>
      </c>
      <c r="E310" s="1009">
        <v>0.07285357506740972</v>
      </c>
      <c r="F310" s="81">
        <v>542</v>
      </c>
      <c r="G310" s="1048"/>
    </row>
    <row r="311" spans="1:7" s="1015" customFormat="1" ht="12.75">
      <c r="A311" s="1018" t="s">
        <v>1171</v>
      </c>
      <c r="B311" s="81">
        <v>730156</v>
      </c>
      <c r="C311" s="81">
        <v>40933</v>
      </c>
      <c r="D311" s="81">
        <v>542</v>
      </c>
      <c r="E311" s="1009">
        <v>0.0742307123409244</v>
      </c>
      <c r="F311" s="81">
        <v>542</v>
      </c>
      <c r="G311" s="1048"/>
    </row>
    <row r="312" spans="1:6" s="1015" customFormat="1" ht="12.75">
      <c r="A312" s="1018" t="s">
        <v>941</v>
      </c>
      <c r="B312" s="81">
        <v>13802</v>
      </c>
      <c r="C312" s="81">
        <v>0</v>
      </c>
      <c r="D312" s="81">
        <v>0</v>
      </c>
      <c r="E312" s="1009">
        <v>0</v>
      </c>
      <c r="F312" s="81">
        <v>0</v>
      </c>
    </row>
    <row r="313" spans="1:6" s="1015" customFormat="1" ht="12.75" hidden="1">
      <c r="A313" s="1019" t="s">
        <v>961</v>
      </c>
      <c r="B313" s="81"/>
      <c r="C313" s="81"/>
      <c r="D313" s="81"/>
      <c r="E313" s="1009">
        <v>0</v>
      </c>
      <c r="F313" s="81">
        <v>0</v>
      </c>
    </row>
    <row r="314" spans="1:6" ht="12.75">
      <c r="A314" s="1010" t="s">
        <v>855</v>
      </c>
      <c r="B314" s="81">
        <v>133233</v>
      </c>
      <c r="C314" s="81">
        <v>30600</v>
      </c>
      <c r="D314" s="81">
        <v>0</v>
      </c>
      <c r="E314" s="1009">
        <v>0</v>
      </c>
      <c r="F314" s="81">
        <v>0</v>
      </c>
    </row>
    <row r="315" spans="1:6" ht="12.75">
      <c r="A315" s="261" t="s">
        <v>1476</v>
      </c>
      <c r="B315" s="81">
        <v>133233</v>
      </c>
      <c r="C315" s="81">
        <v>30600</v>
      </c>
      <c r="D315" s="81">
        <v>0</v>
      </c>
      <c r="E315" s="1009">
        <v>0</v>
      </c>
      <c r="F315" s="81">
        <v>0</v>
      </c>
    </row>
    <row r="316" spans="1:6" ht="12.75">
      <c r="A316" s="1008" t="s">
        <v>860</v>
      </c>
      <c r="B316" s="81">
        <v>-91802</v>
      </c>
      <c r="C316" s="81">
        <v>0</v>
      </c>
      <c r="D316" s="81">
        <v>14025</v>
      </c>
      <c r="E316" s="1009" t="s">
        <v>486</v>
      </c>
      <c r="F316" s="81">
        <v>14025</v>
      </c>
    </row>
    <row r="317" spans="1:6" ht="25.5">
      <c r="A317" s="367" t="s">
        <v>979</v>
      </c>
      <c r="B317" s="81">
        <v>91802</v>
      </c>
      <c r="C317" s="81">
        <v>0</v>
      </c>
      <c r="D317" s="81" t="s">
        <v>486</v>
      </c>
      <c r="E317" s="1009" t="s">
        <v>486</v>
      </c>
      <c r="F317" s="81" t="s">
        <v>486</v>
      </c>
    </row>
    <row r="318" spans="1:6" ht="12.75">
      <c r="A318" s="250" t="s">
        <v>1482</v>
      </c>
      <c r="B318" s="81"/>
      <c r="C318" s="81"/>
      <c r="D318" s="81"/>
      <c r="E318" s="1009"/>
      <c r="F318" s="81"/>
    </row>
    <row r="319" spans="1:6" ht="12.75">
      <c r="A319" s="1008" t="s">
        <v>1484</v>
      </c>
      <c r="B319" s="81">
        <v>2094343</v>
      </c>
      <c r="C319" s="81">
        <v>130396</v>
      </c>
      <c r="D319" s="81">
        <v>26892</v>
      </c>
      <c r="E319" s="1009">
        <v>1.284030361788876</v>
      </c>
      <c r="F319" s="81">
        <v>26892</v>
      </c>
    </row>
    <row r="320" spans="1:6" ht="12.75">
      <c r="A320" s="1010" t="s">
        <v>1472</v>
      </c>
      <c r="B320" s="81">
        <v>434845</v>
      </c>
      <c r="C320" s="81">
        <v>26892</v>
      </c>
      <c r="D320" s="81">
        <v>26892</v>
      </c>
      <c r="E320" s="1009">
        <v>6.184272556888087</v>
      </c>
      <c r="F320" s="81">
        <v>26892</v>
      </c>
    </row>
    <row r="321" spans="1:6" ht="12.75">
      <c r="A321" s="1010" t="s">
        <v>11</v>
      </c>
      <c r="B321" s="220">
        <v>14056</v>
      </c>
      <c r="C321" s="220">
        <v>2300</v>
      </c>
      <c r="D321" s="220">
        <v>0</v>
      </c>
      <c r="E321" s="1009">
        <v>0</v>
      </c>
      <c r="F321" s="220">
        <v>0</v>
      </c>
    </row>
    <row r="322" spans="1:6" ht="12.75">
      <c r="A322" s="1010" t="s">
        <v>12</v>
      </c>
      <c r="B322" s="81">
        <v>1645442</v>
      </c>
      <c r="C322" s="81">
        <v>101204</v>
      </c>
      <c r="D322" s="81">
        <v>0</v>
      </c>
      <c r="E322" s="1009">
        <v>0</v>
      </c>
      <c r="F322" s="81">
        <v>0</v>
      </c>
    </row>
    <row r="323" spans="1:6" ht="12.75">
      <c r="A323" s="1008" t="s">
        <v>869</v>
      </c>
      <c r="B323" s="81">
        <v>2094343</v>
      </c>
      <c r="C323" s="81">
        <v>130396</v>
      </c>
      <c r="D323" s="81">
        <v>2312</v>
      </c>
      <c r="E323" s="1009">
        <v>0.11039261477226987</v>
      </c>
      <c r="F323" s="81">
        <v>2312</v>
      </c>
    </row>
    <row r="324" spans="1:6" ht="12.75">
      <c r="A324" s="1010" t="s">
        <v>871</v>
      </c>
      <c r="B324" s="81">
        <v>2062066</v>
      </c>
      <c r="C324" s="81">
        <v>130396</v>
      </c>
      <c r="D324" s="81">
        <v>2312</v>
      </c>
      <c r="E324" s="1009">
        <v>0.11212056258141107</v>
      </c>
      <c r="F324" s="81">
        <v>2312</v>
      </c>
    </row>
    <row r="325" spans="1:6" ht="12.75">
      <c r="A325" s="1012" t="s">
        <v>1171</v>
      </c>
      <c r="B325" s="81">
        <v>2062066</v>
      </c>
      <c r="C325" s="81">
        <v>130396</v>
      </c>
      <c r="D325" s="81">
        <v>2312</v>
      </c>
      <c r="E325" s="1009">
        <v>0.11212056258141107</v>
      </c>
      <c r="F325" s="81">
        <v>2312</v>
      </c>
    </row>
    <row r="326" spans="1:6" ht="12.75">
      <c r="A326" s="1010" t="s">
        <v>855</v>
      </c>
      <c r="B326" s="81">
        <v>32277</v>
      </c>
      <c r="C326" s="81">
        <v>0</v>
      </c>
      <c r="D326" s="81">
        <v>0</v>
      </c>
      <c r="E326" s="1009">
        <v>0</v>
      </c>
      <c r="F326" s="81">
        <v>0</v>
      </c>
    </row>
    <row r="327" spans="1:6" ht="12.75">
      <c r="A327" s="1010" t="s">
        <v>301</v>
      </c>
      <c r="B327" s="81">
        <v>32277</v>
      </c>
      <c r="C327" s="81">
        <v>0</v>
      </c>
      <c r="D327" s="81">
        <v>0</v>
      </c>
      <c r="E327" s="1009">
        <v>0</v>
      </c>
      <c r="F327" s="81">
        <v>0</v>
      </c>
    </row>
    <row r="328" spans="1:7" s="1026" customFormat="1" ht="12.75">
      <c r="A328" s="308" t="s">
        <v>1491</v>
      </c>
      <c r="B328" s="81"/>
      <c r="C328" s="81"/>
      <c r="D328" s="81"/>
      <c r="E328" s="1009"/>
      <c r="F328" s="81"/>
      <c r="G328" s="1049"/>
    </row>
    <row r="329" spans="1:7" s="1026" customFormat="1" ht="12.75">
      <c r="A329" s="1008" t="s">
        <v>1484</v>
      </c>
      <c r="B329" s="81">
        <v>25192118</v>
      </c>
      <c r="C329" s="81">
        <v>2889663</v>
      </c>
      <c r="D329" s="81">
        <v>2889663</v>
      </c>
      <c r="E329" s="1009">
        <v>11.470504385538366</v>
      </c>
      <c r="F329" s="81">
        <v>2889663</v>
      </c>
      <c r="G329" s="1049"/>
    </row>
    <row r="330" spans="1:7" s="1026" customFormat="1" ht="12.75">
      <c r="A330" s="1011" t="s">
        <v>1472</v>
      </c>
      <c r="B330" s="81">
        <v>25192118</v>
      </c>
      <c r="C330" s="81">
        <v>2889663</v>
      </c>
      <c r="D330" s="81">
        <v>2889663</v>
      </c>
      <c r="E330" s="1009">
        <v>11.470504385538366</v>
      </c>
      <c r="F330" s="81">
        <v>2889663</v>
      </c>
      <c r="G330" s="1049"/>
    </row>
    <row r="331" spans="1:7" s="1000" customFormat="1" ht="12.75">
      <c r="A331" s="1017" t="s">
        <v>865</v>
      </c>
      <c r="B331" s="81">
        <v>25192118</v>
      </c>
      <c r="C331" s="81">
        <v>2889663</v>
      </c>
      <c r="D331" s="81">
        <v>418225</v>
      </c>
      <c r="E331" s="1009">
        <v>1.6601422714834855</v>
      </c>
      <c r="F331" s="81">
        <v>418225</v>
      </c>
      <c r="G331" s="1050"/>
    </row>
    <row r="332" spans="1:7" s="1000" customFormat="1" ht="12.75">
      <c r="A332" s="1011" t="s">
        <v>871</v>
      </c>
      <c r="B332" s="81">
        <v>25184940</v>
      </c>
      <c r="C332" s="81">
        <v>2889663</v>
      </c>
      <c r="D332" s="81">
        <v>418225</v>
      </c>
      <c r="E332" s="1009">
        <v>1.6606154312855221</v>
      </c>
      <c r="F332" s="81">
        <v>418225</v>
      </c>
      <c r="G332" s="1050"/>
    </row>
    <row r="333" spans="1:6" s="1000" customFormat="1" ht="12.75">
      <c r="A333" s="1018" t="s">
        <v>1171</v>
      </c>
      <c r="B333" s="81">
        <v>436249</v>
      </c>
      <c r="C333" s="81">
        <v>31511</v>
      </c>
      <c r="D333" s="81">
        <v>14937</v>
      </c>
      <c r="E333" s="1009">
        <v>3.423962003351297</v>
      </c>
      <c r="F333" s="81">
        <v>14937</v>
      </c>
    </row>
    <row r="334" spans="1:6" s="1000" customFormat="1" ht="12.75">
      <c r="A334" s="1018" t="s">
        <v>941</v>
      </c>
      <c r="B334" s="81">
        <v>24748691</v>
      </c>
      <c r="C334" s="81">
        <v>2858152</v>
      </c>
      <c r="D334" s="81">
        <v>403288</v>
      </c>
      <c r="E334" s="1009">
        <v>1.629532648817669</v>
      </c>
      <c r="F334" s="81">
        <v>403288</v>
      </c>
    </row>
    <row r="335" spans="1:6" s="1000" customFormat="1" ht="12.75">
      <c r="A335" s="1019" t="s">
        <v>1495</v>
      </c>
      <c r="B335" s="81">
        <v>24748691</v>
      </c>
      <c r="C335" s="81">
        <v>2858152</v>
      </c>
      <c r="D335" s="81">
        <v>403288</v>
      </c>
      <c r="E335" s="1009">
        <v>1.629532648817669</v>
      </c>
      <c r="F335" s="81">
        <v>403288</v>
      </c>
    </row>
    <row r="336" spans="1:6" s="1000" customFormat="1" ht="12.75">
      <c r="A336" s="1011" t="s">
        <v>855</v>
      </c>
      <c r="B336" s="81">
        <v>7178</v>
      </c>
      <c r="C336" s="81">
        <v>0</v>
      </c>
      <c r="D336" s="81">
        <v>0</v>
      </c>
      <c r="E336" s="1009">
        <v>0</v>
      </c>
      <c r="F336" s="81">
        <v>0</v>
      </c>
    </row>
    <row r="337" spans="1:6" s="1000" customFormat="1" ht="12.75">
      <c r="A337" s="1018" t="s">
        <v>301</v>
      </c>
      <c r="B337" s="81">
        <v>7178</v>
      </c>
      <c r="C337" s="81">
        <v>0</v>
      </c>
      <c r="D337" s="81">
        <v>0</v>
      </c>
      <c r="E337" s="1009">
        <v>0</v>
      </c>
      <c r="F337" s="81">
        <v>0</v>
      </c>
    </row>
    <row r="338" spans="1:6" s="1000" customFormat="1" ht="12.75">
      <c r="A338" s="308" t="s">
        <v>1493</v>
      </c>
      <c r="B338" s="81"/>
      <c r="C338" s="81"/>
      <c r="D338" s="81"/>
      <c r="E338" s="1009"/>
      <c r="F338" s="81"/>
    </row>
    <row r="339" spans="1:6" s="1000" customFormat="1" ht="12.75">
      <c r="A339" s="1008" t="s">
        <v>1484</v>
      </c>
      <c r="B339" s="81">
        <v>205804</v>
      </c>
      <c r="C339" s="81">
        <v>23387</v>
      </c>
      <c r="D339" s="81">
        <v>23387</v>
      </c>
      <c r="E339" s="1009">
        <v>11.363724708946377</v>
      </c>
      <c r="F339" s="81">
        <v>23387</v>
      </c>
    </row>
    <row r="340" spans="1:6" s="151" customFormat="1" ht="12.75">
      <c r="A340" s="1011" t="s">
        <v>1472</v>
      </c>
      <c r="B340" s="81">
        <v>205804</v>
      </c>
      <c r="C340" s="81">
        <v>23387</v>
      </c>
      <c r="D340" s="81">
        <v>23387</v>
      </c>
      <c r="E340" s="1009">
        <v>11.363724708946377</v>
      </c>
      <c r="F340" s="81">
        <v>23387</v>
      </c>
    </row>
    <row r="341" spans="1:7" s="1020" customFormat="1" ht="12.75">
      <c r="A341" s="1017" t="s">
        <v>865</v>
      </c>
      <c r="B341" s="81">
        <v>205804</v>
      </c>
      <c r="C341" s="81">
        <v>23387</v>
      </c>
      <c r="D341" s="81">
        <v>20150</v>
      </c>
      <c r="E341" s="1009">
        <v>9.790868982138345</v>
      </c>
      <c r="F341" s="81">
        <v>20150</v>
      </c>
      <c r="G341" s="1051"/>
    </row>
    <row r="342" spans="1:7" s="1020" customFormat="1" ht="12.75">
      <c r="A342" s="1011" t="s">
        <v>871</v>
      </c>
      <c r="B342" s="81">
        <v>205804</v>
      </c>
      <c r="C342" s="81">
        <v>23387</v>
      </c>
      <c r="D342" s="81">
        <v>20150</v>
      </c>
      <c r="E342" s="1009">
        <v>9.790868982138345</v>
      </c>
      <c r="F342" s="81">
        <v>20150</v>
      </c>
      <c r="G342" s="1051"/>
    </row>
    <row r="343" spans="1:7" s="1020" customFormat="1" ht="12.75">
      <c r="A343" s="1018" t="s">
        <v>1171</v>
      </c>
      <c r="B343" s="81">
        <v>111366</v>
      </c>
      <c r="C343" s="81">
        <v>769</v>
      </c>
      <c r="D343" s="81">
        <v>273</v>
      </c>
      <c r="E343" s="1009">
        <v>0.24513765422121653</v>
      </c>
      <c r="F343" s="81">
        <v>273</v>
      </c>
      <c r="G343" s="1051"/>
    </row>
    <row r="344" spans="1:6" s="1020" customFormat="1" ht="12.75">
      <c r="A344" s="1018" t="s">
        <v>941</v>
      </c>
      <c r="B344" s="81">
        <v>94438</v>
      </c>
      <c r="C344" s="81">
        <v>22618</v>
      </c>
      <c r="D344" s="81">
        <v>19877</v>
      </c>
      <c r="E344" s="1009">
        <v>21.047671488172135</v>
      </c>
      <c r="F344" s="81">
        <v>19877</v>
      </c>
    </row>
    <row r="345" spans="1:6" s="1020" customFormat="1" ht="12.75">
      <c r="A345" s="1019" t="s">
        <v>1495</v>
      </c>
      <c r="B345" s="81">
        <v>94438</v>
      </c>
      <c r="C345" s="81">
        <v>22618</v>
      </c>
      <c r="D345" s="81">
        <v>19877</v>
      </c>
      <c r="E345" s="1009">
        <v>21.047671488172135</v>
      </c>
      <c r="F345" s="81">
        <v>19877</v>
      </c>
    </row>
    <row r="346" spans="1:6" s="1020" customFormat="1" ht="12.75">
      <c r="A346" s="308" t="s">
        <v>1498</v>
      </c>
      <c r="B346" s="81"/>
      <c r="C346" s="81"/>
      <c r="D346" s="81"/>
      <c r="E346" s="1009"/>
      <c r="F346" s="81"/>
    </row>
    <row r="347" spans="1:6" s="1020" customFormat="1" ht="12.75">
      <c r="A347" s="1008" t="s">
        <v>1484</v>
      </c>
      <c r="B347" s="81">
        <v>749526</v>
      </c>
      <c r="C347" s="81">
        <v>66394</v>
      </c>
      <c r="D347" s="81">
        <v>66394</v>
      </c>
      <c r="E347" s="1009">
        <v>8.858131672550385</v>
      </c>
      <c r="F347" s="81">
        <v>66394</v>
      </c>
    </row>
    <row r="348" spans="1:6" s="1020" customFormat="1" ht="12.75">
      <c r="A348" s="1011" t="s">
        <v>1472</v>
      </c>
      <c r="B348" s="81">
        <v>737206</v>
      </c>
      <c r="C348" s="81">
        <v>66394</v>
      </c>
      <c r="D348" s="81">
        <v>66394</v>
      </c>
      <c r="E348" s="1009">
        <v>9.006166526045638</v>
      </c>
      <c r="F348" s="81">
        <v>66394</v>
      </c>
    </row>
    <row r="349" spans="1:6" s="1020" customFormat="1" ht="12.75">
      <c r="A349" s="1011" t="s">
        <v>12</v>
      </c>
      <c r="B349" s="81">
        <v>12320</v>
      </c>
      <c r="C349" s="81">
        <v>0</v>
      </c>
      <c r="D349" s="81">
        <v>0</v>
      </c>
      <c r="E349" s="1009">
        <v>0</v>
      </c>
      <c r="F349" s="81">
        <v>0</v>
      </c>
    </row>
    <row r="350" spans="1:6" s="1020" customFormat="1" ht="12.75">
      <c r="A350" s="1017" t="s">
        <v>865</v>
      </c>
      <c r="B350" s="81">
        <v>749526</v>
      </c>
      <c r="C350" s="81">
        <v>66394</v>
      </c>
      <c r="D350" s="81">
        <v>5610</v>
      </c>
      <c r="E350" s="1009">
        <v>0.7484730349580936</v>
      </c>
      <c r="F350" s="81">
        <v>5610</v>
      </c>
    </row>
    <row r="351" spans="1:6" s="1020" customFormat="1" ht="12.75">
      <c r="A351" s="1011" t="s">
        <v>871</v>
      </c>
      <c r="B351" s="81">
        <v>734319</v>
      </c>
      <c r="C351" s="81">
        <v>66394</v>
      </c>
      <c r="D351" s="81">
        <v>5610</v>
      </c>
      <c r="E351" s="1009">
        <v>0.7639731506334441</v>
      </c>
      <c r="F351" s="81">
        <v>5610</v>
      </c>
    </row>
    <row r="352" spans="1:6" s="1020" customFormat="1" ht="12.75">
      <c r="A352" s="1018" t="s">
        <v>1171</v>
      </c>
      <c r="B352" s="81">
        <v>721999</v>
      </c>
      <c r="C352" s="81">
        <v>66394</v>
      </c>
      <c r="D352" s="81">
        <v>5610</v>
      </c>
      <c r="E352" s="1009">
        <v>0.7770093864395934</v>
      </c>
      <c r="F352" s="81">
        <v>5610</v>
      </c>
    </row>
    <row r="353" spans="1:6" s="1020" customFormat="1" ht="12.75">
      <c r="A353" s="1018" t="s">
        <v>941</v>
      </c>
      <c r="B353" s="81">
        <v>12320</v>
      </c>
      <c r="C353" s="81">
        <v>0</v>
      </c>
      <c r="D353" s="81">
        <v>0</v>
      </c>
      <c r="E353" s="1009">
        <v>0</v>
      </c>
      <c r="F353" s="81">
        <v>0</v>
      </c>
    </row>
    <row r="354" spans="1:6" s="1020" customFormat="1" ht="12.75">
      <c r="A354" s="1019" t="s">
        <v>961</v>
      </c>
      <c r="B354" s="81">
        <v>12320</v>
      </c>
      <c r="C354" s="81">
        <v>0</v>
      </c>
      <c r="D354" s="81">
        <v>0</v>
      </c>
      <c r="E354" s="1009">
        <v>0</v>
      </c>
      <c r="F354" s="81">
        <v>0</v>
      </c>
    </row>
    <row r="355" spans="1:6" s="1020" customFormat="1" ht="12.75">
      <c r="A355" s="1011" t="s">
        <v>855</v>
      </c>
      <c r="B355" s="81">
        <v>15207</v>
      </c>
      <c r="C355" s="81">
        <v>0</v>
      </c>
      <c r="D355" s="81">
        <v>0</v>
      </c>
      <c r="E355" s="1009">
        <v>0</v>
      </c>
      <c r="F355" s="81">
        <v>0</v>
      </c>
    </row>
    <row r="356" spans="1:6" s="1020" customFormat="1" ht="12.75">
      <c r="A356" s="1011" t="s">
        <v>301</v>
      </c>
      <c r="B356" s="81">
        <v>15207</v>
      </c>
      <c r="C356" s="81">
        <v>0</v>
      </c>
      <c r="D356" s="81">
        <v>0</v>
      </c>
      <c r="E356" s="1009">
        <v>0</v>
      </c>
      <c r="F356" s="81">
        <v>0</v>
      </c>
    </row>
    <row r="357" spans="1:6" ht="12.75">
      <c r="A357" s="250" t="s">
        <v>1505</v>
      </c>
      <c r="B357" s="81"/>
      <c r="C357" s="81"/>
      <c r="D357" s="81"/>
      <c r="E357" s="1009"/>
      <c r="F357" s="81"/>
    </row>
    <row r="358" spans="1:6" ht="12.75">
      <c r="A358" s="1008" t="s">
        <v>1484</v>
      </c>
      <c r="B358" s="81">
        <v>3905085</v>
      </c>
      <c r="C358" s="81">
        <v>430117</v>
      </c>
      <c r="D358" s="81">
        <v>426099</v>
      </c>
      <c r="E358" s="1021">
        <v>10.862222701891525</v>
      </c>
      <c r="F358" s="81">
        <v>426099</v>
      </c>
    </row>
    <row r="359" spans="1:6" ht="12.75">
      <c r="A359" s="1010" t="s">
        <v>1472</v>
      </c>
      <c r="B359" s="81">
        <v>3891570</v>
      </c>
      <c r="C359" s="81">
        <v>422711</v>
      </c>
      <c r="D359" s="81">
        <v>422711</v>
      </c>
      <c r="E359" s="1009">
        <v>10.862222701891525</v>
      </c>
      <c r="F359" s="81">
        <v>422711</v>
      </c>
    </row>
    <row r="360" spans="1:6" ht="12.75">
      <c r="A360" s="1010" t="s">
        <v>11</v>
      </c>
      <c r="B360" s="220">
        <v>13515</v>
      </c>
      <c r="C360" s="220">
        <v>7406</v>
      </c>
      <c r="D360" s="220">
        <v>3388</v>
      </c>
      <c r="E360" s="1009">
        <v>0</v>
      </c>
      <c r="F360" s="220">
        <v>3388</v>
      </c>
    </row>
    <row r="361" spans="1:6" ht="12.75">
      <c r="A361" s="1008" t="s">
        <v>865</v>
      </c>
      <c r="B361" s="81">
        <v>3905085</v>
      </c>
      <c r="C361" s="81">
        <v>430117</v>
      </c>
      <c r="D361" s="81">
        <v>424684</v>
      </c>
      <c r="E361" s="1009">
        <v>10.875153805871063</v>
      </c>
      <c r="F361" s="81">
        <v>424684</v>
      </c>
    </row>
    <row r="362" spans="1:6" ht="12.75">
      <c r="A362" s="1011" t="s">
        <v>871</v>
      </c>
      <c r="B362" s="81">
        <v>3905085</v>
      </c>
      <c r="C362" s="81">
        <v>430117</v>
      </c>
      <c r="D362" s="81">
        <v>424684</v>
      </c>
      <c r="E362" s="1009">
        <v>10.875153805871063</v>
      </c>
      <c r="F362" s="81">
        <v>424684</v>
      </c>
    </row>
    <row r="363" spans="1:6" ht="12.75">
      <c r="A363" s="1012" t="s">
        <v>1171</v>
      </c>
      <c r="B363" s="81">
        <v>3458578</v>
      </c>
      <c r="C363" s="81">
        <v>137711</v>
      </c>
      <c r="D363" s="81">
        <v>136664</v>
      </c>
      <c r="E363" s="1009">
        <v>3.951450567256254</v>
      </c>
      <c r="F363" s="81">
        <v>136664</v>
      </c>
    </row>
    <row r="364" spans="1:6" ht="12.75">
      <c r="A364" s="1012" t="s">
        <v>941</v>
      </c>
      <c r="B364" s="81">
        <v>446507</v>
      </c>
      <c r="C364" s="81">
        <v>292406</v>
      </c>
      <c r="D364" s="81">
        <v>288020</v>
      </c>
      <c r="E364" s="1009">
        <v>64.5051477356458</v>
      </c>
      <c r="F364" s="81">
        <v>288020</v>
      </c>
    </row>
    <row r="365" spans="1:6" ht="12.75">
      <c r="A365" s="1013" t="s">
        <v>1499</v>
      </c>
      <c r="B365" s="81">
        <v>446507</v>
      </c>
      <c r="C365" s="81">
        <v>292406</v>
      </c>
      <c r="D365" s="81">
        <v>288020</v>
      </c>
      <c r="E365" s="1009">
        <v>64.5051477356458</v>
      </c>
      <c r="F365" s="81">
        <v>288020</v>
      </c>
    </row>
    <row r="366" spans="1:6" s="1015" customFormat="1" ht="12.75">
      <c r="A366" s="268" t="s">
        <v>1514</v>
      </c>
      <c r="B366" s="43"/>
      <c r="C366" s="43"/>
      <c r="D366" s="43"/>
      <c r="E366" s="1009"/>
      <c r="F366" s="81"/>
    </row>
    <row r="367" spans="1:6" s="1015" customFormat="1" ht="12.75">
      <c r="A367" s="243" t="s">
        <v>1479</v>
      </c>
      <c r="B367" s="81"/>
      <c r="C367" s="81"/>
      <c r="D367" s="81"/>
      <c r="E367" s="1009"/>
      <c r="F367" s="81"/>
    </row>
    <row r="368" spans="1:7" s="1047" customFormat="1" ht="12.75">
      <c r="A368" s="1008" t="s">
        <v>1484</v>
      </c>
      <c r="B368" s="81">
        <v>16231453</v>
      </c>
      <c r="C368" s="81">
        <v>3299667</v>
      </c>
      <c r="D368" s="81">
        <v>789020</v>
      </c>
      <c r="E368" s="1009">
        <v>4.861055877129423</v>
      </c>
      <c r="F368" s="81">
        <v>789020</v>
      </c>
      <c r="G368" s="1046"/>
    </row>
    <row r="369" spans="1:7" s="1047" customFormat="1" ht="12.75">
      <c r="A369" s="1011" t="s">
        <v>1472</v>
      </c>
      <c r="B369" s="81">
        <v>2638032</v>
      </c>
      <c r="C369" s="81">
        <v>563933</v>
      </c>
      <c r="D369" s="81">
        <v>563933</v>
      </c>
      <c r="E369" s="1009">
        <v>21.377034092080763</v>
      </c>
      <c r="F369" s="81">
        <v>563933</v>
      </c>
      <c r="G369" s="1046"/>
    </row>
    <row r="370" spans="1:7" s="1047" customFormat="1" ht="12.75">
      <c r="A370" s="1011" t="s">
        <v>12</v>
      </c>
      <c r="B370" s="81">
        <v>13593421</v>
      </c>
      <c r="C370" s="81">
        <v>2735734</v>
      </c>
      <c r="D370" s="81">
        <v>225087</v>
      </c>
      <c r="E370" s="1009">
        <v>1.6558524892299005</v>
      </c>
      <c r="F370" s="81">
        <v>225087</v>
      </c>
      <c r="G370" s="1046"/>
    </row>
    <row r="371" spans="1:7" s="1047" customFormat="1" ht="12.75">
      <c r="A371" s="1017" t="s">
        <v>865</v>
      </c>
      <c r="B371" s="81">
        <v>16231453</v>
      </c>
      <c r="C371" s="81">
        <v>3299667</v>
      </c>
      <c r="D371" s="81">
        <v>252989</v>
      </c>
      <c r="E371" s="1009">
        <v>1.5586343379117076</v>
      </c>
      <c r="F371" s="81">
        <v>252989</v>
      </c>
      <c r="G371" s="1046"/>
    </row>
    <row r="372" spans="1:7" s="1015" customFormat="1" ht="12.75">
      <c r="A372" s="1011" t="s">
        <v>871</v>
      </c>
      <c r="B372" s="81">
        <v>13105844</v>
      </c>
      <c r="C372" s="81">
        <v>3221817</v>
      </c>
      <c r="D372" s="220">
        <v>252989</v>
      </c>
      <c r="E372" s="1009">
        <v>1.9303525969025725</v>
      </c>
      <c r="F372" s="81">
        <v>252989</v>
      </c>
      <c r="G372" s="1048"/>
    </row>
    <row r="373" spans="1:7" s="1015" customFormat="1" ht="12.75">
      <c r="A373" s="1018" t="s">
        <v>1171</v>
      </c>
      <c r="B373" s="81">
        <v>770844</v>
      </c>
      <c r="C373" s="81">
        <v>336817</v>
      </c>
      <c r="D373" s="81">
        <v>863</v>
      </c>
      <c r="E373" s="1009">
        <v>0.11195520753874973</v>
      </c>
      <c r="F373" s="81">
        <v>863</v>
      </c>
      <c r="G373" s="1048"/>
    </row>
    <row r="374" spans="1:6" s="1015" customFormat="1" ht="12.75">
      <c r="A374" s="1012" t="s">
        <v>941</v>
      </c>
      <c r="B374" s="220">
        <v>12335000</v>
      </c>
      <c r="C374" s="220">
        <v>2885000</v>
      </c>
      <c r="D374" s="81">
        <v>252126</v>
      </c>
      <c r="E374" s="1009">
        <v>2.0439886501824076</v>
      </c>
      <c r="F374" s="81">
        <v>252126</v>
      </c>
    </row>
    <row r="375" spans="1:6" s="1015" customFormat="1" ht="12.75">
      <c r="A375" s="1013" t="s">
        <v>949</v>
      </c>
      <c r="B375" s="81">
        <v>8155000</v>
      </c>
      <c r="C375" s="81">
        <v>2085000</v>
      </c>
      <c r="D375" s="81">
        <v>189898</v>
      </c>
      <c r="E375" s="1009">
        <v>2.3286082158185164</v>
      </c>
      <c r="F375" s="81">
        <v>189898</v>
      </c>
    </row>
    <row r="376" spans="1:6" s="1015" customFormat="1" ht="25.5">
      <c r="A376" s="1022" t="s">
        <v>1515</v>
      </c>
      <c r="B376" s="81">
        <v>32959</v>
      </c>
      <c r="C376" s="81">
        <v>0</v>
      </c>
      <c r="D376" s="81">
        <v>0</v>
      </c>
      <c r="E376" s="1009">
        <v>0</v>
      </c>
      <c r="F376" s="81">
        <v>0</v>
      </c>
    </row>
    <row r="377" spans="1:6" s="1015" customFormat="1" ht="12.75">
      <c r="A377" s="1013" t="s">
        <v>961</v>
      </c>
      <c r="B377" s="81">
        <v>4023442</v>
      </c>
      <c r="C377" s="81">
        <v>800000</v>
      </c>
      <c r="D377" s="81">
        <v>62228</v>
      </c>
      <c r="E377" s="1009">
        <v>1.546635940073201</v>
      </c>
      <c r="F377" s="81">
        <v>62228</v>
      </c>
    </row>
    <row r="378" spans="1:6" s="1015" customFormat="1" ht="25.5">
      <c r="A378" s="1022" t="s">
        <v>1516</v>
      </c>
      <c r="B378" s="81">
        <v>123599</v>
      </c>
      <c r="C378" s="81">
        <v>0</v>
      </c>
      <c r="D378" s="81">
        <v>0</v>
      </c>
      <c r="E378" s="1009">
        <v>0</v>
      </c>
      <c r="F378" s="81">
        <v>0</v>
      </c>
    </row>
    <row r="379" spans="1:6" s="1015" customFormat="1" ht="12.75">
      <c r="A379" s="1010" t="s">
        <v>855</v>
      </c>
      <c r="B379" s="81">
        <v>3125609</v>
      </c>
      <c r="C379" s="81">
        <v>77850</v>
      </c>
      <c r="D379" s="81">
        <v>0</v>
      </c>
      <c r="E379" s="1009">
        <v>0</v>
      </c>
      <c r="F379" s="81">
        <v>0</v>
      </c>
    </row>
    <row r="380" spans="1:6" s="1015" customFormat="1" ht="12.75">
      <c r="A380" s="261" t="s">
        <v>1476</v>
      </c>
      <c r="B380" s="81">
        <v>3125609</v>
      </c>
      <c r="C380" s="81">
        <v>77850</v>
      </c>
      <c r="D380" s="81">
        <v>0</v>
      </c>
      <c r="E380" s="1009">
        <v>0</v>
      </c>
      <c r="F380" s="81">
        <v>0</v>
      </c>
    </row>
    <row r="381" spans="1:6" ht="12.75">
      <c r="A381" s="250" t="s">
        <v>1482</v>
      </c>
      <c r="B381" s="81"/>
      <c r="C381" s="81"/>
      <c r="D381" s="81"/>
      <c r="E381" s="1009"/>
      <c r="F381" s="81"/>
    </row>
    <row r="382" spans="1:6" ht="12.75">
      <c r="A382" s="1008" t="s">
        <v>1484</v>
      </c>
      <c r="B382" s="81">
        <v>1761577</v>
      </c>
      <c r="C382" s="81">
        <v>100000</v>
      </c>
      <c r="D382" s="81">
        <v>301</v>
      </c>
      <c r="E382" s="1009">
        <v>0.01708696242060381</v>
      </c>
      <c r="F382" s="81">
        <v>301</v>
      </c>
    </row>
    <row r="383" spans="1:6" ht="12.75">
      <c r="A383" s="1010" t="s">
        <v>1472</v>
      </c>
      <c r="B383" s="81">
        <v>262269</v>
      </c>
      <c r="C383" s="81">
        <v>0</v>
      </c>
      <c r="D383" s="81">
        <v>0</v>
      </c>
      <c r="E383" s="1009">
        <v>0</v>
      </c>
      <c r="F383" s="81">
        <v>0</v>
      </c>
    </row>
    <row r="384" spans="1:6" ht="12.75">
      <c r="A384" s="1010" t="s">
        <v>12</v>
      </c>
      <c r="B384" s="81">
        <v>1499308</v>
      </c>
      <c r="C384" s="81">
        <v>100000</v>
      </c>
      <c r="D384" s="81">
        <v>301</v>
      </c>
      <c r="E384" s="1009">
        <v>0.020075928361617493</v>
      </c>
      <c r="F384" s="81">
        <v>301</v>
      </c>
    </row>
    <row r="385" spans="1:6" ht="12.75">
      <c r="A385" s="1008" t="s">
        <v>869</v>
      </c>
      <c r="B385" s="81">
        <v>1761577</v>
      </c>
      <c r="C385" s="81">
        <v>100000</v>
      </c>
      <c r="D385" s="81">
        <v>301</v>
      </c>
      <c r="E385" s="1009">
        <v>0.01708696242060381</v>
      </c>
      <c r="F385" s="81">
        <v>301</v>
      </c>
    </row>
    <row r="386" spans="1:6" ht="12.75">
      <c r="A386" s="1010" t="s">
        <v>871</v>
      </c>
      <c r="B386" s="81">
        <v>832523</v>
      </c>
      <c r="C386" s="81">
        <v>100000</v>
      </c>
      <c r="D386" s="81">
        <v>301</v>
      </c>
      <c r="E386" s="1009">
        <v>0.036155157274934145</v>
      </c>
      <c r="F386" s="81">
        <v>301</v>
      </c>
    </row>
    <row r="387" spans="1:6" ht="12.75">
      <c r="A387" s="1012" t="s">
        <v>1171</v>
      </c>
      <c r="B387" s="81">
        <v>832523</v>
      </c>
      <c r="C387" s="81">
        <v>100000</v>
      </c>
      <c r="D387" s="81">
        <v>301</v>
      </c>
      <c r="E387" s="1009">
        <v>0.036155157274934145</v>
      </c>
      <c r="F387" s="81">
        <v>301</v>
      </c>
    </row>
    <row r="388" spans="1:6" ht="12.75" customHeight="1">
      <c r="A388" s="1010" t="s">
        <v>855</v>
      </c>
      <c r="B388" s="81">
        <v>929054</v>
      </c>
      <c r="C388" s="81">
        <v>0</v>
      </c>
      <c r="D388" s="81">
        <v>0</v>
      </c>
      <c r="E388" s="1009">
        <v>0</v>
      </c>
      <c r="F388" s="81">
        <v>0</v>
      </c>
    </row>
    <row r="389" spans="1:6" ht="12.75" customHeight="1">
      <c r="A389" s="1010" t="s">
        <v>301</v>
      </c>
      <c r="B389" s="81">
        <v>929054</v>
      </c>
      <c r="C389" s="81">
        <v>0</v>
      </c>
      <c r="D389" s="81">
        <v>0</v>
      </c>
      <c r="E389" s="1009">
        <v>0</v>
      </c>
      <c r="F389" s="81">
        <v>0</v>
      </c>
    </row>
    <row r="390" spans="1:6" ht="12.75">
      <c r="A390" s="250" t="s">
        <v>1486</v>
      </c>
      <c r="B390" s="81"/>
      <c r="C390" s="81"/>
      <c r="D390" s="81"/>
      <c r="E390" s="1009"/>
      <c r="F390" s="81"/>
    </row>
    <row r="391" spans="1:6" ht="12.75">
      <c r="A391" s="1008" t="s">
        <v>1484</v>
      </c>
      <c r="B391" s="81">
        <v>568952</v>
      </c>
      <c r="C391" s="81">
        <v>950</v>
      </c>
      <c r="D391" s="81">
        <v>950</v>
      </c>
      <c r="E391" s="1009">
        <v>0.16697366385916562</v>
      </c>
      <c r="F391" s="81">
        <v>950</v>
      </c>
    </row>
    <row r="392" spans="1:6" ht="12.75">
      <c r="A392" s="1010" t="s">
        <v>1472</v>
      </c>
      <c r="B392" s="81">
        <v>72702</v>
      </c>
      <c r="C392" s="81">
        <v>950</v>
      </c>
      <c r="D392" s="81">
        <v>950</v>
      </c>
      <c r="E392" s="1009">
        <v>1.3067040796676845</v>
      </c>
      <c r="F392" s="81">
        <v>950</v>
      </c>
    </row>
    <row r="393" spans="1:6" ht="12.75">
      <c r="A393" s="1010" t="s">
        <v>12</v>
      </c>
      <c r="B393" s="81">
        <v>496250</v>
      </c>
      <c r="C393" s="81">
        <v>0</v>
      </c>
      <c r="D393" s="81">
        <v>0</v>
      </c>
      <c r="E393" s="1009">
        <v>0</v>
      </c>
      <c r="F393" s="81">
        <v>0</v>
      </c>
    </row>
    <row r="394" spans="1:6" ht="12.75">
      <c r="A394" s="1008" t="s">
        <v>865</v>
      </c>
      <c r="B394" s="81">
        <v>568952</v>
      </c>
      <c r="C394" s="81">
        <v>950</v>
      </c>
      <c r="D394" s="81">
        <v>0</v>
      </c>
      <c r="E394" s="1009">
        <v>0</v>
      </c>
      <c r="F394" s="81">
        <v>0</v>
      </c>
    </row>
    <row r="395" spans="1:6" ht="12.75">
      <c r="A395" s="1010" t="s">
        <v>871</v>
      </c>
      <c r="B395" s="81">
        <v>568952</v>
      </c>
      <c r="C395" s="81">
        <v>950</v>
      </c>
      <c r="D395" s="81">
        <v>0</v>
      </c>
      <c r="E395" s="1009">
        <v>0</v>
      </c>
      <c r="F395" s="81">
        <v>0</v>
      </c>
    </row>
    <row r="396" spans="1:6" ht="12.75">
      <c r="A396" s="1012" t="s">
        <v>1171</v>
      </c>
      <c r="B396" s="81">
        <v>476604</v>
      </c>
      <c r="C396" s="81">
        <v>950</v>
      </c>
      <c r="D396" s="81">
        <v>0</v>
      </c>
      <c r="E396" s="1009">
        <v>0</v>
      </c>
      <c r="F396" s="81">
        <v>0</v>
      </c>
    </row>
    <row r="397" spans="1:6" ht="12.75">
      <c r="A397" s="1012" t="s">
        <v>941</v>
      </c>
      <c r="B397" s="81">
        <v>92348</v>
      </c>
      <c r="C397" s="81">
        <v>0</v>
      </c>
      <c r="D397" s="81">
        <v>0</v>
      </c>
      <c r="E397" s="1009">
        <v>0</v>
      </c>
      <c r="F397" s="81">
        <v>0</v>
      </c>
    </row>
    <row r="398" spans="1:6" ht="12.75">
      <c r="A398" s="1013" t="s">
        <v>961</v>
      </c>
      <c r="B398" s="81">
        <v>92348</v>
      </c>
      <c r="C398" s="81">
        <v>0</v>
      </c>
      <c r="D398" s="81">
        <v>0</v>
      </c>
      <c r="E398" s="1009">
        <v>0</v>
      </c>
      <c r="F398" s="81">
        <v>0</v>
      </c>
    </row>
    <row r="399" spans="1:6" ht="13.5">
      <c r="A399" s="988" t="s">
        <v>1489</v>
      </c>
      <c r="B399" s="81"/>
      <c r="C399" s="81"/>
      <c r="D399" s="81"/>
      <c r="E399" s="1009"/>
      <c r="F399" s="81"/>
    </row>
    <row r="400" spans="1:6" ht="12.75">
      <c r="A400" s="795" t="s">
        <v>1484</v>
      </c>
      <c r="B400" s="81">
        <v>568952</v>
      </c>
      <c r="C400" s="81">
        <v>950</v>
      </c>
      <c r="D400" s="81">
        <v>950</v>
      </c>
      <c r="E400" s="1009">
        <v>0.16697366385916562</v>
      </c>
      <c r="F400" s="81">
        <v>950</v>
      </c>
    </row>
    <row r="401" spans="1:6" ht="12.75">
      <c r="A401" s="1023" t="s">
        <v>1472</v>
      </c>
      <c r="B401" s="81">
        <v>72702</v>
      </c>
      <c r="C401" s="81">
        <v>950</v>
      </c>
      <c r="D401" s="81">
        <v>950</v>
      </c>
      <c r="E401" s="1009">
        <v>1.3067040796676845</v>
      </c>
      <c r="F401" s="81">
        <v>950</v>
      </c>
    </row>
    <row r="402" spans="1:6" ht="12.75">
      <c r="A402" s="1023" t="s">
        <v>12</v>
      </c>
      <c r="B402" s="81">
        <v>496250</v>
      </c>
      <c r="C402" s="81">
        <v>0</v>
      </c>
      <c r="D402" s="81">
        <v>0</v>
      </c>
      <c r="E402" s="1009">
        <v>0</v>
      </c>
      <c r="F402" s="81">
        <v>0</v>
      </c>
    </row>
    <row r="403" spans="1:6" ht="12.75">
      <c r="A403" s="795" t="s">
        <v>865</v>
      </c>
      <c r="B403" s="81">
        <v>568952</v>
      </c>
      <c r="C403" s="81">
        <v>950</v>
      </c>
      <c r="D403" s="81">
        <v>0</v>
      </c>
      <c r="E403" s="1009">
        <v>0</v>
      </c>
      <c r="F403" s="81">
        <v>0</v>
      </c>
    </row>
    <row r="404" spans="1:6" ht="12.75">
      <c r="A404" s="1023" t="s">
        <v>871</v>
      </c>
      <c r="B404" s="81">
        <v>568952</v>
      </c>
      <c r="C404" s="81">
        <v>950</v>
      </c>
      <c r="D404" s="81">
        <v>0</v>
      </c>
      <c r="E404" s="1009">
        <v>0</v>
      </c>
      <c r="F404" s="81">
        <v>0</v>
      </c>
    </row>
    <row r="405" spans="1:6" ht="12.75">
      <c r="A405" s="1024" t="s">
        <v>1171</v>
      </c>
      <c r="B405" s="81">
        <v>476604</v>
      </c>
      <c r="C405" s="81">
        <v>950</v>
      </c>
      <c r="D405" s="81">
        <v>0</v>
      </c>
      <c r="E405" s="1009">
        <v>0</v>
      </c>
      <c r="F405" s="81">
        <v>0</v>
      </c>
    </row>
    <row r="406" spans="1:6" ht="12.75">
      <c r="A406" s="1024" t="s">
        <v>941</v>
      </c>
      <c r="B406" s="81">
        <v>92348</v>
      </c>
      <c r="C406" s="81">
        <v>0</v>
      </c>
      <c r="D406" s="81">
        <v>0</v>
      </c>
      <c r="E406" s="1009">
        <v>0</v>
      </c>
      <c r="F406" s="81">
        <v>0</v>
      </c>
    </row>
    <row r="407" spans="1:6" ht="12.75">
      <c r="A407" s="1025" t="s">
        <v>961</v>
      </c>
      <c r="B407" s="81">
        <v>92348</v>
      </c>
      <c r="C407" s="81">
        <v>0</v>
      </c>
      <c r="D407" s="81">
        <v>0</v>
      </c>
      <c r="E407" s="1009">
        <v>0</v>
      </c>
      <c r="F407" s="81">
        <v>0</v>
      </c>
    </row>
    <row r="408" spans="1:6" s="1026" customFormat="1" ht="12.75">
      <c r="A408" s="308" t="s">
        <v>1491</v>
      </c>
      <c r="B408" s="81"/>
      <c r="C408" s="81"/>
      <c r="D408" s="81"/>
      <c r="E408" s="1009"/>
      <c r="F408" s="81"/>
    </row>
    <row r="409" spans="1:6" s="1000" customFormat="1" ht="12.75">
      <c r="A409" s="1008" t="s">
        <v>1484</v>
      </c>
      <c r="B409" s="81">
        <v>84178590</v>
      </c>
      <c r="C409" s="81">
        <v>5124372</v>
      </c>
      <c r="D409" s="81">
        <v>5124372</v>
      </c>
      <c r="E409" s="1009">
        <v>6.087500396478487</v>
      </c>
      <c r="F409" s="81">
        <v>5124372</v>
      </c>
    </row>
    <row r="410" spans="1:6" s="1000" customFormat="1" ht="12.75">
      <c r="A410" s="1011" t="s">
        <v>1472</v>
      </c>
      <c r="B410" s="81">
        <v>84178590</v>
      </c>
      <c r="C410" s="81">
        <v>5124372</v>
      </c>
      <c r="D410" s="81">
        <v>5124372</v>
      </c>
      <c r="E410" s="1009">
        <v>6.087500396478487</v>
      </c>
      <c r="F410" s="81">
        <v>5124372</v>
      </c>
    </row>
    <row r="411" spans="1:6" s="1000" customFormat="1" ht="12.75">
      <c r="A411" s="1017" t="s">
        <v>865</v>
      </c>
      <c r="B411" s="220">
        <v>84178590</v>
      </c>
      <c r="C411" s="220">
        <v>5124372</v>
      </c>
      <c r="D411" s="220">
        <v>355353</v>
      </c>
      <c r="E411" s="1009">
        <v>0.4221417821324876</v>
      </c>
      <c r="F411" s="81">
        <v>355353</v>
      </c>
    </row>
    <row r="412" spans="1:7" s="1026" customFormat="1" ht="12.75">
      <c r="A412" s="1011" t="s">
        <v>871</v>
      </c>
      <c r="B412" s="81">
        <v>60136255</v>
      </c>
      <c r="C412" s="81">
        <v>2724372</v>
      </c>
      <c r="D412" s="81">
        <v>355353</v>
      </c>
      <c r="E412" s="1009">
        <v>0.5909130856253021</v>
      </c>
      <c r="F412" s="81">
        <v>355353</v>
      </c>
      <c r="G412" s="1049"/>
    </row>
    <row r="413" spans="1:7" s="1026" customFormat="1" ht="12.75">
      <c r="A413" s="1027" t="s">
        <v>1171</v>
      </c>
      <c r="B413" s="81">
        <v>7247291</v>
      </c>
      <c r="C413" s="81">
        <v>224372</v>
      </c>
      <c r="D413" s="81">
        <v>36800</v>
      </c>
      <c r="E413" s="1009">
        <v>0.5077759400029611</v>
      </c>
      <c r="F413" s="81">
        <v>36800</v>
      </c>
      <c r="G413" s="1049"/>
    </row>
    <row r="414" spans="1:7" s="1026" customFormat="1" ht="12.75">
      <c r="A414" s="1018" t="s">
        <v>941</v>
      </c>
      <c r="B414" s="81">
        <v>52888964</v>
      </c>
      <c r="C414" s="81">
        <v>2500000</v>
      </c>
      <c r="D414" s="81">
        <v>318553</v>
      </c>
      <c r="E414" s="1009">
        <v>0.6023052370623103</v>
      </c>
      <c r="F414" s="81">
        <v>318553</v>
      </c>
      <c r="G414" s="1049"/>
    </row>
    <row r="415" spans="1:7" s="1026" customFormat="1" ht="12.75">
      <c r="A415" s="1019" t="s">
        <v>949</v>
      </c>
      <c r="B415" s="81">
        <v>3001329</v>
      </c>
      <c r="C415" s="81">
        <v>500000</v>
      </c>
      <c r="D415" s="81">
        <v>0</v>
      </c>
      <c r="E415" s="1009">
        <v>0</v>
      </c>
      <c r="F415" s="81">
        <v>0</v>
      </c>
      <c r="G415" s="1049"/>
    </row>
    <row r="416" spans="1:7" s="1026" customFormat="1" ht="12.75">
      <c r="A416" s="1019" t="s">
        <v>961</v>
      </c>
      <c r="B416" s="81">
        <v>49887635</v>
      </c>
      <c r="C416" s="81">
        <v>2000000</v>
      </c>
      <c r="D416" s="81">
        <v>318553</v>
      </c>
      <c r="E416" s="1009">
        <v>0</v>
      </c>
      <c r="F416" s="81">
        <v>318553</v>
      </c>
      <c r="G416" s="1049"/>
    </row>
    <row r="417" spans="1:7" s="1026" customFormat="1" ht="12.75">
      <c r="A417" s="1011" t="s">
        <v>855</v>
      </c>
      <c r="B417" s="81">
        <v>24042335</v>
      </c>
      <c r="C417" s="81">
        <v>2400000</v>
      </c>
      <c r="D417" s="81">
        <v>0</v>
      </c>
      <c r="E417" s="1009">
        <v>0</v>
      </c>
      <c r="F417" s="81">
        <v>0</v>
      </c>
      <c r="G417" s="1049"/>
    </row>
    <row r="418" spans="1:7" s="1026" customFormat="1" ht="12.75">
      <c r="A418" s="1011" t="s">
        <v>301</v>
      </c>
      <c r="B418" s="81">
        <v>4756320</v>
      </c>
      <c r="C418" s="81">
        <v>400000</v>
      </c>
      <c r="D418" s="81">
        <v>0</v>
      </c>
      <c r="E418" s="1009">
        <v>0</v>
      </c>
      <c r="F418" s="81">
        <v>0</v>
      </c>
      <c r="G418" s="1049"/>
    </row>
    <row r="419" spans="1:7" s="1026" customFormat="1" ht="12.75">
      <c r="A419" s="1028" t="s">
        <v>305</v>
      </c>
      <c r="B419" s="81">
        <v>19286015</v>
      </c>
      <c r="C419" s="81">
        <v>2000000</v>
      </c>
      <c r="D419" s="81">
        <v>0</v>
      </c>
      <c r="E419" s="1009">
        <v>0</v>
      </c>
      <c r="F419" s="81">
        <v>0</v>
      </c>
      <c r="G419" s="1049"/>
    </row>
    <row r="420" spans="1:6" s="1000" customFormat="1" ht="25.5">
      <c r="A420" s="382" t="s">
        <v>1503</v>
      </c>
      <c r="B420" s="81"/>
      <c r="C420" s="81"/>
      <c r="D420" s="81"/>
      <c r="E420" s="1009"/>
      <c r="F420" s="81"/>
    </row>
    <row r="421" spans="1:6" s="1000" customFormat="1" ht="12.75">
      <c r="A421" s="1017" t="s">
        <v>1484</v>
      </c>
      <c r="B421" s="81">
        <v>520554</v>
      </c>
      <c r="C421" s="81">
        <v>0</v>
      </c>
      <c r="D421" s="81">
        <v>0</v>
      </c>
      <c r="E421" s="1009">
        <v>0</v>
      </c>
      <c r="F421" s="81">
        <v>0</v>
      </c>
    </row>
    <row r="422" spans="1:6" s="1000" customFormat="1" ht="12.75">
      <c r="A422" s="1011" t="s">
        <v>12</v>
      </c>
      <c r="B422" s="81">
        <v>520554</v>
      </c>
      <c r="C422" s="81">
        <v>0</v>
      </c>
      <c r="D422" s="81">
        <v>0</v>
      </c>
      <c r="E422" s="1009">
        <v>0</v>
      </c>
      <c r="F422" s="81">
        <v>0</v>
      </c>
    </row>
    <row r="423" spans="1:6" s="1000" customFormat="1" ht="12.75">
      <c r="A423" s="1017" t="s">
        <v>865</v>
      </c>
      <c r="B423" s="81">
        <v>520554</v>
      </c>
      <c r="C423" s="81">
        <v>0</v>
      </c>
      <c r="D423" s="81">
        <v>0</v>
      </c>
      <c r="E423" s="1009">
        <v>0</v>
      </c>
      <c r="F423" s="81">
        <v>0</v>
      </c>
    </row>
    <row r="424" spans="1:6" s="1000" customFormat="1" ht="12.75">
      <c r="A424" s="1011" t="s">
        <v>871</v>
      </c>
      <c r="B424" s="81">
        <v>520554</v>
      </c>
      <c r="C424" s="81">
        <v>0</v>
      </c>
      <c r="D424" s="81">
        <v>0</v>
      </c>
      <c r="E424" s="1009">
        <v>0</v>
      </c>
      <c r="F424" s="81">
        <v>0</v>
      </c>
    </row>
    <row r="425" spans="1:6" s="1000" customFormat="1" ht="12.75">
      <c r="A425" s="1018" t="s">
        <v>941</v>
      </c>
      <c r="B425" s="81">
        <v>520554</v>
      </c>
      <c r="C425" s="81">
        <v>0</v>
      </c>
      <c r="D425" s="81">
        <v>0</v>
      </c>
      <c r="E425" s="1009">
        <v>0</v>
      </c>
      <c r="F425" s="81">
        <v>0</v>
      </c>
    </row>
    <row r="426" spans="1:6" s="1000" customFormat="1" ht="12.75">
      <c r="A426" s="1019" t="s">
        <v>961</v>
      </c>
      <c r="B426" s="81">
        <v>520554</v>
      </c>
      <c r="C426" s="81">
        <v>0</v>
      </c>
      <c r="D426" s="81">
        <v>0</v>
      </c>
      <c r="E426" s="1009">
        <v>0</v>
      </c>
      <c r="F426" s="81">
        <v>0</v>
      </c>
    </row>
    <row r="427" spans="1:6" ht="12.75">
      <c r="A427" s="250" t="s">
        <v>1505</v>
      </c>
      <c r="B427" s="81"/>
      <c r="C427" s="81"/>
      <c r="D427" s="81"/>
      <c r="E427" s="1009"/>
      <c r="F427" s="81"/>
    </row>
    <row r="428" spans="1:6" ht="12.75">
      <c r="A428" s="1008" t="s">
        <v>1484</v>
      </c>
      <c r="B428" s="81">
        <v>168527900</v>
      </c>
      <c r="C428" s="81">
        <v>0</v>
      </c>
      <c r="D428" s="81">
        <v>0</v>
      </c>
      <c r="E428" s="1009">
        <v>0</v>
      </c>
      <c r="F428" s="81">
        <v>0</v>
      </c>
    </row>
    <row r="429" spans="1:6" ht="12.75">
      <c r="A429" s="1010" t="s">
        <v>1472</v>
      </c>
      <c r="B429" s="81">
        <v>168527900</v>
      </c>
      <c r="C429" s="81">
        <v>0</v>
      </c>
      <c r="D429" s="81">
        <v>0</v>
      </c>
      <c r="E429" s="1009">
        <v>0</v>
      </c>
      <c r="F429" s="81">
        <v>0</v>
      </c>
    </row>
    <row r="430" spans="1:6" ht="12.75">
      <c r="A430" s="1008" t="s">
        <v>865</v>
      </c>
      <c r="B430" s="81">
        <v>168527900</v>
      </c>
      <c r="C430" s="81">
        <v>0</v>
      </c>
      <c r="D430" s="81">
        <v>0</v>
      </c>
      <c r="E430" s="1009">
        <v>0</v>
      </c>
      <c r="F430" s="81">
        <v>0</v>
      </c>
    </row>
    <row r="431" spans="1:6" ht="12.75">
      <c r="A431" s="1011" t="s">
        <v>871</v>
      </c>
      <c r="B431" s="81">
        <v>168527900</v>
      </c>
      <c r="C431" s="81">
        <v>0</v>
      </c>
      <c r="D431" s="81">
        <v>0</v>
      </c>
      <c r="E431" s="1009">
        <v>0</v>
      </c>
      <c r="F431" s="81">
        <v>0</v>
      </c>
    </row>
    <row r="432" spans="1:6" ht="12.75">
      <c r="A432" s="1012" t="s">
        <v>1171</v>
      </c>
      <c r="B432" s="81">
        <v>90000</v>
      </c>
      <c r="C432" s="81">
        <v>0</v>
      </c>
      <c r="D432" s="81">
        <v>0</v>
      </c>
      <c r="E432" s="1009">
        <v>0</v>
      </c>
      <c r="F432" s="81">
        <v>0</v>
      </c>
    </row>
    <row r="433" spans="1:6" ht="12.75">
      <c r="A433" s="1012" t="s">
        <v>938</v>
      </c>
      <c r="B433" s="81">
        <v>60510000</v>
      </c>
      <c r="C433" s="81">
        <v>0</v>
      </c>
      <c r="D433" s="81">
        <v>0</v>
      </c>
      <c r="E433" s="1009">
        <v>0</v>
      </c>
      <c r="F433" s="81">
        <v>0</v>
      </c>
    </row>
    <row r="434" spans="1:6" ht="12.75">
      <c r="A434" s="1012" t="s">
        <v>941</v>
      </c>
      <c r="B434" s="81">
        <v>107927900</v>
      </c>
      <c r="C434" s="81">
        <v>0</v>
      </c>
      <c r="D434" s="81">
        <v>0</v>
      </c>
      <c r="E434" s="1009">
        <v>0</v>
      </c>
      <c r="F434" s="81">
        <v>0</v>
      </c>
    </row>
    <row r="435" spans="1:6" ht="12.75">
      <c r="A435" s="1013" t="s">
        <v>1499</v>
      </c>
      <c r="B435" s="81">
        <v>3833900</v>
      </c>
      <c r="C435" s="81">
        <v>0</v>
      </c>
      <c r="D435" s="81">
        <v>0</v>
      </c>
      <c r="E435" s="1009">
        <v>0</v>
      </c>
      <c r="F435" s="81">
        <v>0</v>
      </c>
    </row>
    <row r="436" spans="1:6" ht="12.75">
      <c r="A436" s="1013" t="s">
        <v>961</v>
      </c>
      <c r="B436" s="81">
        <v>104094000</v>
      </c>
      <c r="C436" s="81">
        <v>0</v>
      </c>
      <c r="D436" s="81">
        <v>0</v>
      </c>
      <c r="E436" s="1009">
        <v>0</v>
      </c>
      <c r="F436" s="81">
        <v>0</v>
      </c>
    </row>
    <row r="437" spans="1:6" s="1015" customFormat="1" ht="12.75">
      <c r="A437" s="268" t="s">
        <v>1517</v>
      </c>
      <c r="B437" s="43"/>
      <c r="C437" s="43"/>
      <c r="D437" s="43"/>
      <c r="E437" s="1009"/>
      <c r="F437" s="81"/>
    </row>
    <row r="438" spans="1:6" s="1015" customFormat="1" ht="12.75">
      <c r="A438" s="243" t="s">
        <v>1479</v>
      </c>
      <c r="B438" s="81"/>
      <c r="C438" s="81"/>
      <c r="D438" s="81"/>
      <c r="E438" s="1009"/>
      <c r="F438" s="81"/>
    </row>
    <row r="439" spans="1:7" s="1047" customFormat="1" ht="12.75">
      <c r="A439" s="1008" t="s">
        <v>1484</v>
      </c>
      <c r="B439" s="81">
        <v>3709103</v>
      </c>
      <c r="C439" s="220">
        <v>153604</v>
      </c>
      <c r="D439" s="81">
        <v>18260</v>
      </c>
      <c r="E439" s="1009">
        <v>0.4923023167596047</v>
      </c>
      <c r="F439" s="81">
        <v>18260</v>
      </c>
      <c r="G439" s="1046"/>
    </row>
    <row r="440" spans="1:7" s="1047" customFormat="1" ht="12.75">
      <c r="A440" s="1011" t="s">
        <v>1472</v>
      </c>
      <c r="B440" s="81">
        <v>588300</v>
      </c>
      <c r="C440" s="81">
        <v>0</v>
      </c>
      <c r="D440" s="81">
        <v>0</v>
      </c>
      <c r="E440" s="1009">
        <v>0</v>
      </c>
      <c r="F440" s="81">
        <v>0</v>
      </c>
      <c r="G440" s="1046"/>
    </row>
    <row r="441" spans="1:7" s="1047" customFormat="1" ht="12.75">
      <c r="A441" s="1011" t="s">
        <v>12</v>
      </c>
      <c r="B441" s="81">
        <v>3120803</v>
      </c>
      <c r="C441" s="81">
        <v>153604</v>
      </c>
      <c r="D441" s="81">
        <v>18260</v>
      </c>
      <c r="E441" s="1009">
        <v>0.5851058205211928</v>
      </c>
      <c r="F441" s="81">
        <v>18260</v>
      </c>
      <c r="G441" s="1046"/>
    </row>
    <row r="442" spans="1:7" s="1047" customFormat="1" ht="12.75">
      <c r="A442" s="1017" t="s">
        <v>865</v>
      </c>
      <c r="B442" s="81">
        <v>3709103</v>
      </c>
      <c r="C442" s="81">
        <v>153604</v>
      </c>
      <c r="D442" s="81">
        <v>18260</v>
      </c>
      <c r="E442" s="1009">
        <v>0.4923023167596047</v>
      </c>
      <c r="F442" s="81">
        <v>18260</v>
      </c>
      <c r="G442" s="1046"/>
    </row>
    <row r="443" spans="1:7" s="1015" customFormat="1" ht="12.75">
      <c r="A443" s="1011" t="s">
        <v>871</v>
      </c>
      <c r="B443" s="81">
        <v>337442</v>
      </c>
      <c r="C443" s="81">
        <v>153604</v>
      </c>
      <c r="D443" s="81">
        <v>18260</v>
      </c>
      <c r="E443" s="1009">
        <v>5.411300312349974</v>
      </c>
      <c r="F443" s="81">
        <v>18260</v>
      </c>
      <c r="G443" s="1048"/>
    </row>
    <row r="444" spans="1:7" s="1015" customFormat="1" ht="12.75">
      <c r="A444" s="1018" t="s">
        <v>1171</v>
      </c>
      <c r="B444" s="81">
        <v>337442</v>
      </c>
      <c r="C444" s="81">
        <v>153604</v>
      </c>
      <c r="D444" s="81">
        <v>18260</v>
      </c>
      <c r="E444" s="1009">
        <v>5.411300312349974</v>
      </c>
      <c r="F444" s="81">
        <v>18260</v>
      </c>
      <c r="G444" s="1048"/>
    </row>
    <row r="445" spans="1:6" s="1015" customFormat="1" ht="12.75">
      <c r="A445" s="1010" t="s">
        <v>855</v>
      </c>
      <c r="B445" s="81">
        <v>3371661</v>
      </c>
      <c r="C445" s="81">
        <v>0</v>
      </c>
      <c r="D445" s="81">
        <v>0</v>
      </c>
      <c r="E445" s="1009">
        <v>0</v>
      </c>
      <c r="F445" s="81">
        <v>0</v>
      </c>
    </row>
    <row r="446" spans="1:6" s="1015" customFormat="1" ht="12.75">
      <c r="A446" s="261" t="s">
        <v>1476</v>
      </c>
      <c r="B446" s="81">
        <v>3371661</v>
      </c>
      <c r="C446" s="81">
        <v>0</v>
      </c>
      <c r="D446" s="81">
        <v>0</v>
      </c>
      <c r="E446" s="1009">
        <v>0</v>
      </c>
      <c r="F446" s="81">
        <v>0</v>
      </c>
    </row>
    <row r="447" spans="1:7" s="1026" customFormat="1" ht="12.75">
      <c r="A447" s="308" t="s">
        <v>1482</v>
      </c>
      <c r="B447" s="81"/>
      <c r="C447" s="81"/>
      <c r="D447" s="81"/>
      <c r="E447" s="1009"/>
      <c r="F447" s="81"/>
      <c r="G447" s="1049"/>
    </row>
    <row r="448" spans="1:7" s="1026" customFormat="1" ht="12.75">
      <c r="A448" s="1008" t="s">
        <v>1484</v>
      </c>
      <c r="B448" s="81">
        <v>44435744</v>
      </c>
      <c r="C448" s="81">
        <v>1135527</v>
      </c>
      <c r="D448" s="81">
        <v>18535423</v>
      </c>
      <c r="E448" s="1009">
        <v>41.71286746093415</v>
      </c>
      <c r="F448" s="81">
        <v>18535423</v>
      </c>
      <c r="G448" s="1049"/>
    </row>
    <row r="449" spans="1:7" s="1026" customFormat="1" ht="12.75">
      <c r="A449" s="1010" t="s">
        <v>1472</v>
      </c>
      <c r="B449" s="81">
        <v>51304</v>
      </c>
      <c r="C449" s="81">
        <v>0</v>
      </c>
      <c r="D449" s="81">
        <v>0</v>
      </c>
      <c r="E449" s="1009">
        <v>0</v>
      </c>
      <c r="F449" s="81">
        <v>0</v>
      </c>
      <c r="G449" s="1049"/>
    </row>
    <row r="450" spans="1:7" s="1026" customFormat="1" ht="12.75">
      <c r="A450" s="1011" t="s">
        <v>12</v>
      </c>
      <c r="B450" s="81">
        <v>44384440</v>
      </c>
      <c r="C450" s="81">
        <v>1135527</v>
      </c>
      <c r="D450" s="81">
        <v>18535423</v>
      </c>
      <c r="E450" s="1009">
        <v>41.76108338868306</v>
      </c>
      <c r="F450" s="81">
        <v>18535423</v>
      </c>
      <c r="G450" s="1049"/>
    </row>
    <row r="451" spans="1:6" s="1000" customFormat="1" ht="12.75">
      <c r="A451" s="1017" t="s">
        <v>865</v>
      </c>
      <c r="B451" s="81">
        <v>44435744</v>
      </c>
      <c r="C451" s="81">
        <v>1135527</v>
      </c>
      <c r="D451" s="81">
        <v>240241</v>
      </c>
      <c r="E451" s="1009">
        <v>0.5406480872695639</v>
      </c>
      <c r="F451" s="81">
        <v>240241</v>
      </c>
    </row>
    <row r="452" spans="1:6" s="1000" customFormat="1" ht="12.75">
      <c r="A452" s="1011" t="s">
        <v>871</v>
      </c>
      <c r="B452" s="81">
        <v>4632406</v>
      </c>
      <c r="C452" s="81">
        <v>466053</v>
      </c>
      <c r="D452" s="81">
        <v>240241</v>
      </c>
      <c r="E452" s="1009">
        <v>5.186095519261481</v>
      </c>
      <c r="F452" s="81">
        <v>240241</v>
      </c>
    </row>
    <row r="453" spans="1:6" s="1000" customFormat="1" ht="12.75">
      <c r="A453" s="1018" t="s">
        <v>1171</v>
      </c>
      <c r="B453" s="81">
        <v>4632406</v>
      </c>
      <c r="C453" s="81">
        <v>466053</v>
      </c>
      <c r="D453" s="81">
        <v>240241</v>
      </c>
      <c r="E453" s="1009">
        <v>5.186095519261481</v>
      </c>
      <c r="F453" s="81">
        <v>240241</v>
      </c>
    </row>
    <row r="454" spans="1:6" s="1000" customFormat="1" ht="12.75">
      <c r="A454" s="1011" t="s">
        <v>855</v>
      </c>
      <c r="B454" s="81">
        <v>39803338</v>
      </c>
      <c r="C454" s="81">
        <v>669474</v>
      </c>
      <c r="D454" s="81">
        <v>0</v>
      </c>
      <c r="E454" s="1009">
        <v>0</v>
      </c>
      <c r="F454" s="81">
        <v>0</v>
      </c>
    </row>
    <row r="455" spans="1:6" s="151" customFormat="1" ht="12.75">
      <c r="A455" s="219" t="s">
        <v>1476</v>
      </c>
      <c r="B455" s="423">
        <v>31649724</v>
      </c>
      <c r="C455" s="423">
        <v>557714</v>
      </c>
      <c r="D455" s="423">
        <v>0</v>
      </c>
      <c r="E455" s="1009">
        <v>0</v>
      </c>
      <c r="F455" s="81">
        <v>0</v>
      </c>
    </row>
    <row r="456" spans="1:6" s="151" customFormat="1" ht="12.75">
      <c r="A456" s="1018" t="s">
        <v>305</v>
      </c>
      <c r="B456" s="423">
        <v>8153614</v>
      </c>
      <c r="C456" s="423">
        <v>111760</v>
      </c>
      <c r="D456" s="423">
        <v>0</v>
      </c>
      <c r="E456" s="1009">
        <v>0</v>
      </c>
      <c r="F456" s="81">
        <v>0</v>
      </c>
    </row>
    <row r="457" spans="1:6" s="1015" customFormat="1" ht="12.75">
      <c r="A457" s="250" t="s">
        <v>1491</v>
      </c>
      <c r="B457" s="81"/>
      <c r="C457" s="81"/>
      <c r="D457" s="81"/>
      <c r="E457" s="1009"/>
      <c r="F457" s="81"/>
    </row>
    <row r="458" spans="1:6" s="1015" customFormat="1" ht="12.75">
      <c r="A458" s="1008" t="s">
        <v>1484</v>
      </c>
      <c r="B458" s="81">
        <v>284000</v>
      </c>
      <c r="C458" s="81">
        <v>570</v>
      </c>
      <c r="D458" s="81">
        <v>570</v>
      </c>
      <c r="E458" s="1009">
        <v>0.2007042253521127</v>
      </c>
      <c r="F458" s="81">
        <v>570</v>
      </c>
    </row>
    <row r="459" spans="1:6" s="1015" customFormat="1" ht="12.75">
      <c r="A459" s="1010" t="s">
        <v>1472</v>
      </c>
      <c r="B459" s="81">
        <v>284000</v>
      </c>
      <c r="C459" s="81">
        <v>570</v>
      </c>
      <c r="D459" s="81">
        <v>570</v>
      </c>
      <c r="E459" s="1009">
        <v>0.2007042253521127</v>
      </c>
      <c r="F459" s="81">
        <v>570</v>
      </c>
    </row>
    <row r="460" spans="1:6" s="1015" customFormat="1" ht="12.75">
      <c r="A460" s="1008" t="s">
        <v>865</v>
      </c>
      <c r="B460" s="81">
        <v>284000</v>
      </c>
      <c r="C460" s="81">
        <v>570</v>
      </c>
      <c r="D460" s="81">
        <v>0</v>
      </c>
      <c r="E460" s="1009">
        <v>0</v>
      </c>
      <c r="F460" s="81">
        <v>0</v>
      </c>
    </row>
    <row r="461" spans="1:6" s="1015" customFormat="1" ht="12.75">
      <c r="A461" s="1010" t="s">
        <v>871</v>
      </c>
      <c r="B461" s="81">
        <v>26400</v>
      </c>
      <c r="C461" s="81">
        <v>570</v>
      </c>
      <c r="D461" s="81">
        <v>0</v>
      </c>
      <c r="E461" s="1009">
        <v>0</v>
      </c>
      <c r="F461" s="81">
        <v>0</v>
      </c>
    </row>
    <row r="462" spans="1:6" s="1015" customFormat="1" ht="12.75">
      <c r="A462" s="1012" t="s">
        <v>1171</v>
      </c>
      <c r="B462" s="81">
        <v>26400</v>
      </c>
      <c r="C462" s="81">
        <v>570</v>
      </c>
      <c r="D462" s="81">
        <v>0</v>
      </c>
      <c r="E462" s="1009">
        <v>0</v>
      </c>
      <c r="F462" s="81">
        <v>0</v>
      </c>
    </row>
    <row r="463" spans="1:6" s="1015" customFormat="1" ht="12.75">
      <c r="A463" s="1010" t="s">
        <v>855</v>
      </c>
      <c r="B463" s="81">
        <v>257600</v>
      </c>
      <c r="C463" s="81">
        <v>0</v>
      </c>
      <c r="D463" s="81">
        <v>0</v>
      </c>
      <c r="E463" s="1009">
        <v>0</v>
      </c>
      <c r="F463" s="81">
        <v>0</v>
      </c>
    </row>
    <row r="464" spans="1:6" s="1015" customFormat="1" ht="12.75">
      <c r="A464" s="1010" t="s">
        <v>301</v>
      </c>
      <c r="B464" s="81">
        <v>257600</v>
      </c>
      <c r="C464" s="81">
        <v>0</v>
      </c>
      <c r="D464" s="81">
        <v>0</v>
      </c>
      <c r="E464" s="1009">
        <v>0</v>
      </c>
      <c r="F464" s="81">
        <v>0</v>
      </c>
    </row>
    <row r="465" spans="1:6" s="151" customFormat="1" ht="12.75">
      <c r="A465" s="250" t="s">
        <v>1493</v>
      </c>
      <c r="B465" s="423"/>
      <c r="C465" s="423"/>
      <c r="D465" s="423"/>
      <c r="E465" s="1009"/>
      <c r="F465" s="81"/>
    </row>
    <row r="466" spans="1:6" s="151" customFormat="1" ht="12.75">
      <c r="A466" s="1017" t="s">
        <v>1484</v>
      </c>
      <c r="B466" s="423">
        <v>2768</v>
      </c>
      <c r="C466" s="423">
        <v>0</v>
      </c>
      <c r="D466" s="423">
        <v>0</v>
      </c>
      <c r="E466" s="1009">
        <v>0</v>
      </c>
      <c r="F466" s="81">
        <v>0</v>
      </c>
    </row>
    <row r="467" spans="1:6" s="151" customFormat="1" ht="12.75">
      <c r="A467" s="1011" t="s">
        <v>1472</v>
      </c>
      <c r="B467" s="423">
        <v>2768</v>
      </c>
      <c r="C467" s="423">
        <v>0</v>
      </c>
      <c r="D467" s="423">
        <v>0</v>
      </c>
      <c r="E467" s="1009">
        <v>0</v>
      </c>
      <c r="F467" s="81">
        <v>0</v>
      </c>
    </row>
    <row r="468" spans="1:6" s="151" customFormat="1" ht="12.75">
      <c r="A468" s="1017" t="s">
        <v>865</v>
      </c>
      <c r="B468" s="423">
        <v>2768</v>
      </c>
      <c r="C468" s="423">
        <v>0</v>
      </c>
      <c r="D468" s="423">
        <v>0</v>
      </c>
      <c r="E468" s="1009">
        <v>0</v>
      </c>
      <c r="F468" s="81">
        <v>0</v>
      </c>
    </row>
    <row r="469" spans="1:6" s="151" customFormat="1" ht="12.75">
      <c r="A469" s="1011" t="s">
        <v>871</v>
      </c>
      <c r="B469" s="423">
        <v>2768</v>
      </c>
      <c r="C469" s="423">
        <v>0</v>
      </c>
      <c r="D469" s="423">
        <v>0</v>
      </c>
      <c r="E469" s="1009">
        <v>0</v>
      </c>
      <c r="F469" s="81">
        <v>0</v>
      </c>
    </row>
    <row r="470" spans="1:6" s="151" customFormat="1" ht="12.75">
      <c r="A470" s="1018" t="s">
        <v>1171</v>
      </c>
      <c r="B470" s="423">
        <v>2768</v>
      </c>
      <c r="C470" s="423">
        <v>0</v>
      </c>
      <c r="D470" s="423">
        <v>0</v>
      </c>
      <c r="E470" s="1009">
        <v>0</v>
      </c>
      <c r="F470" s="81">
        <v>0</v>
      </c>
    </row>
    <row r="471" spans="1:6" s="151" customFormat="1" ht="12.75">
      <c r="A471" s="250" t="s">
        <v>1498</v>
      </c>
      <c r="B471" s="423"/>
      <c r="C471" s="423"/>
      <c r="D471" s="423"/>
      <c r="E471" s="1009"/>
      <c r="F471" s="81"/>
    </row>
    <row r="472" spans="1:6" s="151" customFormat="1" ht="12.75">
      <c r="A472" s="1017" t="s">
        <v>1484</v>
      </c>
      <c r="B472" s="423">
        <v>9535</v>
      </c>
      <c r="C472" s="423">
        <v>0</v>
      </c>
      <c r="D472" s="423">
        <v>0</v>
      </c>
      <c r="E472" s="1009">
        <v>0</v>
      </c>
      <c r="F472" s="81">
        <v>0</v>
      </c>
    </row>
    <row r="473" spans="1:6" s="151" customFormat="1" ht="12.75">
      <c r="A473" s="1011" t="s">
        <v>1472</v>
      </c>
      <c r="B473" s="423">
        <v>9535</v>
      </c>
      <c r="C473" s="423">
        <v>0</v>
      </c>
      <c r="D473" s="423">
        <v>0</v>
      </c>
      <c r="E473" s="1009">
        <v>0</v>
      </c>
      <c r="F473" s="81">
        <v>0</v>
      </c>
    </row>
    <row r="474" spans="1:6" s="151" customFormat="1" ht="12.75">
      <c r="A474" s="1017" t="s">
        <v>865</v>
      </c>
      <c r="B474" s="423">
        <v>9535</v>
      </c>
      <c r="C474" s="423">
        <v>0</v>
      </c>
      <c r="D474" s="423">
        <v>0</v>
      </c>
      <c r="E474" s="1009">
        <v>0</v>
      </c>
      <c r="F474" s="81">
        <v>0</v>
      </c>
    </row>
    <row r="475" spans="1:6" s="151" customFormat="1" ht="12.75">
      <c r="A475" s="1011" t="s">
        <v>871</v>
      </c>
      <c r="B475" s="423">
        <v>9535</v>
      </c>
      <c r="C475" s="423">
        <v>0</v>
      </c>
      <c r="D475" s="423">
        <v>0</v>
      </c>
      <c r="E475" s="1009">
        <v>0</v>
      </c>
      <c r="F475" s="81">
        <v>0</v>
      </c>
    </row>
    <row r="476" spans="1:6" s="151" customFormat="1" ht="12.75">
      <c r="A476" s="1018" t="s">
        <v>1171</v>
      </c>
      <c r="B476" s="423">
        <v>9535</v>
      </c>
      <c r="C476" s="423">
        <v>0</v>
      </c>
      <c r="D476" s="423">
        <v>0</v>
      </c>
      <c r="E476" s="1009">
        <v>0</v>
      </c>
      <c r="F476" s="81">
        <v>0</v>
      </c>
    </row>
    <row r="477" spans="1:6" s="151" customFormat="1" ht="12.75">
      <c r="A477" s="308" t="s">
        <v>1500</v>
      </c>
      <c r="B477" s="81"/>
      <c r="C477" s="220"/>
      <c r="D477" s="220"/>
      <c r="E477" s="1009"/>
      <c r="F477" s="81"/>
    </row>
    <row r="478" spans="1:7" s="1020" customFormat="1" ht="12.75">
      <c r="A478" s="1008" t="s">
        <v>1484</v>
      </c>
      <c r="B478" s="81">
        <v>21000</v>
      </c>
      <c r="C478" s="81">
        <v>21000</v>
      </c>
      <c r="D478" s="81">
        <v>0</v>
      </c>
      <c r="E478" s="1009">
        <v>0</v>
      </c>
      <c r="F478" s="81">
        <v>0</v>
      </c>
      <c r="G478" s="1051"/>
    </row>
    <row r="479" spans="1:7" s="1020" customFormat="1" ht="12.75" hidden="1">
      <c r="A479" s="1010" t="s">
        <v>11</v>
      </c>
      <c r="B479" s="220"/>
      <c r="C479" s="220">
        <v>0</v>
      </c>
      <c r="D479" s="220">
        <v>0</v>
      </c>
      <c r="E479" s="1009">
        <v>0</v>
      </c>
      <c r="F479" s="220">
        <v>0</v>
      </c>
      <c r="G479" s="1051"/>
    </row>
    <row r="480" spans="1:7" s="1020" customFormat="1" ht="12.75">
      <c r="A480" s="1011" t="s">
        <v>12</v>
      </c>
      <c r="B480" s="81">
        <v>21000</v>
      </c>
      <c r="C480" s="81">
        <v>21000</v>
      </c>
      <c r="D480" s="81">
        <v>0</v>
      </c>
      <c r="E480" s="1009">
        <v>0</v>
      </c>
      <c r="F480" s="81">
        <v>0</v>
      </c>
      <c r="G480" s="1051"/>
    </row>
    <row r="481" spans="1:7" s="1020" customFormat="1" ht="12.75">
      <c r="A481" s="1017" t="s">
        <v>865</v>
      </c>
      <c r="B481" s="81">
        <v>21000</v>
      </c>
      <c r="C481" s="81">
        <v>21000</v>
      </c>
      <c r="D481" s="81">
        <v>0</v>
      </c>
      <c r="E481" s="1009">
        <v>0</v>
      </c>
      <c r="F481" s="81">
        <v>0</v>
      </c>
      <c r="G481" s="1051"/>
    </row>
    <row r="482" spans="1:7" s="1020" customFormat="1" ht="12.75">
      <c r="A482" s="1011" t="s">
        <v>871</v>
      </c>
      <c r="B482" s="81">
        <v>21000</v>
      </c>
      <c r="C482" s="81">
        <v>21000</v>
      </c>
      <c r="D482" s="81">
        <v>0</v>
      </c>
      <c r="E482" s="1009">
        <v>0</v>
      </c>
      <c r="F482" s="81">
        <v>0</v>
      </c>
      <c r="G482" s="1051"/>
    </row>
    <row r="483" spans="1:7" s="151" customFormat="1" ht="12.75">
      <c r="A483" s="1018" t="s">
        <v>1171</v>
      </c>
      <c r="B483" s="81">
        <v>16000</v>
      </c>
      <c r="C483" s="81">
        <v>16000</v>
      </c>
      <c r="D483" s="81">
        <v>0</v>
      </c>
      <c r="E483" s="1009">
        <v>0</v>
      </c>
      <c r="F483" s="81">
        <v>0</v>
      </c>
      <c r="G483" s="1052"/>
    </row>
    <row r="484" spans="1:6" s="151" customFormat="1" ht="12.75">
      <c r="A484" s="1018" t="s">
        <v>941</v>
      </c>
      <c r="B484" s="81">
        <v>5000</v>
      </c>
      <c r="C484" s="81">
        <v>5000</v>
      </c>
      <c r="D484" s="81">
        <v>0</v>
      </c>
      <c r="E484" s="1009">
        <v>0</v>
      </c>
      <c r="F484" s="81">
        <v>0</v>
      </c>
    </row>
    <row r="485" spans="1:6" s="151" customFormat="1" ht="12.75">
      <c r="A485" s="1019" t="s">
        <v>949</v>
      </c>
      <c r="B485" s="81">
        <v>5000</v>
      </c>
      <c r="C485" s="81">
        <v>5000</v>
      </c>
      <c r="D485" s="81">
        <v>0</v>
      </c>
      <c r="E485" s="1009">
        <v>0</v>
      </c>
      <c r="F485" s="81">
        <v>0</v>
      </c>
    </row>
    <row r="486" spans="1:6" ht="25.5">
      <c r="A486" s="308" t="s">
        <v>1509</v>
      </c>
      <c r="B486" s="81"/>
      <c r="C486" s="81"/>
      <c r="D486" s="81"/>
      <c r="E486" s="1009"/>
      <c r="F486" s="81"/>
    </row>
    <row r="487" spans="1:7" s="1044" customFormat="1" ht="12.75">
      <c r="A487" s="1008" t="s">
        <v>1484</v>
      </c>
      <c r="B487" s="81">
        <v>2024898</v>
      </c>
      <c r="C487" s="81">
        <v>151875</v>
      </c>
      <c r="D487" s="81">
        <v>151875</v>
      </c>
      <c r="E487" s="1021">
        <v>7.500377796807543</v>
      </c>
      <c r="F487" s="81">
        <v>151875</v>
      </c>
      <c r="G487" s="1043"/>
    </row>
    <row r="488" spans="1:7" s="1044" customFormat="1" ht="12.75">
      <c r="A488" s="1010" t="s">
        <v>1472</v>
      </c>
      <c r="B488" s="81">
        <v>2024898</v>
      </c>
      <c r="C488" s="81">
        <v>151875</v>
      </c>
      <c r="D488" s="81">
        <v>151875</v>
      </c>
      <c r="E488" s="1009">
        <v>7.500377796807543</v>
      </c>
      <c r="F488" s="81">
        <v>151875</v>
      </c>
      <c r="G488" s="1043"/>
    </row>
    <row r="489" spans="1:7" s="1044" customFormat="1" ht="12.75" hidden="1">
      <c r="A489" s="1010" t="s">
        <v>11</v>
      </c>
      <c r="B489" s="220"/>
      <c r="C489" s="220">
        <v>0</v>
      </c>
      <c r="D489" s="220">
        <v>0</v>
      </c>
      <c r="E489" s="1009">
        <v>0</v>
      </c>
      <c r="F489" s="220">
        <v>0</v>
      </c>
      <c r="G489" s="1043"/>
    </row>
    <row r="490" spans="1:7" s="1044" customFormat="1" ht="12.75">
      <c r="A490" s="1008" t="s">
        <v>865</v>
      </c>
      <c r="B490" s="81">
        <v>2024898</v>
      </c>
      <c r="C490" s="81">
        <v>151875</v>
      </c>
      <c r="D490" s="81">
        <v>151875</v>
      </c>
      <c r="E490" s="1009">
        <v>7.500377796807543</v>
      </c>
      <c r="F490" s="81">
        <v>151875</v>
      </c>
      <c r="G490" s="1043"/>
    </row>
    <row r="491" spans="1:6" ht="12.75">
      <c r="A491" s="1010" t="s">
        <v>855</v>
      </c>
      <c r="B491" s="81">
        <v>2024898</v>
      </c>
      <c r="C491" s="81">
        <v>151875</v>
      </c>
      <c r="D491" s="81">
        <v>151875</v>
      </c>
      <c r="E491" s="1009">
        <v>7.500377796807543</v>
      </c>
      <c r="F491" s="81">
        <v>151875</v>
      </c>
    </row>
    <row r="492" spans="1:6" ht="12.75">
      <c r="A492" s="1012" t="s">
        <v>305</v>
      </c>
      <c r="B492" s="81">
        <v>2024898</v>
      </c>
      <c r="C492" s="81">
        <v>151875</v>
      </c>
      <c r="D492" s="81">
        <v>151875</v>
      </c>
      <c r="E492" s="1009">
        <v>7.500377796807543</v>
      </c>
      <c r="F492" s="81">
        <v>151875</v>
      </c>
    </row>
    <row r="493" spans="1:6" ht="12.75">
      <c r="A493" s="250" t="s">
        <v>1505</v>
      </c>
      <c r="B493" s="81"/>
      <c r="C493" s="81"/>
      <c r="D493" s="81"/>
      <c r="E493" s="1009"/>
      <c r="F493" s="81"/>
    </row>
    <row r="494" spans="1:6" ht="12.75">
      <c r="A494" s="1008" t="s">
        <v>1484</v>
      </c>
      <c r="B494" s="81">
        <v>720831</v>
      </c>
      <c r="C494" s="81">
        <v>0</v>
      </c>
      <c r="D494" s="81">
        <v>0</v>
      </c>
      <c r="E494" s="1009">
        <v>0</v>
      </c>
      <c r="F494" s="81">
        <v>0</v>
      </c>
    </row>
    <row r="495" spans="1:6" ht="12.75">
      <c r="A495" s="1010" t="s">
        <v>1472</v>
      </c>
      <c r="B495" s="81">
        <v>720831</v>
      </c>
      <c r="C495" s="81">
        <v>0</v>
      </c>
      <c r="D495" s="81">
        <v>0</v>
      </c>
      <c r="E495" s="1009">
        <v>0</v>
      </c>
      <c r="F495" s="81">
        <v>0</v>
      </c>
    </row>
    <row r="496" spans="1:6" ht="12.75">
      <c r="A496" s="1008" t="s">
        <v>865</v>
      </c>
      <c r="B496" s="81">
        <v>720831</v>
      </c>
      <c r="C496" s="81">
        <v>0</v>
      </c>
      <c r="D496" s="81">
        <v>0</v>
      </c>
      <c r="E496" s="1009">
        <v>0</v>
      </c>
      <c r="F496" s="81">
        <v>0</v>
      </c>
    </row>
    <row r="497" spans="1:6" ht="12.75">
      <c r="A497" s="1011" t="s">
        <v>871</v>
      </c>
      <c r="B497" s="81">
        <v>669331</v>
      </c>
      <c r="C497" s="81">
        <v>0</v>
      </c>
      <c r="D497" s="81">
        <v>0</v>
      </c>
      <c r="E497" s="1009">
        <v>0</v>
      </c>
      <c r="F497" s="81">
        <v>0</v>
      </c>
    </row>
    <row r="498" spans="1:6" ht="12.75">
      <c r="A498" s="1012" t="s">
        <v>1171</v>
      </c>
      <c r="B498" s="81">
        <v>608551</v>
      </c>
      <c r="C498" s="81">
        <v>0</v>
      </c>
      <c r="D498" s="81">
        <v>0</v>
      </c>
      <c r="E498" s="1009">
        <v>0</v>
      </c>
      <c r="F498" s="81">
        <v>0</v>
      </c>
    </row>
    <row r="499" spans="1:6" ht="12.75">
      <c r="A499" s="1012" t="s">
        <v>941</v>
      </c>
      <c r="B499" s="81">
        <v>60780</v>
      </c>
      <c r="C499" s="81">
        <v>0</v>
      </c>
      <c r="D499" s="81">
        <v>0</v>
      </c>
      <c r="E499" s="1009">
        <v>0</v>
      </c>
      <c r="F499" s="81">
        <v>0</v>
      </c>
    </row>
    <row r="500" spans="1:6" ht="12.75">
      <c r="A500" s="1013" t="s">
        <v>1499</v>
      </c>
      <c r="B500" s="81">
        <v>60780</v>
      </c>
      <c r="C500" s="81">
        <v>0</v>
      </c>
      <c r="D500" s="81">
        <v>0</v>
      </c>
      <c r="E500" s="1009">
        <v>0</v>
      </c>
      <c r="F500" s="81">
        <v>0</v>
      </c>
    </row>
    <row r="501" spans="1:6" ht="12.75">
      <c r="A501" s="1010" t="s">
        <v>855</v>
      </c>
      <c r="B501" s="81">
        <v>51500</v>
      </c>
      <c r="C501" s="81">
        <v>0</v>
      </c>
      <c r="D501" s="81">
        <v>0</v>
      </c>
      <c r="E501" s="1009">
        <v>0</v>
      </c>
      <c r="F501" s="81">
        <v>0</v>
      </c>
    </row>
    <row r="502" spans="1:6" ht="12.75">
      <c r="A502" s="1012" t="s">
        <v>301</v>
      </c>
      <c r="B502" s="81">
        <v>51500</v>
      </c>
      <c r="C502" s="81">
        <v>0</v>
      </c>
      <c r="D502" s="81">
        <v>0</v>
      </c>
      <c r="E502" s="1009">
        <v>0</v>
      </c>
      <c r="F502" s="81">
        <v>0</v>
      </c>
    </row>
    <row r="503" spans="1:6" s="1015" customFormat="1" ht="12.75">
      <c r="A503" s="243" t="s">
        <v>1518</v>
      </c>
      <c r="B503" s="43"/>
      <c r="C503" s="43"/>
      <c r="D503" s="43"/>
      <c r="E503" s="1009"/>
      <c r="F503" s="81"/>
    </row>
    <row r="504" spans="1:6" s="1015" customFormat="1" ht="12.75">
      <c r="A504" s="243" t="s">
        <v>1479</v>
      </c>
      <c r="B504" s="81"/>
      <c r="C504" s="81"/>
      <c r="D504" s="81"/>
      <c r="E504" s="1009"/>
      <c r="F504" s="81"/>
    </row>
    <row r="505" spans="1:7" s="1047" customFormat="1" ht="12.75">
      <c r="A505" s="1008" t="s">
        <v>1484</v>
      </c>
      <c r="B505" s="220">
        <v>109360</v>
      </c>
      <c r="C505" s="220">
        <v>22818</v>
      </c>
      <c r="D505" s="220">
        <v>6502</v>
      </c>
      <c r="E505" s="1009">
        <v>5.945501097293343</v>
      </c>
      <c r="F505" s="81">
        <v>6502</v>
      </c>
      <c r="G505" s="1046"/>
    </row>
    <row r="506" spans="1:7" s="1047" customFormat="1" ht="12.75">
      <c r="A506" s="1010" t="s">
        <v>1472</v>
      </c>
      <c r="B506" s="220">
        <v>109360</v>
      </c>
      <c r="C506" s="220">
        <v>6502</v>
      </c>
      <c r="D506" s="220">
        <v>6502</v>
      </c>
      <c r="E506" s="1009">
        <v>5.945501097293343</v>
      </c>
      <c r="F506" s="81">
        <v>6502</v>
      </c>
      <c r="G506" s="1046"/>
    </row>
    <row r="507" spans="1:7" s="1047" customFormat="1" ht="12.75">
      <c r="A507" s="1010" t="s">
        <v>12</v>
      </c>
      <c r="B507" s="220">
        <v>0</v>
      </c>
      <c r="C507" s="220">
        <v>16316</v>
      </c>
      <c r="D507" s="220">
        <v>0</v>
      </c>
      <c r="E507" s="1009">
        <v>0</v>
      </c>
      <c r="F507" s="81">
        <v>0</v>
      </c>
      <c r="G507" s="1046"/>
    </row>
    <row r="508" spans="1:7" s="1047" customFormat="1" ht="12" customHeight="1" hidden="1">
      <c r="A508" s="1010" t="s">
        <v>11</v>
      </c>
      <c r="B508" s="220"/>
      <c r="C508" s="220"/>
      <c r="D508" s="220"/>
      <c r="E508" s="1009">
        <v>0</v>
      </c>
      <c r="F508" s="220">
        <v>0</v>
      </c>
      <c r="G508" s="1046"/>
    </row>
    <row r="509" spans="1:7" s="1047" customFormat="1" ht="12.75">
      <c r="A509" s="1008" t="s">
        <v>865</v>
      </c>
      <c r="B509" s="220">
        <v>109360</v>
      </c>
      <c r="C509" s="220">
        <v>22818</v>
      </c>
      <c r="D509" s="220">
        <v>21835</v>
      </c>
      <c r="E509" s="1009">
        <v>19.96616678858815</v>
      </c>
      <c r="F509" s="81">
        <v>21835</v>
      </c>
      <c r="G509" s="1046"/>
    </row>
    <row r="510" spans="1:7" s="1015" customFormat="1" ht="12.75">
      <c r="A510" s="1011" t="s">
        <v>871</v>
      </c>
      <c r="B510" s="220">
        <v>109360</v>
      </c>
      <c r="C510" s="220">
        <v>22818</v>
      </c>
      <c r="D510" s="220">
        <v>21835</v>
      </c>
      <c r="E510" s="1009">
        <v>19.96616678858815</v>
      </c>
      <c r="F510" s="81">
        <v>21835</v>
      </c>
      <c r="G510" s="1048"/>
    </row>
    <row r="511" spans="1:6" s="1000" customFormat="1" ht="12.75">
      <c r="A511" s="1012" t="s">
        <v>1171</v>
      </c>
      <c r="B511" s="220">
        <v>109360</v>
      </c>
      <c r="C511" s="220">
        <v>22818</v>
      </c>
      <c r="D511" s="220">
        <v>21835</v>
      </c>
      <c r="E511" s="1009">
        <v>19.96616678858815</v>
      </c>
      <c r="F511" s="81">
        <v>21835</v>
      </c>
    </row>
    <row r="512" spans="1:6" s="1015" customFormat="1" ht="12.75">
      <c r="A512" s="308" t="s">
        <v>1482</v>
      </c>
      <c r="B512" s="220"/>
      <c r="C512" s="220"/>
      <c r="D512" s="220"/>
      <c r="E512" s="1009"/>
      <c r="F512" s="81"/>
    </row>
    <row r="513" spans="1:6" s="1015" customFormat="1" ht="12.75">
      <c r="A513" s="1008" t="s">
        <v>1519</v>
      </c>
      <c r="B513" s="220">
        <v>168673</v>
      </c>
      <c r="C513" s="220">
        <v>14210</v>
      </c>
      <c r="D513" s="220">
        <v>12864</v>
      </c>
      <c r="E513" s="1009">
        <v>0</v>
      </c>
      <c r="F513" s="220">
        <v>12864</v>
      </c>
    </row>
    <row r="514" spans="1:6" s="1015" customFormat="1" ht="12.75" hidden="1">
      <c r="A514" s="1010" t="s">
        <v>1520</v>
      </c>
      <c r="B514" s="220">
        <v>0</v>
      </c>
      <c r="C514" s="220">
        <v>9124</v>
      </c>
      <c r="D514" s="220">
        <v>9124</v>
      </c>
      <c r="E514" s="1009">
        <v>0</v>
      </c>
      <c r="F514" s="81">
        <v>9124</v>
      </c>
    </row>
    <row r="515" spans="1:6" s="1015" customFormat="1" ht="12.75">
      <c r="A515" s="1011" t="s">
        <v>12</v>
      </c>
      <c r="B515" s="220">
        <v>168673</v>
      </c>
      <c r="C515" s="220">
        <v>0</v>
      </c>
      <c r="D515" s="220">
        <v>0</v>
      </c>
      <c r="E515" s="1009">
        <v>0</v>
      </c>
      <c r="F515" s="81">
        <v>0</v>
      </c>
    </row>
    <row r="516" spans="1:6" s="1015" customFormat="1" ht="12.75" hidden="1">
      <c r="A516" s="1010" t="s">
        <v>11</v>
      </c>
      <c r="B516" s="220">
        <v>0</v>
      </c>
      <c r="C516" s="220">
        <v>5086</v>
      </c>
      <c r="D516" s="220">
        <v>3740</v>
      </c>
      <c r="E516" s="1009">
        <v>0</v>
      </c>
      <c r="F516" s="220">
        <v>3740</v>
      </c>
    </row>
    <row r="517" spans="1:6" s="1015" customFormat="1" ht="12.75">
      <c r="A517" s="1017" t="s">
        <v>865</v>
      </c>
      <c r="B517" s="220">
        <v>168673</v>
      </c>
      <c r="C517" s="220">
        <v>14210</v>
      </c>
      <c r="D517" s="220">
        <v>9337</v>
      </c>
      <c r="E517" s="1009">
        <v>5.535562893883431</v>
      </c>
      <c r="F517" s="81">
        <v>9337</v>
      </c>
    </row>
    <row r="518" spans="1:6" s="1015" customFormat="1" ht="12.75">
      <c r="A518" s="1011" t="s">
        <v>871</v>
      </c>
      <c r="B518" s="220">
        <v>168673</v>
      </c>
      <c r="C518" s="220">
        <v>14210</v>
      </c>
      <c r="D518" s="220">
        <v>9337</v>
      </c>
      <c r="E518" s="1009">
        <v>5.535562893883431</v>
      </c>
      <c r="F518" s="81">
        <v>9337</v>
      </c>
    </row>
    <row r="519" spans="1:6" s="1015" customFormat="1" ht="12.75">
      <c r="A519" s="1018" t="s">
        <v>1171</v>
      </c>
      <c r="B519" s="220">
        <v>168673</v>
      </c>
      <c r="C519" s="220">
        <v>14210</v>
      </c>
      <c r="D519" s="220">
        <v>9337</v>
      </c>
      <c r="E519" s="1009">
        <v>5.535562893883431</v>
      </c>
      <c r="F519" s="81">
        <v>9337</v>
      </c>
    </row>
    <row r="520" spans="1:6" s="1000" customFormat="1" ht="12.75">
      <c r="A520" s="243" t="s">
        <v>1491</v>
      </c>
      <c r="B520" s="81"/>
      <c r="C520" s="81"/>
      <c r="D520" s="81"/>
      <c r="E520" s="1009"/>
      <c r="F520" s="81"/>
    </row>
    <row r="521" spans="1:6" s="1000" customFormat="1" ht="12.75">
      <c r="A521" s="1008" t="s">
        <v>1484</v>
      </c>
      <c r="B521" s="220">
        <v>6417121</v>
      </c>
      <c r="C521" s="220">
        <v>379937</v>
      </c>
      <c r="D521" s="220">
        <v>379937</v>
      </c>
      <c r="E521" s="1009">
        <v>5.920676889215584</v>
      </c>
      <c r="F521" s="81">
        <v>379937</v>
      </c>
    </row>
    <row r="522" spans="1:7" s="1026" customFormat="1" ht="12.75">
      <c r="A522" s="1011" t="s">
        <v>1472</v>
      </c>
      <c r="B522" s="81">
        <v>6417121</v>
      </c>
      <c r="C522" s="81">
        <v>379937</v>
      </c>
      <c r="D522" s="81">
        <v>379937</v>
      </c>
      <c r="E522" s="1009">
        <v>5.920676889215584</v>
      </c>
      <c r="F522" s="81">
        <v>379937</v>
      </c>
      <c r="G522" s="1049"/>
    </row>
    <row r="523" spans="1:7" s="1026" customFormat="1" ht="12.75" hidden="1">
      <c r="A523" s="1010" t="s">
        <v>11</v>
      </c>
      <c r="B523" s="220">
        <v>0</v>
      </c>
      <c r="C523" s="220">
        <v>0</v>
      </c>
      <c r="D523" s="220">
        <v>0</v>
      </c>
      <c r="E523" s="1009">
        <v>0</v>
      </c>
      <c r="F523" s="220">
        <v>0</v>
      </c>
      <c r="G523" s="1049"/>
    </row>
    <row r="524" spans="1:7" s="1026" customFormat="1" ht="12.75">
      <c r="A524" s="1017" t="s">
        <v>865</v>
      </c>
      <c r="B524" s="81">
        <v>6417121</v>
      </c>
      <c r="C524" s="81">
        <v>379937</v>
      </c>
      <c r="D524" s="81">
        <v>43022</v>
      </c>
      <c r="E524" s="1009">
        <v>0.6704252576817548</v>
      </c>
      <c r="F524" s="81">
        <v>43022</v>
      </c>
      <c r="G524" s="1049"/>
    </row>
    <row r="525" spans="1:6" s="1000" customFormat="1" ht="12.75">
      <c r="A525" s="1011" t="s">
        <v>871</v>
      </c>
      <c r="B525" s="81">
        <v>1557468</v>
      </c>
      <c r="C525" s="81">
        <v>99440</v>
      </c>
      <c r="D525" s="81">
        <v>31685</v>
      </c>
      <c r="E525" s="1009">
        <v>2.0343917178394677</v>
      </c>
      <c r="F525" s="81">
        <v>31685</v>
      </c>
    </row>
    <row r="526" spans="1:6" s="1000" customFormat="1" ht="12.75">
      <c r="A526" s="1018" t="s">
        <v>1171</v>
      </c>
      <c r="B526" s="81">
        <v>1487468</v>
      </c>
      <c r="C526" s="81">
        <v>99440</v>
      </c>
      <c r="D526" s="81">
        <v>31685</v>
      </c>
      <c r="E526" s="1009">
        <v>2.130129858255774</v>
      </c>
      <c r="F526" s="81">
        <v>31685</v>
      </c>
    </row>
    <row r="527" spans="1:6" s="1000" customFormat="1" ht="12.75">
      <c r="A527" s="1018" t="s">
        <v>941</v>
      </c>
      <c r="B527" s="81">
        <v>70000</v>
      </c>
      <c r="C527" s="81">
        <v>0</v>
      </c>
      <c r="D527" s="81">
        <v>0</v>
      </c>
      <c r="E527" s="1009">
        <v>0</v>
      </c>
      <c r="F527" s="81">
        <v>0</v>
      </c>
    </row>
    <row r="528" spans="1:6" s="1000" customFormat="1" ht="12.75">
      <c r="A528" s="1019" t="s">
        <v>961</v>
      </c>
      <c r="B528" s="81">
        <v>70000</v>
      </c>
      <c r="C528" s="81">
        <v>0</v>
      </c>
      <c r="D528" s="81">
        <v>0</v>
      </c>
      <c r="E528" s="1009">
        <v>0</v>
      </c>
      <c r="F528" s="81">
        <v>0</v>
      </c>
    </row>
    <row r="529" spans="1:7" s="1026" customFormat="1" ht="12.75">
      <c r="A529" s="1011" t="s">
        <v>855</v>
      </c>
      <c r="B529" s="81">
        <v>4859653</v>
      </c>
      <c r="C529" s="81">
        <v>280497</v>
      </c>
      <c r="D529" s="81">
        <v>11337</v>
      </c>
      <c r="E529" s="1009">
        <v>0.23328826152813792</v>
      </c>
      <c r="F529" s="81">
        <v>11337</v>
      </c>
      <c r="G529" s="1049"/>
    </row>
    <row r="530" spans="1:7" s="1026" customFormat="1" ht="12.75">
      <c r="A530" s="1011" t="s">
        <v>301</v>
      </c>
      <c r="B530" s="81">
        <v>4859653</v>
      </c>
      <c r="C530" s="81">
        <v>280497</v>
      </c>
      <c r="D530" s="81">
        <v>11337</v>
      </c>
      <c r="E530" s="1009">
        <v>0.23328826152813792</v>
      </c>
      <c r="F530" s="81">
        <v>11337</v>
      </c>
      <c r="G530" s="1049"/>
    </row>
    <row r="531" spans="1:7" s="1026" customFormat="1" ht="12.75">
      <c r="A531" s="243" t="s">
        <v>1493</v>
      </c>
      <c r="B531" s="81"/>
      <c r="C531" s="81"/>
      <c r="D531" s="81"/>
      <c r="E531" s="1009"/>
      <c r="F531" s="81"/>
      <c r="G531" s="1049"/>
    </row>
    <row r="532" spans="1:7" s="1026" customFormat="1" ht="12.75">
      <c r="A532" s="1008" t="s">
        <v>1480</v>
      </c>
      <c r="B532" s="81">
        <v>15972560</v>
      </c>
      <c r="C532" s="81">
        <v>828165</v>
      </c>
      <c r="D532" s="81">
        <v>836852</v>
      </c>
      <c r="E532" s="1009">
        <v>5.239310417365782</v>
      </c>
      <c r="F532" s="81">
        <v>836852</v>
      </c>
      <c r="G532" s="1049"/>
    </row>
    <row r="533" spans="1:7" s="1026" customFormat="1" ht="12.75">
      <c r="A533" s="1011" t="s">
        <v>1472</v>
      </c>
      <c r="B533" s="81">
        <v>15972560</v>
      </c>
      <c r="C533" s="81">
        <v>828165</v>
      </c>
      <c r="D533" s="81">
        <v>828165</v>
      </c>
      <c r="E533" s="1009">
        <v>5.184923393620059</v>
      </c>
      <c r="F533" s="81">
        <v>828165</v>
      </c>
      <c r="G533" s="1049"/>
    </row>
    <row r="534" spans="1:6" s="1026" customFormat="1" ht="12.75" hidden="1">
      <c r="A534" s="1010" t="s">
        <v>11</v>
      </c>
      <c r="B534" s="220">
        <v>0</v>
      </c>
      <c r="C534" s="220">
        <v>0</v>
      </c>
      <c r="D534" s="220">
        <v>8687</v>
      </c>
      <c r="E534" s="1009">
        <v>0</v>
      </c>
      <c r="F534" s="220">
        <v>8687</v>
      </c>
    </row>
    <row r="535" spans="1:6" s="1000" customFormat="1" ht="12.75">
      <c r="A535" s="1017" t="s">
        <v>865</v>
      </c>
      <c r="B535" s="81">
        <v>15972560</v>
      </c>
      <c r="C535" s="81">
        <v>828165</v>
      </c>
      <c r="D535" s="81">
        <v>235885</v>
      </c>
      <c r="E535" s="1009">
        <v>0</v>
      </c>
      <c r="F535" s="81">
        <v>235885</v>
      </c>
    </row>
    <row r="536" spans="1:6" s="1000" customFormat="1" ht="12.75">
      <c r="A536" s="1011" t="s">
        <v>871</v>
      </c>
      <c r="B536" s="81">
        <v>12725869</v>
      </c>
      <c r="C536" s="81">
        <v>682799</v>
      </c>
      <c r="D536" s="81">
        <v>202482</v>
      </c>
      <c r="E536" s="1009">
        <v>0</v>
      </c>
      <c r="F536" s="81">
        <v>202482</v>
      </c>
    </row>
    <row r="537" spans="1:6" s="1000" customFormat="1" ht="12.75">
      <c r="A537" s="1018" t="s">
        <v>1171</v>
      </c>
      <c r="B537" s="81">
        <v>10201617</v>
      </c>
      <c r="C537" s="81">
        <v>567226</v>
      </c>
      <c r="D537" s="81">
        <v>103265</v>
      </c>
      <c r="E537" s="1009">
        <v>1.0122414907362236</v>
      </c>
      <c r="F537" s="81">
        <v>103265</v>
      </c>
    </row>
    <row r="538" spans="1:6" s="1000" customFormat="1" ht="12.75">
      <c r="A538" s="1018" t="s">
        <v>941</v>
      </c>
      <c r="B538" s="81">
        <v>2524252</v>
      </c>
      <c r="C538" s="81">
        <v>115573</v>
      </c>
      <c r="D538" s="81">
        <v>99217</v>
      </c>
      <c r="E538" s="1009">
        <v>3.930550515558669</v>
      </c>
      <c r="F538" s="81">
        <v>99217</v>
      </c>
    </row>
    <row r="539" spans="1:6" s="1000" customFormat="1" ht="12.75">
      <c r="A539" s="1019" t="s">
        <v>949</v>
      </c>
      <c r="B539" s="81">
        <v>252704</v>
      </c>
      <c r="C539" s="81">
        <v>42427</v>
      </c>
      <c r="D539" s="81">
        <v>20114</v>
      </c>
      <c r="E539" s="1009">
        <v>0</v>
      </c>
      <c r="F539" s="81">
        <v>20114</v>
      </c>
    </row>
    <row r="540" spans="1:6" s="1000" customFormat="1" ht="12.75">
      <c r="A540" s="1019" t="s">
        <v>951</v>
      </c>
      <c r="B540" s="81">
        <v>919530</v>
      </c>
      <c r="C540" s="81">
        <v>72346</v>
      </c>
      <c r="D540" s="81">
        <v>73761</v>
      </c>
      <c r="E540" s="1009">
        <v>8.021597990277641</v>
      </c>
      <c r="F540" s="81">
        <v>73761</v>
      </c>
    </row>
    <row r="541" spans="1:6" s="1000" customFormat="1" ht="12.75">
      <c r="A541" s="1019" t="s">
        <v>961</v>
      </c>
      <c r="B541" s="81">
        <v>1352018</v>
      </c>
      <c r="C541" s="81">
        <v>800</v>
      </c>
      <c r="D541" s="81">
        <v>5342</v>
      </c>
      <c r="E541" s="1009">
        <v>0.3951130828139862</v>
      </c>
      <c r="F541" s="81">
        <v>5342</v>
      </c>
    </row>
    <row r="542" spans="1:6" s="1000" customFormat="1" ht="12.75">
      <c r="A542" s="1011" t="s">
        <v>855</v>
      </c>
      <c r="B542" s="81">
        <v>3246691</v>
      </c>
      <c r="C542" s="81">
        <v>145366</v>
      </c>
      <c r="D542" s="81">
        <v>33403</v>
      </c>
      <c r="E542" s="1009">
        <v>1.028832124769496</v>
      </c>
      <c r="F542" s="81">
        <v>33403</v>
      </c>
    </row>
    <row r="543" spans="1:6" s="1000" customFormat="1" ht="12.75">
      <c r="A543" s="1018" t="s">
        <v>301</v>
      </c>
      <c r="B543" s="81">
        <v>3246691</v>
      </c>
      <c r="C543" s="81">
        <v>145366</v>
      </c>
      <c r="D543" s="81">
        <v>33403</v>
      </c>
      <c r="E543" s="1009">
        <v>1.028832124769496</v>
      </c>
      <c r="F543" s="81">
        <v>33403</v>
      </c>
    </row>
    <row r="544" spans="1:6" s="1000" customFormat="1" ht="12.75">
      <c r="A544" s="243" t="s">
        <v>1500</v>
      </c>
      <c r="B544" s="81"/>
      <c r="C544" s="81"/>
      <c r="D544" s="81"/>
      <c r="E544" s="1009"/>
      <c r="F544" s="81"/>
    </row>
    <row r="545" spans="1:7" s="1026" customFormat="1" ht="12.75">
      <c r="A545" s="1008" t="s">
        <v>1484</v>
      </c>
      <c r="B545" s="81">
        <v>7995780</v>
      </c>
      <c r="C545" s="81">
        <v>1253246</v>
      </c>
      <c r="D545" s="81">
        <v>182603</v>
      </c>
      <c r="E545" s="1009">
        <v>2.2837421739967834</v>
      </c>
      <c r="F545" s="81">
        <v>182603</v>
      </c>
      <c r="G545" s="1049"/>
    </row>
    <row r="546" spans="1:7" s="1026" customFormat="1" ht="12.75">
      <c r="A546" s="1011" t="s">
        <v>1472</v>
      </c>
      <c r="B546" s="81">
        <v>996860</v>
      </c>
      <c r="C546" s="81">
        <v>174355</v>
      </c>
      <c r="D546" s="81">
        <v>174355</v>
      </c>
      <c r="E546" s="1009">
        <v>17.490419918544227</v>
      </c>
      <c r="F546" s="81">
        <v>174355</v>
      </c>
      <c r="G546" s="1049"/>
    </row>
    <row r="547" spans="1:7" s="1026" customFormat="1" ht="12.75">
      <c r="A547" s="1010" t="s">
        <v>11</v>
      </c>
      <c r="B547" s="220">
        <v>5000</v>
      </c>
      <c r="C547" s="220">
        <v>0</v>
      </c>
      <c r="D547" s="220">
        <v>4172</v>
      </c>
      <c r="E547" s="1009">
        <v>83.44</v>
      </c>
      <c r="F547" s="220">
        <v>4172</v>
      </c>
      <c r="G547" s="1049"/>
    </row>
    <row r="548" spans="1:7" s="1026" customFormat="1" ht="12.75">
      <c r="A548" s="1011" t="s">
        <v>12</v>
      </c>
      <c r="B548" s="81">
        <v>6993920</v>
      </c>
      <c r="C548" s="81">
        <v>1078891</v>
      </c>
      <c r="D548" s="81">
        <v>4076</v>
      </c>
      <c r="E548" s="1009">
        <v>0.05827919106881406</v>
      </c>
      <c r="F548" s="81">
        <v>4076</v>
      </c>
      <c r="G548" s="1049"/>
    </row>
    <row r="549" spans="1:7" s="1026" customFormat="1" ht="12.75">
      <c r="A549" s="1017" t="s">
        <v>865</v>
      </c>
      <c r="B549" s="81">
        <v>7995780</v>
      </c>
      <c r="C549" s="81">
        <v>1253246</v>
      </c>
      <c r="D549" s="81">
        <v>307761</v>
      </c>
      <c r="E549" s="1009">
        <v>3.8490428701139856</v>
      </c>
      <c r="F549" s="81">
        <v>307761</v>
      </c>
      <c r="G549" s="1049"/>
    </row>
    <row r="550" spans="1:7" s="1000" customFormat="1" ht="12.75">
      <c r="A550" s="1011" t="s">
        <v>871</v>
      </c>
      <c r="B550" s="81">
        <v>7962680</v>
      </c>
      <c r="C550" s="81">
        <v>1249146</v>
      </c>
      <c r="D550" s="81">
        <v>305891</v>
      </c>
      <c r="E550" s="1009">
        <v>3.841558369795094</v>
      </c>
      <c r="F550" s="81">
        <v>305891</v>
      </c>
      <c r="G550" s="1050"/>
    </row>
    <row r="551" spans="1:7" s="1000" customFormat="1" ht="12.75">
      <c r="A551" s="1018" t="s">
        <v>1171</v>
      </c>
      <c r="B551" s="81">
        <v>1062680</v>
      </c>
      <c r="C551" s="81">
        <v>108416</v>
      </c>
      <c r="D551" s="81">
        <v>57436</v>
      </c>
      <c r="E551" s="1009">
        <v>5.404825535438702</v>
      </c>
      <c r="F551" s="81">
        <v>57436</v>
      </c>
      <c r="G551" s="1050"/>
    </row>
    <row r="552" spans="1:6" s="1000" customFormat="1" ht="12" customHeight="1">
      <c r="A552" s="1017" t="s">
        <v>1521</v>
      </c>
      <c r="B552" s="220">
        <v>6900000</v>
      </c>
      <c r="C552" s="220">
        <v>1140730</v>
      </c>
      <c r="D552" s="220">
        <v>248455</v>
      </c>
      <c r="E552" s="1009">
        <v>3.6007971014492752</v>
      </c>
      <c r="F552" s="81">
        <v>248455</v>
      </c>
    </row>
    <row r="553" spans="1:6" s="1000" customFormat="1" ht="12.75">
      <c r="A553" s="1019" t="s">
        <v>949</v>
      </c>
      <c r="B553" s="220">
        <v>6690000</v>
      </c>
      <c r="C553" s="220">
        <v>1101730</v>
      </c>
      <c r="D553" s="220">
        <v>240885</v>
      </c>
      <c r="E553" s="1009">
        <v>3.60067264573991</v>
      </c>
      <c r="F553" s="81">
        <v>240885</v>
      </c>
    </row>
    <row r="554" spans="1:6" s="1000" customFormat="1" ht="12.75">
      <c r="A554" s="1019" t="s">
        <v>951</v>
      </c>
      <c r="B554" s="81">
        <v>210000</v>
      </c>
      <c r="C554" s="81">
        <v>39000</v>
      </c>
      <c r="D554" s="81">
        <v>7570</v>
      </c>
      <c r="E554" s="1009">
        <v>3.6047619047619053</v>
      </c>
      <c r="F554" s="81">
        <v>7570</v>
      </c>
    </row>
    <row r="555" spans="1:6" s="1000" customFormat="1" ht="12.75">
      <c r="A555" s="1011" t="s">
        <v>855</v>
      </c>
      <c r="B555" s="220">
        <v>33100</v>
      </c>
      <c r="C555" s="220">
        <v>4100</v>
      </c>
      <c r="D555" s="220">
        <v>1870</v>
      </c>
      <c r="E555" s="1009">
        <v>5.649546827794562</v>
      </c>
      <c r="F555" s="81">
        <v>1870</v>
      </c>
    </row>
    <row r="556" spans="1:7" s="1026" customFormat="1" ht="12.75">
      <c r="A556" s="1018" t="s">
        <v>301</v>
      </c>
      <c r="B556" s="81">
        <v>33100</v>
      </c>
      <c r="C556" s="81">
        <v>4100</v>
      </c>
      <c r="D556" s="81">
        <v>1870</v>
      </c>
      <c r="E556" s="1009">
        <v>5.649546827794562</v>
      </c>
      <c r="F556" s="81">
        <v>1870</v>
      </c>
      <c r="G556" s="1049"/>
    </row>
    <row r="557" spans="1:6" s="1026" customFormat="1" ht="12.75">
      <c r="A557" s="250" t="s">
        <v>1505</v>
      </c>
      <c r="B557" s="81"/>
      <c r="C557" s="81"/>
      <c r="D557" s="81"/>
      <c r="E557" s="1009"/>
      <c r="F557" s="81"/>
    </row>
    <row r="558" spans="1:6" s="1026" customFormat="1" ht="12.75">
      <c r="A558" s="1008" t="s">
        <v>1484</v>
      </c>
      <c r="B558" s="81">
        <v>3627617</v>
      </c>
      <c r="C558" s="81">
        <v>36073</v>
      </c>
      <c r="D558" s="81">
        <v>36073</v>
      </c>
      <c r="E558" s="1009">
        <v>0.9943993536252588</v>
      </c>
      <c r="F558" s="81">
        <v>36073</v>
      </c>
    </row>
    <row r="559" spans="1:6" s="1026" customFormat="1" ht="12.75">
      <c r="A559" s="1010" t="s">
        <v>1472</v>
      </c>
      <c r="B559" s="81">
        <v>3623017</v>
      </c>
      <c r="C559" s="81">
        <v>36073</v>
      </c>
      <c r="D559" s="81">
        <v>36073</v>
      </c>
      <c r="E559" s="1009">
        <v>0.9956619027732964</v>
      </c>
      <c r="F559" s="81">
        <v>36073</v>
      </c>
    </row>
    <row r="560" spans="1:6" s="1026" customFormat="1" ht="12.75">
      <c r="A560" s="1010" t="s">
        <v>11</v>
      </c>
      <c r="B560" s="220">
        <v>4600</v>
      </c>
      <c r="C560" s="220">
        <v>0</v>
      </c>
      <c r="D560" s="220">
        <v>0</v>
      </c>
      <c r="E560" s="1009">
        <v>0</v>
      </c>
      <c r="F560" s="220">
        <v>0</v>
      </c>
    </row>
    <row r="561" spans="1:6" s="1026" customFormat="1" ht="12.75">
      <c r="A561" s="1008" t="s">
        <v>865</v>
      </c>
      <c r="B561" s="81">
        <v>6099338</v>
      </c>
      <c r="C561" s="81">
        <v>36073</v>
      </c>
      <c r="D561" s="81">
        <v>3736</v>
      </c>
      <c r="E561" s="1009">
        <v>0.0612525490471261</v>
      </c>
      <c r="F561" s="81">
        <v>3736</v>
      </c>
    </row>
    <row r="562" spans="1:6" s="1026" customFormat="1" ht="12.75">
      <c r="A562" s="1011" t="s">
        <v>871</v>
      </c>
      <c r="B562" s="81">
        <v>6094738</v>
      </c>
      <c r="C562" s="81">
        <v>36073</v>
      </c>
      <c r="D562" s="81">
        <v>3736</v>
      </c>
      <c r="E562" s="1009">
        <v>0.06129877937328889</v>
      </c>
      <c r="F562" s="81">
        <v>3736</v>
      </c>
    </row>
    <row r="563" spans="1:6" s="1026" customFormat="1" ht="12.75">
      <c r="A563" s="1018" t="s">
        <v>1171</v>
      </c>
      <c r="B563" s="81">
        <v>3719433</v>
      </c>
      <c r="C563" s="81">
        <v>6000</v>
      </c>
      <c r="D563" s="81">
        <v>1503</v>
      </c>
      <c r="E563" s="1009">
        <v>0.040409384978839516</v>
      </c>
      <c r="F563" s="81">
        <v>1503</v>
      </c>
    </row>
    <row r="564" spans="1:6" s="1026" customFormat="1" ht="12.75">
      <c r="A564" s="1018" t="s">
        <v>938</v>
      </c>
      <c r="B564" s="81">
        <v>2271777</v>
      </c>
      <c r="C564" s="81">
        <v>0</v>
      </c>
      <c r="D564" s="81">
        <v>0</v>
      </c>
      <c r="E564" s="1009">
        <v>0</v>
      </c>
      <c r="F564" s="81">
        <v>0</v>
      </c>
    </row>
    <row r="565" spans="1:6" s="1026" customFormat="1" ht="12.75">
      <c r="A565" s="1018" t="s">
        <v>941</v>
      </c>
      <c r="B565" s="81">
        <v>103528</v>
      </c>
      <c r="C565" s="81">
        <v>30073</v>
      </c>
      <c r="D565" s="81">
        <v>2233</v>
      </c>
      <c r="E565" s="1009">
        <v>2.1569044123328953</v>
      </c>
      <c r="F565" s="81">
        <v>2233</v>
      </c>
    </row>
    <row r="566" spans="1:6" s="1026" customFormat="1" ht="12.75">
      <c r="A566" s="1019" t="s">
        <v>1495</v>
      </c>
      <c r="B566" s="81">
        <v>61598</v>
      </c>
      <c r="C566" s="81">
        <v>30073</v>
      </c>
      <c r="D566" s="81">
        <v>2233</v>
      </c>
      <c r="E566" s="1009">
        <v>3.6251176986265787</v>
      </c>
      <c r="F566" s="81">
        <v>2233</v>
      </c>
    </row>
    <row r="567" spans="1:6" s="1026" customFormat="1" ht="12.75">
      <c r="A567" s="1019" t="s">
        <v>1499</v>
      </c>
      <c r="B567" s="81">
        <v>41930</v>
      </c>
      <c r="C567" s="81">
        <v>0</v>
      </c>
      <c r="D567" s="81">
        <v>0</v>
      </c>
      <c r="E567" s="1009">
        <v>0</v>
      </c>
      <c r="F567" s="81">
        <v>0</v>
      </c>
    </row>
    <row r="568" spans="1:6" s="1026" customFormat="1" ht="12.75">
      <c r="A568" s="1011" t="s">
        <v>855</v>
      </c>
      <c r="B568" s="81">
        <v>4600</v>
      </c>
      <c r="C568" s="81">
        <v>0</v>
      </c>
      <c r="D568" s="81">
        <v>0</v>
      </c>
      <c r="E568" s="1009">
        <v>0</v>
      </c>
      <c r="F568" s="81">
        <v>0</v>
      </c>
    </row>
    <row r="569" spans="1:6" s="1026" customFormat="1" ht="12.75">
      <c r="A569" s="1011" t="s">
        <v>301</v>
      </c>
      <c r="B569" s="81">
        <v>4600</v>
      </c>
      <c r="C569" s="81">
        <v>0</v>
      </c>
      <c r="D569" s="81">
        <v>0</v>
      </c>
      <c r="E569" s="1009">
        <v>0</v>
      </c>
      <c r="F569" s="81">
        <v>0</v>
      </c>
    </row>
    <row r="570" spans="1:6" s="1026" customFormat="1" ht="12.75">
      <c r="A570" s="1017" t="s">
        <v>882</v>
      </c>
      <c r="B570" s="81">
        <v>-2471721</v>
      </c>
      <c r="C570" s="81">
        <v>0</v>
      </c>
      <c r="D570" s="81">
        <v>-109046</v>
      </c>
      <c r="E570" s="1009">
        <v>4.411743882096726</v>
      </c>
      <c r="F570" s="81">
        <v>-109046</v>
      </c>
    </row>
    <row r="571" spans="1:6" s="1026" customFormat="1" ht="12.75">
      <c r="A571" s="1017" t="s">
        <v>886</v>
      </c>
      <c r="B571" s="81">
        <v>2471721</v>
      </c>
      <c r="C571" s="81">
        <v>0</v>
      </c>
      <c r="D571" s="81">
        <v>109046</v>
      </c>
      <c r="E571" s="1009">
        <v>4.411743882096726</v>
      </c>
      <c r="F571" s="81">
        <v>109046</v>
      </c>
    </row>
    <row r="572" spans="1:6" s="1015" customFormat="1" ht="12.75">
      <c r="A572" s="243" t="s">
        <v>1522</v>
      </c>
      <c r="B572" s="43"/>
      <c r="C572" s="43"/>
      <c r="D572" s="43"/>
      <c r="E572" s="1009"/>
      <c r="F572" s="81"/>
    </row>
    <row r="573" spans="1:6" s="1015" customFormat="1" ht="12.75">
      <c r="A573" s="243" t="s">
        <v>1479</v>
      </c>
      <c r="B573" s="81"/>
      <c r="C573" s="81"/>
      <c r="D573" s="81"/>
      <c r="E573" s="1009"/>
      <c r="F573" s="81"/>
    </row>
    <row r="574" spans="1:7" s="1047" customFormat="1" ht="12.75">
      <c r="A574" s="1008" t="s">
        <v>1484</v>
      </c>
      <c r="B574" s="220">
        <v>2111044</v>
      </c>
      <c r="C574" s="220">
        <v>402025</v>
      </c>
      <c r="D574" s="220">
        <v>59438</v>
      </c>
      <c r="E574" s="1009">
        <v>2.815573716132871</v>
      </c>
      <c r="F574" s="81">
        <v>59438</v>
      </c>
      <c r="G574" s="1046"/>
    </row>
    <row r="575" spans="1:7" s="1047" customFormat="1" ht="12.75">
      <c r="A575" s="1010" t="s">
        <v>1472</v>
      </c>
      <c r="B575" s="220">
        <v>439263</v>
      </c>
      <c r="C575" s="220">
        <v>58200</v>
      </c>
      <c r="D575" s="220">
        <v>58200</v>
      </c>
      <c r="E575" s="1009">
        <v>13.249465582122783</v>
      </c>
      <c r="F575" s="81">
        <v>58200</v>
      </c>
      <c r="G575" s="1046"/>
    </row>
    <row r="576" spans="1:7" s="1044" customFormat="1" ht="12.75">
      <c r="A576" s="1010" t="s">
        <v>11</v>
      </c>
      <c r="B576" s="220">
        <v>3081</v>
      </c>
      <c r="C576" s="220">
        <v>3081</v>
      </c>
      <c r="D576" s="220">
        <v>0</v>
      </c>
      <c r="E576" s="1009">
        <v>0</v>
      </c>
      <c r="F576" s="220">
        <v>0</v>
      </c>
      <c r="G576" s="1043"/>
    </row>
    <row r="577" spans="1:7" s="1047" customFormat="1" ht="12.75">
      <c r="A577" s="1010" t="s">
        <v>12</v>
      </c>
      <c r="B577" s="220">
        <v>1668700</v>
      </c>
      <c r="C577" s="220">
        <v>340744</v>
      </c>
      <c r="D577" s="220">
        <v>1238</v>
      </c>
      <c r="E577" s="1009">
        <v>0.07418948882363517</v>
      </c>
      <c r="F577" s="81">
        <v>1238</v>
      </c>
      <c r="G577" s="1046"/>
    </row>
    <row r="578" spans="1:7" s="1047" customFormat="1" ht="12.75">
      <c r="A578" s="1008" t="s">
        <v>865</v>
      </c>
      <c r="B578" s="220">
        <v>2111044</v>
      </c>
      <c r="C578" s="220">
        <v>402025</v>
      </c>
      <c r="D578" s="220">
        <v>1238</v>
      </c>
      <c r="E578" s="1009">
        <v>0.05864396952408382</v>
      </c>
      <c r="F578" s="81">
        <v>1238</v>
      </c>
      <c r="G578" s="1046"/>
    </row>
    <row r="579" spans="1:7" s="1015" customFormat="1" ht="12.75">
      <c r="A579" s="1011" t="s">
        <v>871</v>
      </c>
      <c r="B579" s="220">
        <v>295725</v>
      </c>
      <c r="C579" s="220">
        <v>145478</v>
      </c>
      <c r="D579" s="220">
        <v>1238</v>
      </c>
      <c r="E579" s="1009">
        <v>0.41863217516273565</v>
      </c>
      <c r="F579" s="81">
        <v>1238</v>
      </c>
      <c r="G579" s="1048"/>
    </row>
    <row r="580" spans="1:7" s="1015" customFormat="1" ht="12.75">
      <c r="A580" s="1012" t="s">
        <v>1171</v>
      </c>
      <c r="B580" s="220">
        <v>295725</v>
      </c>
      <c r="C580" s="220">
        <v>145478</v>
      </c>
      <c r="D580" s="220">
        <v>1238</v>
      </c>
      <c r="E580" s="1009">
        <v>0.41863217516273565</v>
      </c>
      <c r="F580" s="81">
        <v>1238</v>
      </c>
      <c r="G580" s="1048"/>
    </row>
    <row r="581" spans="1:6" s="1015" customFormat="1" ht="12.75">
      <c r="A581" s="1010" t="s">
        <v>855</v>
      </c>
      <c r="B581" s="220">
        <v>1815319</v>
      </c>
      <c r="C581" s="220">
        <v>256547</v>
      </c>
      <c r="D581" s="220">
        <v>0</v>
      </c>
      <c r="E581" s="1009">
        <v>0</v>
      </c>
      <c r="F581" s="81">
        <v>0</v>
      </c>
    </row>
    <row r="582" spans="1:6" s="1015" customFormat="1" ht="12.75">
      <c r="A582" s="1008" t="s">
        <v>1476</v>
      </c>
      <c r="B582" s="220">
        <v>1723117</v>
      </c>
      <c r="C582" s="220">
        <v>256547</v>
      </c>
      <c r="D582" s="220">
        <v>0</v>
      </c>
      <c r="E582" s="1009">
        <v>0</v>
      </c>
      <c r="F582" s="81">
        <v>0</v>
      </c>
    </row>
    <row r="583" spans="1:6" s="1015" customFormat="1" ht="12.75">
      <c r="A583" s="1012" t="s">
        <v>305</v>
      </c>
      <c r="B583" s="220">
        <v>92202</v>
      </c>
      <c r="C583" s="220">
        <v>0</v>
      </c>
      <c r="D583" s="220">
        <v>0</v>
      </c>
      <c r="E583" s="1009">
        <v>0</v>
      </c>
      <c r="F583" s="81">
        <v>0</v>
      </c>
    </row>
    <row r="584" spans="1:6" ht="12.75">
      <c r="A584" s="250" t="s">
        <v>1482</v>
      </c>
      <c r="B584" s="81"/>
      <c r="C584" s="81"/>
      <c r="D584" s="81"/>
      <c r="E584" s="1009"/>
      <c r="F584" s="81"/>
    </row>
    <row r="585" spans="1:6" ht="12.75">
      <c r="A585" s="1008" t="s">
        <v>1484</v>
      </c>
      <c r="B585" s="81">
        <v>1497171</v>
      </c>
      <c r="C585" s="81">
        <v>145098</v>
      </c>
      <c r="D585" s="81">
        <v>12211</v>
      </c>
      <c r="E585" s="1009">
        <v>0.8156048975033581</v>
      </c>
      <c r="F585" s="81">
        <v>12211</v>
      </c>
    </row>
    <row r="586" spans="1:6" ht="12.75">
      <c r="A586" s="1010" t="s">
        <v>1472</v>
      </c>
      <c r="B586" s="81">
        <v>123660</v>
      </c>
      <c r="C586" s="81">
        <v>12211</v>
      </c>
      <c r="D586" s="81">
        <v>12211</v>
      </c>
      <c r="E586" s="1009">
        <v>9.874656315704351</v>
      </c>
      <c r="F586" s="81">
        <v>12211</v>
      </c>
    </row>
    <row r="587" spans="1:6" ht="12.75">
      <c r="A587" s="1010" t="s">
        <v>12</v>
      </c>
      <c r="B587" s="81">
        <v>1373511</v>
      </c>
      <c r="C587" s="81">
        <v>132887</v>
      </c>
      <c r="D587" s="81">
        <v>0</v>
      </c>
      <c r="E587" s="1009">
        <v>0</v>
      </c>
      <c r="F587" s="81">
        <v>0</v>
      </c>
    </row>
    <row r="588" spans="1:6" ht="12.75">
      <c r="A588" s="1008" t="s">
        <v>869</v>
      </c>
      <c r="B588" s="81">
        <v>1497171</v>
      </c>
      <c r="C588" s="81">
        <v>145098</v>
      </c>
      <c r="D588" s="81">
        <v>2406</v>
      </c>
      <c r="E588" s="1009">
        <v>0.16070308602023417</v>
      </c>
      <c r="F588" s="81">
        <v>2406</v>
      </c>
    </row>
    <row r="589" spans="1:6" ht="12.75">
      <c r="A589" s="1011" t="s">
        <v>871</v>
      </c>
      <c r="B589" s="81">
        <v>1386161</v>
      </c>
      <c r="C589" s="81">
        <v>97658</v>
      </c>
      <c r="D589" s="81">
        <v>2406</v>
      </c>
      <c r="E589" s="1009">
        <v>0.1735729110832003</v>
      </c>
      <c r="F589" s="81">
        <v>2406</v>
      </c>
    </row>
    <row r="590" spans="1:6" ht="12.75">
      <c r="A590" s="1018" t="s">
        <v>1171</v>
      </c>
      <c r="B590" s="81">
        <v>1386161</v>
      </c>
      <c r="C590" s="81">
        <v>97658</v>
      </c>
      <c r="D590" s="81">
        <v>2406</v>
      </c>
      <c r="E590" s="1009">
        <v>0.1735729110832003</v>
      </c>
      <c r="F590" s="81">
        <v>2406</v>
      </c>
    </row>
    <row r="591" spans="1:6" ht="12.75">
      <c r="A591" s="1010" t="s">
        <v>855</v>
      </c>
      <c r="B591" s="81">
        <v>111010</v>
      </c>
      <c r="C591" s="81">
        <v>47440</v>
      </c>
      <c r="D591" s="81">
        <v>0</v>
      </c>
      <c r="E591" s="1009">
        <v>0</v>
      </c>
      <c r="F591" s="81">
        <v>0</v>
      </c>
    </row>
    <row r="592" spans="1:6" ht="12.75">
      <c r="A592" s="1008" t="s">
        <v>1476</v>
      </c>
      <c r="B592" s="81">
        <v>108937</v>
      </c>
      <c r="C592" s="81">
        <v>47440</v>
      </c>
      <c r="D592" s="81">
        <v>0</v>
      </c>
      <c r="E592" s="1009">
        <v>0</v>
      </c>
      <c r="F592" s="81">
        <v>0</v>
      </c>
    </row>
    <row r="593" spans="1:6" ht="12.75">
      <c r="A593" s="1012" t="s">
        <v>305</v>
      </c>
      <c r="B593" s="81">
        <v>2073</v>
      </c>
      <c r="C593" s="81">
        <v>0</v>
      </c>
      <c r="D593" s="81">
        <v>0</v>
      </c>
      <c r="E593" s="1009">
        <v>0</v>
      </c>
      <c r="F593" s="81">
        <v>0</v>
      </c>
    </row>
    <row r="594" spans="1:6" ht="12.75">
      <c r="A594" s="243" t="s">
        <v>1483</v>
      </c>
      <c r="B594" s="81"/>
      <c r="C594" s="81"/>
      <c r="D594" s="81"/>
      <c r="E594" s="1009"/>
      <c r="F594" s="81"/>
    </row>
    <row r="595" spans="1:7" s="1044" customFormat="1" ht="12.75">
      <c r="A595" s="1008" t="s">
        <v>1484</v>
      </c>
      <c r="B595" s="81">
        <v>13711662</v>
      </c>
      <c r="C595" s="81">
        <v>764000</v>
      </c>
      <c r="D595" s="81">
        <v>448278</v>
      </c>
      <c r="E595" s="1009">
        <v>3.269319211631675</v>
      </c>
      <c r="F595" s="81">
        <v>448278</v>
      </c>
      <c r="G595" s="1043"/>
    </row>
    <row r="596" spans="1:7" s="1044" customFormat="1" ht="12.75">
      <c r="A596" s="1010" t="s">
        <v>1472</v>
      </c>
      <c r="B596" s="81">
        <v>3294753</v>
      </c>
      <c r="C596" s="81">
        <v>175000</v>
      </c>
      <c r="D596" s="81">
        <v>175000</v>
      </c>
      <c r="E596" s="1009">
        <v>5.311475549153457</v>
      </c>
      <c r="F596" s="81">
        <v>175000</v>
      </c>
      <c r="G596" s="1043"/>
    </row>
    <row r="597" spans="1:7" s="1044" customFormat="1" ht="12.75">
      <c r="A597" s="1010" t="s">
        <v>11</v>
      </c>
      <c r="B597" s="220">
        <v>50000</v>
      </c>
      <c r="C597" s="220">
        <v>50000</v>
      </c>
      <c r="D597" s="220">
        <v>2391</v>
      </c>
      <c r="E597" s="1009">
        <v>4.782</v>
      </c>
      <c r="F597" s="220">
        <v>2391</v>
      </c>
      <c r="G597" s="1043"/>
    </row>
    <row r="598" spans="1:7" s="1044" customFormat="1" ht="12.75">
      <c r="A598" s="261" t="s">
        <v>1523</v>
      </c>
      <c r="B598" s="81">
        <v>10366909</v>
      </c>
      <c r="C598" s="81">
        <v>539000</v>
      </c>
      <c r="D598" s="81">
        <v>270887</v>
      </c>
      <c r="E598" s="1009">
        <v>2.6129967958626823</v>
      </c>
      <c r="F598" s="81">
        <v>270887</v>
      </c>
      <c r="G598" s="1043"/>
    </row>
    <row r="599" spans="1:7" s="1044" customFormat="1" ht="12.75">
      <c r="A599" s="261" t="s">
        <v>1473</v>
      </c>
      <c r="B599" s="81">
        <v>13711662</v>
      </c>
      <c r="C599" s="81">
        <v>764000</v>
      </c>
      <c r="D599" s="81">
        <v>360385</v>
      </c>
      <c r="E599" s="1009">
        <v>2.6283101202465464</v>
      </c>
      <c r="F599" s="81">
        <v>360385</v>
      </c>
      <c r="G599" s="1043"/>
    </row>
    <row r="600" spans="1:7" ht="12.75">
      <c r="A600" s="1011" t="s">
        <v>871</v>
      </c>
      <c r="B600" s="81">
        <v>13711662</v>
      </c>
      <c r="C600" s="81">
        <v>764000</v>
      </c>
      <c r="D600" s="81">
        <v>357994</v>
      </c>
      <c r="E600" s="1009">
        <v>2.610872409194451</v>
      </c>
      <c r="F600" s="81">
        <v>357994</v>
      </c>
      <c r="G600" s="1045"/>
    </row>
    <row r="601" spans="1:6" ht="12.75">
      <c r="A601" s="1012" t="s">
        <v>941</v>
      </c>
      <c r="B601" s="81">
        <v>13711662</v>
      </c>
      <c r="C601" s="81">
        <v>764000</v>
      </c>
      <c r="D601" s="81">
        <v>357994</v>
      </c>
      <c r="E601" s="1009">
        <v>2.610872409194451</v>
      </c>
      <c r="F601" s="81">
        <v>357994</v>
      </c>
    </row>
    <row r="602" spans="1:6" ht="12.75">
      <c r="A602" s="1012" t="s">
        <v>961</v>
      </c>
      <c r="B602" s="81">
        <v>13711662</v>
      </c>
      <c r="C602" s="81">
        <v>764000</v>
      </c>
      <c r="D602" s="81">
        <v>357994</v>
      </c>
      <c r="E602" s="1009">
        <v>2.610872409194451</v>
      </c>
      <c r="F602" s="81">
        <v>357994</v>
      </c>
    </row>
    <row r="603" spans="1:6" s="1015" customFormat="1" ht="12.75">
      <c r="A603" s="250" t="s">
        <v>1491</v>
      </c>
      <c r="B603" s="81"/>
      <c r="C603" s="81"/>
      <c r="D603" s="81"/>
      <c r="E603" s="1009"/>
      <c r="F603" s="81"/>
    </row>
    <row r="604" spans="1:6" s="1015" customFormat="1" ht="12.75">
      <c r="A604" s="1008" t="s">
        <v>1484</v>
      </c>
      <c r="B604" s="81">
        <v>385510</v>
      </c>
      <c r="C604" s="220">
        <v>32173</v>
      </c>
      <c r="D604" s="220">
        <v>32173</v>
      </c>
      <c r="E604" s="1009">
        <v>8.345568208347384</v>
      </c>
      <c r="F604" s="81">
        <v>32173</v>
      </c>
    </row>
    <row r="605" spans="1:6" s="1015" customFormat="1" ht="12.75">
      <c r="A605" s="1010" t="s">
        <v>1472</v>
      </c>
      <c r="B605" s="81">
        <v>385510</v>
      </c>
      <c r="C605" s="81">
        <v>32173</v>
      </c>
      <c r="D605" s="81">
        <v>32173</v>
      </c>
      <c r="E605" s="1009">
        <v>8.345568208347384</v>
      </c>
      <c r="F605" s="81">
        <v>32173</v>
      </c>
    </row>
    <row r="606" spans="1:6" s="1015" customFormat="1" ht="12.75">
      <c r="A606" s="1010" t="s">
        <v>11</v>
      </c>
      <c r="B606" s="220"/>
      <c r="C606" s="220"/>
      <c r="D606" s="220"/>
      <c r="E606" s="1009">
        <v>0</v>
      </c>
      <c r="F606" s="220">
        <v>0</v>
      </c>
    </row>
    <row r="607" spans="1:6" s="1015" customFormat="1" ht="12.75">
      <c r="A607" s="1008" t="s">
        <v>865</v>
      </c>
      <c r="B607" s="81">
        <v>385510</v>
      </c>
      <c r="C607" s="81">
        <v>32173</v>
      </c>
      <c r="D607" s="81">
        <v>3970</v>
      </c>
      <c r="E607" s="1009">
        <v>1.0298046743275142</v>
      </c>
      <c r="F607" s="81">
        <v>3970</v>
      </c>
    </row>
    <row r="608" spans="1:6" s="1015" customFormat="1" ht="12.75">
      <c r="A608" s="1010" t="s">
        <v>871</v>
      </c>
      <c r="B608" s="81">
        <v>358756</v>
      </c>
      <c r="C608" s="81">
        <v>30343</v>
      </c>
      <c r="D608" s="81">
        <v>3970</v>
      </c>
      <c r="E608" s="1009">
        <v>1.1066017014349585</v>
      </c>
      <c r="F608" s="81">
        <v>3970</v>
      </c>
    </row>
    <row r="609" spans="1:6" s="1015" customFormat="1" ht="12.75">
      <c r="A609" s="1012" t="s">
        <v>1171</v>
      </c>
      <c r="B609" s="81">
        <v>358756</v>
      </c>
      <c r="C609" s="81">
        <v>30343</v>
      </c>
      <c r="D609" s="81">
        <v>3970</v>
      </c>
      <c r="E609" s="1009">
        <v>1.1066017014349585</v>
      </c>
      <c r="F609" s="81">
        <v>3970</v>
      </c>
    </row>
    <row r="610" spans="1:6" s="1015" customFormat="1" ht="12.75">
      <c r="A610" s="1010" t="s">
        <v>855</v>
      </c>
      <c r="B610" s="81">
        <v>26754</v>
      </c>
      <c r="C610" s="81">
        <v>1830</v>
      </c>
      <c r="D610" s="81">
        <v>0</v>
      </c>
      <c r="E610" s="1009">
        <v>0</v>
      </c>
      <c r="F610" s="81">
        <v>0</v>
      </c>
    </row>
    <row r="611" spans="1:6" s="1015" customFormat="1" ht="12.75">
      <c r="A611" s="1010" t="s">
        <v>301</v>
      </c>
      <c r="B611" s="81">
        <v>26754</v>
      </c>
      <c r="C611" s="81">
        <v>1830</v>
      </c>
      <c r="D611" s="81">
        <v>0</v>
      </c>
      <c r="E611" s="1009">
        <v>0</v>
      </c>
      <c r="F611" s="81">
        <v>0</v>
      </c>
    </row>
    <row r="612" spans="1:6" s="1015" customFormat="1" ht="12.75">
      <c r="A612" s="250" t="s">
        <v>1493</v>
      </c>
      <c r="B612" s="81"/>
      <c r="C612" s="81"/>
      <c r="D612" s="81"/>
      <c r="E612" s="1009"/>
      <c r="F612" s="81"/>
    </row>
    <row r="613" spans="1:6" s="1015" customFormat="1" ht="12.75">
      <c r="A613" s="1008" t="s">
        <v>1484</v>
      </c>
      <c r="B613" s="81">
        <v>331032</v>
      </c>
      <c r="C613" s="81">
        <v>26946</v>
      </c>
      <c r="D613" s="81">
        <v>26946</v>
      </c>
      <c r="E613" s="1009">
        <v>8.139998549989125</v>
      </c>
      <c r="F613" s="81">
        <v>26946</v>
      </c>
    </row>
    <row r="614" spans="1:6" s="1015" customFormat="1" ht="12.75">
      <c r="A614" s="1010" t="s">
        <v>1472</v>
      </c>
      <c r="B614" s="81">
        <v>331032</v>
      </c>
      <c r="C614" s="81">
        <v>26946</v>
      </c>
      <c r="D614" s="81">
        <v>26946</v>
      </c>
      <c r="E614" s="1009">
        <v>8.139998549989125</v>
      </c>
      <c r="F614" s="81">
        <v>26946</v>
      </c>
    </row>
    <row r="615" spans="1:6" s="1015" customFormat="1" ht="12.75">
      <c r="A615" s="1010" t="s">
        <v>11</v>
      </c>
      <c r="B615" s="220"/>
      <c r="C615" s="220"/>
      <c r="D615" s="220"/>
      <c r="E615" s="1009">
        <v>0</v>
      </c>
      <c r="F615" s="220">
        <v>0</v>
      </c>
    </row>
    <row r="616" spans="1:6" s="1015" customFormat="1" ht="12.75">
      <c r="A616" s="1008" t="s">
        <v>865</v>
      </c>
      <c r="B616" s="81">
        <v>331032</v>
      </c>
      <c r="C616" s="81">
        <v>26946</v>
      </c>
      <c r="D616" s="81">
        <v>11442</v>
      </c>
      <c r="E616" s="1009">
        <v>3.456463423475676</v>
      </c>
      <c r="F616" s="81">
        <v>11442</v>
      </c>
    </row>
    <row r="617" spans="1:6" s="1015" customFormat="1" ht="12.75">
      <c r="A617" s="1011" t="s">
        <v>871</v>
      </c>
      <c r="B617" s="81">
        <v>331032</v>
      </c>
      <c r="C617" s="81">
        <v>26946</v>
      </c>
      <c r="D617" s="81">
        <v>11442</v>
      </c>
      <c r="E617" s="1009">
        <v>3.456463423475676</v>
      </c>
      <c r="F617" s="81">
        <v>11442</v>
      </c>
    </row>
    <row r="618" spans="1:6" s="1015" customFormat="1" ht="12.75">
      <c r="A618" s="1012" t="s">
        <v>1171</v>
      </c>
      <c r="B618" s="81">
        <v>202332</v>
      </c>
      <c r="C618" s="81">
        <v>16496</v>
      </c>
      <c r="D618" s="81">
        <v>3142</v>
      </c>
      <c r="E618" s="1009">
        <v>1.5528932645355158</v>
      </c>
      <c r="F618" s="81">
        <v>3142</v>
      </c>
    </row>
    <row r="619" spans="1:6" s="1015" customFormat="1" ht="12.75">
      <c r="A619" s="1012" t="s">
        <v>941</v>
      </c>
      <c r="B619" s="81">
        <v>128700</v>
      </c>
      <c r="C619" s="81">
        <v>10450</v>
      </c>
      <c r="D619" s="81">
        <v>8300</v>
      </c>
      <c r="E619" s="1021">
        <v>0</v>
      </c>
      <c r="F619" s="81">
        <v>8300</v>
      </c>
    </row>
    <row r="620" spans="1:6" s="1015" customFormat="1" ht="12.75">
      <c r="A620" s="1013" t="s">
        <v>951</v>
      </c>
      <c r="B620" s="81">
        <v>128700</v>
      </c>
      <c r="C620" s="81">
        <v>10450</v>
      </c>
      <c r="D620" s="81">
        <v>8300</v>
      </c>
      <c r="E620" s="1009">
        <v>0</v>
      </c>
      <c r="F620" s="81">
        <v>8300</v>
      </c>
    </row>
    <row r="621" spans="1:7" s="1026" customFormat="1" ht="25.5" customHeight="1">
      <c r="A621" s="308" t="s">
        <v>1494</v>
      </c>
      <c r="B621" s="81"/>
      <c r="C621" s="81"/>
      <c r="D621" s="81"/>
      <c r="E621" s="1009"/>
      <c r="F621" s="81"/>
      <c r="G621" s="1049"/>
    </row>
    <row r="622" spans="1:7" s="1026" customFormat="1" ht="12.75" customHeight="1">
      <c r="A622" s="1008" t="s">
        <v>1484</v>
      </c>
      <c r="B622" s="81">
        <v>30217515</v>
      </c>
      <c r="C622" s="81">
        <v>3626446</v>
      </c>
      <c r="D622" s="220">
        <v>3626446</v>
      </c>
      <c r="E622" s="1009">
        <v>12.00113907447386</v>
      </c>
      <c r="F622" s="81">
        <v>3626446</v>
      </c>
      <c r="G622" s="1049"/>
    </row>
    <row r="623" spans="1:7" s="1026" customFormat="1" ht="12.75" customHeight="1">
      <c r="A623" s="1011" t="s">
        <v>1472</v>
      </c>
      <c r="B623" s="81">
        <v>30217515</v>
      </c>
      <c r="C623" s="220">
        <v>3626446</v>
      </c>
      <c r="D623" s="220">
        <v>3626446</v>
      </c>
      <c r="E623" s="1009">
        <v>12.00113907447386</v>
      </c>
      <c r="F623" s="81">
        <v>3626446</v>
      </c>
      <c r="G623" s="1049"/>
    </row>
    <row r="624" spans="1:7" s="1026" customFormat="1" ht="12.75" customHeight="1" hidden="1">
      <c r="A624" s="1010" t="s">
        <v>11</v>
      </c>
      <c r="B624" s="220">
        <v>0</v>
      </c>
      <c r="C624" s="220">
        <v>0</v>
      </c>
      <c r="D624" s="220">
        <v>0</v>
      </c>
      <c r="E624" s="1009">
        <v>0</v>
      </c>
      <c r="F624" s="220">
        <v>0</v>
      </c>
      <c r="G624" s="1049"/>
    </row>
    <row r="625" spans="1:7" s="1000" customFormat="1" ht="12.75" customHeight="1">
      <c r="A625" s="1017" t="s">
        <v>865</v>
      </c>
      <c r="B625" s="81">
        <v>30217515</v>
      </c>
      <c r="C625" s="81">
        <v>3626446</v>
      </c>
      <c r="D625" s="81">
        <v>1298474</v>
      </c>
      <c r="E625" s="1009">
        <v>0</v>
      </c>
      <c r="F625" s="81">
        <v>1298474</v>
      </c>
      <c r="G625" s="1050"/>
    </row>
    <row r="626" spans="1:6" s="151" customFormat="1" ht="12.75" customHeight="1">
      <c r="A626" s="1011" t="s">
        <v>871</v>
      </c>
      <c r="B626" s="81">
        <v>29943059</v>
      </c>
      <c r="C626" s="81">
        <v>3609760</v>
      </c>
      <c r="D626" s="220">
        <v>1281788</v>
      </c>
      <c r="E626" s="1009">
        <v>4.280751676039512</v>
      </c>
      <c r="F626" s="81">
        <v>1281788</v>
      </c>
    </row>
    <row r="627" spans="1:6" s="151" customFormat="1" ht="12.75" customHeight="1">
      <c r="A627" s="1018" t="s">
        <v>1171</v>
      </c>
      <c r="B627" s="81">
        <v>1003531</v>
      </c>
      <c r="C627" s="81">
        <v>110232</v>
      </c>
      <c r="D627" s="81">
        <v>72631</v>
      </c>
      <c r="E627" s="1009">
        <v>7.237544231319212</v>
      </c>
      <c r="F627" s="81">
        <v>72631</v>
      </c>
    </row>
    <row r="628" spans="1:6" s="1000" customFormat="1" ht="12.75" customHeight="1">
      <c r="A628" s="1018" t="s">
        <v>941</v>
      </c>
      <c r="B628" s="81">
        <v>28939528</v>
      </c>
      <c r="C628" s="81">
        <v>3499528</v>
      </c>
      <c r="D628" s="220">
        <v>1209157</v>
      </c>
      <c r="E628" s="1009">
        <v>4.178219492729805</v>
      </c>
      <c r="F628" s="81">
        <v>1209157</v>
      </c>
    </row>
    <row r="629" spans="1:6" s="1000" customFormat="1" ht="12.75" customHeight="1">
      <c r="A629" s="1019" t="s">
        <v>1495</v>
      </c>
      <c r="B629" s="81">
        <v>28939528</v>
      </c>
      <c r="C629" s="81">
        <v>3499528</v>
      </c>
      <c r="D629" s="81">
        <v>1209157</v>
      </c>
      <c r="E629" s="1009">
        <v>4.178219492729805</v>
      </c>
      <c r="F629" s="81">
        <v>1209157</v>
      </c>
    </row>
    <row r="630" spans="1:6" s="1000" customFormat="1" ht="12.75" customHeight="1">
      <c r="A630" s="1011" t="s">
        <v>855</v>
      </c>
      <c r="B630" s="81">
        <v>274456</v>
      </c>
      <c r="C630" s="81">
        <v>16686</v>
      </c>
      <c r="D630" s="81">
        <v>16686</v>
      </c>
      <c r="E630" s="1009">
        <v>6.079663042527764</v>
      </c>
      <c r="F630" s="81">
        <v>16686</v>
      </c>
    </row>
    <row r="631" spans="1:6" s="1000" customFormat="1" ht="12.75" customHeight="1">
      <c r="A631" s="1018" t="s">
        <v>301</v>
      </c>
      <c r="B631" s="81">
        <v>274456</v>
      </c>
      <c r="C631" s="81">
        <v>16686</v>
      </c>
      <c r="D631" s="81">
        <v>16686</v>
      </c>
      <c r="E631" s="1009">
        <v>6.079663042527764</v>
      </c>
      <c r="F631" s="81">
        <v>16686</v>
      </c>
    </row>
    <row r="632" spans="1:6" s="151" customFormat="1" ht="12.75">
      <c r="A632" s="308" t="s">
        <v>1496</v>
      </c>
      <c r="B632" s="81"/>
      <c r="C632" s="81"/>
      <c r="D632" s="81"/>
      <c r="E632" s="1009"/>
      <c r="F632" s="81"/>
    </row>
    <row r="633" spans="1:6" s="151" customFormat="1" ht="12.75">
      <c r="A633" s="1008" t="s">
        <v>1484</v>
      </c>
      <c r="B633" s="220">
        <v>3826481</v>
      </c>
      <c r="C633" s="220">
        <v>195481</v>
      </c>
      <c r="D633" s="220">
        <v>195481</v>
      </c>
      <c r="E633" s="1009">
        <v>5.10863636850673</v>
      </c>
      <c r="F633" s="81">
        <v>195481</v>
      </c>
    </row>
    <row r="634" spans="1:6" s="151" customFormat="1" ht="12.75">
      <c r="A634" s="1011" t="s">
        <v>1472</v>
      </c>
      <c r="B634" s="220">
        <v>3826481</v>
      </c>
      <c r="C634" s="220">
        <v>195481</v>
      </c>
      <c r="D634" s="220">
        <v>195481</v>
      </c>
      <c r="E634" s="1009">
        <v>5.10863636850673</v>
      </c>
      <c r="F634" s="81">
        <v>195481</v>
      </c>
    </row>
    <row r="635" spans="1:6" s="1000" customFormat="1" ht="12.75">
      <c r="A635" s="1017" t="s">
        <v>865</v>
      </c>
      <c r="B635" s="220">
        <v>3826481</v>
      </c>
      <c r="C635" s="220">
        <v>195481</v>
      </c>
      <c r="D635" s="220">
        <v>112844</v>
      </c>
      <c r="E635" s="1009">
        <v>2.9490281017990156</v>
      </c>
      <c r="F635" s="81">
        <v>112844</v>
      </c>
    </row>
    <row r="636" spans="1:7" s="1026" customFormat="1" ht="12.75">
      <c r="A636" s="1011" t="s">
        <v>871</v>
      </c>
      <c r="B636" s="81">
        <v>3826481</v>
      </c>
      <c r="C636" s="81">
        <v>195481</v>
      </c>
      <c r="D636" s="81">
        <v>112844</v>
      </c>
      <c r="E636" s="1009">
        <v>2.9490281017990156</v>
      </c>
      <c r="F636" s="81">
        <v>112844</v>
      </c>
      <c r="G636" s="1049"/>
    </row>
    <row r="637" spans="1:7" s="1026" customFormat="1" ht="12.75">
      <c r="A637" s="1018" t="s">
        <v>941</v>
      </c>
      <c r="B637" s="81">
        <v>3826481</v>
      </c>
      <c r="C637" s="81">
        <v>195481</v>
      </c>
      <c r="D637" s="81">
        <v>112844</v>
      </c>
      <c r="E637" s="1009">
        <v>2.9490281017990156</v>
      </c>
      <c r="F637" s="81">
        <v>112844</v>
      </c>
      <c r="G637" s="1049"/>
    </row>
    <row r="638" spans="1:7" s="1026" customFormat="1" ht="12.75">
      <c r="A638" s="1019" t="s">
        <v>1495</v>
      </c>
      <c r="B638" s="81">
        <v>3826481</v>
      </c>
      <c r="C638" s="81">
        <v>195481</v>
      </c>
      <c r="D638" s="81">
        <v>112844</v>
      </c>
      <c r="E638" s="1009">
        <v>2.9490281017990156</v>
      </c>
      <c r="F638" s="81">
        <v>112844</v>
      </c>
      <c r="G638" s="1049"/>
    </row>
    <row r="639" spans="1:7" s="1000" customFormat="1" ht="25.5">
      <c r="A639" s="308" t="s">
        <v>1497</v>
      </c>
      <c r="B639" s="81"/>
      <c r="C639" s="81"/>
      <c r="D639" s="81"/>
      <c r="E639" s="1009"/>
      <c r="F639" s="81"/>
      <c r="G639" s="1050"/>
    </row>
    <row r="640" spans="1:6" s="151" customFormat="1" ht="12.75">
      <c r="A640" s="1008" t="s">
        <v>1480</v>
      </c>
      <c r="B640" s="220">
        <v>147882195</v>
      </c>
      <c r="C640" s="220">
        <v>19339345</v>
      </c>
      <c r="D640" s="220">
        <v>19378540</v>
      </c>
      <c r="E640" s="1009">
        <v>13.104038657256881</v>
      </c>
      <c r="F640" s="81">
        <v>19378540</v>
      </c>
    </row>
    <row r="641" spans="1:6" s="1000" customFormat="1" ht="12.75">
      <c r="A641" s="1011" t="s">
        <v>1472</v>
      </c>
      <c r="B641" s="81">
        <v>147882195</v>
      </c>
      <c r="C641" s="81">
        <v>19339345</v>
      </c>
      <c r="D641" s="81">
        <v>19339345</v>
      </c>
      <c r="E641" s="1009">
        <v>13.077534452338904</v>
      </c>
      <c r="F641" s="81">
        <v>19339345</v>
      </c>
    </row>
    <row r="642" spans="1:6" s="1000" customFormat="1" ht="12.75" hidden="1">
      <c r="A642" s="1010" t="s">
        <v>11</v>
      </c>
      <c r="B642" s="220">
        <v>0</v>
      </c>
      <c r="C642" s="220">
        <v>0</v>
      </c>
      <c r="D642" s="220">
        <v>39195</v>
      </c>
      <c r="E642" s="1009">
        <v>0</v>
      </c>
      <c r="F642" s="220">
        <v>39195</v>
      </c>
    </row>
    <row r="643" spans="1:7" s="1026" customFormat="1" ht="12.75">
      <c r="A643" s="1017" t="s">
        <v>865</v>
      </c>
      <c r="B643" s="81">
        <v>147882195</v>
      </c>
      <c r="C643" s="81">
        <v>19339345</v>
      </c>
      <c r="D643" s="81">
        <v>12458502</v>
      </c>
      <c r="E643" s="1009">
        <v>8.424612577599353</v>
      </c>
      <c r="F643" s="81">
        <v>12458502</v>
      </c>
      <c r="G643" s="1049"/>
    </row>
    <row r="644" spans="1:7" s="1026" customFormat="1" ht="12.75">
      <c r="A644" s="1011" t="s">
        <v>871</v>
      </c>
      <c r="B644" s="81">
        <v>147879384</v>
      </c>
      <c r="C644" s="81">
        <v>19339345</v>
      </c>
      <c r="D644" s="81">
        <v>12458502</v>
      </c>
      <c r="E644" s="1009">
        <v>8.42477271882604</v>
      </c>
      <c r="F644" s="81">
        <v>12458502</v>
      </c>
      <c r="G644" s="1049"/>
    </row>
    <row r="645" spans="1:7" s="1026" customFormat="1" ht="12.75">
      <c r="A645" s="1018" t="s">
        <v>1171</v>
      </c>
      <c r="B645" s="81">
        <v>6740031</v>
      </c>
      <c r="C645" s="81">
        <v>89500</v>
      </c>
      <c r="D645" s="81">
        <v>33</v>
      </c>
      <c r="E645" s="1009">
        <v>0.0004896119913988527</v>
      </c>
      <c r="F645" s="81">
        <v>33</v>
      </c>
      <c r="G645" s="1049"/>
    </row>
    <row r="646" spans="1:7" s="1026" customFormat="1" ht="12.75">
      <c r="A646" s="1018" t="s">
        <v>941</v>
      </c>
      <c r="B646" s="81">
        <v>141139353</v>
      </c>
      <c r="C646" s="81">
        <v>19249845</v>
      </c>
      <c r="D646" s="81">
        <v>12458469</v>
      </c>
      <c r="E646" s="1009">
        <v>8.827069655052195</v>
      </c>
      <c r="F646" s="81">
        <v>12458469</v>
      </c>
      <c r="G646" s="1049"/>
    </row>
    <row r="647" spans="1:6" s="1026" customFormat="1" ht="12.75">
      <c r="A647" s="1019" t="s">
        <v>1495</v>
      </c>
      <c r="B647" s="81">
        <v>141139353</v>
      </c>
      <c r="C647" s="81">
        <v>19249845</v>
      </c>
      <c r="D647" s="81">
        <v>12458469</v>
      </c>
      <c r="E647" s="1009">
        <v>8.827069655052195</v>
      </c>
      <c r="F647" s="81">
        <v>12458469</v>
      </c>
    </row>
    <row r="648" spans="1:6" s="1026" customFormat="1" ht="12.75">
      <c r="A648" s="1011" t="s">
        <v>855</v>
      </c>
      <c r="B648" s="81">
        <v>2811</v>
      </c>
      <c r="C648" s="81">
        <v>0</v>
      </c>
      <c r="D648" s="81">
        <v>0</v>
      </c>
      <c r="E648" s="1009">
        <v>0</v>
      </c>
      <c r="F648" s="81">
        <v>0</v>
      </c>
    </row>
    <row r="649" spans="1:6" s="1026" customFormat="1" ht="12.75">
      <c r="A649" s="1018" t="s">
        <v>301</v>
      </c>
      <c r="B649" s="81">
        <v>2811</v>
      </c>
      <c r="C649" s="81">
        <v>0</v>
      </c>
      <c r="D649" s="81">
        <v>0</v>
      </c>
      <c r="E649" s="1009">
        <v>0</v>
      </c>
      <c r="F649" s="81">
        <v>0</v>
      </c>
    </row>
    <row r="650" spans="1:6" ht="25.5">
      <c r="A650" s="308" t="s">
        <v>1509</v>
      </c>
      <c r="B650" s="81"/>
      <c r="C650" s="81"/>
      <c r="D650" s="81"/>
      <c r="E650" s="1009"/>
      <c r="F650" s="81"/>
    </row>
    <row r="651" spans="1:7" s="1044" customFormat="1" ht="12.75">
      <c r="A651" s="1008" t="s">
        <v>1484</v>
      </c>
      <c r="B651" s="81">
        <v>2651779</v>
      </c>
      <c r="C651" s="81">
        <v>3224</v>
      </c>
      <c r="D651" s="81">
        <v>3224</v>
      </c>
      <c r="E651" s="1009">
        <v>0.12157875901423157</v>
      </c>
      <c r="F651" s="81">
        <v>3224</v>
      </c>
      <c r="G651" s="1043"/>
    </row>
    <row r="652" spans="1:7" s="1044" customFormat="1" ht="12.75">
      <c r="A652" s="1010" t="s">
        <v>1472</v>
      </c>
      <c r="B652" s="81">
        <v>2576779</v>
      </c>
      <c r="C652" s="81">
        <v>3224</v>
      </c>
      <c r="D652" s="81">
        <v>3224</v>
      </c>
      <c r="E652" s="1009">
        <v>0.12511744313346235</v>
      </c>
      <c r="F652" s="81">
        <v>3224</v>
      </c>
      <c r="G652" s="1043"/>
    </row>
    <row r="653" spans="1:7" s="1044" customFormat="1" ht="12.75">
      <c r="A653" s="1010" t="s">
        <v>11</v>
      </c>
      <c r="B653" s="220">
        <v>75000</v>
      </c>
      <c r="C653" s="220">
        <v>0</v>
      </c>
      <c r="D653" s="220">
        <v>0</v>
      </c>
      <c r="E653" s="1009" t="s">
        <v>1524</v>
      </c>
      <c r="F653" s="220">
        <v>0</v>
      </c>
      <c r="G653" s="1043"/>
    </row>
    <row r="654" spans="1:7" s="1044" customFormat="1" ht="12.75">
      <c r="A654" s="1008" t="s">
        <v>865</v>
      </c>
      <c r="B654" s="81">
        <v>2651779</v>
      </c>
      <c r="C654" s="81">
        <v>3224</v>
      </c>
      <c r="D654" s="81">
        <v>993</v>
      </c>
      <c r="E654" s="1009">
        <v>0.03744655946064887</v>
      </c>
      <c r="F654" s="81">
        <v>993</v>
      </c>
      <c r="G654" s="1043"/>
    </row>
    <row r="655" spans="1:6" ht="12.75">
      <c r="A655" s="1010" t="s">
        <v>855</v>
      </c>
      <c r="B655" s="81">
        <v>2651779</v>
      </c>
      <c r="C655" s="81">
        <v>3224</v>
      </c>
      <c r="D655" s="81">
        <v>993</v>
      </c>
      <c r="E655" s="1009">
        <v>0.03744655946064887</v>
      </c>
      <c r="F655" s="81">
        <v>993</v>
      </c>
    </row>
    <row r="656" spans="1:6" ht="12.75">
      <c r="A656" s="1012" t="s">
        <v>305</v>
      </c>
      <c r="B656" s="81">
        <v>2651779</v>
      </c>
      <c r="C656" s="81">
        <v>3224</v>
      </c>
      <c r="D656" s="81">
        <v>993</v>
      </c>
      <c r="E656" s="1009">
        <v>0.03744655946064887</v>
      </c>
      <c r="F656" s="81">
        <v>993</v>
      </c>
    </row>
    <row r="657" spans="1:6" ht="12.75">
      <c r="A657" s="250" t="s">
        <v>1505</v>
      </c>
      <c r="B657" s="81"/>
      <c r="C657" s="81"/>
      <c r="D657" s="81"/>
      <c r="E657" s="1009"/>
      <c r="F657" s="81"/>
    </row>
    <row r="658" spans="1:6" ht="12.75">
      <c r="A658" s="1008" t="s">
        <v>1484</v>
      </c>
      <c r="B658" s="81">
        <v>253875</v>
      </c>
      <c r="C658" s="81">
        <v>17000</v>
      </c>
      <c r="D658" s="81">
        <v>17000</v>
      </c>
      <c r="E658" s="1009">
        <v>6.696208764155588</v>
      </c>
      <c r="F658" s="81">
        <v>17000</v>
      </c>
    </row>
    <row r="659" spans="1:6" ht="12.75">
      <c r="A659" s="1010" t="s">
        <v>1472</v>
      </c>
      <c r="B659" s="81">
        <v>253875</v>
      </c>
      <c r="C659" s="81">
        <v>17000</v>
      </c>
      <c r="D659" s="81">
        <v>17000</v>
      </c>
      <c r="E659" s="1009">
        <v>6.696208764155588</v>
      </c>
      <c r="F659" s="81">
        <v>17000</v>
      </c>
    </row>
    <row r="660" spans="1:6" ht="12.75">
      <c r="A660" s="1008" t="s">
        <v>865</v>
      </c>
      <c r="B660" s="81">
        <v>253875</v>
      </c>
      <c r="C660" s="81">
        <v>17000</v>
      </c>
      <c r="D660" s="81">
        <v>3136</v>
      </c>
      <c r="E660" s="1009">
        <v>1.2352535696701132</v>
      </c>
      <c r="F660" s="81">
        <v>3136</v>
      </c>
    </row>
    <row r="661" spans="1:6" ht="12.75">
      <c r="A661" s="1011" t="s">
        <v>871</v>
      </c>
      <c r="B661" s="81">
        <v>253875</v>
      </c>
      <c r="C661" s="81">
        <v>17000</v>
      </c>
      <c r="D661" s="81">
        <v>3136</v>
      </c>
      <c r="E661" s="1009">
        <v>1.2352535696701132</v>
      </c>
      <c r="F661" s="81">
        <v>3136</v>
      </c>
    </row>
    <row r="662" spans="1:6" ht="12.75">
      <c r="A662" s="1012" t="s">
        <v>1171</v>
      </c>
      <c r="B662" s="81">
        <v>9276</v>
      </c>
      <c r="C662" s="81">
        <v>0</v>
      </c>
      <c r="D662" s="81">
        <v>0</v>
      </c>
      <c r="E662" s="1009">
        <v>0</v>
      </c>
      <c r="F662" s="81">
        <v>0</v>
      </c>
    </row>
    <row r="663" spans="1:6" ht="12.75">
      <c r="A663" s="1012" t="s">
        <v>938</v>
      </c>
      <c r="B663" s="81">
        <v>2089</v>
      </c>
      <c r="C663" s="81">
        <v>0</v>
      </c>
      <c r="D663" s="81">
        <v>0</v>
      </c>
      <c r="E663" s="1009">
        <v>0</v>
      </c>
      <c r="F663" s="81">
        <v>0</v>
      </c>
    </row>
    <row r="664" spans="1:6" ht="12.75">
      <c r="A664" s="1012" t="s">
        <v>941</v>
      </c>
      <c r="B664" s="81">
        <v>242510</v>
      </c>
      <c r="C664" s="81">
        <v>17000</v>
      </c>
      <c r="D664" s="81">
        <v>3136</v>
      </c>
      <c r="E664" s="1009">
        <v>1.2931425508226464</v>
      </c>
      <c r="F664" s="81">
        <v>3136</v>
      </c>
    </row>
    <row r="665" spans="1:6" ht="12.75">
      <c r="A665" s="1013" t="s">
        <v>1499</v>
      </c>
      <c r="B665" s="81">
        <v>242510</v>
      </c>
      <c r="C665" s="81">
        <v>17000</v>
      </c>
      <c r="D665" s="81">
        <v>3136</v>
      </c>
      <c r="E665" s="1009">
        <v>1.2931425508226464</v>
      </c>
      <c r="F665" s="81">
        <v>3136</v>
      </c>
    </row>
    <row r="666" spans="1:6" ht="12.75">
      <c r="A666" s="243" t="s">
        <v>1525</v>
      </c>
      <c r="B666" s="1029"/>
      <c r="C666" s="1029"/>
      <c r="D666" s="1029"/>
      <c r="E666" s="1009"/>
      <c r="F666" s="81"/>
    </row>
    <row r="667" spans="1:6" s="1015" customFormat="1" ht="12.75">
      <c r="A667" s="308" t="s">
        <v>1486</v>
      </c>
      <c r="B667" s="43"/>
      <c r="C667" s="43"/>
      <c r="D667" s="43"/>
      <c r="E667" s="1009"/>
      <c r="F667" s="81"/>
    </row>
    <row r="668" spans="1:7" s="1047" customFormat="1" ht="12.75">
      <c r="A668" s="1008" t="s">
        <v>1484</v>
      </c>
      <c r="B668" s="81">
        <v>123822555</v>
      </c>
      <c r="C668" s="81">
        <v>21168004</v>
      </c>
      <c r="D668" s="220">
        <v>9158019</v>
      </c>
      <c r="E668" s="1009">
        <v>7.396083048035957</v>
      </c>
      <c r="F668" s="81">
        <v>9158019</v>
      </c>
      <c r="G668" s="1046"/>
    </row>
    <row r="669" spans="1:7" s="1047" customFormat="1" ht="12.75">
      <c r="A669" s="1011" t="s">
        <v>1472</v>
      </c>
      <c r="B669" s="81">
        <v>38391555</v>
      </c>
      <c r="C669" s="81">
        <v>792632</v>
      </c>
      <c r="D669" s="81">
        <v>792632</v>
      </c>
      <c r="E669" s="1009">
        <v>2.0645998840109496</v>
      </c>
      <c r="F669" s="81">
        <v>792632</v>
      </c>
      <c r="G669" s="1046"/>
    </row>
    <row r="670" spans="1:7" s="1047" customFormat="1" ht="12.75" hidden="1">
      <c r="A670" s="1010" t="s">
        <v>11</v>
      </c>
      <c r="B670" s="220"/>
      <c r="C670" s="220"/>
      <c r="D670" s="220"/>
      <c r="E670" s="1009">
        <v>0</v>
      </c>
      <c r="F670" s="220">
        <v>0</v>
      </c>
      <c r="G670" s="1046"/>
    </row>
    <row r="671" spans="1:7" s="1047" customFormat="1" ht="12.75">
      <c r="A671" s="1011" t="s">
        <v>12</v>
      </c>
      <c r="B671" s="220">
        <v>85431000</v>
      </c>
      <c r="C671" s="220">
        <v>20375372</v>
      </c>
      <c r="D671" s="220">
        <v>8365387</v>
      </c>
      <c r="E671" s="1009">
        <v>9.791980662757078</v>
      </c>
      <c r="F671" s="81">
        <v>8365387</v>
      </c>
      <c r="G671" s="1046"/>
    </row>
    <row r="672" spans="1:7" s="1047" customFormat="1" ht="12.75">
      <c r="A672" s="1017" t="s">
        <v>865</v>
      </c>
      <c r="B672" s="81">
        <v>135538555</v>
      </c>
      <c r="C672" s="81">
        <v>10716925</v>
      </c>
      <c r="D672" s="81">
        <v>2007900</v>
      </c>
      <c r="E672" s="1009">
        <v>1.481423496067226</v>
      </c>
      <c r="F672" s="81">
        <v>2007900</v>
      </c>
      <c r="G672" s="1046"/>
    </row>
    <row r="673" spans="1:7" s="1026" customFormat="1" ht="12.75">
      <c r="A673" s="1011" t="s">
        <v>871</v>
      </c>
      <c r="B673" s="220">
        <v>2737000</v>
      </c>
      <c r="C673" s="220">
        <v>0</v>
      </c>
      <c r="D673" s="220">
        <v>0</v>
      </c>
      <c r="E673" s="1009">
        <v>0</v>
      </c>
      <c r="F673" s="81">
        <v>0</v>
      </c>
      <c r="G673" s="1049"/>
    </row>
    <row r="674" spans="1:7" s="1026" customFormat="1" ht="12.75">
      <c r="A674" s="1018" t="s">
        <v>941</v>
      </c>
      <c r="B674" s="220">
        <v>2737000</v>
      </c>
      <c r="C674" s="220">
        <v>0</v>
      </c>
      <c r="D674" s="220">
        <v>0</v>
      </c>
      <c r="E674" s="1009">
        <v>0</v>
      </c>
      <c r="F674" s="81">
        <v>0</v>
      </c>
      <c r="G674" s="1049"/>
    </row>
    <row r="675" spans="1:6" s="1026" customFormat="1" ht="12.75">
      <c r="A675" s="1019" t="s">
        <v>949</v>
      </c>
      <c r="B675" s="220">
        <v>1497000</v>
      </c>
      <c r="C675" s="220">
        <v>0</v>
      </c>
      <c r="D675" s="220">
        <v>0</v>
      </c>
      <c r="E675" s="1009">
        <v>0</v>
      </c>
      <c r="F675" s="81">
        <v>0</v>
      </c>
    </row>
    <row r="676" spans="1:6" s="1026" customFormat="1" ht="12.75">
      <c r="A676" s="1019" t="s">
        <v>961</v>
      </c>
      <c r="B676" s="220">
        <v>1240000</v>
      </c>
      <c r="C676" s="220">
        <v>0</v>
      </c>
      <c r="D676" s="220">
        <v>0</v>
      </c>
      <c r="E676" s="1009">
        <v>0</v>
      </c>
      <c r="F676" s="81">
        <v>0</v>
      </c>
    </row>
    <row r="677" spans="1:6" s="1015" customFormat="1" ht="12.75">
      <c r="A677" s="1011" t="s">
        <v>855</v>
      </c>
      <c r="B677" s="220">
        <v>132801555</v>
      </c>
      <c r="C677" s="220">
        <v>10716925</v>
      </c>
      <c r="D677" s="220">
        <v>2007900</v>
      </c>
      <c r="E677" s="1009">
        <v>1.5119551875729167</v>
      </c>
      <c r="F677" s="81">
        <v>2007900</v>
      </c>
    </row>
    <row r="678" spans="1:6" s="1015" customFormat="1" ht="12.75">
      <c r="A678" s="1011" t="s">
        <v>1488</v>
      </c>
      <c r="B678" s="220">
        <v>2453760</v>
      </c>
      <c r="C678" s="220">
        <v>0</v>
      </c>
      <c r="D678" s="220">
        <v>0</v>
      </c>
      <c r="E678" s="1009">
        <v>0</v>
      </c>
      <c r="F678" s="81">
        <v>0</v>
      </c>
    </row>
    <row r="679" spans="1:6" s="1015" customFormat="1" ht="12.75">
      <c r="A679" s="1018" t="s">
        <v>305</v>
      </c>
      <c r="B679" s="220">
        <v>130347795</v>
      </c>
      <c r="C679" s="220">
        <v>10716925</v>
      </c>
      <c r="D679" s="220">
        <v>2007900</v>
      </c>
      <c r="E679" s="1009">
        <v>1.5404173120074642</v>
      </c>
      <c r="F679" s="81">
        <v>2007900</v>
      </c>
    </row>
    <row r="680" spans="1:6" s="1015" customFormat="1" ht="12.75">
      <c r="A680" s="1017" t="s">
        <v>860</v>
      </c>
      <c r="B680" s="220">
        <v>-11716000</v>
      </c>
      <c r="C680" s="220">
        <v>10451079</v>
      </c>
      <c r="D680" s="220">
        <v>7150119</v>
      </c>
      <c r="E680" s="1009" t="s">
        <v>486</v>
      </c>
      <c r="F680" s="81">
        <v>7150119</v>
      </c>
    </row>
    <row r="681" spans="1:6" s="1015" customFormat="1" ht="24.75" customHeight="1">
      <c r="A681" s="1030" t="s">
        <v>1478</v>
      </c>
      <c r="B681" s="220">
        <v>11716000</v>
      </c>
      <c r="C681" s="220">
        <v>-10451079</v>
      </c>
      <c r="D681" s="220" t="s">
        <v>486</v>
      </c>
      <c r="E681" s="1009" t="s">
        <v>486</v>
      </c>
      <c r="F681" s="81" t="s">
        <v>486</v>
      </c>
    </row>
    <row r="682" spans="1:6" s="1015" customFormat="1" ht="12.75" customHeight="1">
      <c r="A682" s="1003" t="s">
        <v>1489</v>
      </c>
      <c r="B682" s="220"/>
      <c r="C682" s="220"/>
      <c r="D682" s="220"/>
      <c r="E682" s="1009"/>
      <c r="F682" s="81"/>
    </row>
    <row r="683" spans="1:6" s="1015" customFormat="1" ht="12.75" customHeight="1">
      <c r="A683" s="795" t="s">
        <v>1484</v>
      </c>
      <c r="B683" s="220">
        <v>103464092</v>
      </c>
      <c r="C683" s="220">
        <v>20375372</v>
      </c>
      <c r="D683" s="220">
        <v>8365387</v>
      </c>
      <c r="E683" s="1009">
        <v>8.085304609835072</v>
      </c>
      <c r="F683" s="81">
        <v>8365387</v>
      </c>
    </row>
    <row r="684" spans="1:6" s="1015" customFormat="1" ht="12.75" customHeight="1">
      <c r="A684" s="1023" t="s">
        <v>1472</v>
      </c>
      <c r="B684" s="220">
        <v>18033092</v>
      </c>
      <c r="C684" s="220">
        <v>0</v>
      </c>
      <c r="D684" s="220">
        <v>0</v>
      </c>
      <c r="E684" s="1009">
        <v>0</v>
      </c>
      <c r="F684" s="81">
        <v>0</v>
      </c>
    </row>
    <row r="685" spans="1:6" s="1015" customFormat="1" ht="12.75" customHeight="1">
      <c r="A685" s="1023" t="s">
        <v>12</v>
      </c>
      <c r="B685" s="220">
        <v>85431000</v>
      </c>
      <c r="C685" s="220">
        <v>20375372</v>
      </c>
      <c r="D685" s="220">
        <v>8365387</v>
      </c>
      <c r="E685" s="1009">
        <v>9.791980662757078</v>
      </c>
      <c r="F685" s="81">
        <v>8365387</v>
      </c>
    </row>
    <row r="686" spans="1:6" s="1015" customFormat="1" ht="12.75" customHeight="1">
      <c r="A686" s="795" t="s">
        <v>865</v>
      </c>
      <c r="B686" s="220">
        <v>115180092</v>
      </c>
      <c r="C686" s="220">
        <v>9924293</v>
      </c>
      <c r="D686" s="220">
        <v>1515448</v>
      </c>
      <c r="E686" s="1009">
        <v>1.3157204284921045</v>
      </c>
      <c r="F686" s="81">
        <v>1515448</v>
      </c>
    </row>
    <row r="687" spans="1:6" s="1015" customFormat="1" ht="12.75" customHeight="1">
      <c r="A687" s="1023" t="s">
        <v>871</v>
      </c>
      <c r="B687" s="220">
        <v>2737000</v>
      </c>
      <c r="C687" s="220">
        <v>0</v>
      </c>
      <c r="D687" s="220">
        <v>0</v>
      </c>
      <c r="E687" s="1009">
        <v>0</v>
      </c>
      <c r="F687" s="81">
        <v>0</v>
      </c>
    </row>
    <row r="688" spans="1:6" s="1015" customFormat="1" ht="12.75" customHeight="1">
      <c r="A688" s="1024" t="s">
        <v>941</v>
      </c>
      <c r="B688" s="220">
        <v>2737000</v>
      </c>
      <c r="C688" s="220">
        <v>0</v>
      </c>
      <c r="D688" s="220">
        <v>0</v>
      </c>
      <c r="E688" s="1009">
        <v>0</v>
      </c>
      <c r="F688" s="81">
        <v>0</v>
      </c>
    </row>
    <row r="689" spans="1:6" s="1015" customFormat="1" ht="12.75" customHeight="1">
      <c r="A689" s="1025" t="s">
        <v>949</v>
      </c>
      <c r="B689" s="220">
        <v>1497000</v>
      </c>
      <c r="C689" s="220">
        <v>0</v>
      </c>
      <c r="D689" s="220">
        <v>0</v>
      </c>
      <c r="E689" s="1009">
        <v>0</v>
      </c>
      <c r="F689" s="81">
        <v>0</v>
      </c>
    </row>
    <row r="690" spans="1:6" s="1015" customFormat="1" ht="12.75" customHeight="1">
      <c r="A690" s="1025" t="s">
        <v>961</v>
      </c>
      <c r="B690" s="220">
        <v>1240000</v>
      </c>
      <c r="C690" s="220">
        <v>0</v>
      </c>
      <c r="D690" s="220">
        <v>0</v>
      </c>
      <c r="E690" s="1009">
        <v>0</v>
      </c>
      <c r="F690" s="81">
        <v>0</v>
      </c>
    </row>
    <row r="691" spans="1:6" s="1015" customFormat="1" ht="12.75" customHeight="1">
      <c r="A691" s="1023" t="s">
        <v>855</v>
      </c>
      <c r="B691" s="220">
        <v>112443092</v>
      </c>
      <c r="C691" s="220">
        <v>9924293</v>
      </c>
      <c r="D691" s="220">
        <v>1515448</v>
      </c>
      <c r="E691" s="1009">
        <v>1.347746645031782</v>
      </c>
      <c r="F691" s="81">
        <v>1515448</v>
      </c>
    </row>
    <row r="692" spans="1:6" s="1015" customFormat="1" ht="12.75" customHeight="1">
      <c r="A692" s="1024" t="s">
        <v>1488</v>
      </c>
      <c r="B692" s="220">
        <v>280000</v>
      </c>
      <c r="C692" s="220">
        <v>0</v>
      </c>
      <c r="D692" s="220">
        <v>0</v>
      </c>
      <c r="E692" s="1009">
        <v>0</v>
      </c>
      <c r="F692" s="81">
        <v>0</v>
      </c>
    </row>
    <row r="693" spans="1:6" s="1015" customFormat="1" ht="12.75" customHeight="1">
      <c r="A693" s="1024" t="s">
        <v>305</v>
      </c>
      <c r="B693" s="220">
        <v>112163092</v>
      </c>
      <c r="C693" s="220">
        <v>9924293</v>
      </c>
      <c r="D693" s="220">
        <v>1515448</v>
      </c>
      <c r="E693" s="1009">
        <v>1.351111112379106</v>
      </c>
      <c r="F693" s="81">
        <v>1515448</v>
      </c>
    </row>
    <row r="694" spans="1:6" s="1015" customFormat="1" ht="12.75" customHeight="1">
      <c r="A694" s="795" t="s">
        <v>860</v>
      </c>
      <c r="B694" s="220">
        <v>-11716000</v>
      </c>
      <c r="C694" s="220">
        <v>10451079</v>
      </c>
      <c r="D694" s="220">
        <v>6849939</v>
      </c>
      <c r="E694" s="1009" t="s">
        <v>486</v>
      </c>
      <c r="F694" s="81">
        <v>6849939</v>
      </c>
    </row>
    <row r="695" spans="1:6" s="1015" customFormat="1" ht="25.5">
      <c r="A695" s="388" t="s">
        <v>1478</v>
      </c>
      <c r="B695" s="220">
        <v>11716000</v>
      </c>
      <c r="C695" s="220">
        <v>-10451079</v>
      </c>
      <c r="D695" s="220" t="s">
        <v>486</v>
      </c>
      <c r="E695" s="1009" t="s">
        <v>486</v>
      </c>
      <c r="F695" s="81" t="s">
        <v>486</v>
      </c>
    </row>
    <row r="696" spans="1:6" s="1015" customFormat="1" ht="12.75" customHeight="1">
      <c r="A696" s="1003" t="s">
        <v>1490</v>
      </c>
      <c r="B696" s="220"/>
      <c r="C696" s="220"/>
      <c r="D696" s="220"/>
      <c r="E696" s="1009"/>
      <c r="F696" s="81"/>
    </row>
    <row r="697" spans="1:6" s="1015" customFormat="1" ht="12.75" customHeight="1">
      <c r="A697" s="795" t="s">
        <v>1484</v>
      </c>
      <c r="B697" s="220">
        <v>20358463</v>
      </c>
      <c r="C697" s="220">
        <v>792632</v>
      </c>
      <c r="D697" s="220">
        <v>792632</v>
      </c>
      <c r="E697" s="1009">
        <v>3.89337839501931</v>
      </c>
      <c r="F697" s="81">
        <v>792632</v>
      </c>
    </row>
    <row r="698" spans="1:6" s="1015" customFormat="1" ht="12.75" customHeight="1">
      <c r="A698" s="1023" t="s">
        <v>1472</v>
      </c>
      <c r="B698" s="220">
        <v>20358463</v>
      </c>
      <c r="C698" s="220">
        <v>792632</v>
      </c>
      <c r="D698" s="220">
        <v>792632</v>
      </c>
      <c r="E698" s="1009">
        <v>3.89337839501931</v>
      </c>
      <c r="F698" s="81">
        <v>792632</v>
      </c>
    </row>
    <row r="699" spans="1:6" s="1015" customFormat="1" ht="12.75" customHeight="1">
      <c r="A699" s="795" t="s">
        <v>865</v>
      </c>
      <c r="B699" s="220">
        <v>20358463</v>
      </c>
      <c r="C699" s="220">
        <v>792632</v>
      </c>
      <c r="D699" s="220">
        <v>492452</v>
      </c>
      <c r="E699" s="1009">
        <v>2.4189055922345415</v>
      </c>
      <c r="F699" s="81">
        <v>492452</v>
      </c>
    </row>
    <row r="700" spans="1:6" s="1015" customFormat="1" ht="12.75" customHeight="1">
      <c r="A700" s="1023" t="s">
        <v>855</v>
      </c>
      <c r="B700" s="220">
        <v>20358463</v>
      </c>
      <c r="C700" s="220">
        <v>792632</v>
      </c>
      <c r="D700" s="220">
        <v>492452</v>
      </c>
      <c r="E700" s="1009">
        <v>2.4189055922345415</v>
      </c>
      <c r="F700" s="81">
        <v>492452</v>
      </c>
    </row>
    <row r="701" spans="1:6" s="1015" customFormat="1" ht="12.75" customHeight="1">
      <c r="A701" s="1024" t="s">
        <v>1488</v>
      </c>
      <c r="B701" s="220">
        <v>2173760</v>
      </c>
      <c r="C701" s="220">
        <v>0</v>
      </c>
      <c r="D701" s="220">
        <v>0</v>
      </c>
      <c r="E701" s="1009">
        <v>0</v>
      </c>
      <c r="F701" s="81">
        <v>0</v>
      </c>
    </row>
    <row r="702" spans="1:6" s="1015" customFormat="1" ht="12.75" customHeight="1">
      <c r="A702" s="1024" t="s">
        <v>305</v>
      </c>
      <c r="B702" s="220">
        <v>18184703</v>
      </c>
      <c r="C702" s="220">
        <v>792632</v>
      </c>
      <c r="D702" s="220">
        <v>492452</v>
      </c>
      <c r="E702" s="1009">
        <v>2.7080563262429966</v>
      </c>
      <c r="F702" s="81">
        <v>492452</v>
      </c>
    </row>
    <row r="703" spans="1:6" s="1020" customFormat="1" ht="12.75">
      <c r="A703" s="308" t="s">
        <v>1491</v>
      </c>
      <c r="B703" s="81"/>
      <c r="C703" s="81"/>
      <c r="D703" s="81"/>
      <c r="E703" s="1009"/>
      <c r="F703" s="81"/>
    </row>
    <row r="704" spans="1:6" s="1000" customFormat="1" ht="12.75">
      <c r="A704" s="1017" t="s">
        <v>1484</v>
      </c>
      <c r="B704" s="220">
        <v>13075620</v>
      </c>
      <c r="C704" s="220">
        <v>700000</v>
      </c>
      <c r="D704" s="220">
        <v>700000</v>
      </c>
      <c r="E704" s="1009">
        <v>5.3534746344724</v>
      </c>
      <c r="F704" s="81">
        <v>700000</v>
      </c>
    </row>
    <row r="705" spans="1:7" s="1020" customFormat="1" ht="11.25" customHeight="1">
      <c r="A705" s="1011" t="s">
        <v>1472</v>
      </c>
      <c r="B705" s="220">
        <v>13075620</v>
      </c>
      <c r="C705" s="220">
        <v>700000</v>
      </c>
      <c r="D705" s="220">
        <v>700000</v>
      </c>
      <c r="E705" s="1009">
        <v>5.3534746344724</v>
      </c>
      <c r="F705" s="81">
        <v>700000</v>
      </c>
      <c r="G705" s="1051"/>
    </row>
    <row r="706" spans="1:7" s="1026" customFormat="1" ht="12.75">
      <c r="A706" s="1017" t="s">
        <v>865</v>
      </c>
      <c r="B706" s="220">
        <v>13075620</v>
      </c>
      <c r="C706" s="220">
        <v>700000</v>
      </c>
      <c r="D706" s="220">
        <v>631299</v>
      </c>
      <c r="E706" s="1009">
        <v>4.82806169038256</v>
      </c>
      <c r="F706" s="81">
        <v>631299</v>
      </c>
      <c r="G706" s="1049"/>
    </row>
    <row r="707" spans="1:6" s="1026" customFormat="1" ht="12.75">
      <c r="A707" s="1011" t="s">
        <v>871</v>
      </c>
      <c r="B707" s="220">
        <v>35620</v>
      </c>
      <c r="C707" s="220">
        <v>0</v>
      </c>
      <c r="D707" s="220">
        <v>0</v>
      </c>
      <c r="E707" s="1009">
        <v>0</v>
      </c>
      <c r="F707" s="81">
        <v>0</v>
      </c>
    </row>
    <row r="708" spans="1:6" s="1026" customFormat="1" ht="12.75">
      <c r="A708" s="1018" t="s">
        <v>1171</v>
      </c>
      <c r="B708" s="220">
        <v>35620</v>
      </c>
      <c r="C708" s="220">
        <v>0</v>
      </c>
      <c r="D708" s="220">
        <v>0</v>
      </c>
      <c r="E708" s="1009">
        <v>0</v>
      </c>
      <c r="F708" s="81">
        <v>0</v>
      </c>
    </row>
    <row r="709" spans="1:6" s="1000" customFormat="1" ht="12" customHeight="1">
      <c r="A709" s="1011" t="s">
        <v>855</v>
      </c>
      <c r="B709" s="220">
        <v>13040000</v>
      </c>
      <c r="C709" s="220">
        <v>700000</v>
      </c>
      <c r="D709" s="220">
        <v>631299</v>
      </c>
      <c r="E709" s="1009">
        <v>4.84125</v>
      </c>
      <c r="F709" s="81">
        <v>631299</v>
      </c>
    </row>
    <row r="710" spans="1:7" s="1020" customFormat="1" ht="12.75">
      <c r="A710" s="1018" t="s">
        <v>305</v>
      </c>
      <c r="B710" s="220">
        <v>13040000</v>
      </c>
      <c r="C710" s="220">
        <v>700000</v>
      </c>
      <c r="D710" s="220">
        <v>631299</v>
      </c>
      <c r="E710" s="1009">
        <v>4.84125</v>
      </c>
      <c r="F710" s="81">
        <v>631299</v>
      </c>
      <c r="G710" s="1051"/>
    </row>
    <row r="711" spans="1:7" s="1020" customFormat="1" ht="12.75">
      <c r="A711" s="308" t="s">
        <v>1498</v>
      </c>
      <c r="B711" s="81"/>
      <c r="C711" s="81"/>
      <c r="D711" s="81"/>
      <c r="E711" s="1009"/>
      <c r="F711" s="81"/>
      <c r="G711" s="1051"/>
    </row>
    <row r="712" spans="1:7" s="1026" customFormat="1" ht="12.75">
      <c r="A712" s="1017" t="s">
        <v>1484</v>
      </c>
      <c r="B712" s="220">
        <v>15283</v>
      </c>
      <c r="C712" s="220">
        <v>0</v>
      </c>
      <c r="D712" s="220">
        <v>0</v>
      </c>
      <c r="E712" s="1009">
        <v>0</v>
      </c>
      <c r="F712" s="81">
        <v>0</v>
      </c>
      <c r="G712" s="1049"/>
    </row>
    <row r="713" spans="1:6" s="1000" customFormat="1" ht="12.75">
      <c r="A713" s="1011" t="s">
        <v>1472</v>
      </c>
      <c r="B713" s="220">
        <v>15283</v>
      </c>
      <c r="C713" s="220">
        <v>0</v>
      </c>
      <c r="D713" s="220">
        <v>0</v>
      </c>
      <c r="E713" s="1009">
        <v>0</v>
      </c>
      <c r="F713" s="81">
        <v>0</v>
      </c>
    </row>
    <row r="714" spans="1:6" s="1000" customFormat="1" ht="12.75">
      <c r="A714" s="1017" t="s">
        <v>865</v>
      </c>
      <c r="B714" s="220">
        <v>15283</v>
      </c>
      <c r="C714" s="220">
        <v>0</v>
      </c>
      <c r="D714" s="220">
        <v>0</v>
      </c>
      <c r="E714" s="1009">
        <v>0</v>
      </c>
      <c r="F714" s="81">
        <v>0</v>
      </c>
    </row>
    <row r="715" spans="1:6" s="1000" customFormat="1" ht="12.75">
      <c r="A715" s="1011" t="s">
        <v>855</v>
      </c>
      <c r="B715" s="220">
        <v>15283</v>
      </c>
      <c r="C715" s="220">
        <v>0</v>
      </c>
      <c r="D715" s="220">
        <v>0</v>
      </c>
      <c r="E715" s="1009">
        <v>0</v>
      </c>
      <c r="F715" s="81">
        <v>0</v>
      </c>
    </row>
    <row r="716" spans="1:6" s="1000" customFormat="1" ht="12.75">
      <c r="A716" s="1018" t="s">
        <v>305</v>
      </c>
      <c r="B716" s="220">
        <v>15283</v>
      </c>
      <c r="C716" s="220">
        <v>0</v>
      </c>
      <c r="D716" s="220">
        <v>0</v>
      </c>
      <c r="E716" s="1009">
        <v>0</v>
      </c>
      <c r="F716" s="81">
        <v>0</v>
      </c>
    </row>
    <row r="717" spans="1:6" s="1000" customFormat="1" ht="25.5">
      <c r="A717" s="382" t="s">
        <v>1501</v>
      </c>
      <c r="B717" s="220"/>
      <c r="C717" s="220"/>
      <c r="D717" s="220"/>
      <c r="E717" s="1009"/>
      <c r="F717" s="81"/>
    </row>
    <row r="718" spans="1:6" s="1000" customFormat="1" ht="12.75">
      <c r="A718" s="1017" t="s">
        <v>1484</v>
      </c>
      <c r="B718" s="220">
        <v>2940722</v>
      </c>
      <c r="C718" s="220">
        <v>0</v>
      </c>
      <c r="D718" s="220">
        <v>0</v>
      </c>
      <c r="E718" s="1009">
        <v>0</v>
      </c>
      <c r="F718" s="81">
        <v>0</v>
      </c>
    </row>
    <row r="719" spans="1:6" s="1000" customFormat="1" ht="12.75">
      <c r="A719" s="1011" t="s">
        <v>1472</v>
      </c>
      <c r="B719" s="220">
        <v>856908</v>
      </c>
      <c r="C719" s="220">
        <v>0</v>
      </c>
      <c r="D719" s="220">
        <v>0</v>
      </c>
      <c r="E719" s="1009">
        <v>0</v>
      </c>
      <c r="F719" s="81">
        <v>0</v>
      </c>
    </row>
    <row r="720" spans="1:6" s="1000" customFormat="1" ht="12.75">
      <c r="A720" s="1011" t="s">
        <v>12</v>
      </c>
      <c r="B720" s="220">
        <v>2083814</v>
      </c>
      <c r="C720" s="220">
        <v>0</v>
      </c>
      <c r="D720" s="220">
        <v>0</v>
      </c>
      <c r="E720" s="1009">
        <v>0</v>
      </c>
      <c r="F720" s="81">
        <v>0</v>
      </c>
    </row>
    <row r="721" spans="1:6" s="1000" customFormat="1" ht="12.75">
      <c r="A721" s="1017" t="s">
        <v>865</v>
      </c>
      <c r="B721" s="220">
        <v>3265229</v>
      </c>
      <c r="C721" s="220">
        <v>0</v>
      </c>
      <c r="D721" s="220">
        <v>0</v>
      </c>
      <c r="E721" s="1009">
        <v>0</v>
      </c>
      <c r="F721" s="81">
        <v>0</v>
      </c>
    </row>
    <row r="722" spans="1:6" s="1000" customFormat="1" ht="12.75">
      <c r="A722" s="1011" t="s">
        <v>855</v>
      </c>
      <c r="B722" s="220">
        <v>3265229</v>
      </c>
      <c r="C722" s="220">
        <v>0</v>
      </c>
      <c r="D722" s="220">
        <v>0</v>
      </c>
      <c r="E722" s="1009">
        <v>0</v>
      </c>
      <c r="F722" s="81">
        <v>0</v>
      </c>
    </row>
    <row r="723" spans="1:6" s="1000" customFormat="1" ht="12.75">
      <c r="A723" s="1018" t="s">
        <v>305</v>
      </c>
      <c r="B723" s="220">
        <v>3265229</v>
      </c>
      <c r="C723" s="220">
        <v>0</v>
      </c>
      <c r="D723" s="220">
        <v>0</v>
      </c>
      <c r="E723" s="1009">
        <v>0</v>
      </c>
      <c r="F723" s="81">
        <v>0</v>
      </c>
    </row>
    <row r="724" spans="1:6" s="1000" customFormat="1" ht="12.75">
      <c r="A724" s="1017" t="s">
        <v>860</v>
      </c>
      <c r="B724" s="220">
        <v>-324507</v>
      </c>
      <c r="C724" s="220">
        <v>0</v>
      </c>
      <c r="D724" s="220">
        <v>0</v>
      </c>
      <c r="E724" s="1009" t="s">
        <v>486</v>
      </c>
      <c r="F724" s="81">
        <v>0</v>
      </c>
    </row>
    <row r="725" spans="1:6" s="1000" customFormat="1" ht="25.5">
      <c r="A725" s="1030" t="s">
        <v>979</v>
      </c>
      <c r="B725" s="220">
        <v>324507</v>
      </c>
      <c r="C725" s="220">
        <v>0</v>
      </c>
      <c r="D725" s="220" t="s">
        <v>486</v>
      </c>
      <c r="E725" s="1009" t="s">
        <v>486</v>
      </c>
      <c r="F725" s="81" t="s">
        <v>486</v>
      </c>
    </row>
    <row r="726" spans="1:6" s="1000" customFormat="1" ht="13.5">
      <c r="A726" s="1003" t="s">
        <v>1489</v>
      </c>
      <c r="B726" s="220"/>
      <c r="C726" s="220"/>
      <c r="D726" s="220"/>
      <c r="E726" s="1009"/>
      <c r="F726" s="81"/>
    </row>
    <row r="727" spans="1:6" s="1000" customFormat="1" ht="12.75">
      <c r="A727" s="795" t="s">
        <v>1484</v>
      </c>
      <c r="B727" s="220">
        <v>2760506</v>
      </c>
      <c r="C727" s="220">
        <v>0</v>
      </c>
      <c r="D727" s="220">
        <v>0</v>
      </c>
      <c r="E727" s="1009">
        <v>0</v>
      </c>
      <c r="F727" s="81">
        <v>0</v>
      </c>
    </row>
    <row r="728" spans="1:6" s="1000" customFormat="1" ht="12.75">
      <c r="A728" s="1023" t="s">
        <v>1472</v>
      </c>
      <c r="B728" s="220">
        <v>676692</v>
      </c>
      <c r="C728" s="220">
        <v>0</v>
      </c>
      <c r="D728" s="220">
        <v>0</v>
      </c>
      <c r="E728" s="1009">
        <v>0</v>
      </c>
      <c r="F728" s="81">
        <v>0</v>
      </c>
    </row>
    <row r="729" spans="1:6" s="1000" customFormat="1" ht="12.75">
      <c r="A729" s="1023" t="s">
        <v>12</v>
      </c>
      <c r="B729" s="220">
        <v>2083814</v>
      </c>
      <c r="C729" s="220">
        <v>0</v>
      </c>
      <c r="D729" s="220">
        <v>0</v>
      </c>
      <c r="E729" s="1009">
        <v>0</v>
      </c>
      <c r="F729" s="81">
        <v>0</v>
      </c>
    </row>
    <row r="730" spans="1:6" s="1000" customFormat="1" ht="12.75">
      <c r="A730" s="795" t="s">
        <v>865</v>
      </c>
      <c r="B730" s="220">
        <v>3085013</v>
      </c>
      <c r="C730" s="220">
        <v>0</v>
      </c>
      <c r="D730" s="220">
        <v>0</v>
      </c>
      <c r="E730" s="1009">
        <v>0</v>
      </c>
      <c r="F730" s="81">
        <v>0</v>
      </c>
    </row>
    <row r="731" spans="1:6" s="1000" customFormat="1" ht="12.75">
      <c r="A731" s="1023" t="s">
        <v>855</v>
      </c>
      <c r="B731" s="220">
        <v>3085013</v>
      </c>
      <c r="C731" s="220">
        <v>0</v>
      </c>
      <c r="D731" s="220">
        <v>0</v>
      </c>
      <c r="E731" s="1009">
        <v>0</v>
      </c>
      <c r="F731" s="81">
        <v>0</v>
      </c>
    </row>
    <row r="732" spans="1:6" s="1000" customFormat="1" ht="12.75">
      <c r="A732" s="1024" t="s">
        <v>305</v>
      </c>
      <c r="B732" s="220">
        <v>3085013</v>
      </c>
      <c r="C732" s="220">
        <v>0</v>
      </c>
      <c r="D732" s="220">
        <v>0</v>
      </c>
      <c r="E732" s="1009">
        <v>0</v>
      </c>
      <c r="F732" s="81">
        <v>0</v>
      </c>
    </row>
    <row r="733" spans="1:6" s="1000" customFormat="1" ht="12.75">
      <c r="A733" s="795" t="s">
        <v>860</v>
      </c>
      <c r="B733" s="220">
        <v>-324507</v>
      </c>
      <c r="C733" s="220">
        <v>0</v>
      </c>
      <c r="D733" s="220">
        <v>0</v>
      </c>
      <c r="E733" s="1009" t="s">
        <v>486</v>
      </c>
      <c r="F733" s="81">
        <v>0</v>
      </c>
    </row>
    <row r="734" spans="1:6" s="1000" customFormat="1" ht="25.5">
      <c r="A734" s="388" t="s">
        <v>979</v>
      </c>
      <c r="B734" s="220">
        <v>324507</v>
      </c>
      <c r="C734" s="220">
        <v>0</v>
      </c>
      <c r="D734" s="220" t="s">
        <v>486</v>
      </c>
      <c r="E734" s="1009" t="s">
        <v>486</v>
      </c>
      <c r="F734" s="81" t="s">
        <v>486</v>
      </c>
    </row>
    <row r="735" spans="1:6" s="1000" customFormat="1" ht="13.5">
      <c r="A735" s="1003" t="s">
        <v>1490</v>
      </c>
      <c r="B735" s="220"/>
      <c r="C735" s="220"/>
      <c r="D735" s="220"/>
      <c r="E735" s="1009"/>
      <c r="F735" s="81"/>
    </row>
    <row r="736" spans="1:6" s="1000" customFormat="1" ht="12.75">
      <c r="A736" s="795" t="s">
        <v>1484</v>
      </c>
      <c r="B736" s="220">
        <v>180216</v>
      </c>
      <c r="C736" s="220">
        <v>0</v>
      </c>
      <c r="D736" s="220">
        <v>0</v>
      </c>
      <c r="E736" s="1009">
        <v>0</v>
      </c>
      <c r="F736" s="81">
        <v>0</v>
      </c>
    </row>
    <row r="737" spans="1:6" s="1000" customFormat="1" ht="12.75">
      <c r="A737" s="1023" t="s">
        <v>1472</v>
      </c>
      <c r="B737" s="220">
        <v>180216</v>
      </c>
      <c r="C737" s="220">
        <v>0</v>
      </c>
      <c r="D737" s="220">
        <v>0</v>
      </c>
      <c r="E737" s="1009">
        <v>0</v>
      </c>
      <c r="F737" s="81">
        <v>0</v>
      </c>
    </row>
    <row r="738" spans="1:6" s="1000" customFormat="1" ht="12.75">
      <c r="A738" s="795" t="s">
        <v>865</v>
      </c>
      <c r="B738" s="220">
        <v>180216</v>
      </c>
      <c r="C738" s="220">
        <v>0</v>
      </c>
      <c r="D738" s="220">
        <v>0</v>
      </c>
      <c r="E738" s="1009">
        <v>0</v>
      </c>
      <c r="F738" s="81">
        <v>0</v>
      </c>
    </row>
    <row r="739" spans="1:6" s="1000" customFormat="1" ht="12.75">
      <c r="A739" s="1023" t="s">
        <v>855</v>
      </c>
      <c r="B739" s="220">
        <v>180216</v>
      </c>
      <c r="C739" s="220">
        <v>0</v>
      </c>
      <c r="D739" s="220">
        <v>0</v>
      </c>
      <c r="E739" s="1009">
        <v>0</v>
      </c>
      <c r="F739" s="81">
        <v>0</v>
      </c>
    </row>
    <row r="740" spans="1:6" s="1000" customFormat="1" ht="12.75">
      <c r="A740" s="1024" t="s">
        <v>305</v>
      </c>
      <c r="B740" s="220">
        <v>180216</v>
      </c>
      <c r="C740" s="220">
        <v>0</v>
      </c>
      <c r="D740" s="220">
        <v>0</v>
      </c>
      <c r="E740" s="1009">
        <v>0</v>
      </c>
      <c r="F740" s="81">
        <v>0</v>
      </c>
    </row>
    <row r="741" spans="1:6" s="1000" customFormat="1" ht="12.75">
      <c r="A741" s="250" t="s">
        <v>1505</v>
      </c>
      <c r="B741" s="220"/>
      <c r="C741" s="220"/>
      <c r="D741" s="220"/>
      <c r="E741" s="1009"/>
      <c r="F741" s="81"/>
    </row>
    <row r="742" spans="1:6" s="1000" customFormat="1" ht="12.75">
      <c r="A742" s="1017" t="s">
        <v>1484</v>
      </c>
      <c r="B742" s="220">
        <v>6344934</v>
      </c>
      <c r="C742" s="220">
        <v>0</v>
      </c>
      <c r="D742" s="220">
        <v>0</v>
      </c>
      <c r="E742" s="1009">
        <v>0</v>
      </c>
      <c r="F742" s="81">
        <v>0</v>
      </c>
    </row>
    <row r="743" spans="1:6" s="1000" customFormat="1" ht="12.75">
      <c r="A743" s="1011" t="s">
        <v>1472</v>
      </c>
      <c r="B743" s="220">
        <v>6344934</v>
      </c>
      <c r="C743" s="220">
        <v>0</v>
      </c>
      <c r="D743" s="220">
        <v>0</v>
      </c>
      <c r="E743" s="1009">
        <v>0</v>
      </c>
      <c r="F743" s="81">
        <v>0</v>
      </c>
    </row>
    <row r="744" spans="1:6" s="1000" customFormat="1" ht="12.75">
      <c r="A744" s="1008" t="s">
        <v>865</v>
      </c>
      <c r="B744" s="220">
        <v>6344934</v>
      </c>
      <c r="C744" s="220">
        <v>0</v>
      </c>
      <c r="D744" s="220">
        <v>0</v>
      </c>
      <c r="E744" s="1009">
        <v>0</v>
      </c>
      <c r="F744" s="81">
        <v>0</v>
      </c>
    </row>
    <row r="745" spans="1:6" s="1000" customFormat="1" ht="12.75">
      <c r="A745" s="1011" t="s">
        <v>871</v>
      </c>
      <c r="B745" s="220">
        <v>6344934</v>
      </c>
      <c r="C745" s="220">
        <v>0</v>
      </c>
      <c r="D745" s="220">
        <v>0</v>
      </c>
      <c r="E745" s="1009">
        <v>0</v>
      </c>
      <c r="F745" s="81">
        <v>0</v>
      </c>
    </row>
    <row r="746" spans="1:6" s="1000" customFormat="1" ht="12.75">
      <c r="A746" s="1018" t="s">
        <v>1171</v>
      </c>
      <c r="B746" s="220">
        <v>4922361</v>
      </c>
      <c r="C746" s="220">
        <v>0</v>
      </c>
      <c r="D746" s="220">
        <v>0</v>
      </c>
      <c r="E746" s="1009">
        <v>0</v>
      </c>
      <c r="F746" s="81">
        <v>0</v>
      </c>
    </row>
    <row r="747" spans="1:6" s="1000" customFormat="1" ht="12.75">
      <c r="A747" s="1018" t="s">
        <v>938</v>
      </c>
      <c r="B747" s="220">
        <v>1245003</v>
      </c>
      <c r="C747" s="220">
        <v>0</v>
      </c>
      <c r="D747" s="220">
        <v>0</v>
      </c>
      <c r="E747" s="1009">
        <v>0</v>
      </c>
      <c r="F747" s="81">
        <v>0</v>
      </c>
    </row>
    <row r="748" spans="1:6" s="1000" customFormat="1" ht="12.75">
      <c r="A748" s="1018" t="s">
        <v>941</v>
      </c>
      <c r="B748" s="220">
        <v>177570</v>
      </c>
      <c r="C748" s="220">
        <v>0</v>
      </c>
      <c r="D748" s="220">
        <v>0</v>
      </c>
      <c r="E748" s="1009">
        <v>0</v>
      </c>
      <c r="F748" s="81">
        <v>0</v>
      </c>
    </row>
    <row r="749" spans="1:6" s="1000" customFormat="1" ht="12.75">
      <c r="A749" s="1019" t="s">
        <v>1499</v>
      </c>
      <c r="B749" s="220">
        <v>177570</v>
      </c>
      <c r="C749" s="220">
        <v>0</v>
      </c>
      <c r="D749" s="220">
        <v>0</v>
      </c>
      <c r="E749" s="1009">
        <v>0</v>
      </c>
      <c r="F749" s="81">
        <v>0</v>
      </c>
    </row>
    <row r="750" spans="1:7" s="1044" customFormat="1" ht="12.75">
      <c r="A750" s="243" t="s">
        <v>1526</v>
      </c>
      <c r="B750" s="81"/>
      <c r="C750" s="81"/>
      <c r="D750" s="81"/>
      <c r="E750" s="1009"/>
      <c r="F750" s="81"/>
      <c r="G750" s="1043"/>
    </row>
    <row r="751" spans="1:6" s="1015" customFormat="1" ht="12.75">
      <c r="A751" s="243" t="s">
        <v>1479</v>
      </c>
      <c r="B751" s="81"/>
      <c r="C751" s="81"/>
      <c r="D751" s="81"/>
      <c r="E751" s="1009"/>
      <c r="F751" s="81"/>
    </row>
    <row r="752" spans="1:7" s="1047" customFormat="1" ht="12.75">
      <c r="A752" s="1008" t="s">
        <v>1484</v>
      </c>
      <c r="B752" s="81">
        <v>1359627</v>
      </c>
      <c r="C752" s="81">
        <v>238539</v>
      </c>
      <c r="D752" s="81">
        <v>39073</v>
      </c>
      <c r="E752" s="1009">
        <v>2.8738028885863547</v>
      </c>
      <c r="F752" s="81">
        <v>39073</v>
      </c>
      <c r="G752" s="1046"/>
    </row>
    <row r="753" spans="1:7" s="1047" customFormat="1" ht="12.75">
      <c r="A753" s="1011" t="s">
        <v>1472</v>
      </c>
      <c r="B753" s="81">
        <v>386596</v>
      </c>
      <c r="C753" s="81">
        <v>39073</v>
      </c>
      <c r="D753" s="81">
        <v>39073</v>
      </c>
      <c r="E753" s="1009">
        <v>10.106933336092458</v>
      </c>
      <c r="F753" s="81">
        <v>39073</v>
      </c>
      <c r="G753" s="1046"/>
    </row>
    <row r="754" spans="1:7" s="1047" customFormat="1" ht="12.75">
      <c r="A754" s="1011" t="s">
        <v>12</v>
      </c>
      <c r="B754" s="81">
        <v>973031</v>
      </c>
      <c r="C754" s="81">
        <v>199466</v>
      </c>
      <c r="D754" s="81">
        <v>0</v>
      </c>
      <c r="E754" s="1009">
        <v>0</v>
      </c>
      <c r="F754" s="81">
        <v>0</v>
      </c>
      <c r="G754" s="1046"/>
    </row>
    <row r="755" spans="1:7" s="1047" customFormat="1" ht="12.75">
      <c r="A755" s="1017" t="s">
        <v>865</v>
      </c>
      <c r="B755" s="81">
        <v>1359627</v>
      </c>
      <c r="C755" s="81">
        <v>238539</v>
      </c>
      <c r="D755" s="81">
        <v>34531</v>
      </c>
      <c r="E755" s="1009">
        <v>2.5397406788773687</v>
      </c>
      <c r="F755" s="81">
        <v>34531</v>
      </c>
      <c r="G755" s="1046"/>
    </row>
    <row r="756" spans="1:7" s="1015" customFormat="1" ht="12.75">
      <c r="A756" s="1011" t="s">
        <v>871</v>
      </c>
      <c r="B756" s="81">
        <v>126207</v>
      </c>
      <c r="C756" s="81">
        <v>15995</v>
      </c>
      <c r="D756" s="81">
        <v>0</v>
      </c>
      <c r="E756" s="1009">
        <v>0</v>
      </c>
      <c r="F756" s="81">
        <v>0</v>
      </c>
      <c r="G756" s="1048"/>
    </row>
    <row r="757" spans="1:7" s="1015" customFormat="1" ht="12.75">
      <c r="A757" s="1018" t="s">
        <v>1171</v>
      </c>
      <c r="B757" s="81">
        <v>126207</v>
      </c>
      <c r="C757" s="81">
        <v>15995</v>
      </c>
      <c r="D757" s="81">
        <v>0</v>
      </c>
      <c r="E757" s="1009">
        <v>0</v>
      </c>
      <c r="F757" s="81">
        <v>0</v>
      </c>
      <c r="G757" s="1048"/>
    </row>
    <row r="758" spans="1:6" s="1015" customFormat="1" ht="12.75">
      <c r="A758" s="1011" t="s">
        <v>855</v>
      </c>
      <c r="B758" s="81">
        <v>1233420</v>
      </c>
      <c r="C758" s="81">
        <v>222544</v>
      </c>
      <c r="D758" s="81">
        <v>34531</v>
      </c>
      <c r="E758" s="1009">
        <v>2.7996140811726744</v>
      </c>
      <c r="F758" s="81">
        <v>34531</v>
      </c>
    </row>
    <row r="759" spans="1:6" s="1015" customFormat="1" ht="12" customHeight="1">
      <c r="A759" s="219" t="s">
        <v>1476</v>
      </c>
      <c r="B759" s="81">
        <v>1233420</v>
      </c>
      <c r="C759" s="81">
        <v>222544</v>
      </c>
      <c r="D759" s="81">
        <v>34531</v>
      </c>
      <c r="E759" s="1009">
        <v>2.7996140811726744</v>
      </c>
      <c r="F759" s="81">
        <v>34531</v>
      </c>
    </row>
    <row r="760" spans="1:6" s="1015" customFormat="1" ht="12" customHeight="1">
      <c r="A760" s="250" t="s">
        <v>1482</v>
      </c>
      <c r="B760" s="81"/>
      <c r="C760" s="81"/>
      <c r="D760" s="81"/>
      <c r="E760" s="1009"/>
      <c r="F760" s="81"/>
    </row>
    <row r="761" spans="1:6" s="1015" customFormat="1" ht="12" customHeight="1">
      <c r="A761" s="1008" t="s">
        <v>1484</v>
      </c>
      <c r="B761" s="81">
        <v>189606</v>
      </c>
      <c r="C761" s="81">
        <v>966</v>
      </c>
      <c r="D761" s="81">
        <v>122</v>
      </c>
      <c r="E761" s="1009">
        <v>0.06434395536006245</v>
      </c>
      <c r="F761" s="81">
        <v>122</v>
      </c>
    </row>
    <row r="762" spans="1:6" s="1015" customFormat="1" ht="12" customHeight="1">
      <c r="A762" s="1010" t="s">
        <v>1472</v>
      </c>
      <c r="B762" s="81">
        <v>25150</v>
      </c>
      <c r="C762" s="81">
        <v>122</v>
      </c>
      <c r="D762" s="81">
        <v>122</v>
      </c>
      <c r="E762" s="1009">
        <v>0.485089463220676</v>
      </c>
      <c r="F762" s="81">
        <v>122</v>
      </c>
    </row>
    <row r="763" spans="1:6" s="1015" customFormat="1" ht="12" customHeight="1">
      <c r="A763" s="1010" t="s">
        <v>12</v>
      </c>
      <c r="B763" s="81">
        <v>164456</v>
      </c>
      <c r="C763" s="81">
        <v>844</v>
      </c>
      <c r="D763" s="81">
        <v>0</v>
      </c>
      <c r="E763" s="1009">
        <v>0</v>
      </c>
      <c r="F763" s="81">
        <v>0</v>
      </c>
    </row>
    <row r="764" spans="1:6" s="1015" customFormat="1" ht="12" customHeight="1">
      <c r="A764" s="1017" t="s">
        <v>865</v>
      </c>
      <c r="B764" s="81">
        <v>189606</v>
      </c>
      <c r="C764" s="81">
        <v>966</v>
      </c>
      <c r="D764" s="81">
        <v>0</v>
      </c>
      <c r="E764" s="1009">
        <v>0</v>
      </c>
      <c r="F764" s="81">
        <v>0</v>
      </c>
    </row>
    <row r="765" spans="1:6" s="1015" customFormat="1" ht="12" customHeight="1">
      <c r="A765" s="1011" t="s">
        <v>871</v>
      </c>
      <c r="B765" s="81">
        <v>189606</v>
      </c>
      <c r="C765" s="81">
        <v>966</v>
      </c>
      <c r="D765" s="81">
        <v>0</v>
      </c>
      <c r="E765" s="1009">
        <v>0</v>
      </c>
      <c r="F765" s="81">
        <v>0</v>
      </c>
    </row>
    <row r="766" spans="1:6" s="1015" customFormat="1" ht="12" customHeight="1">
      <c r="A766" s="1018" t="s">
        <v>1171</v>
      </c>
      <c r="B766" s="81">
        <v>189606</v>
      </c>
      <c r="C766" s="81">
        <v>966</v>
      </c>
      <c r="D766" s="81">
        <v>0</v>
      </c>
      <c r="E766" s="1009">
        <v>0</v>
      </c>
      <c r="F766" s="81">
        <v>0</v>
      </c>
    </row>
    <row r="767" spans="1:6" s="151" customFormat="1" ht="12" customHeight="1">
      <c r="A767" s="243" t="s">
        <v>1491</v>
      </c>
      <c r="B767" s="81"/>
      <c r="C767" s="81"/>
      <c r="D767" s="81"/>
      <c r="E767" s="1009"/>
      <c r="F767" s="81"/>
    </row>
    <row r="768" spans="1:6" s="151" customFormat="1" ht="12" customHeight="1">
      <c r="A768" s="1017" t="s">
        <v>1484</v>
      </c>
      <c r="B768" s="81">
        <v>5020824</v>
      </c>
      <c r="C768" s="81">
        <v>381535</v>
      </c>
      <c r="D768" s="81">
        <v>378215</v>
      </c>
      <c r="E768" s="1009">
        <v>7.532926866187702</v>
      </c>
      <c r="F768" s="81">
        <v>378215</v>
      </c>
    </row>
    <row r="769" spans="1:6" s="151" customFormat="1" ht="12" customHeight="1">
      <c r="A769" s="1011" t="s">
        <v>1472</v>
      </c>
      <c r="B769" s="81">
        <v>4823414</v>
      </c>
      <c r="C769" s="81">
        <v>378215</v>
      </c>
      <c r="D769" s="81">
        <v>378215</v>
      </c>
      <c r="E769" s="1009">
        <v>7.84123029870544</v>
      </c>
      <c r="F769" s="81">
        <v>378215</v>
      </c>
    </row>
    <row r="770" spans="1:6" s="151" customFormat="1" ht="12" customHeight="1">
      <c r="A770" s="1010" t="s">
        <v>11</v>
      </c>
      <c r="B770" s="220">
        <v>197410</v>
      </c>
      <c r="C770" s="220">
        <v>3320</v>
      </c>
      <c r="D770" s="220">
        <v>0</v>
      </c>
      <c r="E770" s="1009">
        <v>0</v>
      </c>
      <c r="F770" s="220">
        <v>0</v>
      </c>
    </row>
    <row r="771" spans="1:6" s="151" customFormat="1" ht="12" customHeight="1">
      <c r="A771" s="1017" t="s">
        <v>865</v>
      </c>
      <c r="B771" s="81">
        <v>5020824</v>
      </c>
      <c r="C771" s="81">
        <v>381535</v>
      </c>
      <c r="D771" s="81">
        <v>193988</v>
      </c>
      <c r="E771" s="1009">
        <v>3.863668593043692</v>
      </c>
      <c r="F771" s="81">
        <v>193988</v>
      </c>
    </row>
    <row r="772" spans="1:6" s="151" customFormat="1" ht="12" customHeight="1">
      <c r="A772" s="1011" t="s">
        <v>871</v>
      </c>
      <c r="B772" s="81">
        <v>633172</v>
      </c>
      <c r="C772" s="81">
        <v>82697</v>
      </c>
      <c r="D772" s="81">
        <v>20483</v>
      </c>
      <c r="E772" s="1009">
        <v>3.234981963826575</v>
      </c>
      <c r="F772" s="81">
        <v>20483</v>
      </c>
    </row>
    <row r="773" spans="1:6" s="151" customFormat="1" ht="12" customHeight="1">
      <c r="A773" s="1018" t="s">
        <v>1171</v>
      </c>
      <c r="B773" s="81">
        <v>633172</v>
      </c>
      <c r="C773" s="81">
        <v>82697</v>
      </c>
      <c r="D773" s="81">
        <v>20483</v>
      </c>
      <c r="E773" s="1009">
        <v>3.234981963826575</v>
      </c>
      <c r="F773" s="81">
        <v>20483</v>
      </c>
    </row>
    <row r="774" spans="1:6" s="151" customFormat="1" ht="12" customHeight="1">
      <c r="A774" s="1011" t="s">
        <v>855</v>
      </c>
      <c r="B774" s="81">
        <v>4387652</v>
      </c>
      <c r="C774" s="81">
        <v>298838</v>
      </c>
      <c r="D774" s="81">
        <v>173505</v>
      </c>
      <c r="E774" s="1009">
        <v>3.9543929190373346</v>
      </c>
      <c r="F774" s="81">
        <v>173505</v>
      </c>
    </row>
    <row r="775" spans="1:6" s="151" customFormat="1" ht="12" customHeight="1">
      <c r="A775" s="1011" t="s">
        <v>1488</v>
      </c>
      <c r="B775" s="81">
        <v>46218</v>
      </c>
      <c r="C775" s="81">
        <v>12300</v>
      </c>
      <c r="D775" s="81">
        <v>0</v>
      </c>
      <c r="E775" s="1009">
        <v>0</v>
      </c>
      <c r="F775" s="81">
        <v>0</v>
      </c>
    </row>
    <row r="776" spans="1:6" s="151" customFormat="1" ht="12" customHeight="1">
      <c r="A776" s="1018" t="s">
        <v>305</v>
      </c>
      <c r="B776" s="81">
        <v>4341434</v>
      </c>
      <c r="C776" s="81">
        <v>286538</v>
      </c>
      <c r="D776" s="81">
        <v>173505</v>
      </c>
      <c r="E776" s="1009">
        <v>3.9964905604922247</v>
      </c>
      <c r="F776" s="81">
        <v>173505</v>
      </c>
    </row>
    <row r="777" spans="1:6" s="151" customFormat="1" ht="12" customHeight="1">
      <c r="A777" s="243" t="s">
        <v>1493</v>
      </c>
      <c r="B777" s="81"/>
      <c r="C777" s="81"/>
      <c r="D777" s="81"/>
      <c r="E777" s="1009"/>
      <c r="F777" s="81"/>
    </row>
    <row r="778" spans="1:6" s="151" customFormat="1" ht="12" customHeight="1">
      <c r="A778" s="1017" t="s">
        <v>1480</v>
      </c>
      <c r="B778" s="81">
        <v>28634328</v>
      </c>
      <c r="C778" s="81">
        <v>1658115</v>
      </c>
      <c r="D778" s="81">
        <v>1658179</v>
      </c>
      <c r="E778" s="1009">
        <v>5.790877997905172</v>
      </c>
      <c r="F778" s="81">
        <v>1658179</v>
      </c>
    </row>
    <row r="779" spans="1:6" s="151" customFormat="1" ht="12" customHeight="1">
      <c r="A779" s="1011" t="s">
        <v>1472</v>
      </c>
      <c r="B779" s="81">
        <v>28634328</v>
      </c>
      <c r="C779" s="81">
        <v>1658115</v>
      </c>
      <c r="D779" s="81">
        <v>1658115</v>
      </c>
      <c r="E779" s="1009">
        <v>5.790654489953457</v>
      </c>
      <c r="F779" s="81">
        <v>1658115</v>
      </c>
    </row>
    <row r="780" spans="1:6" s="151" customFormat="1" ht="12" customHeight="1" hidden="1">
      <c r="A780" s="1010" t="s">
        <v>11</v>
      </c>
      <c r="B780" s="220">
        <v>0</v>
      </c>
      <c r="C780" s="220">
        <v>0</v>
      </c>
      <c r="D780" s="220">
        <v>64</v>
      </c>
      <c r="E780" s="1009">
        <v>0</v>
      </c>
      <c r="F780" s="220">
        <v>64</v>
      </c>
    </row>
    <row r="781" spans="1:6" s="151" customFormat="1" ht="12" customHeight="1">
      <c r="A781" s="1017" t="s">
        <v>865</v>
      </c>
      <c r="B781" s="81">
        <v>28634328</v>
      </c>
      <c r="C781" s="81">
        <v>1658115</v>
      </c>
      <c r="D781" s="81">
        <v>1076052</v>
      </c>
      <c r="E781" s="1009">
        <v>3.757909038410121</v>
      </c>
      <c r="F781" s="81">
        <v>1076052</v>
      </c>
    </row>
    <row r="782" spans="1:6" s="151" customFormat="1" ht="12" customHeight="1">
      <c r="A782" s="1011" t="s">
        <v>871</v>
      </c>
      <c r="B782" s="81">
        <v>28620465</v>
      </c>
      <c r="C782" s="81">
        <v>1658115</v>
      </c>
      <c r="D782" s="81">
        <v>1076052</v>
      </c>
      <c r="E782" s="1009">
        <v>3.759729270646022</v>
      </c>
      <c r="F782" s="81">
        <v>1076052</v>
      </c>
    </row>
    <row r="783" spans="1:6" s="151" customFormat="1" ht="12" customHeight="1">
      <c r="A783" s="1018" t="s">
        <v>1171</v>
      </c>
      <c r="B783" s="81">
        <v>21780106</v>
      </c>
      <c r="C783" s="81">
        <v>1239103</v>
      </c>
      <c r="D783" s="81">
        <v>884901</v>
      </c>
      <c r="E783" s="1009">
        <v>4.062886562627381</v>
      </c>
      <c r="F783" s="81">
        <v>884901</v>
      </c>
    </row>
    <row r="784" spans="1:6" s="151" customFormat="1" ht="12" customHeight="1">
      <c r="A784" s="1018" t="s">
        <v>941</v>
      </c>
      <c r="B784" s="81">
        <v>6840359</v>
      </c>
      <c r="C784" s="81">
        <v>419012</v>
      </c>
      <c r="D784" s="81">
        <v>191151</v>
      </c>
      <c r="E784" s="1009">
        <v>2.794458594936318</v>
      </c>
      <c r="F784" s="81">
        <v>191151</v>
      </c>
    </row>
    <row r="785" spans="1:6" s="151" customFormat="1" ht="12" customHeight="1">
      <c r="A785" s="1019" t="s">
        <v>1495</v>
      </c>
      <c r="B785" s="81">
        <v>1742256</v>
      </c>
      <c r="C785" s="81">
        <v>172563</v>
      </c>
      <c r="D785" s="81">
        <v>82099</v>
      </c>
      <c r="E785" s="1009">
        <v>4.71222369158149</v>
      </c>
      <c r="F785" s="81">
        <v>82099</v>
      </c>
    </row>
    <row r="786" spans="1:6" s="151" customFormat="1" ht="12" customHeight="1">
      <c r="A786" s="1019" t="s">
        <v>961</v>
      </c>
      <c r="B786" s="81">
        <v>5098103</v>
      </c>
      <c r="C786" s="81">
        <v>246449</v>
      </c>
      <c r="D786" s="81">
        <v>109052</v>
      </c>
      <c r="E786" s="1009">
        <v>2.1390701600183437</v>
      </c>
      <c r="F786" s="81">
        <v>109052</v>
      </c>
    </row>
    <row r="787" spans="1:6" s="151" customFormat="1" ht="12" customHeight="1">
      <c r="A787" s="1011" t="s">
        <v>855</v>
      </c>
      <c r="B787" s="81">
        <v>13863</v>
      </c>
      <c r="C787" s="81">
        <v>0</v>
      </c>
      <c r="D787" s="81">
        <v>0</v>
      </c>
      <c r="E787" s="1009">
        <v>0</v>
      </c>
      <c r="F787" s="81">
        <v>0</v>
      </c>
    </row>
    <row r="788" spans="1:6" s="151" customFormat="1" ht="12" customHeight="1">
      <c r="A788" s="1018" t="s">
        <v>301</v>
      </c>
      <c r="B788" s="81">
        <v>13863</v>
      </c>
      <c r="C788" s="81">
        <v>0</v>
      </c>
      <c r="D788" s="81">
        <v>0</v>
      </c>
      <c r="E788" s="1009">
        <v>0</v>
      </c>
      <c r="F788" s="81">
        <v>0</v>
      </c>
    </row>
    <row r="789" spans="1:6" s="151" customFormat="1" ht="12" customHeight="1">
      <c r="A789" s="243" t="s">
        <v>1498</v>
      </c>
      <c r="B789" s="81"/>
      <c r="C789" s="81"/>
      <c r="D789" s="81"/>
      <c r="E789" s="1009"/>
      <c r="F789" s="81"/>
    </row>
    <row r="790" spans="1:6" s="151" customFormat="1" ht="12" customHeight="1">
      <c r="A790" s="1017" t="s">
        <v>1480</v>
      </c>
      <c r="B790" s="81">
        <v>5746474</v>
      </c>
      <c r="C790" s="81">
        <v>215530</v>
      </c>
      <c r="D790" s="81">
        <v>215556</v>
      </c>
      <c r="E790" s="1009">
        <v>3.751100239903635</v>
      </c>
      <c r="F790" s="81">
        <v>215556</v>
      </c>
    </row>
    <row r="791" spans="1:6" s="151" customFormat="1" ht="12" customHeight="1">
      <c r="A791" s="1011" t="s">
        <v>1472</v>
      </c>
      <c r="B791" s="81">
        <v>5746474</v>
      </c>
      <c r="C791" s="81">
        <v>215530</v>
      </c>
      <c r="D791" s="81">
        <v>215530</v>
      </c>
      <c r="E791" s="1009">
        <v>3.7506477885395464</v>
      </c>
      <c r="F791" s="81">
        <v>215530</v>
      </c>
    </row>
    <row r="792" spans="1:6" s="151" customFormat="1" ht="12" customHeight="1" hidden="1">
      <c r="A792" s="1010" t="s">
        <v>11</v>
      </c>
      <c r="B792" s="220">
        <v>0</v>
      </c>
      <c r="C792" s="220">
        <v>0</v>
      </c>
      <c r="D792" s="220">
        <v>26</v>
      </c>
      <c r="E792" s="1009">
        <v>0</v>
      </c>
      <c r="F792" s="220">
        <v>26</v>
      </c>
    </row>
    <row r="793" spans="1:6" s="151" customFormat="1" ht="12" customHeight="1">
      <c r="A793" s="1017" t="s">
        <v>865</v>
      </c>
      <c r="B793" s="81">
        <v>5746474</v>
      </c>
      <c r="C793" s="81">
        <v>215530</v>
      </c>
      <c r="D793" s="81">
        <v>101444</v>
      </c>
      <c r="E793" s="1009">
        <v>1.765326006869604</v>
      </c>
      <c r="F793" s="81">
        <v>101444</v>
      </c>
    </row>
    <row r="794" spans="1:6" s="151" customFormat="1" ht="12" customHeight="1">
      <c r="A794" s="1011" t="s">
        <v>871</v>
      </c>
      <c r="B794" s="81">
        <v>5746474</v>
      </c>
      <c r="C794" s="81">
        <v>215530</v>
      </c>
      <c r="D794" s="81">
        <v>101444</v>
      </c>
      <c r="E794" s="1009">
        <v>1.765326006869604</v>
      </c>
      <c r="F794" s="81">
        <v>101444</v>
      </c>
    </row>
    <row r="795" spans="1:6" s="151" customFormat="1" ht="12" customHeight="1">
      <c r="A795" s="1018" t="s">
        <v>1171</v>
      </c>
      <c r="B795" s="81">
        <v>1972865</v>
      </c>
      <c r="C795" s="81">
        <v>99878</v>
      </c>
      <c r="D795" s="81">
        <v>45557</v>
      </c>
      <c r="E795" s="1009">
        <v>2.309179796894364</v>
      </c>
      <c r="F795" s="81">
        <v>45557</v>
      </c>
    </row>
    <row r="796" spans="1:6" s="151" customFormat="1" ht="12" customHeight="1">
      <c r="A796" s="1018" t="s">
        <v>941</v>
      </c>
      <c r="B796" s="81">
        <v>3773609</v>
      </c>
      <c r="C796" s="81">
        <v>115652</v>
      </c>
      <c r="D796" s="81">
        <v>55887</v>
      </c>
      <c r="E796" s="1009">
        <v>1.48099604384026</v>
      </c>
      <c r="F796" s="81">
        <v>55887</v>
      </c>
    </row>
    <row r="797" spans="1:6" s="151" customFormat="1" ht="12" customHeight="1">
      <c r="A797" s="1019" t="s">
        <v>1495</v>
      </c>
      <c r="B797" s="81">
        <v>1958128</v>
      </c>
      <c r="C797" s="81">
        <v>82597</v>
      </c>
      <c r="D797" s="81">
        <v>18120</v>
      </c>
      <c r="E797" s="1009">
        <v>0.9253736221534036</v>
      </c>
      <c r="F797" s="81">
        <v>18120</v>
      </c>
    </row>
    <row r="798" spans="1:6" s="151" customFormat="1" ht="12" customHeight="1">
      <c r="A798" s="1019" t="s">
        <v>961</v>
      </c>
      <c r="B798" s="81">
        <v>1815481</v>
      </c>
      <c r="C798" s="81">
        <v>33055</v>
      </c>
      <c r="D798" s="81">
        <v>37767</v>
      </c>
      <c r="E798" s="1009">
        <v>2.080275144713715</v>
      </c>
      <c r="F798" s="81">
        <v>37767</v>
      </c>
    </row>
    <row r="799" spans="1:6" s="151" customFormat="1" ht="12" customHeight="1">
      <c r="A799" s="250" t="s">
        <v>1505</v>
      </c>
      <c r="B799" s="81"/>
      <c r="C799" s="81"/>
      <c r="D799" s="81"/>
      <c r="E799" s="1009"/>
      <c r="F799" s="81"/>
    </row>
    <row r="800" spans="1:6" s="151" customFormat="1" ht="12" customHeight="1">
      <c r="A800" s="1008" t="s">
        <v>1484</v>
      </c>
      <c r="B800" s="81">
        <v>348857</v>
      </c>
      <c r="C800" s="81">
        <v>0</v>
      </c>
      <c r="D800" s="81">
        <v>0</v>
      </c>
      <c r="E800" s="1009">
        <v>0</v>
      </c>
      <c r="F800" s="81">
        <v>0</v>
      </c>
    </row>
    <row r="801" spans="1:6" s="151" customFormat="1" ht="12" customHeight="1">
      <c r="A801" s="1010" t="s">
        <v>1472</v>
      </c>
      <c r="B801" s="81">
        <v>348857</v>
      </c>
      <c r="C801" s="81">
        <v>0</v>
      </c>
      <c r="D801" s="81">
        <v>0</v>
      </c>
      <c r="E801" s="1009">
        <v>0</v>
      </c>
      <c r="F801" s="81">
        <v>0</v>
      </c>
    </row>
    <row r="802" spans="1:6" s="151" customFormat="1" ht="12" customHeight="1">
      <c r="A802" s="1008" t="s">
        <v>865</v>
      </c>
      <c r="B802" s="81">
        <v>348857</v>
      </c>
      <c r="C802" s="81">
        <v>0</v>
      </c>
      <c r="D802" s="81">
        <v>0</v>
      </c>
      <c r="E802" s="1009">
        <v>0</v>
      </c>
      <c r="F802" s="81">
        <v>0</v>
      </c>
    </row>
    <row r="803" spans="1:6" s="151" customFormat="1" ht="12" customHeight="1">
      <c r="A803" s="1011" t="s">
        <v>871</v>
      </c>
      <c r="B803" s="81">
        <v>348857</v>
      </c>
      <c r="C803" s="81">
        <v>0</v>
      </c>
      <c r="D803" s="81">
        <v>0</v>
      </c>
      <c r="E803" s="1009">
        <v>0</v>
      </c>
      <c r="F803" s="81">
        <v>0</v>
      </c>
    </row>
    <row r="804" spans="1:6" s="151" customFormat="1" ht="12" customHeight="1">
      <c r="A804" s="1012" t="s">
        <v>938</v>
      </c>
      <c r="B804" s="81">
        <v>15341</v>
      </c>
      <c r="C804" s="81">
        <v>0</v>
      </c>
      <c r="D804" s="81">
        <v>0</v>
      </c>
      <c r="E804" s="1009">
        <v>0</v>
      </c>
      <c r="F804" s="81">
        <v>0</v>
      </c>
    </row>
    <row r="805" spans="1:6" s="151" customFormat="1" ht="12" customHeight="1">
      <c r="A805" s="1012" t="s">
        <v>941</v>
      </c>
      <c r="B805" s="81">
        <v>333516</v>
      </c>
      <c r="C805" s="81">
        <v>0</v>
      </c>
      <c r="D805" s="81">
        <v>0</v>
      </c>
      <c r="E805" s="1009">
        <v>0</v>
      </c>
      <c r="F805" s="81">
        <v>0</v>
      </c>
    </row>
    <row r="806" spans="1:6" s="151" customFormat="1" ht="12" customHeight="1">
      <c r="A806" s="1013" t="s">
        <v>1499</v>
      </c>
      <c r="B806" s="81">
        <v>333516</v>
      </c>
      <c r="C806" s="81">
        <v>0</v>
      </c>
      <c r="D806" s="81">
        <v>0</v>
      </c>
      <c r="E806" s="1009">
        <v>0</v>
      </c>
      <c r="F806" s="81">
        <v>0</v>
      </c>
    </row>
    <row r="807" spans="1:7" s="1044" customFormat="1" ht="12.75">
      <c r="A807" s="243" t="s">
        <v>1527</v>
      </c>
      <c r="B807" s="81"/>
      <c r="C807" s="81"/>
      <c r="D807" s="81"/>
      <c r="E807" s="1009"/>
      <c r="F807" s="81"/>
      <c r="G807" s="1043"/>
    </row>
    <row r="808" spans="1:6" s="1015" customFormat="1" ht="12.75">
      <c r="A808" s="243" t="s">
        <v>1479</v>
      </c>
      <c r="B808" s="81"/>
      <c r="C808" s="220"/>
      <c r="D808" s="220"/>
      <c r="E808" s="1009"/>
      <c r="F808" s="81"/>
    </row>
    <row r="809" spans="1:7" s="1047" customFormat="1" ht="12.75">
      <c r="A809" s="1008" t="s">
        <v>1484</v>
      </c>
      <c r="B809" s="81">
        <v>9745</v>
      </c>
      <c r="C809" s="220">
        <v>0</v>
      </c>
      <c r="D809" s="220">
        <v>0</v>
      </c>
      <c r="E809" s="1009">
        <v>0</v>
      </c>
      <c r="F809" s="81">
        <v>0</v>
      </c>
      <c r="G809" s="1046"/>
    </row>
    <row r="810" spans="1:7" s="1047" customFormat="1" ht="12.75">
      <c r="A810" s="1010" t="s">
        <v>11</v>
      </c>
      <c r="B810" s="220">
        <v>2752</v>
      </c>
      <c r="C810" s="220">
        <v>0</v>
      </c>
      <c r="D810" s="220">
        <v>0</v>
      </c>
      <c r="E810" s="1009">
        <v>0</v>
      </c>
      <c r="F810" s="220">
        <v>0</v>
      </c>
      <c r="G810" s="1046"/>
    </row>
    <row r="811" spans="1:7" s="1047" customFormat="1" ht="12.75">
      <c r="A811" s="1011" t="s">
        <v>12</v>
      </c>
      <c r="B811" s="81">
        <v>6993</v>
      </c>
      <c r="C811" s="81">
        <v>0</v>
      </c>
      <c r="D811" s="81">
        <v>0</v>
      </c>
      <c r="E811" s="1009">
        <v>0</v>
      </c>
      <c r="F811" s="81">
        <v>0</v>
      </c>
      <c r="G811" s="1046"/>
    </row>
    <row r="812" spans="1:7" s="1047" customFormat="1" ht="12.75">
      <c r="A812" s="1017" t="s">
        <v>865</v>
      </c>
      <c r="B812" s="81">
        <v>9745</v>
      </c>
      <c r="C812" s="81">
        <v>0</v>
      </c>
      <c r="D812" s="81">
        <v>0</v>
      </c>
      <c r="E812" s="1009">
        <v>0</v>
      </c>
      <c r="F812" s="81">
        <v>0</v>
      </c>
      <c r="G812" s="1046"/>
    </row>
    <row r="813" spans="1:6" s="1015" customFormat="1" ht="12.75">
      <c r="A813" s="1011" t="s">
        <v>855</v>
      </c>
      <c r="B813" s="81">
        <v>9745</v>
      </c>
      <c r="C813" s="81">
        <v>0</v>
      </c>
      <c r="D813" s="81">
        <v>0</v>
      </c>
      <c r="E813" s="1009">
        <v>0</v>
      </c>
      <c r="F813" s="81">
        <v>0</v>
      </c>
    </row>
    <row r="814" spans="1:6" s="1015" customFormat="1" ht="12.75">
      <c r="A814" s="219" t="s">
        <v>1476</v>
      </c>
      <c r="B814" s="81">
        <v>9745</v>
      </c>
      <c r="C814" s="81">
        <v>0</v>
      </c>
      <c r="D814" s="81">
        <v>0</v>
      </c>
      <c r="E814" s="1009">
        <v>0</v>
      </c>
      <c r="F814" s="81">
        <v>0</v>
      </c>
    </row>
    <row r="815" spans="1:6" s="1015" customFormat="1" ht="12.75">
      <c r="A815" s="250" t="s">
        <v>1482</v>
      </c>
      <c r="B815" s="81"/>
      <c r="C815" s="81"/>
      <c r="D815" s="81"/>
      <c r="E815" s="1009"/>
      <c r="F815" s="81"/>
    </row>
    <row r="816" spans="1:6" s="1015" customFormat="1" ht="12.75">
      <c r="A816" s="1008" t="s">
        <v>1484</v>
      </c>
      <c r="B816" s="81">
        <v>1089396</v>
      </c>
      <c r="C816" s="81">
        <v>336322</v>
      </c>
      <c r="D816" s="81">
        <v>9151</v>
      </c>
      <c r="E816" s="1009">
        <v>0.8400067560372904</v>
      </c>
      <c r="F816" s="81">
        <v>9151</v>
      </c>
    </row>
    <row r="817" spans="1:6" s="1015" customFormat="1" ht="12.75">
      <c r="A817" s="1011" t="s">
        <v>1472</v>
      </c>
      <c r="B817" s="81">
        <v>108860</v>
      </c>
      <c r="C817" s="81">
        <v>9151</v>
      </c>
      <c r="D817" s="81">
        <v>9151</v>
      </c>
      <c r="E817" s="1009">
        <v>8.406209810766121</v>
      </c>
      <c r="F817" s="81">
        <v>9151</v>
      </c>
    </row>
    <row r="818" spans="1:6" s="1015" customFormat="1" ht="12.75">
      <c r="A818" s="1011" t="s">
        <v>12</v>
      </c>
      <c r="B818" s="81">
        <v>980536</v>
      </c>
      <c r="C818" s="81">
        <v>327171</v>
      </c>
      <c r="D818" s="81">
        <v>0</v>
      </c>
      <c r="E818" s="1009">
        <v>0</v>
      </c>
      <c r="F818" s="81">
        <v>0</v>
      </c>
    </row>
    <row r="819" spans="1:6" s="1015" customFormat="1" ht="12.75">
      <c r="A819" s="1017" t="s">
        <v>865</v>
      </c>
      <c r="B819" s="81">
        <v>1089396</v>
      </c>
      <c r="C819" s="81">
        <v>336322</v>
      </c>
      <c r="D819" s="81">
        <v>1590</v>
      </c>
      <c r="E819" s="1009">
        <v>0.14595243602877192</v>
      </c>
      <c r="F819" s="81">
        <v>1590</v>
      </c>
    </row>
    <row r="820" spans="1:6" s="1015" customFormat="1" ht="12.75">
      <c r="A820" s="1011" t="s">
        <v>871</v>
      </c>
      <c r="B820" s="81">
        <v>969919</v>
      </c>
      <c r="C820" s="81">
        <v>336322</v>
      </c>
      <c r="D820" s="81">
        <v>1590</v>
      </c>
      <c r="E820" s="1009">
        <v>0.16393121487464418</v>
      </c>
      <c r="F820" s="81">
        <v>1590</v>
      </c>
    </row>
    <row r="821" spans="1:6" s="1015" customFormat="1" ht="12.75">
      <c r="A821" s="1018" t="s">
        <v>1171</v>
      </c>
      <c r="B821" s="81">
        <v>969919</v>
      </c>
      <c r="C821" s="81">
        <v>336322</v>
      </c>
      <c r="D821" s="81">
        <v>1590</v>
      </c>
      <c r="E821" s="1009">
        <v>0.16393121487464418</v>
      </c>
      <c r="F821" s="81">
        <v>1590</v>
      </c>
    </row>
    <row r="822" spans="1:6" s="1015" customFormat="1" ht="12.75">
      <c r="A822" s="1011" t="s">
        <v>855</v>
      </c>
      <c r="B822" s="81">
        <v>119477</v>
      </c>
      <c r="C822" s="81">
        <v>0</v>
      </c>
      <c r="D822" s="81">
        <v>0</v>
      </c>
      <c r="E822" s="1009">
        <v>0</v>
      </c>
      <c r="F822" s="81">
        <v>0</v>
      </c>
    </row>
    <row r="823" spans="1:6" s="1015" customFormat="1" ht="12.75">
      <c r="A823" s="1018" t="s">
        <v>301</v>
      </c>
      <c r="B823" s="81">
        <v>119477</v>
      </c>
      <c r="C823" s="81">
        <v>0</v>
      </c>
      <c r="D823" s="81">
        <v>0</v>
      </c>
      <c r="E823" s="1009">
        <v>0</v>
      </c>
      <c r="F823" s="81">
        <v>0</v>
      </c>
    </row>
    <row r="824" spans="1:6" s="1015" customFormat="1" ht="25.5">
      <c r="A824" s="308" t="s">
        <v>1509</v>
      </c>
      <c r="B824" s="43"/>
      <c r="C824" s="43"/>
      <c r="D824" s="43"/>
      <c r="E824" s="1009"/>
      <c r="F824" s="81"/>
    </row>
    <row r="825" spans="1:7" s="1047" customFormat="1" ht="12.75">
      <c r="A825" s="1008" t="s">
        <v>1484</v>
      </c>
      <c r="B825" s="81">
        <v>2797400</v>
      </c>
      <c r="C825" s="81">
        <v>60000</v>
      </c>
      <c r="D825" s="81">
        <v>60000</v>
      </c>
      <c r="E825" s="1009">
        <v>2.144848788160435</v>
      </c>
      <c r="F825" s="81">
        <v>60000</v>
      </c>
      <c r="G825" s="1046"/>
    </row>
    <row r="826" spans="1:7" s="1047" customFormat="1" ht="12.75">
      <c r="A826" s="1011" t="s">
        <v>1472</v>
      </c>
      <c r="B826" s="81">
        <v>2797400</v>
      </c>
      <c r="C826" s="81">
        <v>60000</v>
      </c>
      <c r="D826" s="81">
        <v>60000</v>
      </c>
      <c r="E826" s="1009">
        <v>2.144848788160435</v>
      </c>
      <c r="F826" s="81">
        <v>60000</v>
      </c>
      <c r="G826" s="1046"/>
    </row>
    <row r="827" spans="1:7" s="1047" customFormat="1" ht="12.75">
      <c r="A827" s="1017" t="s">
        <v>865</v>
      </c>
      <c r="B827" s="81">
        <v>2797400</v>
      </c>
      <c r="C827" s="81">
        <v>60000</v>
      </c>
      <c r="D827" s="81">
        <v>42094</v>
      </c>
      <c r="E827" s="1009">
        <v>1.5047544148137555</v>
      </c>
      <c r="F827" s="81">
        <v>42094</v>
      </c>
      <c r="G827" s="1046"/>
    </row>
    <row r="828" spans="1:6" s="1015" customFormat="1" ht="12.75">
      <c r="A828" s="1011" t="s">
        <v>855</v>
      </c>
      <c r="B828" s="81">
        <v>2797400</v>
      </c>
      <c r="C828" s="81">
        <v>60000</v>
      </c>
      <c r="D828" s="81">
        <v>42094</v>
      </c>
      <c r="E828" s="1009">
        <v>1.5047544148137555</v>
      </c>
      <c r="F828" s="81">
        <v>42094</v>
      </c>
    </row>
    <row r="829" spans="1:6" s="1015" customFormat="1" ht="12.75">
      <c r="A829" s="1018" t="s">
        <v>305</v>
      </c>
      <c r="B829" s="81">
        <v>2797400</v>
      </c>
      <c r="C829" s="81">
        <v>60000</v>
      </c>
      <c r="D829" s="81">
        <v>42094</v>
      </c>
      <c r="E829" s="1009">
        <v>1.5047544148137555</v>
      </c>
      <c r="F829" s="81">
        <v>42094</v>
      </c>
    </row>
    <row r="830" spans="1:6" ht="12.75">
      <c r="A830" s="250" t="s">
        <v>1505</v>
      </c>
      <c r="B830" s="81"/>
      <c r="C830" s="81"/>
      <c r="D830" s="81"/>
      <c r="E830" s="1009"/>
      <c r="F830" s="81"/>
    </row>
    <row r="831" spans="1:6" ht="12.75">
      <c r="A831" s="1017" t="s">
        <v>1484</v>
      </c>
      <c r="B831" s="81">
        <v>157047</v>
      </c>
      <c r="C831" s="81">
        <v>0</v>
      </c>
      <c r="D831" s="81">
        <v>0</v>
      </c>
      <c r="E831" s="1009">
        <v>0</v>
      </c>
      <c r="F831" s="81">
        <v>0</v>
      </c>
    </row>
    <row r="832" spans="1:6" ht="12.75">
      <c r="A832" s="1011" t="s">
        <v>1472</v>
      </c>
      <c r="B832" s="81">
        <v>30602</v>
      </c>
      <c r="C832" s="81">
        <v>0</v>
      </c>
      <c r="D832" s="81">
        <v>0</v>
      </c>
      <c r="E832" s="1009">
        <v>0</v>
      </c>
      <c r="F832" s="81">
        <v>0</v>
      </c>
    </row>
    <row r="833" spans="1:6" ht="12.75">
      <c r="A833" s="1010" t="s">
        <v>11</v>
      </c>
      <c r="B833" s="220">
        <v>126445</v>
      </c>
      <c r="C833" s="220">
        <v>0</v>
      </c>
      <c r="D833" s="220">
        <v>0</v>
      </c>
      <c r="E833" s="1009">
        <v>0</v>
      </c>
      <c r="F833" s="220">
        <v>0</v>
      </c>
    </row>
    <row r="834" spans="1:6" ht="12.75">
      <c r="A834" s="1008" t="s">
        <v>865</v>
      </c>
      <c r="B834" s="81">
        <v>157047</v>
      </c>
      <c r="C834" s="81">
        <v>0</v>
      </c>
      <c r="D834" s="81">
        <v>0</v>
      </c>
      <c r="E834" s="1009">
        <v>0</v>
      </c>
      <c r="F834" s="81">
        <v>0</v>
      </c>
    </row>
    <row r="835" spans="1:6" ht="12.75">
      <c r="A835" s="1011" t="s">
        <v>871</v>
      </c>
      <c r="B835" s="81">
        <v>157047</v>
      </c>
      <c r="C835" s="81">
        <v>0</v>
      </c>
      <c r="D835" s="81">
        <v>0</v>
      </c>
      <c r="E835" s="1009">
        <v>0</v>
      </c>
      <c r="F835" s="81">
        <v>0</v>
      </c>
    </row>
    <row r="836" spans="1:6" ht="12.75">
      <c r="A836" s="1018" t="s">
        <v>1171</v>
      </c>
      <c r="B836" s="81">
        <v>89400</v>
      </c>
      <c r="C836" s="81">
        <v>0</v>
      </c>
      <c r="D836" s="81">
        <v>0</v>
      </c>
      <c r="E836" s="1009">
        <v>0</v>
      </c>
      <c r="F836" s="81">
        <v>0</v>
      </c>
    </row>
    <row r="837" spans="1:6" ht="12.75">
      <c r="A837" s="1018" t="s">
        <v>938</v>
      </c>
      <c r="B837" s="81">
        <v>37045</v>
      </c>
      <c r="C837" s="81">
        <v>0</v>
      </c>
      <c r="D837" s="81">
        <v>0</v>
      </c>
      <c r="E837" s="1009">
        <v>0</v>
      </c>
      <c r="F837" s="81">
        <v>0</v>
      </c>
    </row>
    <row r="838" spans="1:6" ht="12.75">
      <c r="A838" s="1018" t="s">
        <v>941</v>
      </c>
      <c r="B838" s="81">
        <v>30602</v>
      </c>
      <c r="C838" s="81">
        <v>0</v>
      </c>
      <c r="D838" s="81">
        <v>0</v>
      </c>
      <c r="E838" s="1009">
        <v>0</v>
      </c>
      <c r="F838" s="81">
        <v>0</v>
      </c>
    </row>
    <row r="839" spans="1:6" ht="12.75">
      <c r="A839" s="1019" t="s">
        <v>1499</v>
      </c>
      <c r="B839" s="81">
        <v>30602</v>
      </c>
      <c r="C839" s="81">
        <v>0</v>
      </c>
      <c r="D839" s="81">
        <v>0</v>
      </c>
      <c r="E839" s="1009">
        <v>0</v>
      </c>
      <c r="F839" s="81">
        <v>0</v>
      </c>
    </row>
    <row r="840" spans="1:6" ht="12.75">
      <c r="A840" s="243" t="s">
        <v>1528</v>
      </c>
      <c r="B840" s="1029"/>
      <c r="C840" s="1029"/>
      <c r="D840" s="1029"/>
      <c r="E840" s="1009"/>
      <c r="F840" s="81"/>
    </row>
    <row r="841" spans="1:6" ht="12.75">
      <c r="A841" s="243" t="s">
        <v>1479</v>
      </c>
      <c r="B841" s="81"/>
      <c r="C841" s="81"/>
      <c r="D841" s="81"/>
      <c r="E841" s="1009"/>
      <c r="F841" s="81"/>
    </row>
    <row r="842" spans="1:7" s="1044" customFormat="1" ht="12.75">
      <c r="A842" s="1008" t="s">
        <v>1484</v>
      </c>
      <c r="B842" s="81">
        <v>943785</v>
      </c>
      <c r="C842" s="81">
        <v>72388</v>
      </c>
      <c r="D842" s="81">
        <v>13177</v>
      </c>
      <c r="E842" s="1009">
        <v>1.3961866314891633</v>
      </c>
      <c r="F842" s="81">
        <v>13177</v>
      </c>
      <c r="G842" s="1043"/>
    </row>
    <row r="843" spans="1:7" s="1044" customFormat="1" ht="12.75">
      <c r="A843" s="1010" t="s">
        <v>1472</v>
      </c>
      <c r="B843" s="81">
        <v>647730</v>
      </c>
      <c r="C843" s="81">
        <v>13177</v>
      </c>
      <c r="D843" s="81">
        <v>13177</v>
      </c>
      <c r="E843" s="1009">
        <v>2.034335294026832</v>
      </c>
      <c r="F843" s="81">
        <v>13177</v>
      </c>
      <c r="G843" s="1043"/>
    </row>
    <row r="844" spans="1:7" s="1044" customFormat="1" ht="12.75">
      <c r="A844" s="1010" t="s">
        <v>12</v>
      </c>
      <c r="B844" s="81">
        <v>296055</v>
      </c>
      <c r="C844" s="81">
        <v>59211</v>
      </c>
      <c r="D844" s="81">
        <v>0</v>
      </c>
      <c r="E844" s="1009">
        <v>0</v>
      </c>
      <c r="F844" s="81">
        <v>0</v>
      </c>
      <c r="G844" s="1043"/>
    </row>
    <row r="845" spans="1:7" s="1044" customFormat="1" ht="12.75">
      <c r="A845" s="1008" t="s">
        <v>865</v>
      </c>
      <c r="B845" s="81">
        <v>943785</v>
      </c>
      <c r="C845" s="81">
        <v>72388</v>
      </c>
      <c r="D845" s="81">
        <v>0</v>
      </c>
      <c r="E845" s="1009">
        <v>0</v>
      </c>
      <c r="F845" s="81">
        <v>0</v>
      </c>
      <c r="G845" s="1043"/>
    </row>
    <row r="846" spans="1:7" ht="12.75">
      <c r="A846" s="1011" t="s">
        <v>871</v>
      </c>
      <c r="B846" s="81">
        <v>154616</v>
      </c>
      <c r="C846" s="81">
        <v>30923</v>
      </c>
      <c r="D846" s="81">
        <v>0</v>
      </c>
      <c r="E846" s="1009">
        <v>0</v>
      </c>
      <c r="F846" s="81">
        <v>0</v>
      </c>
      <c r="G846" s="1045"/>
    </row>
    <row r="847" spans="1:7" ht="12.75">
      <c r="A847" s="1012" t="s">
        <v>1171</v>
      </c>
      <c r="B847" s="81">
        <v>154616</v>
      </c>
      <c r="C847" s="81">
        <v>30923</v>
      </c>
      <c r="D847" s="81">
        <v>0</v>
      </c>
      <c r="E847" s="1009">
        <v>0</v>
      </c>
      <c r="F847" s="81">
        <v>0</v>
      </c>
      <c r="G847" s="1045"/>
    </row>
    <row r="848" spans="1:6" ht="12.75">
      <c r="A848" s="1010" t="s">
        <v>855</v>
      </c>
      <c r="B848" s="81">
        <v>789169</v>
      </c>
      <c r="C848" s="81">
        <v>41465</v>
      </c>
      <c r="D848" s="81">
        <v>0</v>
      </c>
      <c r="E848" s="1009">
        <v>0</v>
      </c>
      <c r="F848" s="81">
        <v>0</v>
      </c>
    </row>
    <row r="849" spans="1:6" ht="12.75">
      <c r="A849" s="261" t="s">
        <v>1476</v>
      </c>
      <c r="B849" s="81">
        <v>789169</v>
      </c>
      <c r="C849" s="81">
        <v>41465</v>
      </c>
      <c r="D849" s="81">
        <v>0</v>
      </c>
      <c r="E849" s="1009">
        <v>0</v>
      </c>
      <c r="F849" s="81">
        <v>0</v>
      </c>
    </row>
    <row r="850" spans="1:6" s="151" customFormat="1" ht="12" customHeight="1">
      <c r="A850" s="250" t="s">
        <v>1482</v>
      </c>
      <c r="B850" s="81"/>
      <c r="C850" s="81"/>
      <c r="D850" s="81"/>
      <c r="E850" s="1009"/>
      <c r="F850" s="81"/>
    </row>
    <row r="851" spans="1:6" s="151" customFormat="1" ht="12" customHeight="1">
      <c r="A851" s="1017" t="s">
        <v>1484</v>
      </c>
      <c r="B851" s="81">
        <v>672355</v>
      </c>
      <c r="C851" s="81">
        <v>158017</v>
      </c>
      <c r="D851" s="81">
        <v>30720</v>
      </c>
      <c r="E851" s="1009">
        <v>4.569014880531862</v>
      </c>
      <c r="F851" s="81">
        <v>30720</v>
      </c>
    </row>
    <row r="852" spans="1:6" s="151" customFormat="1" ht="12" customHeight="1">
      <c r="A852" s="1011" t="s">
        <v>1472</v>
      </c>
      <c r="B852" s="81">
        <v>78134</v>
      </c>
      <c r="C852" s="81">
        <v>30720</v>
      </c>
      <c r="D852" s="81">
        <v>30720</v>
      </c>
      <c r="E852" s="1009">
        <v>39.31707067345842</v>
      </c>
      <c r="F852" s="81">
        <v>30720</v>
      </c>
    </row>
    <row r="853" spans="1:6" s="151" customFormat="1" ht="12" customHeight="1">
      <c r="A853" s="1011" t="s">
        <v>12</v>
      </c>
      <c r="B853" s="81">
        <v>594221</v>
      </c>
      <c r="C853" s="81">
        <v>127297</v>
      </c>
      <c r="D853" s="81">
        <v>0</v>
      </c>
      <c r="E853" s="1009">
        <v>0</v>
      </c>
      <c r="F853" s="81">
        <v>0</v>
      </c>
    </row>
    <row r="854" spans="1:6" s="151" customFormat="1" ht="12" customHeight="1">
      <c r="A854" s="1017" t="s">
        <v>865</v>
      </c>
      <c r="B854" s="81">
        <v>672355</v>
      </c>
      <c r="C854" s="81">
        <v>158017</v>
      </c>
      <c r="D854" s="81">
        <v>1549</v>
      </c>
      <c r="E854" s="1009">
        <v>0.23038424641744315</v>
      </c>
      <c r="F854" s="81">
        <v>1549</v>
      </c>
    </row>
    <row r="855" spans="1:6" s="151" customFormat="1" ht="12" customHeight="1">
      <c r="A855" s="1011" t="s">
        <v>871</v>
      </c>
      <c r="B855" s="81">
        <v>548872</v>
      </c>
      <c r="C855" s="81">
        <v>158017</v>
      </c>
      <c r="D855" s="81">
        <v>1549</v>
      </c>
      <c r="E855" s="1009">
        <v>0.28221516127621743</v>
      </c>
      <c r="F855" s="81">
        <v>1549</v>
      </c>
    </row>
    <row r="856" spans="1:6" s="151" customFormat="1" ht="12" customHeight="1">
      <c r="A856" s="1018" t="s">
        <v>1171</v>
      </c>
      <c r="B856" s="81">
        <v>548872</v>
      </c>
      <c r="C856" s="81">
        <v>158017</v>
      </c>
      <c r="D856" s="81">
        <v>1549</v>
      </c>
      <c r="E856" s="1009">
        <v>0.28221516127621743</v>
      </c>
      <c r="F856" s="81">
        <v>1549</v>
      </c>
    </row>
    <row r="857" spans="1:6" s="151" customFormat="1" ht="12" customHeight="1">
      <c r="A857" s="1011" t="s">
        <v>855</v>
      </c>
      <c r="B857" s="81">
        <v>123483</v>
      </c>
      <c r="C857" s="81">
        <v>0</v>
      </c>
      <c r="D857" s="81">
        <v>0</v>
      </c>
      <c r="E857" s="1009">
        <v>0</v>
      </c>
      <c r="F857" s="81">
        <v>0</v>
      </c>
    </row>
    <row r="858" spans="1:6" s="151" customFormat="1" ht="12" customHeight="1">
      <c r="A858" s="1018" t="s">
        <v>301</v>
      </c>
      <c r="B858" s="81">
        <v>123483</v>
      </c>
      <c r="C858" s="81">
        <v>0</v>
      </c>
      <c r="D858" s="81">
        <v>0</v>
      </c>
      <c r="E858" s="1009">
        <v>0</v>
      </c>
      <c r="F858" s="81">
        <v>0</v>
      </c>
    </row>
    <row r="859" spans="1:6" s="1015" customFormat="1" ht="12.75">
      <c r="A859" s="308" t="s">
        <v>1486</v>
      </c>
      <c r="B859" s="43"/>
      <c r="C859" s="43"/>
      <c r="D859" s="43"/>
      <c r="E859" s="1009"/>
      <c r="F859" s="81"/>
    </row>
    <row r="860" spans="1:7" s="1047" customFormat="1" ht="12.75">
      <c r="A860" s="1008" t="s">
        <v>1487</v>
      </c>
      <c r="B860" s="81">
        <v>62087951</v>
      </c>
      <c r="C860" s="81">
        <v>675176</v>
      </c>
      <c r="D860" s="81">
        <v>169258</v>
      </c>
      <c r="E860" s="1009">
        <v>0.2726100592367752</v>
      </c>
      <c r="F860" s="81">
        <v>169258</v>
      </c>
      <c r="G860" s="1046"/>
    </row>
    <row r="861" spans="1:7" s="1047" customFormat="1" ht="12.75">
      <c r="A861" s="1010" t="s">
        <v>1472</v>
      </c>
      <c r="B861" s="81">
        <v>16219464</v>
      </c>
      <c r="C861" s="81">
        <v>174262</v>
      </c>
      <c r="D861" s="81">
        <v>174262</v>
      </c>
      <c r="E861" s="1009">
        <v>1.0744004857373832</v>
      </c>
      <c r="F861" s="81">
        <v>174262</v>
      </c>
      <c r="G861" s="1046"/>
    </row>
    <row r="862" spans="1:7" s="1047" customFormat="1" ht="12.75" hidden="1">
      <c r="A862" s="1010" t="s">
        <v>11</v>
      </c>
      <c r="B862" s="220"/>
      <c r="C862" s="220"/>
      <c r="D862" s="220"/>
      <c r="E862" s="1009">
        <v>0</v>
      </c>
      <c r="F862" s="220">
        <v>0</v>
      </c>
      <c r="G862" s="1046"/>
    </row>
    <row r="863" spans="1:7" s="1047" customFormat="1" ht="12.75">
      <c r="A863" s="1011" t="s">
        <v>12</v>
      </c>
      <c r="B863" s="81">
        <v>45868487</v>
      </c>
      <c r="C863" s="81">
        <v>500914</v>
      </c>
      <c r="D863" s="81">
        <v>-5004</v>
      </c>
      <c r="E863" s="1009">
        <v>-0.010909450752103509</v>
      </c>
      <c r="F863" s="81">
        <v>-5004</v>
      </c>
      <c r="G863" s="1046"/>
    </row>
    <row r="864" spans="1:7" s="1047" customFormat="1" ht="12.75">
      <c r="A864" s="1017" t="s">
        <v>865</v>
      </c>
      <c r="B864" s="81">
        <v>59463791</v>
      </c>
      <c r="C864" s="81">
        <v>2129778</v>
      </c>
      <c r="D864" s="81">
        <v>450067</v>
      </c>
      <c r="E864" s="1009">
        <v>0.756875726271808</v>
      </c>
      <c r="F864" s="81">
        <v>450067</v>
      </c>
      <c r="G864" s="1046"/>
    </row>
    <row r="865" spans="1:6" s="151" customFormat="1" ht="12" customHeight="1">
      <c r="A865" s="1011" t="s">
        <v>871</v>
      </c>
      <c r="B865" s="81">
        <v>12481380</v>
      </c>
      <c r="C865" s="81">
        <v>703546</v>
      </c>
      <c r="D865" s="81">
        <v>49833</v>
      </c>
      <c r="E865" s="1009">
        <v>0.39925873581286686</v>
      </c>
      <c r="F865" s="81">
        <v>49833</v>
      </c>
    </row>
    <row r="866" spans="1:6" s="151" customFormat="1" ht="12" customHeight="1">
      <c r="A866" s="1018" t="s">
        <v>1171</v>
      </c>
      <c r="B866" s="81">
        <v>9639272</v>
      </c>
      <c r="C866" s="81">
        <v>599202</v>
      </c>
      <c r="D866" s="81">
        <v>49833</v>
      </c>
      <c r="E866" s="1009">
        <v>0.5169788755831353</v>
      </c>
      <c r="F866" s="81">
        <v>49833</v>
      </c>
    </row>
    <row r="867" spans="1:6" s="151" customFormat="1" ht="12" customHeight="1">
      <c r="A867" s="1018" t="s">
        <v>941</v>
      </c>
      <c r="B867" s="81">
        <v>2842108</v>
      </c>
      <c r="C867" s="81">
        <v>104344</v>
      </c>
      <c r="D867" s="81">
        <v>0</v>
      </c>
      <c r="E867" s="1009">
        <v>0</v>
      </c>
      <c r="F867" s="81">
        <v>0</v>
      </c>
    </row>
    <row r="868" spans="1:6" s="151" customFormat="1" ht="12" customHeight="1">
      <c r="A868" s="1018" t="s">
        <v>961</v>
      </c>
      <c r="B868" s="81">
        <v>2842108</v>
      </c>
      <c r="C868" s="81">
        <v>104344</v>
      </c>
      <c r="D868" s="81">
        <v>0</v>
      </c>
      <c r="E868" s="1009">
        <v>0</v>
      </c>
      <c r="F868" s="81">
        <v>0</v>
      </c>
    </row>
    <row r="869" spans="1:6" s="1015" customFormat="1" ht="12.75">
      <c r="A869" s="1011" t="s">
        <v>855</v>
      </c>
      <c r="B869" s="81">
        <v>46982411</v>
      </c>
      <c r="C869" s="81">
        <v>1426232</v>
      </c>
      <c r="D869" s="81">
        <v>400234</v>
      </c>
      <c r="E869" s="1009">
        <v>0.8518805048127478</v>
      </c>
      <c r="F869" s="81">
        <v>400234</v>
      </c>
    </row>
    <row r="870" spans="1:6" s="1015" customFormat="1" ht="12.75">
      <c r="A870" s="1018" t="s">
        <v>305</v>
      </c>
      <c r="B870" s="81">
        <v>46982411</v>
      </c>
      <c r="C870" s="81">
        <v>1426232</v>
      </c>
      <c r="D870" s="81">
        <v>400234</v>
      </c>
      <c r="E870" s="1009">
        <v>0.8518805048127478</v>
      </c>
      <c r="F870" s="81">
        <v>400234</v>
      </c>
    </row>
    <row r="871" spans="1:6" s="1015" customFormat="1" ht="12.75">
      <c r="A871" s="1017" t="s">
        <v>860</v>
      </c>
      <c r="B871" s="81">
        <v>2624160</v>
      </c>
      <c r="C871" s="81">
        <v>-1454602</v>
      </c>
      <c r="D871" s="81">
        <v>-280809</v>
      </c>
      <c r="E871" s="1009" t="s">
        <v>486</v>
      </c>
      <c r="F871" s="81">
        <v>-280809</v>
      </c>
    </row>
    <row r="872" spans="1:6" s="1015" customFormat="1" ht="24.75" customHeight="1">
      <c r="A872" s="1030" t="s">
        <v>1478</v>
      </c>
      <c r="B872" s="81">
        <v>-2624160</v>
      </c>
      <c r="C872" s="81">
        <v>1454602</v>
      </c>
      <c r="D872" s="81" t="s">
        <v>486</v>
      </c>
      <c r="E872" s="1009" t="s">
        <v>486</v>
      </c>
      <c r="F872" s="81" t="s">
        <v>486</v>
      </c>
    </row>
    <row r="873" spans="1:6" s="1015" customFormat="1" ht="12.75" customHeight="1">
      <c r="A873" s="1003" t="s">
        <v>1489</v>
      </c>
      <c r="B873" s="81"/>
      <c r="C873" s="81"/>
      <c r="D873" s="81"/>
      <c r="E873" s="1009"/>
      <c r="F873" s="81"/>
    </row>
    <row r="874" spans="1:6" s="1015" customFormat="1" ht="12.75" customHeight="1">
      <c r="A874" s="795" t="s">
        <v>1484</v>
      </c>
      <c r="B874" s="81">
        <v>61105679</v>
      </c>
      <c r="C874" s="81">
        <v>648519</v>
      </c>
      <c r="D874" s="81">
        <v>147605</v>
      </c>
      <c r="E874" s="1009">
        <v>0.24155692632103803</v>
      </c>
      <c r="F874" s="81">
        <v>147605</v>
      </c>
    </row>
    <row r="875" spans="1:6" s="1015" customFormat="1" ht="12.75" customHeight="1">
      <c r="A875" s="1023" t="s">
        <v>1472</v>
      </c>
      <c r="B875" s="81">
        <v>15237192</v>
      </c>
      <c r="C875" s="81">
        <v>147605</v>
      </c>
      <c r="D875" s="81">
        <v>147605</v>
      </c>
      <c r="E875" s="1009">
        <v>0.9687152330954417</v>
      </c>
      <c r="F875" s="81">
        <v>147605</v>
      </c>
    </row>
    <row r="876" spans="1:6" s="1015" customFormat="1" ht="12.75" customHeight="1">
      <c r="A876" s="1023" t="s">
        <v>12</v>
      </c>
      <c r="B876" s="81">
        <v>45868487</v>
      </c>
      <c r="C876" s="81">
        <v>500914</v>
      </c>
      <c r="D876" s="81">
        <v>0</v>
      </c>
      <c r="E876" s="1009">
        <v>0</v>
      </c>
      <c r="F876" s="81">
        <v>0</v>
      </c>
    </row>
    <row r="877" spans="1:6" s="1015" customFormat="1" ht="12.75" customHeight="1">
      <c r="A877" s="795" t="s">
        <v>865</v>
      </c>
      <c r="B877" s="81">
        <v>58464552</v>
      </c>
      <c r="C877" s="81">
        <v>2103121</v>
      </c>
      <c r="D877" s="81">
        <v>450067</v>
      </c>
      <c r="E877" s="1009">
        <v>0.7698117655977249</v>
      </c>
      <c r="F877" s="81">
        <v>450067</v>
      </c>
    </row>
    <row r="878" spans="1:6" s="1015" customFormat="1" ht="12.75" customHeight="1">
      <c r="A878" s="1023" t="s">
        <v>871</v>
      </c>
      <c r="B878" s="81">
        <v>11993710</v>
      </c>
      <c r="C878" s="81">
        <v>703546</v>
      </c>
      <c r="D878" s="81">
        <v>49833</v>
      </c>
      <c r="E878" s="1009">
        <v>0.41549278746943186</v>
      </c>
      <c r="F878" s="81">
        <v>49833</v>
      </c>
    </row>
    <row r="879" spans="1:6" s="1015" customFormat="1" ht="12.75" customHeight="1">
      <c r="A879" s="1024" t="s">
        <v>1171</v>
      </c>
      <c r="B879" s="81">
        <v>9151602</v>
      </c>
      <c r="C879" s="81">
        <v>599202</v>
      </c>
      <c r="D879" s="81">
        <v>49833</v>
      </c>
      <c r="E879" s="1009">
        <v>0.5445276138538367</v>
      </c>
      <c r="F879" s="81">
        <v>49833</v>
      </c>
    </row>
    <row r="880" spans="1:6" s="1015" customFormat="1" ht="12.75" customHeight="1">
      <c r="A880" s="1024" t="s">
        <v>941</v>
      </c>
      <c r="B880" s="81">
        <v>2842108</v>
      </c>
      <c r="C880" s="81">
        <v>104344</v>
      </c>
      <c r="D880" s="81">
        <v>0</v>
      </c>
      <c r="E880" s="1009">
        <v>0</v>
      </c>
      <c r="F880" s="81">
        <v>0</v>
      </c>
    </row>
    <row r="881" spans="1:6" s="1015" customFormat="1" ht="12.75" customHeight="1">
      <c r="A881" s="1024" t="s">
        <v>961</v>
      </c>
      <c r="B881" s="81">
        <v>2842108</v>
      </c>
      <c r="C881" s="81">
        <v>104344</v>
      </c>
      <c r="D881" s="81">
        <v>0</v>
      </c>
      <c r="E881" s="1009">
        <v>0</v>
      </c>
      <c r="F881" s="81">
        <v>0</v>
      </c>
    </row>
    <row r="882" spans="1:6" s="1015" customFormat="1" ht="12.75" customHeight="1">
      <c r="A882" s="1023" t="s">
        <v>855</v>
      </c>
      <c r="B882" s="81">
        <v>46470842</v>
      </c>
      <c r="C882" s="81">
        <v>1399575</v>
      </c>
      <c r="D882" s="81">
        <v>400234</v>
      </c>
      <c r="E882" s="1009">
        <v>0.861258334850055</v>
      </c>
      <c r="F882" s="81">
        <v>400234</v>
      </c>
    </row>
    <row r="883" spans="1:6" s="1015" customFormat="1" ht="12.75" customHeight="1">
      <c r="A883" s="1024" t="s">
        <v>305</v>
      </c>
      <c r="B883" s="81">
        <v>46470842</v>
      </c>
      <c r="C883" s="81">
        <v>1399575</v>
      </c>
      <c r="D883" s="81">
        <v>400234</v>
      </c>
      <c r="E883" s="1009">
        <v>0.861258334850055</v>
      </c>
      <c r="F883" s="81">
        <v>400234</v>
      </c>
    </row>
    <row r="884" spans="1:6" s="1015" customFormat="1" ht="12.75" customHeight="1">
      <c r="A884" s="795" t="s">
        <v>860</v>
      </c>
      <c r="B884" s="81">
        <v>2641127</v>
      </c>
      <c r="C884" s="81">
        <v>-1454602</v>
      </c>
      <c r="D884" s="81">
        <v>-302462</v>
      </c>
      <c r="E884" s="1009" t="s">
        <v>486</v>
      </c>
      <c r="F884" s="81">
        <v>-302462</v>
      </c>
    </row>
    <row r="885" spans="1:6" s="1015" customFormat="1" ht="25.5">
      <c r="A885" s="388" t="s">
        <v>1478</v>
      </c>
      <c r="B885" s="81">
        <v>-2641127</v>
      </c>
      <c r="C885" s="81">
        <v>1454602</v>
      </c>
      <c r="D885" s="81" t="s">
        <v>486</v>
      </c>
      <c r="E885" s="1009" t="s">
        <v>486</v>
      </c>
      <c r="F885" s="81" t="s">
        <v>486</v>
      </c>
    </row>
    <row r="886" spans="1:6" s="1015" customFormat="1" ht="12.75" customHeight="1">
      <c r="A886" s="1003" t="s">
        <v>1490</v>
      </c>
      <c r="B886" s="81"/>
      <c r="C886" s="81"/>
      <c r="D886" s="81"/>
      <c r="E886" s="1009"/>
      <c r="F886" s="81"/>
    </row>
    <row r="887" spans="1:6" s="1015" customFormat="1" ht="12.75" customHeight="1">
      <c r="A887" s="795" t="s">
        <v>1487</v>
      </c>
      <c r="B887" s="81">
        <v>982272</v>
      </c>
      <c r="C887" s="81">
        <v>26657</v>
      </c>
      <c r="D887" s="81">
        <v>21653</v>
      </c>
      <c r="E887" s="1009">
        <v>2.204379235079489</v>
      </c>
      <c r="F887" s="81">
        <v>21653</v>
      </c>
    </row>
    <row r="888" spans="1:6" s="1015" customFormat="1" ht="12.75" customHeight="1">
      <c r="A888" s="1023" t="s">
        <v>1472</v>
      </c>
      <c r="B888" s="81">
        <v>982272</v>
      </c>
      <c r="C888" s="81">
        <v>26657</v>
      </c>
      <c r="D888" s="81">
        <v>26657</v>
      </c>
      <c r="E888" s="1009">
        <v>2.713810431326557</v>
      </c>
      <c r="F888" s="81">
        <v>26657</v>
      </c>
    </row>
    <row r="889" spans="1:6" s="1015" customFormat="1" ht="12.75" customHeight="1" hidden="1">
      <c r="A889" s="1023" t="s">
        <v>12</v>
      </c>
      <c r="B889" s="81">
        <v>0</v>
      </c>
      <c r="C889" s="81">
        <v>0</v>
      </c>
      <c r="D889" s="81">
        <v>-5004</v>
      </c>
      <c r="E889" s="1009">
        <v>0</v>
      </c>
      <c r="F889" s="81">
        <v>-5004</v>
      </c>
    </row>
    <row r="890" spans="1:6" s="1015" customFormat="1" ht="12.75" customHeight="1">
      <c r="A890" s="795" t="s">
        <v>865</v>
      </c>
      <c r="B890" s="81">
        <v>999239</v>
      </c>
      <c r="C890" s="81">
        <v>26657</v>
      </c>
      <c r="D890" s="81">
        <v>0</v>
      </c>
      <c r="E890" s="1009">
        <v>0</v>
      </c>
      <c r="F890" s="81">
        <v>0</v>
      </c>
    </row>
    <row r="891" spans="1:6" s="1015" customFormat="1" ht="12.75" customHeight="1">
      <c r="A891" s="1023" t="s">
        <v>871</v>
      </c>
      <c r="B891" s="81">
        <v>487670</v>
      </c>
      <c r="C891" s="81">
        <v>0</v>
      </c>
      <c r="D891" s="81">
        <v>0</v>
      </c>
      <c r="E891" s="1009">
        <v>0</v>
      </c>
      <c r="F891" s="81">
        <v>0</v>
      </c>
    </row>
    <row r="892" spans="1:6" s="1015" customFormat="1" ht="12.75" customHeight="1">
      <c r="A892" s="1024" t="s">
        <v>1171</v>
      </c>
      <c r="B892" s="81">
        <v>487670</v>
      </c>
      <c r="C892" s="81">
        <v>0</v>
      </c>
      <c r="D892" s="81">
        <v>0</v>
      </c>
      <c r="E892" s="1009">
        <v>0</v>
      </c>
      <c r="F892" s="81">
        <v>0</v>
      </c>
    </row>
    <row r="893" spans="1:6" s="1015" customFormat="1" ht="12.75" customHeight="1">
      <c r="A893" s="1023" t="s">
        <v>855</v>
      </c>
      <c r="B893" s="81">
        <v>511569</v>
      </c>
      <c r="C893" s="81">
        <v>26657</v>
      </c>
      <c r="D893" s="81">
        <v>0</v>
      </c>
      <c r="E893" s="1009">
        <v>0</v>
      </c>
      <c r="F893" s="81">
        <v>0</v>
      </c>
    </row>
    <row r="894" spans="1:6" s="1015" customFormat="1" ht="12.75" customHeight="1">
      <c r="A894" s="1024" t="s">
        <v>305</v>
      </c>
      <c r="B894" s="81">
        <v>511569</v>
      </c>
      <c r="C894" s="81">
        <v>26657</v>
      </c>
      <c r="D894" s="81">
        <v>0</v>
      </c>
      <c r="E894" s="1009">
        <v>0</v>
      </c>
      <c r="F894" s="81">
        <v>0</v>
      </c>
    </row>
    <row r="895" spans="1:6" s="1015" customFormat="1" ht="12.75" customHeight="1">
      <c r="A895" s="795" t="s">
        <v>860</v>
      </c>
      <c r="B895" s="81">
        <v>-16967</v>
      </c>
      <c r="C895" s="81">
        <v>0</v>
      </c>
      <c r="D895" s="81">
        <v>0</v>
      </c>
      <c r="E895" s="1009">
        <v>0</v>
      </c>
      <c r="F895" s="81">
        <v>0</v>
      </c>
    </row>
    <row r="896" spans="1:6" s="1015" customFormat="1" ht="12.75" customHeight="1">
      <c r="A896" s="388" t="s">
        <v>1478</v>
      </c>
      <c r="B896" s="81">
        <v>16967</v>
      </c>
      <c r="C896" s="81">
        <v>0</v>
      </c>
      <c r="D896" s="81">
        <v>0</v>
      </c>
      <c r="E896" s="1009">
        <v>0</v>
      </c>
      <c r="F896" s="81">
        <v>0</v>
      </c>
    </row>
    <row r="897" spans="1:6" s="151" customFormat="1" ht="12.75" customHeight="1">
      <c r="A897" s="308" t="s">
        <v>1491</v>
      </c>
      <c r="B897" s="81"/>
      <c r="C897" s="81"/>
      <c r="D897" s="81"/>
      <c r="E897" s="1009"/>
      <c r="F897" s="81"/>
    </row>
    <row r="898" spans="1:6" s="151" customFormat="1" ht="12.75" customHeight="1">
      <c r="A898" s="1008" t="s">
        <v>1484</v>
      </c>
      <c r="B898" s="81">
        <v>1289689</v>
      </c>
      <c r="C898" s="81">
        <v>101580</v>
      </c>
      <c r="D898" s="81">
        <v>101580</v>
      </c>
      <c r="E898" s="1009">
        <v>7.8763174687851105</v>
      </c>
      <c r="F898" s="81">
        <v>101580</v>
      </c>
    </row>
    <row r="899" spans="1:6" s="151" customFormat="1" ht="12" customHeight="1">
      <c r="A899" s="1011" t="s">
        <v>1472</v>
      </c>
      <c r="B899" s="81">
        <v>1289689</v>
      </c>
      <c r="C899" s="81">
        <v>101580</v>
      </c>
      <c r="D899" s="81">
        <v>101580</v>
      </c>
      <c r="E899" s="1009">
        <v>7.8763174687851105</v>
      </c>
      <c r="F899" s="81">
        <v>101580</v>
      </c>
    </row>
    <row r="900" spans="1:6" s="151" customFormat="1" ht="12" customHeight="1">
      <c r="A900" s="1017" t="s">
        <v>865</v>
      </c>
      <c r="B900" s="81">
        <v>1289689</v>
      </c>
      <c r="C900" s="81">
        <v>101580</v>
      </c>
      <c r="D900" s="81">
        <v>11686</v>
      </c>
      <c r="E900" s="1009">
        <v>0.9061099226247569</v>
      </c>
      <c r="F900" s="81">
        <v>11686</v>
      </c>
    </row>
    <row r="901" spans="1:6" s="151" customFormat="1" ht="12" customHeight="1">
      <c r="A901" s="1011" t="s">
        <v>871</v>
      </c>
      <c r="B901" s="81">
        <v>59720</v>
      </c>
      <c r="C901" s="81">
        <v>3547</v>
      </c>
      <c r="D901" s="81">
        <v>0</v>
      </c>
      <c r="E901" s="1009">
        <v>0</v>
      </c>
      <c r="F901" s="81">
        <v>0</v>
      </c>
    </row>
    <row r="902" spans="1:6" s="151" customFormat="1" ht="12" customHeight="1">
      <c r="A902" s="1018" t="s">
        <v>1171</v>
      </c>
      <c r="B902" s="81">
        <v>59720</v>
      </c>
      <c r="C902" s="81">
        <v>3547</v>
      </c>
      <c r="D902" s="81">
        <v>0</v>
      </c>
      <c r="E902" s="1009">
        <v>0</v>
      </c>
      <c r="F902" s="81">
        <v>0</v>
      </c>
    </row>
    <row r="903" spans="1:6" s="151" customFormat="1" ht="12" customHeight="1">
      <c r="A903" s="1011" t="s">
        <v>855</v>
      </c>
      <c r="B903" s="81">
        <v>1229969</v>
      </c>
      <c r="C903" s="81">
        <v>98033</v>
      </c>
      <c r="D903" s="81">
        <v>11686</v>
      </c>
      <c r="E903" s="1009">
        <v>0.9501052465549945</v>
      </c>
      <c r="F903" s="81">
        <v>11686</v>
      </c>
    </row>
    <row r="904" spans="1:6" s="151" customFormat="1" ht="12" customHeight="1">
      <c r="A904" s="1011" t="s">
        <v>301</v>
      </c>
      <c r="B904" s="81">
        <v>14470</v>
      </c>
      <c r="C904" s="81">
        <v>0</v>
      </c>
      <c r="D904" s="81">
        <v>0</v>
      </c>
      <c r="E904" s="1009">
        <v>0</v>
      </c>
      <c r="F904" s="81">
        <v>0</v>
      </c>
    </row>
    <row r="905" spans="1:6" s="151" customFormat="1" ht="12" customHeight="1">
      <c r="A905" s="1018" t="s">
        <v>305</v>
      </c>
      <c r="B905" s="81">
        <v>1215499</v>
      </c>
      <c r="C905" s="81">
        <v>98033</v>
      </c>
      <c r="D905" s="81">
        <v>11686</v>
      </c>
      <c r="E905" s="1009">
        <v>0</v>
      </c>
      <c r="F905" s="81">
        <v>11686</v>
      </c>
    </row>
    <row r="906" spans="1:6" s="151" customFormat="1" ht="12" customHeight="1">
      <c r="A906" s="250" t="s">
        <v>1498</v>
      </c>
      <c r="B906" s="81"/>
      <c r="C906" s="81"/>
      <c r="D906" s="81"/>
      <c r="E906" s="1009"/>
      <c r="F906" s="81"/>
    </row>
    <row r="907" spans="1:6" s="151" customFormat="1" ht="12" customHeight="1">
      <c r="A907" s="1017" t="s">
        <v>1484</v>
      </c>
      <c r="B907" s="81">
        <v>42264</v>
      </c>
      <c r="C907" s="81">
        <v>2849</v>
      </c>
      <c r="D907" s="81">
        <v>2849</v>
      </c>
      <c r="E907" s="1009">
        <v>0</v>
      </c>
      <c r="F907" s="81">
        <v>2849</v>
      </c>
    </row>
    <row r="908" spans="1:6" s="151" customFormat="1" ht="12" customHeight="1">
      <c r="A908" s="1011" t="s">
        <v>1472</v>
      </c>
      <c r="B908" s="81">
        <v>24151</v>
      </c>
      <c r="C908" s="81">
        <v>2849</v>
      </c>
      <c r="D908" s="81">
        <v>2849</v>
      </c>
      <c r="E908" s="1009">
        <v>0</v>
      </c>
      <c r="F908" s="81">
        <v>2849</v>
      </c>
    </row>
    <row r="909" spans="1:6" s="151" customFormat="1" ht="12" customHeight="1">
      <c r="A909" s="1011" t="s">
        <v>12</v>
      </c>
      <c r="B909" s="81">
        <v>18113</v>
      </c>
      <c r="C909" s="81">
        <v>0</v>
      </c>
      <c r="D909" s="81">
        <v>0</v>
      </c>
      <c r="E909" s="1009">
        <v>0</v>
      </c>
      <c r="F909" s="81">
        <v>0</v>
      </c>
    </row>
    <row r="910" spans="1:6" s="151" customFormat="1" ht="12" customHeight="1">
      <c r="A910" s="1017" t="s">
        <v>865</v>
      </c>
      <c r="B910" s="81">
        <v>42264</v>
      </c>
      <c r="C910" s="81">
        <v>2849</v>
      </c>
      <c r="D910" s="81">
        <v>0</v>
      </c>
      <c r="E910" s="1009">
        <v>0</v>
      </c>
      <c r="F910" s="81">
        <v>0</v>
      </c>
    </row>
    <row r="911" spans="1:6" s="151" customFormat="1" ht="12" customHeight="1">
      <c r="A911" s="1011" t="s">
        <v>871</v>
      </c>
      <c r="B911" s="81">
        <v>42264</v>
      </c>
      <c r="C911" s="81">
        <v>2849</v>
      </c>
      <c r="D911" s="81">
        <v>0</v>
      </c>
      <c r="E911" s="1009">
        <v>0</v>
      </c>
      <c r="F911" s="81">
        <v>0</v>
      </c>
    </row>
    <row r="912" spans="1:6" s="151" customFormat="1" ht="12" customHeight="1">
      <c r="A912" s="1018" t="s">
        <v>1171</v>
      </c>
      <c r="B912" s="81">
        <v>24151</v>
      </c>
      <c r="C912" s="81">
        <v>2849</v>
      </c>
      <c r="D912" s="81">
        <v>0</v>
      </c>
      <c r="E912" s="1009">
        <v>0</v>
      </c>
      <c r="F912" s="81">
        <v>0</v>
      </c>
    </row>
    <row r="913" spans="1:6" s="151" customFormat="1" ht="12" customHeight="1">
      <c r="A913" s="1018" t="s">
        <v>941</v>
      </c>
      <c r="B913" s="81">
        <v>18113</v>
      </c>
      <c r="C913" s="81">
        <v>0</v>
      </c>
      <c r="D913" s="81">
        <v>0</v>
      </c>
      <c r="E913" s="1009">
        <v>0</v>
      </c>
      <c r="F913" s="81">
        <v>0</v>
      </c>
    </row>
    <row r="914" spans="1:6" s="151" customFormat="1" ht="12" customHeight="1">
      <c r="A914" s="1019" t="s">
        <v>961</v>
      </c>
      <c r="B914" s="81">
        <v>18113</v>
      </c>
      <c r="C914" s="81">
        <v>0</v>
      </c>
      <c r="D914" s="81">
        <v>0</v>
      </c>
      <c r="E914" s="1009">
        <v>0</v>
      </c>
      <c r="F914" s="81">
        <v>0</v>
      </c>
    </row>
    <row r="915" spans="1:6" s="151" customFormat="1" ht="12" customHeight="1">
      <c r="A915" s="250" t="s">
        <v>1500</v>
      </c>
      <c r="B915" s="81"/>
      <c r="C915" s="81"/>
      <c r="D915" s="81"/>
      <c r="E915" s="1009"/>
      <c r="F915" s="81"/>
    </row>
    <row r="916" spans="1:6" s="151" customFormat="1" ht="12" customHeight="1">
      <c r="A916" s="1008" t="s">
        <v>1484</v>
      </c>
      <c r="B916" s="81">
        <v>150000</v>
      </c>
      <c r="C916" s="81">
        <v>11208</v>
      </c>
      <c r="D916" s="81">
        <v>11208</v>
      </c>
      <c r="E916" s="1009">
        <v>7.4719999999999995</v>
      </c>
      <c r="F916" s="81">
        <v>11208</v>
      </c>
    </row>
    <row r="917" spans="1:6" s="151" customFormat="1" ht="12" customHeight="1">
      <c r="A917" s="1011" t="s">
        <v>1472</v>
      </c>
      <c r="B917" s="81">
        <v>150000</v>
      </c>
      <c r="C917" s="81">
        <v>11208</v>
      </c>
      <c r="D917" s="81">
        <v>11208</v>
      </c>
      <c r="E917" s="1009">
        <v>7.4719999999999995</v>
      </c>
      <c r="F917" s="81">
        <v>11208</v>
      </c>
    </row>
    <row r="918" spans="1:6" s="151" customFormat="1" ht="12" customHeight="1">
      <c r="A918" s="1017" t="s">
        <v>869</v>
      </c>
      <c r="B918" s="81">
        <v>150000</v>
      </c>
      <c r="C918" s="81">
        <v>11208</v>
      </c>
      <c r="D918" s="81">
        <v>11208</v>
      </c>
      <c r="E918" s="1009">
        <v>7.4719999999999995</v>
      </c>
      <c r="F918" s="81">
        <v>11208</v>
      </c>
    </row>
    <row r="919" spans="1:6" s="151" customFormat="1" ht="12" customHeight="1">
      <c r="A919" s="1011" t="s">
        <v>871</v>
      </c>
      <c r="B919" s="81">
        <v>141100</v>
      </c>
      <c r="C919" s="81">
        <v>11208</v>
      </c>
      <c r="D919" s="81">
        <v>11208</v>
      </c>
      <c r="E919" s="1009">
        <v>7.94330262225372</v>
      </c>
      <c r="F919" s="81">
        <v>11208</v>
      </c>
    </row>
    <row r="920" spans="1:6" s="151" customFormat="1" ht="12" customHeight="1">
      <c r="A920" s="1018" t="s">
        <v>1171</v>
      </c>
      <c r="B920" s="81">
        <v>6602</v>
      </c>
      <c r="C920" s="81">
        <v>0</v>
      </c>
      <c r="D920" s="81">
        <v>0</v>
      </c>
      <c r="E920" s="1009">
        <v>0</v>
      </c>
      <c r="F920" s="81">
        <v>0</v>
      </c>
    </row>
    <row r="921" spans="1:6" s="151" customFormat="1" ht="12" customHeight="1">
      <c r="A921" s="1018" t="s">
        <v>941</v>
      </c>
      <c r="B921" s="81">
        <v>134498</v>
      </c>
      <c r="C921" s="81">
        <v>11208</v>
      </c>
      <c r="D921" s="81">
        <v>11208</v>
      </c>
      <c r="E921" s="1009">
        <v>8.333209415753394</v>
      </c>
      <c r="F921" s="81">
        <v>11208</v>
      </c>
    </row>
    <row r="922" spans="1:6" s="151" customFormat="1" ht="12" customHeight="1">
      <c r="A922" s="1019" t="s">
        <v>1495</v>
      </c>
      <c r="B922" s="81">
        <v>134498</v>
      </c>
      <c r="C922" s="81">
        <v>11208</v>
      </c>
      <c r="D922" s="81">
        <v>11208</v>
      </c>
      <c r="E922" s="1009">
        <v>8.333209415753394</v>
      </c>
      <c r="F922" s="81">
        <v>11208</v>
      </c>
    </row>
    <row r="923" spans="1:6" s="151" customFormat="1" ht="12" customHeight="1">
      <c r="A923" s="1011" t="s">
        <v>855</v>
      </c>
      <c r="B923" s="81">
        <v>8900</v>
      </c>
      <c r="C923" s="81">
        <v>0</v>
      </c>
      <c r="D923" s="81">
        <v>0</v>
      </c>
      <c r="E923" s="1009">
        <v>0</v>
      </c>
      <c r="F923" s="81">
        <v>0</v>
      </c>
    </row>
    <row r="924" spans="1:6" s="151" customFormat="1" ht="12" customHeight="1">
      <c r="A924" s="1018" t="s">
        <v>301</v>
      </c>
      <c r="B924" s="81">
        <v>8900</v>
      </c>
      <c r="C924" s="81">
        <v>0</v>
      </c>
      <c r="D924" s="81">
        <v>0</v>
      </c>
      <c r="E924" s="1009">
        <v>0</v>
      </c>
      <c r="F924" s="81">
        <v>0</v>
      </c>
    </row>
    <row r="925" spans="1:6" s="1015" customFormat="1" ht="25.5">
      <c r="A925" s="308" t="s">
        <v>1509</v>
      </c>
      <c r="B925" s="43"/>
      <c r="C925" s="43"/>
      <c r="D925" s="43"/>
      <c r="E925" s="1009"/>
      <c r="F925" s="81"/>
    </row>
    <row r="926" spans="1:7" s="1047" customFormat="1" ht="12.75">
      <c r="A926" s="1008" t="s">
        <v>1484</v>
      </c>
      <c r="B926" s="81">
        <v>570000</v>
      </c>
      <c r="C926" s="81">
        <v>0</v>
      </c>
      <c r="D926" s="81">
        <v>0</v>
      </c>
      <c r="E926" s="1009">
        <v>0</v>
      </c>
      <c r="F926" s="81">
        <v>0</v>
      </c>
      <c r="G926" s="1046"/>
    </row>
    <row r="927" spans="1:7" s="1047" customFormat="1" ht="12.75">
      <c r="A927" s="1011" t="s">
        <v>1472</v>
      </c>
      <c r="B927" s="81">
        <v>570000</v>
      </c>
      <c r="C927" s="81">
        <v>0</v>
      </c>
      <c r="D927" s="81">
        <v>0</v>
      </c>
      <c r="E927" s="1009">
        <v>0</v>
      </c>
      <c r="F927" s="81">
        <v>0</v>
      </c>
      <c r="G927" s="1046"/>
    </row>
    <row r="928" spans="1:7" s="1047" customFormat="1" ht="12.75">
      <c r="A928" s="1017" t="s">
        <v>865</v>
      </c>
      <c r="B928" s="81">
        <v>570000</v>
      </c>
      <c r="C928" s="81">
        <v>0</v>
      </c>
      <c r="D928" s="81">
        <v>0</v>
      </c>
      <c r="E928" s="1009">
        <v>0</v>
      </c>
      <c r="F928" s="81">
        <v>0</v>
      </c>
      <c r="G928" s="1046"/>
    </row>
    <row r="929" spans="1:6" s="1015" customFormat="1" ht="12.75">
      <c r="A929" s="1011" t="s">
        <v>855</v>
      </c>
      <c r="B929" s="81">
        <v>570000</v>
      </c>
      <c r="C929" s="81">
        <v>0</v>
      </c>
      <c r="D929" s="81">
        <v>0</v>
      </c>
      <c r="E929" s="1009">
        <v>0</v>
      </c>
      <c r="F929" s="81">
        <v>0</v>
      </c>
    </row>
    <row r="930" spans="1:6" s="1015" customFormat="1" ht="12.75">
      <c r="A930" s="1018" t="s">
        <v>305</v>
      </c>
      <c r="B930" s="81">
        <v>570000</v>
      </c>
      <c r="C930" s="81">
        <v>0</v>
      </c>
      <c r="D930" s="81">
        <v>0</v>
      </c>
      <c r="E930" s="1009">
        <v>0</v>
      </c>
      <c r="F930" s="81">
        <v>0</v>
      </c>
    </row>
    <row r="931" spans="1:6" s="151" customFormat="1" ht="12" customHeight="1">
      <c r="A931" s="250" t="s">
        <v>1505</v>
      </c>
      <c r="B931" s="81"/>
      <c r="C931" s="81"/>
      <c r="D931" s="81"/>
      <c r="E931" s="1009"/>
      <c r="F931" s="81"/>
    </row>
    <row r="932" spans="1:6" s="151" customFormat="1" ht="12" customHeight="1">
      <c r="A932" s="1017" t="s">
        <v>1484</v>
      </c>
      <c r="B932" s="81">
        <v>305946</v>
      </c>
      <c r="C932" s="81">
        <v>216358</v>
      </c>
      <c r="D932" s="81">
        <v>216358</v>
      </c>
      <c r="E932" s="1009">
        <v>70.71770835376178</v>
      </c>
      <c r="F932" s="81">
        <v>216358</v>
      </c>
    </row>
    <row r="933" spans="1:6" s="151" customFormat="1" ht="12" customHeight="1">
      <c r="A933" s="1011" t="s">
        <v>1472</v>
      </c>
      <c r="B933" s="81">
        <v>305946</v>
      </c>
      <c r="C933" s="81">
        <v>216358</v>
      </c>
      <c r="D933" s="81">
        <v>216358</v>
      </c>
      <c r="E933" s="1009">
        <v>70.71770835376178</v>
      </c>
      <c r="F933" s="81">
        <v>216358</v>
      </c>
    </row>
    <row r="934" spans="1:6" s="151" customFormat="1" ht="12" customHeight="1">
      <c r="A934" s="1017" t="s">
        <v>865</v>
      </c>
      <c r="B934" s="81">
        <v>305946</v>
      </c>
      <c r="C934" s="81">
        <v>216358</v>
      </c>
      <c r="D934" s="81">
        <v>106641</v>
      </c>
      <c r="E934" s="1009">
        <v>34.85615108548568</v>
      </c>
      <c r="F934" s="81">
        <v>106641</v>
      </c>
    </row>
    <row r="935" spans="1:6" s="151" customFormat="1" ht="12" customHeight="1">
      <c r="A935" s="1011" t="s">
        <v>871</v>
      </c>
      <c r="B935" s="81">
        <v>305946</v>
      </c>
      <c r="C935" s="81">
        <v>216358</v>
      </c>
      <c r="D935" s="81">
        <v>106641</v>
      </c>
      <c r="E935" s="1009">
        <v>34.85615108548568</v>
      </c>
      <c r="F935" s="81">
        <v>106641</v>
      </c>
    </row>
    <row r="936" spans="1:6" s="151" customFormat="1" ht="12" customHeight="1">
      <c r="A936" s="1018" t="s">
        <v>941</v>
      </c>
      <c r="B936" s="81">
        <v>305946</v>
      </c>
      <c r="C936" s="81">
        <v>216358</v>
      </c>
      <c r="D936" s="81">
        <v>106641</v>
      </c>
      <c r="E936" s="1009">
        <v>34.85615108548568</v>
      </c>
      <c r="F936" s="81">
        <v>106641</v>
      </c>
    </row>
    <row r="937" spans="1:6" s="151" customFormat="1" ht="12" customHeight="1">
      <c r="A937" s="1019" t="s">
        <v>1499</v>
      </c>
      <c r="B937" s="81">
        <v>305946</v>
      </c>
      <c r="C937" s="81">
        <v>216358</v>
      </c>
      <c r="D937" s="81">
        <v>106641</v>
      </c>
      <c r="E937" s="1009">
        <v>34.85615108548568</v>
      </c>
      <c r="F937" s="81">
        <v>106641</v>
      </c>
    </row>
    <row r="938" spans="1:6" ht="12.75">
      <c r="A938" s="268" t="s">
        <v>1529</v>
      </c>
      <c r="B938" s="43"/>
      <c r="C938" s="43"/>
      <c r="D938" s="43"/>
      <c r="E938" s="1009"/>
      <c r="F938" s="81"/>
    </row>
    <row r="939" spans="1:6" ht="12.75">
      <c r="A939" s="250" t="s">
        <v>1491</v>
      </c>
      <c r="B939" s="81"/>
      <c r="C939" s="81"/>
      <c r="D939" s="81"/>
      <c r="E939" s="1009"/>
      <c r="F939" s="81"/>
    </row>
    <row r="940" spans="1:6" ht="12.75">
      <c r="A940" s="1008" t="s">
        <v>1484</v>
      </c>
      <c r="B940" s="81">
        <v>1784347</v>
      </c>
      <c r="C940" s="81">
        <v>17692</v>
      </c>
      <c r="D940" s="81">
        <v>17692</v>
      </c>
      <c r="E940" s="1009">
        <v>0.9915111802805172</v>
      </c>
      <c r="F940" s="81">
        <v>17692</v>
      </c>
    </row>
    <row r="941" spans="1:6" ht="12.75">
      <c r="A941" s="1010" t="s">
        <v>1472</v>
      </c>
      <c r="B941" s="81">
        <v>1784347</v>
      </c>
      <c r="C941" s="81">
        <v>17692</v>
      </c>
      <c r="D941" s="81">
        <v>17692</v>
      </c>
      <c r="E941" s="1009">
        <v>0.9915111802805172</v>
      </c>
      <c r="F941" s="81">
        <v>17692</v>
      </c>
    </row>
    <row r="942" spans="1:6" ht="12.75">
      <c r="A942" s="1008" t="s">
        <v>869</v>
      </c>
      <c r="B942" s="81">
        <v>1784347</v>
      </c>
      <c r="C942" s="81">
        <v>17692</v>
      </c>
      <c r="D942" s="81">
        <v>12761</v>
      </c>
      <c r="E942" s="1009">
        <v>0.7151635864548768</v>
      </c>
      <c r="F942" s="81">
        <v>12761</v>
      </c>
    </row>
    <row r="943" spans="1:6" ht="12.75">
      <c r="A943" s="1010" t="s">
        <v>871</v>
      </c>
      <c r="B943" s="81">
        <v>7193</v>
      </c>
      <c r="C943" s="81">
        <v>733</v>
      </c>
      <c r="D943" s="81">
        <v>0</v>
      </c>
      <c r="E943" s="1009">
        <v>0</v>
      </c>
      <c r="F943" s="81">
        <v>0</v>
      </c>
    </row>
    <row r="944" spans="1:6" ht="12.75">
      <c r="A944" s="1012" t="s">
        <v>1171</v>
      </c>
      <c r="B944" s="81">
        <v>7193</v>
      </c>
      <c r="C944" s="81">
        <v>733</v>
      </c>
      <c r="D944" s="81">
        <v>0</v>
      </c>
      <c r="E944" s="1009">
        <v>0</v>
      </c>
      <c r="F944" s="81">
        <v>0</v>
      </c>
    </row>
    <row r="945" spans="1:6" ht="12.75">
      <c r="A945" s="1010" t="s">
        <v>855</v>
      </c>
      <c r="B945" s="81">
        <v>1777154</v>
      </c>
      <c r="C945" s="81">
        <v>16959</v>
      </c>
      <c r="D945" s="81">
        <v>12761</v>
      </c>
      <c r="E945" s="1009">
        <v>0.7180581986704585</v>
      </c>
      <c r="F945" s="81">
        <v>12761</v>
      </c>
    </row>
    <row r="946" spans="1:6" ht="12.75">
      <c r="A946" s="1012" t="s">
        <v>305</v>
      </c>
      <c r="B946" s="81">
        <v>1777154</v>
      </c>
      <c r="C946" s="81">
        <v>16959</v>
      </c>
      <c r="D946" s="81">
        <v>12761</v>
      </c>
      <c r="E946" s="1009">
        <v>0.7180581986704585</v>
      </c>
      <c r="F946" s="81">
        <v>12761</v>
      </c>
    </row>
    <row r="947" spans="1:6" s="1015" customFormat="1" ht="12.75">
      <c r="A947" s="250" t="s">
        <v>1493</v>
      </c>
      <c r="B947" s="81"/>
      <c r="C947" s="81"/>
      <c r="D947" s="81"/>
      <c r="E947" s="1009"/>
      <c r="F947" s="81"/>
    </row>
    <row r="948" spans="1:6" s="1015" customFormat="1" ht="12.75">
      <c r="A948" s="1017" t="s">
        <v>1484</v>
      </c>
      <c r="B948" s="81">
        <v>3650</v>
      </c>
      <c r="C948" s="81">
        <v>850</v>
      </c>
      <c r="D948" s="81">
        <v>850</v>
      </c>
      <c r="E948" s="1009">
        <v>23.28767123287671</v>
      </c>
      <c r="F948" s="81">
        <v>850</v>
      </c>
    </row>
    <row r="949" spans="1:6" s="1015" customFormat="1" ht="12.75">
      <c r="A949" s="1011" t="s">
        <v>1472</v>
      </c>
      <c r="B949" s="81">
        <v>3650</v>
      </c>
      <c r="C949" s="81">
        <v>850</v>
      </c>
      <c r="D949" s="81">
        <v>850</v>
      </c>
      <c r="E949" s="1009">
        <v>23.28767123287671</v>
      </c>
      <c r="F949" s="81">
        <v>850</v>
      </c>
    </row>
    <row r="950" spans="1:6" s="1015" customFormat="1" ht="12.75">
      <c r="A950" s="1017" t="s">
        <v>865</v>
      </c>
      <c r="B950" s="81">
        <v>3650</v>
      </c>
      <c r="C950" s="81">
        <v>850</v>
      </c>
      <c r="D950" s="81">
        <v>22</v>
      </c>
      <c r="E950" s="1009">
        <v>0.6027397260273972</v>
      </c>
      <c r="F950" s="81">
        <v>22</v>
      </c>
    </row>
    <row r="951" spans="1:6" s="1015" customFormat="1" ht="12.75">
      <c r="A951" s="1011" t="s">
        <v>871</v>
      </c>
      <c r="B951" s="81">
        <v>3650</v>
      </c>
      <c r="C951" s="81">
        <v>850</v>
      </c>
      <c r="D951" s="81">
        <v>22</v>
      </c>
      <c r="E951" s="1009">
        <v>0.6027397260273972</v>
      </c>
      <c r="F951" s="81">
        <v>22</v>
      </c>
    </row>
    <row r="952" spans="1:6" s="1015" customFormat="1" ht="12.75">
      <c r="A952" s="1018" t="s">
        <v>1171</v>
      </c>
      <c r="B952" s="81">
        <v>3650</v>
      </c>
      <c r="C952" s="81">
        <v>850</v>
      </c>
      <c r="D952" s="81">
        <v>22</v>
      </c>
      <c r="E952" s="1009">
        <v>0.6027397260273972</v>
      </c>
      <c r="F952" s="81">
        <v>22</v>
      </c>
    </row>
    <row r="953" spans="1:6" s="1015" customFormat="1" ht="25.5">
      <c r="A953" s="308" t="s">
        <v>1509</v>
      </c>
      <c r="B953" s="43"/>
      <c r="C953" s="43"/>
      <c r="D953" s="43"/>
      <c r="E953" s="1009"/>
      <c r="F953" s="81"/>
    </row>
    <row r="954" spans="1:7" s="1047" customFormat="1" ht="12.75">
      <c r="A954" s="1008" t="s">
        <v>1484</v>
      </c>
      <c r="B954" s="81">
        <v>50000</v>
      </c>
      <c r="C954" s="81">
        <v>0</v>
      </c>
      <c r="D954" s="81">
        <v>0</v>
      </c>
      <c r="E954" s="1009">
        <v>0</v>
      </c>
      <c r="F954" s="81">
        <v>0</v>
      </c>
      <c r="G954" s="1046"/>
    </row>
    <row r="955" spans="1:7" s="1047" customFormat="1" ht="12.75">
      <c r="A955" s="1011" t="s">
        <v>1472</v>
      </c>
      <c r="B955" s="81">
        <v>50000</v>
      </c>
      <c r="C955" s="81">
        <v>0</v>
      </c>
      <c r="D955" s="81">
        <v>0</v>
      </c>
      <c r="E955" s="1009">
        <v>0</v>
      </c>
      <c r="F955" s="81">
        <v>0</v>
      </c>
      <c r="G955" s="1046"/>
    </row>
    <row r="956" spans="1:7" s="1047" customFormat="1" ht="12.75">
      <c r="A956" s="1017" t="s">
        <v>865</v>
      </c>
      <c r="B956" s="81">
        <v>50000</v>
      </c>
      <c r="C956" s="81">
        <v>0</v>
      </c>
      <c r="D956" s="81">
        <v>0</v>
      </c>
      <c r="E956" s="1009">
        <v>0</v>
      </c>
      <c r="F956" s="81">
        <v>0</v>
      </c>
      <c r="G956" s="1046"/>
    </row>
    <row r="957" spans="1:6" s="1015" customFormat="1" ht="12.75">
      <c r="A957" s="1011" t="s">
        <v>855</v>
      </c>
      <c r="B957" s="81">
        <v>50000</v>
      </c>
      <c r="C957" s="81">
        <v>0</v>
      </c>
      <c r="D957" s="81">
        <v>0</v>
      </c>
      <c r="E957" s="1009">
        <v>0</v>
      </c>
      <c r="F957" s="81">
        <v>0</v>
      </c>
    </row>
    <row r="958" spans="1:6" s="1015" customFormat="1" ht="12.75">
      <c r="A958" s="1018" t="s">
        <v>305</v>
      </c>
      <c r="B958" s="81">
        <v>50000</v>
      </c>
      <c r="C958" s="81">
        <v>0</v>
      </c>
      <c r="D958" s="81">
        <v>0</v>
      </c>
      <c r="E958" s="1009">
        <v>0</v>
      </c>
      <c r="F958" s="81">
        <v>0</v>
      </c>
    </row>
    <row r="959" spans="1:6" s="1015" customFormat="1" ht="12.75">
      <c r="A959" s="250" t="s">
        <v>1505</v>
      </c>
      <c r="B959" s="81"/>
      <c r="C959" s="81"/>
      <c r="D959" s="81"/>
      <c r="E959" s="1009"/>
      <c r="F959" s="81"/>
    </row>
    <row r="960" spans="1:6" s="1015" customFormat="1" ht="12.75">
      <c r="A960" s="1008" t="s">
        <v>1484</v>
      </c>
      <c r="B960" s="81">
        <v>69379</v>
      </c>
      <c r="C960" s="81">
        <v>0</v>
      </c>
      <c r="D960" s="81">
        <v>0</v>
      </c>
      <c r="E960" s="1009">
        <v>0</v>
      </c>
      <c r="F960" s="81">
        <v>0</v>
      </c>
    </row>
    <row r="961" spans="1:6" s="1015" customFormat="1" ht="12.75">
      <c r="A961" s="1010" t="s">
        <v>1472</v>
      </c>
      <c r="B961" s="81">
        <v>69379</v>
      </c>
      <c r="C961" s="81">
        <v>0</v>
      </c>
      <c r="D961" s="81">
        <v>0</v>
      </c>
      <c r="E961" s="1009">
        <v>0</v>
      </c>
      <c r="F961" s="81">
        <v>0</v>
      </c>
    </row>
    <row r="962" spans="1:6" s="1015" customFormat="1" ht="12.75">
      <c r="A962" s="1008" t="s">
        <v>865</v>
      </c>
      <c r="B962" s="81">
        <v>69379</v>
      </c>
      <c r="C962" s="81">
        <v>0</v>
      </c>
      <c r="D962" s="81">
        <v>0</v>
      </c>
      <c r="E962" s="1009">
        <v>0</v>
      </c>
      <c r="F962" s="81">
        <v>0</v>
      </c>
    </row>
    <row r="963" spans="1:6" s="1015" customFormat="1" ht="12.75">
      <c r="A963" s="1011" t="s">
        <v>871</v>
      </c>
      <c r="B963" s="81">
        <v>69379</v>
      </c>
      <c r="C963" s="81">
        <v>0</v>
      </c>
      <c r="D963" s="81">
        <v>0</v>
      </c>
      <c r="E963" s="1009">
        <v>0</v>
      </c>
      <c r="F963" s="81">
        <v>0</v>
      </c>
    </row>
    <row r="964" spans="1:6" s="1015" customFormat="1" ht="12.75">
      <c r="A964" s="1018" t="s">
        <v>941</v>
      </c>
      <c r="B964" s="81">
        <v>69379</v>
      </c>
      <c r="C964" s="81">
        <v>0</v>
      </c>
      <c r="D964" s="81">
        <v>0</v>
      </c>
      <c r="E964" s="1009">
        <v>0</v>
      </c>
      <c r="F964" s="81">
        <v>0</v>
      </c>
    </row>
    <row r="965" spans="1:6" s="1015" customFormat="1" ht="12.75">
      <c r="A965" s="1019" t="s">
        <v>1499</v>
      </c>
      <c r="B965" s="81">
        <v>69379</v>
      </c>
      <c r="C965" s="81">
        <v>0</v>
      </c>
      <c r="D965" s="81">
        <v>0</v>
      </c>
      <c r="E965" s="1009">
        <v>0</v>
      </c>
      <c r="F965" s="81">
        <v>0</v>
      </c>
    </row>
    <row r="966" spans="1:6" ht="12.75">
      <c r="A966" s="268" t="s">
        <v>1530</v>
      </c>
      <c r="B966" s="43"/>
      <c r="C966" s="43"/>
      <c r="D966" s="43"/>
      <c r="E966" s="1009"/>
      <c r="F966" s="81"/>
    </row>
    <row r="967" spans="1:6" s="1015" customFormat="1" ht="12.75">
      <c r="A967" s="243" t="s">
        <v>1479</v>
      </c>
      <c r="B967" s="81"/>
      <c r="C967" s="81"/>
      <c r="D967" s="81"/>
      <c r="E967" s="1009"/>
      <c r="F967" s="81"/>
    </row>
    <row r="968" spans="1:7" s="1047" customFormat="1" ht="12.75">
      <c r="A968" s="1008" t="s">
        <v>1484</v>
      </c>
      <c r="B968" s="81">
        <v>92030</v>
      </c>
      <c r="C968" s="81">
        <v>900</v>
      </c>
      <c r="D968" s="81">
        <v>879</v>
      </c>
      <c r="E968" s="1009">
        <v>0.9551233293491254</v>
      </c>
      <c r="F968" s="81">
        <v>879</v>
      </c>
      <c r="G968" s="1046"/>
    </row>
    <row r="969" spans="1:7" s="1047" customFormat="1" ht="12.75">
      <c r="A969" s="1011" t="s">
        <v>12</v>
      </c>
      <c r="B969" s="81">
        <v>92030</v>
      </c>
      <c r="C969" s="81">
        <v>900</v>
      </c>
      <c r="D969" s="81">
        <v>879</v>
      </c>
      <c r="E969" s="1009">
        <v>0.9551233293491254</v>
      </c>
      <c r="F969" s="81">
        <v>879</v>
      </c>
      <c r="G969" s="1046"/>
    </row>
    <row r="970" spans="1:7" s="1047" customFormat="1" ht="12.75">
      <c r="A970" s="1017" t="s">
        <v>865</v>
      </c>
      <c r="B970" s="81">
        <v>92030</v>
      </c>
      <c r="C970" s="81">
        <v>900</v>
      </c>
      <c r="D970" s="81">
        <v>879</v>
      </c>
      <c r="E970" s="1009">
        <v>0.9551233293491254</v>
      </c>
      <c r="F970" s="81">
        <v>879</v>
      </c>
      <c r="G970" s="1046"/>
    </row>
    <row r="971" spans="1:7" s="1015" customFormat="1" ht="12.75">
      <c r="A971" s="1011" t="s">
        <v>871</v>
      </c>
      <c r="B971" s="81">
        <v>92030</v>
      </c>
      <c r="C971" s="81">
        <v>900</v>
      </c>
      <c r="D971" s="81">
        <v>879</v>
      </c>
      <c r="E971" s="1009">
        <v>0.9551233293491254</v>
      </c>
      <c r="F971" s="81">
        <v>879</v>
      </c>
      <c r="G971" s="1048"/>
    </row>
    <row r="972" spans="1:6" s="1015" customFormat="1" ht="12.75">
      <c r="A972" s="1018" t="s">
        <v>1171</v>
      </c>
      <c r="B972" s="81">
        <v>92030</v>
      </c>
      <c r="C972" s="81">
        <v>900</v>
      </c>
      <c r="D972" s="81">
        <v>879</v>
      </c>
      <c r="E972" s="1009">
        <v>0.9551233293491254</v>
      </c>
      <c r="F972" s="81">
        <v>879</v>
      </c>
    </row>
    <row r="973" spans="1:6" ht="12.75">
      <c r="A973" s="250" t="s">
        <v>1505</v>
      </c>
      <c r="B973" s="81"/>
      <c r="C973" s="81"/>
      <c r="D973" s="81"/>
      <c r="E973" s="1009"/>
      <c r="F973" s="81"/>
    </row>
    <row r="974" spans="1:6" ht="12.75">
      <c r="A974" s="1008" t="s">
        <v>1484</v>
      </c>
      <c r="B974" s="81">
        <v>600</v>
      </c>
      <c r="C974" s="81">
        <v>0</v>
      </c>
      <c r="D974" s="81">
        <v>0</v>
      </c>
      <c r="E974" s="1009">
        <v>0</v>
      </c>
      <c r="F974" s="81">
        <v>0</v>
      </c>
    </row>
    <row r="975" spans="1:6" ht="12.75">
      <c r="A975" s="1010" t="s">
        <v>1472</v>
      </c>
      <c r="B975" s="81">
        <v>600</v>
      </c>
      <c r="C975" s="81">
        <v>0</v>
      </c>
      <c r="D975" s="81">
        <v>0</v>
      </c>
      <c r="E975" s="1009">
        <v>0</v>
      </c>
      <c r="F975" s="81">
        <v>0</v>
      </c>
    </row>
    <row r="976" spans="1:6" ht="12.75">
      <c r="A976" s="1008" t="s">
        <v>869</v>
      </c>
      <c r="B976" s="81">
        <v>600</v>
      </c>
      <c r="C976" s="81">
        <v>0</v>
      </c>
      <c r="D976" s="81">
        <v>0</v>
      </c>
      <c r="E976" s="1009">
        <v>0</v>
      </c>
      <c r="F976" s="81">
        <v>0</v>
      </c>
    </row>
    <row r="977" spans="1:6" ht="12.75">
      <c r="A977" s="1011" t="s">
        <v>871</v>
      </c>
      <c r="B977" s="81">
        <v>600</v>
      </c>
      <c r="C977" s="81">
        <v>0</v>
      </c>
      <c r="D977" s="81">
        <v>0</v>
      </c>
      <c r="E977" s="1009">
        <v>0</v>
      </c>
      <c r="F977" s="81">
        <v>0</v>
      </c>
    </row>
    <row r="978" spans="1:6" ht="12.75">
      <c r="A978" s="1012" t="s">
        <v>941</v>
      </c>
      <c r="B978" s="81">
        <v>600</v>
      </c>
      <c r="C978" s="81">
        <v>0</v>
      </c>
      <c r="D978" s="81">
        <v>0</v>
      </c>
      <c r="E978" s="1009">
        <v>0</v>
      </c>
      <c r="F978" s="81">
        <v>0</v>
      </c>
    </row>
    <row r="979" spans="1:6" ht="12.75">
      <c r="A979" s="1013" t="s">
        <v>1499</v>
      </c>
      <c r="B979" s="81">
        <v>600</v>
      </c>
      <c r="C979" s="81">
        <v>0</v>
      </c>
      <c r="D979" s="81">
        <v>0</v>
      </c>
      <c r="E979" s="1009">
        <v>0</v>
      </c>
      <c r="F979" s="81">
        <v>0</v>
      </c>
    </row>
    <row r="980" spans="1:6" ht="12.75">
      <c r="A980" s="250" t="s">
        <v>1531</v>
      </c>
      <c r="B980" s="81"/>
      <c r="C980" s="81"/>
      <c r="D980" s="81"/>
      <c r="E980" s="1009"/>
      <c r="F980" s="81"/>
    </row>
    <row r="981" spans="1:6" ht="12.75">
      <c r="A981" s="250" t="s">
        <v>1505</v>
      </c>
      <c r="B981" s="81"/>
      <c r="C981" s="81"/>
      <c r="D981" s="81"/>
      <c r="E981" s="1009"/>
      <c r="F981" s="81"/>
    </row>
    <row r="982" spans="1:6" ht="12.75">
      <c r="A982" s="1008" t="s">
        <v>1484</v>
      </c>
      <c r="B982" s="81">
        <v>1310</v>
      </c>
      <c r="C982" s="81">
        <v>0</v>
      </c>
      <c r="D982" s="81">
        <v>0</v>
      </c>
      <c r="E982" s="1009">
        <v>0</v>
      </c>
      <c r="F982" s="81">
        <v>0</v>
      </c>
    </row>
    <row r="983" spans="1:6" ht="12.75">
      <c r="A983" s="1010" t="s">
        <v>1472</v>
      </c>
      <c r="B983" s="81">
        <v>1310</v>
      </c>
      <c r="C983" s="81">
        <v>0</v>
      </c>
      <c r="D983" s="81">
        <v>0</v>
      </c>
      <c r="E983" s="1009">
        <v>0</v>
      </c>
      <c r="F983" s="81">
        <v>0</v>
      </c>
    </row>
    <row r="984" spans="1:6" ht="12.75">
      <c r="A984" s="1008" t="s">
        <v>865</v>
      </c>
      <c r="B984" s="81">
        <v>1310</v>
      </c>
      <c r="C984" s="81">
        <v>0</v>
      </c>
      <c r="D984" s="81">
        <v>0</v>
      </c>
      <c r="E984" s="1009">
        <v>0</v>
      </c>
      <c r="F984" s="81">
        <v>0</v>
      </c>
    </row>
    <row r="985" spans="1:6" ht="12.75">
      <c r="A985" s="1011" t="s">
        <v>871</v>
      </c>
      <c r="B985" s="81">
        <v>1310</v>
      </c>
      <c r="C985" s="81">
        <v>0</v>
      </c>
      <c r="D985" s="81">
        <v>0</v>
      </c>
      <c r="E985" s="1009">
        <v>0</v>
      </c>
      <c r="F985" s="81">
        <v>0</v>
      </c>
    </row>
    <row r="986" spans="1:6" ht="12.75">
      <c r="A986" s="1012" t="s">
        <v>941</v>
      </c>
      <c r="B986" s="81">
        <v>1310</v>
      </c>
      <c r="C986" s="81">
        <v>0</v>
      </c>
      <c r="D986" s="81">
        <v>0</v>
      </c>
      <c r="E986" s="1009">
        <v>0</v>
      </c>
      <c r="F986" s="81">
        <v>0</v>
      </c>
    </row>
    <row r="987" spans="1:6" ht="12.75">
      <c r="A987" s="1013" t="s">
        <v>1499</v>
      </c>
      <c r="B987" s="81">
        <v>1310</v>
      </c>
      <c r="C987" s="81">
        <v>0</v>
      </c>
      <c r="D987" s="81">
        <v>0</v>
      </c>
      <c r="E987" s="1009">
        <v>0</v>
      </c>
      <c r="F987" s="81">
        <v>0</v>
      </c>
    </row>
    <row r="988" spans="1:6" ht="12.75">
      <c r="A988" s="268" t="s">
        <v>1532</v>
      </c>
      <c r="B988" s="43"/>
      <c r="C988" s="43"/>
      <c r="D988" s="43"/>
      <c r="E988" s="1009"/>
      <c r="F988" s="81"/>
    </row>
    <row r="989" spans="1:6" s="1015" customFormat="1" ht="12.75">
      <c r="A989" s="243" t="s">
        <v>1479</v>
      </c>
      <c r="B989" s="81"/>
      <c r="C989" s="81"/>
      <c r="D989" s="81"/>
      <c r="E989" s="1009"/>
      <c r="F989" s="81"/>
    </row>
    <row r="990" spans="1:7" s="1047" customFormat="1" ht="12.75">
      <c r="A990" s="1008" t="s">
        <v>1484</v>
      </c>
      <c r="B990" s="81">
        <v>779597</v>
      </c>
      <c r="C990" s="81">
        <v>4407</v>
      </c>
      <c r="D990" s="81">
        <v>1244</v>
      </c>
      <c r="E990" s="1009">
        <v>0.15956962379280576</v>
      </c>
      <c r="F990" s="81">
        <v>1244</v>
      </c>
      <c r="G990" s="1046"/>
    </row>
    <row r="991" spans="1:7" s="1047" customFormat="1" ht="12.75">
      <c r="A991" s="1011" t="s">
        <v>1472</v>
      </c>
      <c r="B991" s="81">
        <v>97113</v>
      </c>
      <c r="C991" s="81">
        <v>1244</v>
      </c>
      <c r="D991" s="81">
        <v>1244</v>
      </c>
      <c r="E991" s="1009">
        <v>1.2809819488636949</v>
      </c>
      <c r="F991" s="81">
        <v>1244</v>
      </c>
      <c r="G991" s="1046"/>
    </row>
    <row r="992" spans="1:7" s="1047" customFormat="1" ht="12.75">
      <c r="A992" s="1010" t="s">
        <v>11</v>
      </c>
      <c r="B992" s="220">
        <v>78535</v>
      </c>
      <c r="C992" s="220">
        <v>0</v>
      </c>
      <c r="D992" s="220">
        <v>0</v>
      </c>
      <c r="E992" s="1009">
        <v>0</v>
      </c>
      <c r="F992" s="220">
        <v>0</v>
      </c>
      <c r="G992" s="1046"/>
    </row>
    <row r="993" spans="1:7" s="1047" customFormat="1" ht="12.75">
      <c r="A993" s="1011" t="s">
        <v>12</v>
      </c>
      <c r="B993" s="81">
        <v>603949</v>
      </c>
      <c r="C993" s="81">
        <v>3163</v>
      </c>
      <c r="D993" s="81">
        <v>0</v>
      </c>
      <c r="E993" s="1009">
        <v>0</v>
      </c>
      <c r="F993" s="81">
        <v>0</v>
      </c>
      <c r="G993" s="1046"/>
    </row>
    <row r="994" spans="1:7" s="1047" customFormat="1" ht="12.75">
      <c r="A994" s="1017" t="s">
        <v>865</v>
      </c>
      <c r="B994" s="81">
        <v>779597</v>
      </c>
      <c r="C994" s="81">
        <v>4407</v>
      </c>
      <c r="D994" s="81">
        <v>1244</v>
      </c>
      <c r="E994" s="1009">
        <v>0.15956962379280576</v>
      </c>
      <c r="F994" s="81">
        <v>1244</v>
      </c>
      <c r="G994" s="1046"/>
    </row>
    <row r="995" spans="1:7" s="1015" customFormat="1" ht="12.75">
      <c r="A995" s="1011" t="s">
        <v>871</v>
      </c>
      <c r="B995" s="81">
        <v>179843</v>
      </c>
      <c r="C995" s="81">
        <v>4407</v>
      </c>
      <c r="D995" s="81">
        <v>1244</v>
      </c>
      <c r="E995" s="1009">
        <v>0.6917144398169515</v>
      </c>
      <c r="F995" s="81">
        <v>1244</v>
      </c>
      <c r="G995" s="1048"/>
    </row>
    <row r="996" spans="1:7" s="1015" customFormat="1" ht="12.75">
      <c r="A996" s="1018" t="s">
        <v>1171</v>
      </c>
      <c r="B996" s="81">
        <v>179843</v>
      </c>
      <c r="C996" s="81">
        <v>4407</v>
      </c>
      <c r="D996" s="81">
        <v>1244</v>
      </c>
      <c r="E996" s="1009">
        <v>0.6917144398169515</v>
      </c>
      <c r="F996" s="81">
        <v>1244</v>
      </c>
      <c r="G996" s="1048"/>
    </row>
    <row r="997" spans="1:6" ht="12.75">
      <c r="A997" s="1010" t="s">
        <v>855</v>
      </c>
      <c r="B997" s="81">
        <v>599754</v>
      </c>
      <c r="C997" s="81">
        <v>0</v>
      </c>
      <c r="D997" s="81">
        <v>0</v>
      </c>
      <c r="E997" s="1009">
        <v>0</v>
      </c>
      <c r="F997" s="81">
        <v>0</v>
      </c>
    </row>
    <row r="998" spans="1:6" ht="12.75">
      <c r="A998" s="261" t="s">
        <v>1476</v>
      </c>
      <c r="B998" s="81">
        <v>599754</v>
      </c>
      <c r="C998" s="81">
        <v>0</v>
      </c>
      <c r="D998" s="81">
        <v>0</v>
      </c>
      <c r="E998" s="1009">
        <v>0</v>
      </c>
      <c r="F998" s="81">
        <v>0</v>
      </c>
    </row>
    <row r="999" spans="1:6" ht="12.75">
      <c r="A999" s="250" t="s">
        <v>1482</v>
      </c>
      <c r="B999" s="81"/>
      <c r="C999" s="81"/>
      <c r="D999" s="81"/>
      <c r="E999" s="1009"/>
      <c r="F999" s="81"/>
    </row>
    <row r="1000" spans="1:6" ht="12.75">
      <c r="A1000" s="1008" t="s">
        <v>1484</v>
      </c>
      <c r="B1000" s="81">
        <v>411075</v>
      </c>
      <c r="C1000" s="81">
        <v>0</v>
      </c>
      <c r="D1000" s="81">
        <v>0</v>
      </c>
      <c r="E1000" s="1009">
        <v>0</v>
      </c>
      <c r="F1000" s="81">
        <v>0</v>
      </c>
    </row>
    <row r="1001" spans="1:6" ht="12.75">
      <c r="A1001" s="1010" t="s">
        <v>1472</v>
      </c>
      <c r="B1001" s="81">
        <v>86800</v>
      </c>
      <c r="C1001" s="81">
        <v>0</v>
      </c>
      <c r="D1001" s="81">
        <v>0</v>
      </c>
      <c r="E1001" s="1009">
        <v>0</v>
      </c>
      <c r="F1001" s="81">
        <v>0</v>
      </c>
    </row>
    <row r="1002" spans="1:6" ht="12.75" hidden="1">
      <c r="A1002" s="1010" t="s">
        <v>11</v>
      </c>
      <c r="B1002" s="220"/>
      <c r="C1002" s="220"/>
      <c r="D1002" s="220"/>
      <c r="E1002" s="1009">
        <v>0</v>
      </c>
      <c r="F1002" s="220">
        <v>0</v>
      </c>
    </row>
    <row r="1003" spans="1:6" ht="12.75">
      <c r="A1003" s="1010" t="s">
        <v>12</v>
      </c>
      <c r="B1003" s="81">
        <v>324275</v>
      </c>
      <c r="C1003" s="81">
        <v>0</v>
      </c>
      <c r="D1003" s="81">
        <v>0</v>
      </c>
      <c r="E1003" s="1009">
        <v>0</v>
      </c>
      <c r="F1003" s="81">
        <v>0</v>
      </c>
    </row>
    <row r="1004" spans="1:6" ht="12.75">
      <c r="A1004" s="1017" t="s">
        <v>865</v>
      </c>
      <c r="B1004" s="81">
        <v>411075</v>
      </c>
      <c r="C1004" s="81">
        <v>0</v>
      </c>
      <c r="D1004" s="81">
        <v>0</v>
      </c>
      <c r="E1004" s="1009">
        <v>0</v>
      </c>
      <c r="F1004" s="81">
        <v>0</v>
      </c>
    </row>
    <row r="1005" spans="1:6" ht="12.75">
      <c r="A1005" s="1011" t="s">
        <v>871</v>
      </c>
      <c r="B1005" s="81">
        <v>167243</v>
      </c>
      <c r="C1005" s="81">
        <v>0</v>
      </c>
      <c r="D1005" s="81">
        <v>0</v>
      </c>
      <c r="E1005" s="1009">
        <v>0</v>
      </c>
      <c r="F1005" s="81">
        <v>0</v>
      </c>
    </row>
    <row r="1006" spans="1:6" ht="12.75">
      <c r="A1006" s="1018" t="s">
        <v>1171</v>
      </c>
      <c r="B1006" s="81">
        <v>167243</v>
      </c>
      <c r="C1006" s="81">
        <v>0</v>
      </c>
      <c r="D1006" s="81">
        <v>0</v>
      </c>
      <c r="E1006" s="1009">
        <v>0</v>
      </c>
      <c r="F1006" s="81">
        <v>0</v>
      </c>
    </row>
    <row r="1007" spans="1:6" ht="12.75">
      <c r="A1007" s="1011" t="s">
        <v>855</v>
      </c>
      <c r="B1007" s="81">
        <v>243832</v>
      </c>
      <c r="C1007" s="81">
        <v>0</v>
      </c>
      <c r="D1007" s="81">
        <v>0</v>
      </c>
      <c r="E1007" s="1009">
        <v>0</v>
      </c>
      <c r="F1007" s="81">
        <v>0</v>
      </c>
    </row>
    <row r="1008" spans="1:6" ht="12.75">
      <c r="A1008" s="1011" t="s">
        <v>301</v>
      </c>
      <c r="B1008" s="81">
        <v>243832</v>
      </c>
      <c r="C1008" s="81">
        <v>0</v>
      </c>
      <c r="D1008" s="81">
        <v>0</v>
      </c>
      <c r="E1008" s="1009">
        <v>0</v>
      </c>
      <c r="F1008" s="81">
        <v>0</v>
      </c>
    </row>
    <row r="1009" spans="1:6" ht="12.75">
      <c r="A1009" s="250" t="s">
        <v>1491</v>
      </c>
      <c r="B1009" s="81"/>
      <c r="C1009" s="81"/>
      <c r="D1009" s="81"/>
      <c r="E1009" s="1009"/>
      <c r="F1009" s="81"/>
    </row>
    <row r="1010" spans="1:6" ht="12.75">
      <c r="A1010" s="1008" t="s">
        <v>1484</v>
      </c>
      <c r="B1010" s="81">
        <v>120347</v>
      </c>
      <c r="C1010" s="81">
        <v>11645</v>
      </c>
      <c r="D1010" s="81">
        <v>11645</v>
      </c>
      <c r="E1010" s="1009">
        <v>9.676186361105803</v>
      </c>
      <c r="F1010" s="81">
        <v>11645</v>
      </c>
    </row>
    <row r="1011" spans="1:6" ht="12.75">
      <c r="A1011" s="1011" t="s">
        <v>1472</v>
      </c>
      <c r="B1011" s="81">
        <v>120347</v>
      </c>
      <c r="C1011" s="81">
        <v>11645</v>
      </c>
      <c r="D1011" s="81">
        <v>11645</v>
      </c>
      <c r="E1011" s="1009">
        <v>9.676186361105803</v>
      </c>
      <c r="F1011" s="81">
        <v>11645</v>
      </c>
    </row>
    <row r="1012" spans="1:6" ht="12.75">
      <c r="A1012" s="1008" t="s">
        <v>865</v>
      </c>
      <c r="B1012" s="81">
        <v>120347</v>
      </c>
      <c r="C1012" s="81">
        <v>11645</v>
      </c>
      <c r="D1012" s="81">
        <v>0</v>
      </c>
      <c r="E1012" s="1009">
        <v>0</v>
      </c>
      <c r="F1012" s="81">
        <v>0</v>
      </c>
    </row>
    <row r="1013" spans="1:6" ht="12.75">
      <c r="A1013" s="1011" t="s">
        <v>871</v>
      </c>
      <c r="B1013" s="81">
        <v>38464</v>
      </c>
      <c r="C1013" s="81">
        <v>645</v>
      </c>
      <c r="D1013" s="81">
        <v>0</v>
      </c>
      <c r="E1013" s="1009">
        <v>0</v>
      </c>
      <c r="F1013" s="81">
        <v>0</v>
      </c>
    </row>
    <row r="1014" spans="1:6" ht="12.75">
      <c r="A1014" s="1018" t="s">
        <v>1171</v>
      </c>
      <c r="B1014" s="81">
        <v>38464</v>
      </c>
      <c r="C1014" s="81">
        <v>645</v>
      </c>
      <c r="D1014" s="81">
        <v>0</v>
      </c>
      <c r="E1014" s="1009">
        <v>0</v>
      </c>
      <c r="F1014" s="81">
        <v>0</v>
      </c>
    </row>
    <row r="1015" spans="1:6" ht="12.75">
      <c r="A1015" s="1011" t="s">
        <v>855</v>
      </c>
      <c r="B1015" s="81">
        <v>81883</v>
      </c>
      <c r="C1015" s="81">
        <v>11000</v>
      </c>
      <c r="D1015" s="81">
        <v>0</v>
      </c>
      <c r="E1015" s="1009">
        <v>0</v>
      </c>
      <c r="F1015" s="81">
        <v>0</v>
      </c>
    </row>
    <row r="1016" spans="1:6" ht="12.75">
      <c r="A1016" s="1018" t="s">
        <v>305</v>
      </c>
      <c r="B1016" s="81">
        <v>81883</v>
      </c>
      <c r="C1016" s="81">
        <v>11000</v>
      </c>
      <c r="D1016" s="81">
        <v>0</v>
      </c>
      <c r="E1016" s="1009">
        <v>0</v>
      </c>
      <c r="F1016" s="81">
        <v>0</v>
      </c>
    </row>
    <row r="1017" spans="1:6" ht="12.75">
      <c r="A1017" s="250" t="s">
        <v>1493</v>
      </c>
      <c r="B1017" s="81"/>
      <c r="C1017" s="81"/>
      <c r="D1017" s="81"/>
      <c r="E1017" s="1009"/>
      <c r="F1017" s="81"/>
    </row>
    <row r="1018" spans="1:6" ht="12.75">
      <c r="A1018" s="1008" t="s">
        <v>1484</v>
      </c>
      <c r="B1018" s="81">
        <v>255080</v>
      </c>
      <c r="C1018" s="81">
        <v>23493</v>
      </c>
      <c r="D1018" s="81">
        <v>23493</v>
      </c>
      <c r="E1018" s="1009">
        <v>9.210051748471068</v>
      </c>
      <c r="F1018" s="81">
        <v>23493</v>
      </c>
    </row>
    <row r="1019" spans="1:6" ht="12.75">
      <c r="A1019" s="1011" t="s">
        <v>1472</v>
      </c>
      <c r="B1019" s="81">
        <v>255080</v>
      </c>
      <c r="C1019" s="81">
        <v>23493</v>
      </c>
      <c r="D1019" s="81">
        <v>23493</v>
      </c>
      <c r="E1019" s="1009">
        <v>9.210051748471068</v>
      </c>
      <c r="F1019" s="81">
        <v>23493</v>
      </c>
    </row>
    <row r="1020" spans="1:6" ht="12.75">
      <c r="A1020" s="1017" t="s">
        <v>869</v>
      </c>
      <c r="B1020" s="81">
        <v>255080</v>
      </c>
      <c r="C1020" s="81">
        <v>23493</v>
      </c>
      <c r="D1020" s="81">
        <v>5847</v>
      </c>
      <c r="E1020" s="1009">
        <v>2.292222047984946</v>
      </c>
      <c r="F1020" s="81">
        <v>5847</v>
      </c>
    </row>
    <row r="1021" spans="1:6" ht="12.75">
      <c r="A1021" s="1011" t="s">
        <v>871</v>
      </c>
      <c r="B1021" s="81">
        <v>250480</v>
      </c>
      <c r="C1021" s="81">
        <v>22893</v>
      </c>
      <c r="D1021" s="81">
        <v>5847</v>
      </c>
      <c r="E1021" s="1009">
        <v>2.334318109230278</v>
      </c>
      <c r="F1021" s="81">
        <v>5847</v>
      </c>
    </row>
    <row r="1022" spans="1:6" ht="12.75">
      <c r="A1022" s="1018" t="s">
        <v>1171</v>
      </c>
      <c r="B1022" s="81">
        <v>153880</v>
      </c>
      <c r="C1022" s="81">
        <v>14843</v>
      </c>
      <c r="D1022" s="81">
        <v>5097</v>
      </c>
      <c r="E1022" s="1009">
        <v>3.3123212893163503</v>
      </c>
      <c r="F1022" s="81">
        <v>5097</v>
      </c>
    </row>
    <row r="1023" spans="1:6" ht="12.75">
      <c r="A1023" s="1018" t="s">
        <v>941</v>
      </c>
      <c r="B1023" s="81">
        <v>96600</v>
      </c>
      <c r="C1023" s="81">
        <v>8050</v>
      </c>
      <c r="D1023" s="81">
        <v>750</v>
      </c>
      <c r="E1023" s="1009">
        <v>0</v>
      </c>
      <c r="F1023" s="81">
        <v>750</v>
      </c>
    </row>
    <row r="1024" spans="1:6" ht="12.75">
      <c r="A1024" s="1019" t="s">
        <v>951</v>
      </c>
      <c r="B1024" s="81">
        <v>96600</v>
      </c>
      <c r="C1024" s="81">
        <v>8050</v>
      </c>
      <c r="D1024" s="81">
        <v>750</v>
      </c>
      <c r="E1024" s="1009">
        <v>0</v>
      </c>
      <c r="F1024" s="81">
        <v>750</v>
      </c>
    </row>
    <row r="1025" spans="1:6" ht="12.75">
      <c r="A1025" s="1010" t="s">
        <v>855</v>
      </c>
      <c r="B1025" s="220">
        <v>4600</v>
      </c>
      <c r="C1025" s="220">
        <v>600</v>
      </c>
      <c r="D1025" s="220">
        <v>0</v>
      </c>
      <c r="E1025" s="1009">
        <v>0</v>
      </c>
      <c r="F1025" s="81">
        <v>0</v>
      </c>
    </row>
    <row r="1026" spans="1:6" ht="12.75">
      <c r="A1026" s="1012" t="s">
        <v>301</v>
      </c>
      <c r="B1026" s="220">
        <v>4600</v>
      </c>
      <c r="C1026" s="220">
        <v>600</v>
      </c>
      <c r="D1026" s="220">
        <v>0</v>
      </c>
      <c r="E1026" s="1009">
        <v>0</v>
      </c>
      <c r="F1026" s="81">
        <v>0</v>
      </c>
    </row>
    <row r="1027" spans="1:6" ht="12.75">
      <c r="A1027" s="250" t="s">
        <v>1498</v>
      </c>
      <c r="B1027" s="81"/>
      <c r="C1027" s="81"/>
      <c r="D1027" s="81"/>
      <c r="E1027" s="1009"/>
      <c r="F1027" s="81"/>
    </row>
    <row r="1028" spans="1:6" ht="12.75">
      <c r="A1028" s="1008" t="s">
        <v>1484</v>
      </c>
      <c r="B1028" s="81">
        <v>123156</v>
      </c>
      <c r="C1028" s="81">
        <v>1988</v>
      </c>
      <c r="D1028" s="81">
        <v>1988</v>
      </c>
      <c r="E1028" s="1009">
        <v>1.6142128682321608</v>
      </c>
      <c r="F1028" s="81">
        <v>1988</v>
      </c>
    </row>
    <row r="1029" spans="1:6" ht="12.75">
      <c r="A1029" s="1011" t="s">
        <v>1472</v>
      </c>
      <c r="B1029" s="81">
        <v>68225</v>
      </c>
      <c r="C1029" s="81">
        <v>1988</v>
      </c>
      <c r="D1029" s="81">
        <v>1988</v>
      </c>
      <c r="E1029" s="1009">
        <v>2.9138878710150236</v>
      </c>
      <c r="F1029" s="81">
        <v>1988</v>
      </c>
    </row>
    <row r="1030" spans="1:6" ht="12.75">
      <c r="A1030" s="1011" t="s">
        <v>12</v>
      </c>
      <c r="B1030" s="81">
        <v>54931</v>
      </c>
      <c r="C1030" s="81">
        <v>0</v>
      </c>
      <c r="D1030" s="81">
        <v>0</v>
      </c>
      <c r="E1030" s="1009">
        <v>0</v>
      </c>
      <c r="F1030" s="81">
        <v>0</v>
      </c>
    </row>
    <row r="1031" spans="1:6" ht="12.75">
      <c r="A1031" s="1008" t="s">
        <v>865</v>
      </c>
      <c r="B1031" s="81">
        <v>123156</v>
      </c>
      <c r="C1031" s="81">
        <v>1988</v>
      </c>
      <c r="D1031" s="81">
        <v>0</v>
      </c>
      <c r="E1031" s="1009">
        <v>0</v>
      </c>
      <c r="F1031" s="81">
        <v>0</v>
      </c>
    </row>
    <row r="1032" spans="1:6" ht="12.75">
      <c r="A1032" s="1011" t="s">
        <v>871</v>
      </c>
      <c r="B1032" s="81">
        <v>121897</v>
      </c>
      <c r="C1032" s="81">
        <v>1988</v>
      </c>
      <c r="D1032" s="81">
        <v>0</v>
      </c>
      <c r="E1032" s="1009">
        <v>0</v>
      </c>
      <c r="F1032" s="81">
        <v>0</v>
      </c>
    </row>
    <row r="1033" spans="1:6" ht="12.75">
      <c r="A1033" s="1018" t="s">
        <v>1171</v>
      </c>
      <c r="B1033" s="81">
        <v>66966</v>
      </c>
      <c r="C1033" s="81">
        <v>1988</v>
      </c>
      <c r="D1033" s="81">
        <v>0</v>
      </c>
      <c r="E1033" s="1009">
        <v>0</v>
      </c>
      <c r="F1033" s="81">
        <v>0</v>
      </c>
    </row>
    <row r="1034" spans="1:6" ht="12.75">
      <c r="A1034" s="1018" t="s">
        <v>941</v>
      </c>
      <c r="B1034" s="81">
        <v>54931</v>
      </c>
      <c r="C1034" s="81">
        <v>0</v>
      </c>
      <c r="D1034" s="81">
        <v>0</v>
      </c>
      <c r="E1034" s="1009">
        <v>0</v>
      </c>
      <c r="F1034" s="81">
        <v>0</v>
      </c>
    </row>
    <row r="1035" spans="1:6" ht="12.75">
      <c r="A1035" s="1019" t="s">
        <v>961</v>
      </c>
      <c r="B1035" s="81">
        <v>54931</v>
      </c>
      <c r="C1035" s="81">
        <v>0</v>
      </c>
      <c r="D1035" s="81">
        <v>0</v>
      </c>
      <c r="E1035" s="1009">
        <v>0</v>
      </c>
      <c r="F1035" s="81">
        <v>0</v>
      </c>
    </row>
    <row r="1036" spans="1:6" ht="12.75">
      <c r="A1036" s="1011" t="s">
        <v>855</v>
      </c>
      <c r="B1036" s="81">
        <v>1259</v>
      </c>
      <c r="C1036" s="81">
        <v>0</v>
      </c>
      <c r="D1036" s="81">
        <v>0</v>
      </c>
      <c r="E1036" s="1009">
        <v>0</v>
      </c>
      <c r="F1036" s="81">
        <v>0</v>
      </c>
    </row>
    <row r="1037" spans="1:6" ht="12.75">
      <c r="A1037" s="1018" t="s">
        <v>301</v>
      </c>
      <c r="B1037" s="81">
        <v>1259</v>
      </c>
      <c r="C1037" s="81">
        <v>0</v>
      </c>
      <c r="D1037" s="81">
        <v>0</v>
      </c>
      <c r="E1037" s="1009">
        <v>0</v>
      </c>
      <c r="F1037" s="81">
        <v>0</v>
      </c>
    </row>
    <row r="1038" spans="1:6" ht="12.75">
      <c r="A1038" s="250" t="s">
        <v>1500</v>
      </c>
      <c r="B1038" s="81"/>
      <c r="C1038" s="81"/>
      <c r="D1038" s="81"/>
      <c r="E1038" s="1009"/>
      <c r="F1038" s="81"/>
    </row>
    <row r="1039" spans="1:6" ht="12.75">
      <c r="A1039" s="1008" t="s">
        <v>1484</v>
      </c>
      <c r="B1039" s="81">
        <v>195294</v>
      </c>
      <c r="C1039" s="81">
        <v>11748</v>
      </c>
      <c r="D1039" s="81">
        <v>20710</v>
      </c>
      <c r="E1039" s="1009">
        <v>10.604524460556904</v>
      </c>
      <c r="F1039" s="81">
        <v>20710</v>
      </c>
    </row>
    <row r="1040" spans="1:6" ht="12.75">
      <c r="A1040" s="1010" t="s">
        <v>1472</v>
      </c>
      <c r="B1040" s="81">
        <v>74329</v>
      </c>
      <c r="C1040" s="81">
        <v>5495</v>
      </c>
      <c r="D1040" s="81">
        <v>5495</v>
      </c>
      <c r="E1040" s="1009">
        <v>7.392807652464045</v>
      </c>
      <c r="F1040" s="81">
        <v>5495</v>
      </c>
    </row>
    <row r="1041" spans="1:6" ht="12.75">
      <c r="A1041" s="1010" t="s">
        <v>12</v>
      </c>
      <c r="B1041" s="81">
        <v>120965</v>
      </c>
      <c r="C1041" s="81">
        <v>6253</v>
      </c>
      <c r="D1041" s="81">
        <v>15215</v>
      </c>
      <c r="E1041" s="1009">
        <v>12.578018435084529</v>
      </c>
      <c r="F1041" s="81">
        <v>15215</v>
      </c>
    </row>
    <row r="1042" spans="1:6" ht="12.75">
      <c r="A1042" s="1008" t="s">
        <v>869</v>
      </c>
      <c r="B1042" s="81">
        <v>195294</v>
      </c>
      <c r="C1042" s="81">
        <v>11748</v>
      </c>
      <c r="D1042" s="81">
        <v>3276</v>
      </c>
      <c r="E1042" s="1009">
        <v>1.6774708900427049</v>
      </c>
      <c r="F1042" s="81">
        <v>3276</v>
      </c>
    </row>
    <row r="1043" spans="1:6" ht="12.75">
      <c r="A1043" s="1010" t="s">
        <v>871</v>
      </c>
      <c r="B1043" s="81">
        <v>187362</v>
      </c>
      <c r="C1043" s="81">
        <v>11348</v>
      </c>
      <c r="D1043" s="81">
        <v>3276</v>
      </c>
      <c r="E1043" s="1009">
        <v>1.7484868863483525</v>
      </c>
      <c r="F1043" s="81">
        <v>3276</v>
      </c>
    </row>
    <row r="1044" spans="1:6" ht="12.75">
      <c r="A1044" s="1012" t="s">
        <v>1171</v>
      </c>
      <c r="B1044" s="81">
        <v>187362</v>
      </c>
      <c r="C1044" s="81">
        <v>11348</v>
      </c>
      <c r="D1044" s="81">
        <v>3276</v>
      </c>
      <c r="E1044" s="1009">
        <v>1.7484868863483525</v>
      </c>
      <c r="F1044" s="81">
        <v>3276</v>
      </c>
    </row>
    <row r="1045" spans="1:6" ht="12.75">
      <c r="A1045" s="1011" t="s">
        <v>855</v>
      </c>
      <c r="B1045" s="81">
        <v>7932</v>
      </c>
      <c r="C1045" s="81">
        <v>400</v>
      </c>
      <c r="D1045" s="81">
        <v>0</v>
      </c>
      <c r="E1045" s="1009">
        <v>0</v>
      </c>
      <c r="F1045" s="81">
        <v>0</v>
      </c>
    </row>
    <row r="1046" spans="1:6" ht="12.75">
      <c r="A1046" s="1018" t="s">
        <v>301</v>
      </c>
      <c r="B1046" s="81">
        <v>7932</v>
      </c>
      <c r="C1046" s="81">
        <v>400</v>
      </c>
      <c r="D1046" s="81">
        <v>0</v>
      </c>
      <c r="E1046" s="1009">
        <v>0</v>
      </c>
      <c r="F1046" s="81">
        <v>0</v>
      </c>
    </row>
    <row r="1047" spans="1:6" s="151" customFormat="1" ht="12" customHeight="1">
      <c r="A1047" s="250" t="s">
        <v>1505</v>
      </c>
      <c r="B1047" s="81"/>
      <c r="C1047" s="81"/>
      <c r="D1047" s="81"/>
      <c r="E1047" s="1009"/>
      <c r="F1047" s="81"/>
    </row>
    <row r="1048" spans="1:6" s="151" customFormat="1" ht="12" customHeight="1">
      <c r="A1048" s="1017" t="s">
        <v>1484</v>
      </c>
      <c r="B1048" s="81">
        <v>2424884</v>
      </c>
      <c r="C1048" s="81">
        <v>4876</v>
      </c>
      <c r="D1048" s="81">
        <v>9535</v>
      </c>
      <c r="E1048" s="1009">
        <v>0.3932146857334206</v>
      </c>
      <c r="F1048" s="81">
        <v>9535</v>
      </c>
    </row>
    <row r="1049" spans="1:6" s="151" customFormat="1" ht="12" customHeight="1">
      <c r="A1049" s="1011" t="s">
        <v>1472</v>
      </c>
      <c r="B1049" s="81">
        <v>1249510</v>
      </c>
      <c r="C1049" s="81">
        <v>4876</v>
      </c>
      <c r="D1049" s="81">
        <v>4876</v>
      </c>
      <c r="E1049" s="1009">
        <v>0.3902329713247593</v>
      </c>
      <c r="F1049" s="81">
        <v>4876</v>
      </c>
    </row>
    <row r="1050" spans="1:6" s="151" customFormat="1" ht="12" customHeight="1">
      <c r="A1050" s="1010" t="s">
        <v>11</v>
      </c>
      <c r="B1050" s="220">
        <v>1175374</v>
      </c>
      <c r="C1050" s="220">
        <v>0</v>
      </c>
      <c r="D1050" s="220">
        <v>4659</v>
      </c>
      <c r="E1050" s="1009">
        <v>0.39638446996445387</v>
      </c>
      <c r="F1050" s="220">
        <v>4659</v>
      </c>
    </row>
    <row r="1051" spans="1:6" s="151" customFormat="1" ht="12" customHeight="1">
      <c r="A1051" s="1017" t="s">
        <v>865</v>
      </c>
      <c r="B1051" s="81">
        <v>2424884</v>
      </c>
      <c r="C1051" s="81">
        <v>4876</v>
      </c>
      <c r="D1051" s="81">
        <v>0</v>
      </c>
      <c r="E1051" s="1009">
        <v>0</v>
      </c>
      <c r="F1051" s="81">
        <v>0</v>
      </c>
    </row>
    <row r="1052" spans="1:6" s="151" customFormat="1" ht="12" customHeight="1">
      <c r="A1052" s="1011" t="s">
        <v>871</v>
      </c>
      <c r="B1052" s="81">
        <v>2424884</v>
      </c>
      <c r="C1052" s="81">
        <v>4876</v>
      </c>
      <c r="D1052" s="81">
        <v>0</v>
      </c>
      <c r="E1052" s="1009">
        <v>0</v>
      </c>
      <c r="F1052" s="81">
        <v>0</v>
      </c>
    </row>
    <row r="1053" spans="1:6" s="151" customFormat="1" ht="12" customHeight="1">
      <c r="A1053" s="1018" t="s">
        <v>1171</v>
      </c>
      <c r="B1053" s="81">
        <v>1911163</v>
      </c>
      <c r="C1053" s="81">
        <v>0</v>
      </c>
      <c r="D1053" s="81">
        <v>0</v>
      </c>
      <c r="E1053" s="1009">
        <v>0</v>
      </c>
      <c r="F1053" s="81">
        <v>0</v>
      </c>
    </row>
    <row r="1054" spans="1:6" s="151" customFormat="1" ht="12" customHeight="1">
      <c r="A1054" s="1018" t="s">
        <v>938</v>
      </c>
      <c r="B1054" s="81">
        <v>454055</v>
      </c>
      <c r="C1054" s="81">
        <v>0</v>
      </c>
      <c r="D1054" s="81">
        <v>0</v>
      </c>
      <c r="E1054" s="1009">
        <v>0</v>
      </c>
      <c r="F1054" s="81">
        <v>0</v>
      </c>
    </row>
    <row r="1055" spans="1:6" s="151" customFormat="1" ht="12" customHeight="1">
      <c r="A1055" s="1018" t="s">
        <v>941</v>
      </c>
      <c r="B1055" s="81">
        <v>59666</v>
      </c>
      <c r="C1055" s="81">
        <v>4876</v>
      </c>
      <c r="D1055" s="81">
        <v>0</v>
      </c>
      <c r="E1055" s="1009">
        <v>0</v>
      </c>
      <c r="F1055" s="81">
        <v>0</v>
      </c>
    </row>
    <row r="1056" spans="1:6" s="151" customFormat="1" ht="12" customHeight="1">
      <c r="A1056" s="1019" t="s">
        <v>1499</v>
      </c>
      <c r="B1056" s="81">
        <v>59666</v>
      </c>
      <c r="C1056" s="81">
        <v>4876</v>
      </c>
      <c r="D1056" s="81">
        <v>0</v>
      </c>
      <c r="E1056" s="1009">
        <v>0</v>
      </c>
      <c r="F1056" s="81">
        <v>0</v>
      </c>
    </row>
    <row r="1057" spans="1:6" ht="12.75">
      <c r="A1057" s="250" t="s">
        <v>1533</v>
      </c>
      <c r="B1057" s="81"/>
      <c r="C1057" s="81"/>
      <c r="D1057" s="81"/>
      <c r="E1057" s="1009"/>
      <c r="F1057" s="81"/>
    </row>
    <row r="1058" spans="1:6" ht="12.75">
      <c r="A1058" s="250" t="s">
        <v>1505</v>
      </c>
      <c r="B1058" s="81"/>
      <c r="C1058" s="81"/>
      <c r="D1058" s="81"/>
      <c r="E1058" s="1009"/>
      <c r="F1058" s="81"/>
    </row>
    <row r="1059" spans="1:6" ht="12.75">
      <c r="A1059" s="1008" t="s">
        <v>1484</v>
      </c>
      <c r="B1059" s="81">
        <v>774</v>
      </c>
      <c r="C1059" s="81">
        <v>0</v>
      </c>
      <c r="D1059" s="81">
        <v>0</v>
      </c>
      <c r="E1059" s="1009">
        <v>0</v>
      </c>
      <c r="F1059" s="81">
        <v>0</v>
      </c>
    </row>
    <row r="1060" spans="1:6" ht="12.75">
      <c r="A1060" s="1010" t="s">
        <v>1472</v>
      </c>
      <c r="B1060" s="81">
        <v>774</v>
      </c>
      <c r="C1060" s="81">
        <v>0</v>
      </c>
      <c r="D1060" s="81">
        <v>0</v>
      </c>
      <c r="E1060" s="1009">
        <v>0</v>
      </c>
      <c r="F1060" s="81">
        <v>0</v>
      </c>
    </row>
    <row r="1061" spans="1:6" ht="12.75">
      <c r="A1061" s="1008" t="s">
        <v>865</v>
      </c>
      <c r="B1061" s="81">
        <v>774</v>
      </c>
      <c r="C1061" s="81">
        <v>0</v>
      </c>
      <c r="D1061" s="81">
        <v>0</v>
      </c>
      <c r="E1061" s="1009">
        <v>0</v>
      </c>
      <c r="F1061" s="81">
        <v>0</v>
      </c>
    </row>
    <row r="1062" spans="1:6" ht="12.75">
      <c r="A1062" s="1011" t="s">
        <v>871</v>
      </c>
      <c r="B1062" s="81">
        <v>774</v>
      </c>
      <c r="C1062" s="81">
        <v>0</v>
      </c>
      <c r="D1062" s="81">
        <v>0</v>
      </c>
      <c r="E1062" s="1009">
        <v>0</v>
      </c>
      <c r="F1062" s="81">
        <v>0</v>
      </c>
    </row>
    <row r="1063" spans="1:6" ht="12.75">
      <c r="A1063" s="1012" t="s">
        <v>941</v>
      </c>
      <c r="B1063" s="81">
        <v>774</v>
      </c>
      <c r="C1063" s="81">
        <v>0</v>
      </c>
      <c r="D1063" s="81">
        <v>0</v>
      </c>
      <c r="E1063" s="1009">
        <v>0</v>
      </c>
      <c r="F1063" s="81">
        <v>0</v>
      </c>
    </row>
    <row r="1064" spans="1:6" ht="12.75">
      <c r="A1064" s="1013" t="s">
        <v>1499</v>
      </c>
      <c r="B1064" s="81">
        <v>774</v>
      </c>
      <c r="C1064" s="81">
        <v>0</v>
      </c>
      <c r="D1064" s="81">
        <v>0</v>
      </c>
      <c r="E1064" s="1009">
        <v>0</v>
      </c>
      <c r="F1064" s="81">
        <v>0</v>
      </c>
    </row>
    <row r="1065" spans="1:6" ht="12.75">
      <c r="A1065" s="250" t="s">
        <v>1534</v>
      </c>
      <c r="B1065" s="81"/>
      <c r="C1065" s="81"/>
      <c r="D1065" s="81"/>
      <c r="E1065" s="1009"/>
      <c r="F1065" s="81"/>
    </row>
    <row r="1066" spans="1:6" ht="12.75">
      <c r="A1066" s="250" t="s">
        <v>1500</v>
      </c>
      <c r="B1066" s="81"/>
      <c r="C1066" s="81"/>
      <c r="D1066" s="81"/>
      <c r="E1066" s="1009"/>
      <c r="F1066" s="81"/>
    </row>
    <row r="1067" spans="1:6" ht="12.75">
      <c r="A1067" s="1008" t="s">
        <v>1484</v>
      </c>
      <c r="B1067" s="81">
        <v>332315</v>
      </c>
      <c r="C1067" s="81">
        <v>303359</v>
      </c>
      <c r="D1067" s="81">
        <v>106333</v>
      </c>
      <c r="E1067" s="1009">
        <v>31.997652829393797</v>
      </c>
      <c r="F1067" s="81">
        <v>106333</v>
      </c>
    </row>
    <row r="1068" spans="1:6" ht="12.75">
      <c r="A1068" s="1010" t="s">
        <v>1472</v>
      </c>
      <c r="B1068" s="81">
        <v>23193</v>
      </c>
      <c r="C1068" s="81">
        <v>0</v>
      </c>
      <c r="D1068" s="81">
        <v>0</v>
      </c>
      <c r="E1068" s="1009">
        <v>0</v>
      </c>
      <c r="F1068" s="81">
        <v>0</v>
      </c>
    </row>
    <row r="1069" spans="1:6" ht="12.75">
      <c r="A1069" s="1010" t="s">
        <v>11</v>
      </c>
      <c r="B1069" s="220">
        <v>5763</v>
      </c>
      <c r="C1069" s="220">
        <v>0</v>
      </c>
      <c r="D1069" s="220">
        <v>0</v>
      </c>
      <c r="E1069" s="1009">
        <v>0</v>
      </c>
      <c r="F1069" s="220">
        <v>0</v>
      </c>
    </row>
    <row r="1070" spans="1:6" ht="12.75">
      <c r="A1070" s="1010" t="s">
        <v>12</v>
      </c>
      <c r="B1070" s="81">
        <v>303359</v>
      </c>
      <c r="C1070" s="81">
        <v>303359</v>
      </c>
      <c r="D1070" s="81">
        <v>106333</v>
      </c>
      <c r="E1070" s="1009">
        <v>35.05186923743815</v>
      </c>
      <c r="F1070" s="81">
        <v>106333</v>
      </c>
    </row>
    <row r="1071" spans="1:6" ht="12.75">
      <c r="A1071" s="1008" t="s">
        <v>865</v>
      </c>
      <c r="B1071" s="81">
        <v>332315</v>
      </c>
      <c r="C1071" s="81">
        <v>303359</v>
      </c>
      <c r="D1071" s="81">
        <v>0</v>
      </c>
      <c r="E1071" s="1009">
        <v>0</v>
      </c>
      <c r="F1071" s="81">
        <v>0</v>
      </c>
    </row>
    <row r="1072" spans="1:6" ht="12.75">
      <c r="A1072" s="1011" t="s">
        <v>871</v>
      </c>
      <c r="B1072" s="81">
        <v>332315</v>
      </c>
      <c r="C1072" s="81">
        <v>303359</v>
      </c>
      <c r="D1072" s="81">
        <v>0</v>
      </c>
      <c r="E1072" s="1009">
        <v>0</v>
      </c>
      <c r="F1072" s="81">
        <v>0</v>
      </c>
    </row>
    <row r="1073" spans="1:6" ht="12.75">
      <c r="A1073" s="1012" t="s">
        <v>1171</v>
      </c>
      <c r="B1073" s="81">
        <v>332315</v>
      </c>
      <c r="C1073" s="81">
        <v>303359</v>
      </c>
      <c r="D1073" s="81">
        <v>0</v>
      </c>
      <c r="E1073" s="1009">
        <v>0</v>
      </c>
      <c r="F1073" s="81">
        <v>0</v>
      </c>
    </row>
    <row r="1074" spans="1:6" ht="25.5">
      <c r="A1074" s="267" t="s">
        <v>1535</v>
      </c>
      <c r="B1074" s="43"/>
      <c r="C1074" s="43"/>
      <c r="D1074" s="43"/>
      <c r="E1074" s="1009"/>
      <c r="F1074" s="81"/>
    </row>
    <row r="1075" spans="1:6" s="1015" customFormat="1" ht="12.75" customHeight="1">
      <c r="A1075" s="243" t="s">
        <v>1479</v>
      </c>
      <c r="B1075" s="81"/>
      <c r="C1075" s="81"/>
      <c r="D1075" s="81"/>
      <c r="E1075" s="1009"/>
      <c r="F1075" s="81"/>
    </row>
    <row r="1076" spans="1:7" s="1047" customFormat="1" ht="12.75" customHeight="1">
      <c r="A1076" s="1008" t="s">
        <v>1484</v>
      </c>
      <c r="B1076" s="81">
        <v>560694</v>
      </c>
      <c r="C1076" s="81">
        <v>113400</v>
      </c>
      <c r="D1076" s="81">
        <v>38982</v>
      </c>
      <c r="E1076" s="1009">
        <v>6.952455349976992</v>
      </c>
      <c r="F1076" s="81">
        <v>38982</v>
      </c>
      <c r="G1076" s="1046"/>
    </row>
    <row r="1077" spans="1:7" s="1047" customFormat="1" ht="12.75" customHeight="1">
      <c r="A1077" s="1011" t="s">
        <v>1472</v>
      </c>
      <c r="B1077" s="81">
        <v>132894</v>
      </c>
      <c r="C1077" s="81">
        <v>11600</v>
      </c>
      <c r="D1077" s="81">
        <v>11600</v>
      </c>
      <c r="E1077" s="1009">
        <v>8.728761268379309</v>
      </c>
      <c r="F1077" s="81">
        <v>11600</v>
      </c>
      <c r="G1077" s="1046"/>
    </row>
    <row r="1078" spans="1:7" s="1047" customFormat="1" ht="12.75" customHeight="1">
      <c r="A1078" s="1011" t="s">
        <v>12</v>
      </c>
      <c r="B1078" s="81">
        <v>427800</v>
      </c>
      <c r="C1078" s="81">
        <v>101800</v>
      </c>
      <c r="D1078" s="81">
        <v>27382</v>
      </c>
      <c r="E1078" s="1009">
        <v>6.40065451145395</v>
      </c>
      <c r="F1078" s="81">
        <v>27382</v>
      </c>
      <c r="G1078" s="1046"/>
    </row>
    <row r="1079" spans="1:7" s="1047" customFormat="1" ht="12.75" customHeight="1">
      <c r="A1079" s="1017" t="s">
        <v>865</v>
      </c>
      <c r="B1079" s="81">
        <v>560694</v>
      </c>
      <c r="C1079" s="81">
        <v>113400</v>
      </c>
      <c r="D1079" s="81">
        <v>35658</v>
      </c>
      <c r="E1079" s="1009">
        <v>6.359618615501504</v>
      </c>
      <c r="F1079" s="81">
        <v>35658</v>
      </c>
      <c r="G1079" s="1046"/>
    </row>
    <row r="1080" spans="1:7" s="1015" customFormat="1" ht="12.75" customHeight="1">
      <c r="A1080" s="1011" t="s">
        <v>871</v>
      </c>
      <c r="B1080" s="81">
        <v>560694</v>
      </c>
      <c r="C1080" s="81">
        <v>113400</v>
      </c>
      <c r="D1080" s="81">
        <v>35658</v>
      </c>
      <c r="E1080" s="1009">
        <v>6.359618615501504</v>
      </c>
      <c r="F1080" s="81">
        <v>35658</v>
      </c>
      <c r="G1080" s="1048"/>
    </row>
    <row r="1081" spans="1:7" s="1015" customFormat="1" ht="12.75" customHeight="1">
      <c r="A1081" s="1018" t="s">
        <v>1171</v>
      </c>
      <c r="B1081" s="81">
        <v>560694</v>
      </c>
      <c r="C1081" s="81">
        <v>113400</v>
      </c>
      <c r="D1081" s="81">
        <v>35658</v>
      </c>
      <c r="E1081" s="1009">
        <v>6.359618615501504</v>
      </c>
      <c r="F1081" s="81">
        <v>35658</v>
      </c>
      <c r="G1081" s="1048"/>
    </row>
    <row r="1082" spans="1:6" s="1015" customFormat="1" ht="12.75" customHeight="1">
      <c r="A1082" s="250" t="s">
        <v>1482</v>
      </c>
      <c r="B1082" s="81"/>
      <c r="C1082" s="81"/>
      <c r="D1082" s="81"/>
      <c r="E1082" s="1009"/>
      <c r="F1082" s="81"/>
    </row>
    <row r="1083" spans="1:6" s="1015" customFormat="1" ht="12.75" customHeight="1">
      <c r="A1083" s="1008" t="s">
        <v>1484</v>
      </c>
      <c r="B1083" s="81">
        <v>1303139</v>
      </c>
      <c r="C1083" s="81">
        <v>7914</v>
      </c>
      <c r="D1083" s="81">
        <v>7914</v>
      </c>
      <c r="E1083" s="1009">
        <v>0.6073028280175791</v>
      </c>
      <c r="F1083" s="81">
        <v>7914</v>
      </c>
    </row>
    <row r="1084" spans="1:6" s="1015" customFormat="1" ht="12.75" customHeight="1">
      <c r="A1084" s="1010" t="s">
        <v>1472</v>
      </c>
      <c r="B1084" s="81">
        <v>178653</v>
      </c>
      <c r="C1084" s="81">
        <v>7914</v>
      </c>
      <c r="D1084" s="81">
        <v>7914</v>
      </c>
      <c r="E1084" s="1009">
        <v>4.4298164598411445</v>
      </c>
      <c r="F1084" s="81">
        <v>7914</v>
      </c>
    </row>
    <row r="1085" spans="1:6" s="1015" customFormat="1" ht="12.75" customHeight="1">
      <c r="A1085" s="1010" t="s">
        <v>12</v>
      </c>
      <c r="B1085" s="81">
        <v>1124486</v>
      </c>
      <c r="C1085" s="81">
        <v>0</v>
      </c>
      <c r="D1085" s="81">
        <v>0</v>
      </c>
      <c r="E1085" s="1009">
        <v>0</v>
      </c>
      <c r="F1085" s="81">
        <v>0</v>
      </c>
    </row>
    <row r="1086" spans="1:6" s="1015" customFormat="1" ht="12.75" customHeight="1">
      <c r="A1086" s="1017" t="s">
        <v>865</v>
      </c>
      <c r="B1086" s="81">
        <v>1303139</v>
      </c>
      <c r="C1086" s="81">
        <v>7914</v>
      </c>
      <c r="D1086" s="81">
        <v>3749</v>
      </c>
      <c r="E1086" s="1009">
        <v>0.287689954793771</v>
      </c>
      <c r="F1086" s="81">
        <v>3749</v>
      </c>
    </row>
    <row r="1087" spans="1:6" s="1015" customFormat="1" ht="12.75" customHeight="1">
      <c r="A1087" s="1011" t="s">
        <v>871</v>
      </c>
      <c r="B1087" s="81">
        <v>1299625</v>
      </c>
      <c r="C1087" s="81">
        <v>4400</v>
      </c>
      <c r="D1087" s="81">
        <v>3749</v>
      </c>
      <c r="E1087" s="1009">
        <v>0.28846782725786285</v>
      </c>
      <c r="F1087" s="81">
        <v>3749</v>
      </c>
    </row>
    <row r="1088" spans="1:6" s="1015" customFormat="1" ht="12.75" customHeight="1">
      <c r="A1088" s="1018" t="s">
        <v>1171</v>
      </c>
      <c r="B1088" s="81">
        <v>1299625</v>
      </c>
      <c r="C1088" s="81">
        <v>4400</v>
      </c>
      <c r="D1088" s="81">
        <v>3749</v>
      </c>
      <c r="E1088" s="1009">
        <v>0.28846782725786285</v>
      </c>
      <c r="F1088" s="81">
        <v>3749</v>
      </c>
    </row>
    <row r="1089" spans="1:6" s="1015" customFormat="1" ht="12.75" customHeight="1">
      <c r="A1089" s="1011" t="s">
        <v>855</v>
      </c>
      <c r="B1089" s="81">
        <v>3514</v>
      </c>
      <c r="C1089" s="81">
        <v>3514</v>
      </c>
      <c r="D1089" s="81">
        <v>0</v>
      </c>
      <c r="E1089" s="1009">
        <v>0</v>
      </c>
      <c r="F1089" s="81">
        <v>0</v>
      </c>
    </row>
    <row r="1090" spans="1:6" s="1015" customFormat="1" ht="12.75" customHeight="1">
      <c r="A1090" s="1018" t="s">
        <v>301</v>
      </c>
      <c r="B1090" s="81">
        <v>3514</v>
      </c>
      <c r="C1090" s="81">
        <v>3514</v>
      </c>
      <c r="D1090" s="81">
        <v>0</v>
      </c>
      <c r="E1090" s="1009">
        <v>0</v>
      </c>
      <c r="F1090" s="81">
        <v>0</v>
      </c>
    </row>
    <row r="1091" spans="1:6" ht="12.75">
      <c r="A1091" s="250" t="s">
        <v>1491</v>
      </c>
      <c r="B1091" s="81"/>
      <c r="C1091" s="81"/>
      <c r="D1091" s="81"/>
      <c r="E1091" s="1009"/>
      <c r="F1091" s="81"/>
    </row>
    <row r="1092" spans="1:6" ht="12.75">
      <c r="A1092" s="1008" t="s">
        <v>1484</v>
      </c>
      <c r="B1092" s="81">
        <v>103163</v>
      </c>
      <c r="C1092" s="81">
        <v>23347</v>
      </c>
      <c r="D1092" s="81">
        <v>23347</v>
      </c>
      <c r="E1092" s="1009">
        <v>22.631175906090363</v>
      </c>
      <c r="F1092" s="81">
        <v>23347</v>
      </c>
    </row>
    <row r="1093" spans="1:6" ht="12.75">
      <c r="A1093" s="1011" t="s">
        <v>1472</v>
      </c>
      <c r="B1093" s="81">
        <v>103163</v>
      </c>
      <c r="C1093" s="81">
        <v>23347</v>
      </c>
      <c r="D1093" s="81">
        <v>23347</v>
      </c>
      <c r="E1093" s="1009">
        <v>22.631175906090363</v>
      </c>
      <c r="F1093" s="81">
        <v>23347</v>
      </c>
    </row>
    <row r="1094" spans="1:6" ht="12.75">
      <c r="A1094" s="1008" t="s">
        <v>865</v>
      </c>
      <c r="B1094" s="81">
        <v>103163</v>
      </c>
      <c r="C1094" s="81">
        <v>23347</v>
      </c>
      <c r="D1094" s="81">
        <v>9435</v>
      </c>
      <c r="E1094" s="1009">
        <v>9.145720849529386</v>
      </c>
      <c r="F1094" s="81">
        <v>9435</v>
      </c>
    </row>
    <row r="1095" spans="1:6" ht="12.75">
      <c r="A1095" s="1011" t="s">
        <v>871</v>
      </c>
      <c r="B1095" s="81">
        <v>98579</v>
      </c>
      <c r="C1095" s="81">
        <v>18763</v>
      </c>
      <c r="D1095" s="81">
        <v>5602</v>
      </c>
      <c r="E1095" s="1009">
        <v>5.682751904563852</v>
      </c>
      <c r="F1095" s="81">
        <v>5602</v>
      </c>
    </row>
    <row r="1096" spans="1:6" ht="12.75">
      <c r="A1096" s="1018" t="s">
        <v>1171</v>
      </c>
      <c r="B1096" s="81">
        <v>98579</v>
      </c>
      <c r="C1096" s="81">
        <v>18763</v>
      </c>
      <c r="D1096" s="81">
        <v>5602</v>
      </c>
      <c r="E1096" s="1009">
        <v>5.682751904563852</v>
      </c>
      <c r="F1096" s="81">
        <v>5602</v>
      </c>
    </row>
    <row r="1097" spans="1:6" ht="12.75">
      <c r="A1097" s="1011" t="s">
        <v>855</v>
      </c>
      <c r="B1097" s="81">
        <v>4584</v>
      </c>
      <c r="C1097" s="81">
        <v>4584</v>
      </c>
      <c r="D1097" s="81">
        <v>3833</v>
      </c>
      <c r="E1097" s="1009">
        <v>83.61692844677138</v>
      </c>
      <c r="F1097" s="81">
        <v>3833</v>
      </c>
    </row>
    <row r="1098" spans="1:6" ht="12.75">
      <c r="A1098" s="1018" t="s">
        <v>301</v>
      </c>
      <c r="B1098" s="81">
        <v>4584</v>
      </c>
      <c r="C1098" s="81">
        <v>4584</v>
      </c>
      <c r="D1098" s="81">
        <v>3833</v>
      </c>
      <c r="E1098" s="1009">
        <v>83.61692844677138</v>
      </c>
      <c r="F1098" s="81">
        <v>3833</v>
      </c>
    </row>
    <row r="1099" spans="1:6" s="151" customFormat="1" ht="12" customHeight="1">
      <c r="A1099" s="243" t="s">
        <v>1493</v>
      </c>
      <c r="B1099" s="81"/>
      <c r="C1099" s="81"/>
      <c r="D1099" s="81"/>
      <c r="E1099" s="1009"/>
      <c r="F1099" s="81"/>
    </row>
    <row r="1100" spans="1:6" s="151" customFormat="1" ht="12" customHeight="1">
      <c r="A1100" s="1008" t="s">
        <v>1484</v>
      </c>
      <c r="B1100" s="81">
        <v>1499099</v>
      </c>
      <c r="C1100" s="81">
        <v>42519</v>
      </c>
      <c r="D1100" s="81">
        <v>42519</v>
      </c>
      <c r="E1100" s="1009">
        <v>2.836303673072959</v>
      </c>
      <c r="F1100" s="81">
        <v>42519</v>
      </c>
    </row>
    <row r="1101" spans="1:6" s="151" customFormat="1" ht="12" customHeight="1">
      <c r="A1101" s="1011" t="s">
        <v>1472</v>
      </c>
      <c r="B1101" s="81">
        <v>1499099</v>
      </c>
      <c r="C1101" s="81">
        <v>42519</v>
      </c>
      <c r="D1101" s="81">
        <v>42519</v>
      </c>
      <c r="E1101" s="1009">
        <v>2.836303673072959</v>
      </c>
      <c r="F1101" s="81">
        <v>42519</v>
      </c>
    </row>
    <row r="1102" spans="1:6" s="151" customFormat="1" ht="12" customHeight="1" hidden="1">
      <c r="A1102" s="1010" t="s">
        <v>11</v>
      </c>
      <c r="B1102" s="220"/>
      <c r="C1102" s="220"/>
      <c r="D1102" s="220"/>
      <c r="E1102" s="1009">
        <v>0</v>
      </c>
      <c r="F1102" s="220">
        <v>0</v>
      </c>
    </row>
    <row r="1103" spans="1:6" s="151" customFormat="1" ht="12" customHeight="1">
      <c r="A1103" s="1017" t="s">
        <v>865</v>
      </c>
      <c r="B1103" s="81">
        <v>1499099</v>
      </c>
      <c r="C1103" s="81">
        <v>42519</v>
      </c>
      <c r="D1103" s="81">
        <v>8313</v>
      </c>
      <c r="E1103" s="1009">
        <v>0.5545330895424518</v>
      </c>
      <c r="F1103" s="81">
        <v>8313</v>
      </c>
    </row>
    <row r="1104" spans="1:6" s="151" customFormat="1" ht="12" customHeight="1">
      <c r="A1104" s="1011" t="s">
        <v>871</v>
      </c>
      <c r="B1104" s="81">
        <v>1499099</v>
      </c>
      <c r="C1104" s="81">
        <v>42519</v>
      </c>
      <c r="D1104" s="81">
        <v>8313</v>
      </c>
      <c r="E1104" s="1009">
        <v>0.5545330895424518</v>
      </c>
      <c r="F1104" s="81">
        <v>8313</v>
      </c>
    </row>
    <row r="1105" spans="1:6" s="151" customFormat="1" ht="12" customHeight="1">
      <c r="A1105" s="1018" t="s">
        <v>1171</v>
      </c>
      <c r="B1105" s="81">
        <v>213867</v>
      </c>
      <c r="C1105" s="81">
        <v>30509</v>
      </c>
      <c r="D1105" s="81">
        <v>8313</v>
      </c>
      <c r="E1105" s="1009">
        <v>3.8869951885985214</v>
      </c>
      <c r="F1105" s="81">
        <v>8313</v>
      </c>
    </row>
    <row r="1106" spans="1:6" s="151" customFormat="1" ht="12" customHeight="1">
      <c r="A1106" s="1018" t="s">
        <v>941</v>
      </c>
      <c r="B1106" s="81">
        <v>1285232</v>
      </c>
      <c r="C1106" s="81">
        <v>12010</v>
      </c>
      <c r="D1106" s="81">
        <v>0</v>
      </c>
      <c r="E1106" s="1009">
        <v>0</v>
      </c>
      <c r="F1106" s="81">
        <v>0</v>
      </c>
    </row>
    <row r="1107" spans="1:6" s="151" customFormat="1" ht="12" customHeight="1">
      <c r="A1107" s="1019" t="s">
        <v>949</v>
      </c>
      <c r="B1107" s="81">
        <v>1285232</v>
      </c>
      <c r="C1107" s="81">
        <v>12010</v>
      </c>
      <c r="D1107" s="81">
        <v>0</v>
      </c>
      <c r="E1107" s="1009">
        <v>0</v>
      </c>
      <c r="F1107" s="81">
        <v>0</v>
      </c>
    </row>
    <row r="1108" spans="1:6" s="151" customFormat="1" ht="12" customHeight="1">
      <c r="A1108" s="250" t="s">
        <v>1536</v>
      </c>
      <c r="B1108" s="81"/>
      <c r="C1108" s="81"/>
      <c r="D1108" s="81"/>
      <c r="E1108" s="1009"/>
      <c r="F1108" s="81"/>
    </row>
    <row r="1109" spans="1:6" s="151" customFormat="1" ht="12" customHeight="1">
      <c r="A1109" s="250" t="s">
        <v>1505</v>
      </c>
      <c r="B1109" s="81"/>
      <c r="C1109" s="81"/>
      <c r="D1109" s="81"/>
      <c r="E1109" s="1009"/>
      <c r="F1109" s="81"/>
    </row>
    <row r="1110" spans="1:6" s="151" customFormat="1" ht="12" customHeight="1">
      <c r="A1110" s="1008" t="s">
        <v>1484</v>
      </c>
      <c r="B1110" s="81">
        <v>435</v>
      </c>
      <c r="C1110" s="81">
        <v>0</v>
      </c>
      <c r="D1110" s="81">
        <v>0</v>
      </c>
      <c r="E1110" s="1009">
        <v>0</v>
      </c>
      <c r="F1110" s="81">
        <v>0</v>
      </c>
    </row>
    <row r="1111" spans="1:6" s="151" customFormat="1" ht="12" customHeight="1">
      <c r="A1111" s="1010" t="s">
        <v>1472</v>
      </c>
      <c r="B1111" s="81">
        <v>435</v>
      </c>
      <c r="C1111" s="81">
        <v>0</v>
      </c>
      <c r="D1111" s="81">
        <v>0</v>
      </c>
      <c r="E1111" s="1009">
        <v>0</v>
      </c>
      <c r="F1111" s="81">
        <v>0</v>
      </c>
    </row>
    <row r="1112" spans="1:6" s="151" customFormat="1" ht="12" customHeight="1">
      <c r="A1112" s="1008" t="s">
        <v>865</v>
      </c>
      <c r="B1112" s="81">
        <v>435</v>
      </c>
      <c r="C1112" s="81">
        <v>0</v>
      </c>
      <c r="D1112" s="81">
        <v>0</v>
      </c>
      <c r="E1112" s="1009">
        <v>0</v>
      </c>
      <c r="F1112" s="81">
        <v>0</v>
      </c>
    </row>
    <row r="1113" spans="1:6" s="151" customFormat="1" ht="12" customHeight="1">
      <c r="A1113" s="1011" t="s">
        <v>871</v>
      </c>
      <c r="B1113" s="81">
        <v>435</v>
      </c>
      <c r="C1113" s="81">
        <v>0</v>
      </c>
      <c r="D1113" s="81">
        <v>0</v>
      </c>
      <c r="E1113" s="1009">
        <v>0</v>
      </c>
      <c r="F1113" s="81">
        <v>0</v>
      </c>
    </row>
    <row r="1114" spans="1:6" s="151" customFormat="1" ht="12" customHeight="1">
      <c r="A1114" s="1012" t="s">
        <v>941</v>
      </c>
      <c r="B1114" s="81">
        <v>435</v>
      </c>
      <c r="C1114" s="81">
        <v>0</v>
      </c>
      <c r="D1114" s="81">
        <v>0</v>
      </c>
      <c r="E1114" s="1009">
        <v>0</v>
      </c>
      <c r="F1114" s="81">
        <v>0</v>
      </c>
    </row>
    <row r="1115" spans="1:6" s="151" customFormat="1" ht="12" customHeight="1">
      <c r="A1115" s="1013" t="s">
        <v>1499</v>
      </c>
      <c r="B1115" s="81">
        <v>435</v>
      </c>
      <c r="C1115" s="81">
        <v>0</v>
      </c>
      <c r="D1115" s="81">
        <v>0</v>
      </c>
      <c r="E1115" s="1009">
        <v>0</v>
      </c>
      <c r="F1115" s="81">
        <v>0</v>
      </c>
    </row>
    <row r="1116" spans="1:6" ht="25.5">
      <c r="A1116" s="382" t="s">
        <v>1537</v>
      </c>
      <c r="B1116" s="81"/>
      <c r="C1116" s="81"/>
      <c r="D1116" s="81"/>
      <c r="E1116" s="1009"/>
      <c r="F1116" s="81"/>
    </row>
    <row r="1117" spans="1:6" ht="12.75">
      <c r="A1117" s="250" t="s">
        <v>1491</v>
      </c>
      <c r="B1117" s="81"/>
      <c r="C1117" s="81"/>
      <c r="D1117" s="81"/>
      <c r="E1117" s="1009"/>
      <c r="F1117" s="81"/>
    </row>
    <row r="1118" spans="1:6" ht="12.75">
      <c r="A1118" s="1008" t="s">
        <v>1484</v>
      </c>
      <c r="B1118" s="81">
        <v>980511</v>
      </c>
      <c r="C1118" s="81">
        <v>169656</v>
      </c>
      <c r="D1118" s="81">
        <v>169656</v>
      </c>
      <c r="E1118" s="1009">
        <v>17.302814552819907</v>
      </c>
      <c r="F1118" s="81">
        <v>169656</v>
      </c>
    </row>
    <row r="1119" spans="1:6" ht="12.75">
      <c r="A1119" s="1011" t="s">
        <v>1472</v>
      </c>
      <c r="B1119" s="81">
        <v>980511</v>
      </c>
      <c r="C1119" s="81">
        <v>169656</v>
      </c>
      <c r="D1119" s="81">
        <v>169656</v>
      </c>
      <c r="E1119" s="1009">
        <v>17.302814552819907</v>
      </c>
      <c r="F1119" s="81">
        <v>169656</v>
      </c>
    </row>
    <row r="1120" spans="1:6" ht="12.75" hidden="1">
      <c r="A1120" s="1010" t="s">
        <v>11</v>
      </c>
      <c r="B1120" s="220">
        <v>0</v>
      </c>
      <c r="C1120" s="220">
        <v>0</v>
      </c>
      <c r="D1120" s="220">
        <v>0</v>
      </c>
      <c r="E1120" s="1009">
        <v>0</v>
      </c>
      <c r="F1120" s="220">
        <v>0</v>
      </c>
    </row>
    <row r="1121" spans="1:6" ht="12.75">
      <c r="A1121" s="261" t="s">
        <v>1485</v>
      </c>
      <c r="B1121" s="81">
        <v>980511</v>
      </c>
      <c r="C1121" s="81">
        <v>169656</v>
      </c>
      <c r="D1121" s="81">
        <v>4100</v>
      </c>
      <c r="E1121" s="1009">
        <v>0.4181493119404066</v>
      </c>
      <c r="F1121" s="81">
        <v>4100</v>
      </c>
    </row>
    <row r="1122" spans="1:6" ht="12.75">
      <c r="A1122" s="1011" t="s">
        <v>871</v>
      </c>
      <c r="B1122" s="81">
        <v>39385</v>
      </c>
      <c r="C1122" s="81">
        <v>6236</v>
      </c>
      <c r="D1122" s="81">
        <v>842</v>
      </c>
      <c r="E1122" s="1009">
        <v>2.137869747365748</v>
      </c>
      <c r="F1122" s="81">
        <v>842</v>
      </c>
    </row>
    <row r="1123" spans="1:6" ht="12.75">
      <c r="A1123" s="1018" t="s">
        <v>1171</v>
      </c>
      <c r="B1123" s="81">
        <v>39385</v>
      </c>
      <c r="C1123" s="81">
        <v>6236</v>
      </c>
      <c r="D1123" s="81">
        <v>842</v>
      </c>
      <c r="E1123" s="1009">
        <v>2.137869747365748</v>
      </c>
      <c r="F1123" s="81">
        <v>842</v>
      </c>
    </row>
    <row r="1124" spans="1:6" ht="12.75">
      <c r="A1124" s="1011" t="s">
        <v>855</v>
      </c>
      <c r="B1124" s="81">
        <v>941126</v>
      </c>
      <c r="C1124" s="81">
        <v>163420</v>
      </c>
      <c r="D1124" s="81">
        <v>3258</v>
      </c>
      <c r="E1124" s="1009">
        <v>0.34618106395955484</v>
      </c>
      <c r="F1124" s="81">
        <v>3258</v>
      </c>
    </row>
    <row r="1125" spans="1:6" ht="12.75">
      <c r="A1125" s="1012" t="s">
        <v>305</v>
      </c>
      <c r="B1125" s="81">
        <v>941126</v>
      </c>
      <c r="C1125" s="81">
        <v>163420</v>
      </c>
      <c r="D1125" s="81">
        <v>3258</v>
      </c>
      <c r="E1125" s="1009">
        <v>0.34618106395955484</v>
      </c>
      <c r="F1125" s="81">
        <v>3258</v>
      </c>
    </row>
    <row r="1126" spans="1:6" ht="25.5">
      <c r="A1126" s="382" t="s">
        <v>1509</v>
      </c>
      <c r="B1126" s="81"/>
      <c r="C1126" s="81"/>
      <c r="D1126" s="81"/>
      <c r="E1126" s="1009"/>
      <c r="F1126" s="81"/>
    </row>
    <row r="1127" spans="1:6" ht="12.75">
      <c r="A1127" s="1012" t="s">
        <v>1484</v>
      </c>
      <c r="B1127" s="81">
        <v>890000</v>
      </c>
      <c r="C1127" s="81">
        <v>32800</v>
      </c>
      <c r="D1127" s="81">
        <v>32800</v>
      </c>
      <c r="E1127" s="1009">
        <v>0</v>
      </c>
      <c r="F1127" s="81">
        <v>32800</v>
      </c>
    </row>
    <row r="1128" spans="1:6" ht="12.75">
      <c r="A1128" s="1010" t="s">
        <v>1472</v>
      </c>
      <c r="B1128" s="81">
        <v>890000</v>
      </c>
      <c r="C1128" s="81">
        <v>32800</v>
      </c>
      <c r="D1128" s="81">
        <v>32800</v>
      </c>
      <c r="E1128" s="1009">
        <v>0</v>
      </c>
      <c r="F1128" s="81">
        <v>32800</v>
      </c>
    </row>
    <row r="1129" spans="1:6" ht="12.75">
      <c r="A1129" s="1012" t="s">
        <v>1538</v>
      </c>
      <c r="B1129" s="81">
        <v>890000</v>
      </c>
      <c r="C1129" s="81">
        <v>32800</v>
      </c>
      <c r="D1129" s="81">
        <v>0</v>
      </c>
      <c r="E1129" s="1009">
        <v>0</v>
      </c>
      <c r="F1129" s="81">
        <v>0</v>
      </c>
    </row>
    <row r="1130" spans="1:6" ht="12.75">
      <c r="A1130" s="1012" t="s">
        <v>855</v>
      </c>
      <c r="B1130" s="81">
        <v>890000</v>
      </c>
      <c r="C1130" s="81">
        <v>32800</v>
      </c>
      <c r="D1130" s="81">
        <v>0</v>
      </c>
      <c r="E1130" s="1009">
        <v>0</v>
      </c>
      <c r="F1130" s="81">
        <v>0</v>
      </c>
    </row>
    <row r="1131" spans="1:6" ht="12.75">
      <c r="A1131" s="1013" t="s">
        <v>969</v>
      </c>
      <c r="B1131" s="81">
        <v>890000</v>
      </c>
      <c r="C1131" s="81">
        <v>32800</v>
      </c>
      <c r="D1131" s="81">
        <v>0</v>
      </c>
      <c r="E1131" s="1009">
        <v>0</v>
      </c>
      <c r="F1131" s="81">
        <v>0</v>
      </c>
    </row>
    <row r="1132" spans="1:6" ht="12.75">
      <c r="A1132" s="268" t="s">
        <v>1539</v>
      </c>
      <c r="B1132" s="43"/>
      <c r="C1132" s="43"/>
      <c r="D1132" s="43"/>
      <c r="E1132" s="1009"/>
      <c r="F1132" s="81"/>
    </row>
    <row r="1133" spans="1:6" s="1015" customFormat="1" ht="12.75">
      <c r="A1133" s="243" t="s">
        <v>1479</v>
      </c>
      <c r="B1133" s="81"/>
      <c r="C1133" s="81"/>
      <c r="D1133" s="81"/>
      <c r="E1133" s="1009"/>
      <c r="F1133" s="81"/>
    </row>
    <row r="1134" spans="1:7" s="1047" customFormat="1" ht="12" customHeight="1">
      <c r="A1134" s="1008" t="s">
        <v>1480</v>
      </c>
      <c r="B1134" s="81">
        <v>200962</v>
      </c>
      <c r="C1134" s="81">
        <v>0</v>
      </c>
      <c r="D1134" s="81">
        <v>13</v>
      </c>
      <c r="E1134" s="1009">
        <v>0.006468884664762492</v>
      </c>
      <c r="F1134" s="81">
        <v>13</v>
      </c>
      <c r="G1134" s="1046"/>
    </row>
    <row r="1135" spans="1:7" s="1044" customFormat="1" ht="12.75">
      <c r="A1135" s="1010" t="s">
        <v>1472</v>
      </c>
      <c r="B1135" s="81">
        <v>2260</v>
      </c>
      <c r="C1135" s="81">
        <v>0</v>
      </c>
      <c r="D1135" s="81">
        <v>0</v>
      </c>
      <c r="E1135" s="1009">
        <v>0</v>
      </c>
      <c r="F1135" s="81">
        <v>0</v>
      </c>
      <c r="G1135" s="1043"/>
    </row>
    <row r="1136" spans="1:7" s="1044" customFormat="1" ht="12.75" hidden="1">
      <c r="A1136" s="1010" t="s">
        <v>11</v>
      </c>
      <c r="B1136" s="220">
        <v>0</v>
      </c>
      <c r="C1136" s="220">
        <v>0</v>
      </c>
      <c r="D1136" s="220">
        <v>13</v>
      </c>
      <c r="E1136" s="1009">
        <v>0</v>
      </c>
      <c r="F1136" s="220">
        <v>13</v>
      </c>
      <c r="G1136" s="1043"/>
    </row>
    <row r="1137" spans="1:7" s="1047" customFormat="1" ht="12.75">
      <c r="A1137" s="1011" t="s">
        <v>12</v>
      </c>
      <c r="B1137" s="81">
        <v>198702</v>
      </c>
      <c r="C1137" s="81">
        <v>0</v>
      </c>
      <c r="D1137" s="81">
        <v>0</v>
      </c>
      <c r="E1137" s="1009">
        <v>0</v>
      </c>
      <c r="F1137" s="81">
        <v>0</v>
      </c>
      <c r="G1137" s="1046"/>
    </row>
    <row r="1138" spans="1:7" s="1047" customFormat="1" ht="12.75">
      <c r="A1138" s="1017" t="s">
        <v>865</v>
      </c>
      <c r="B1138" s="81">
        <v>200962</v>
      </c>
      <c r="C1138" s="81">
        <v>0</v>
      </c>
      <c r="D1138" s="81">
        <v>0</v>
      </c>
      <c r="E1138" s="1009">
        <v>0</v>
      </c>
      <c r="F1138" s="81">
        <v>0</v>
      </c>
      <c r="G1138" s="1046"/>
    </row>
    <row r="1139" spans="1:7" s="1015" customFormat="1" ht="12.75">
      <c r="A1139" s="1011" t="s">
        <v>871</v>
      </c>
      <c r="B1139" s="81">
        <v>200962</v>
      </c>
      <c r="C1139" s="81">
        <v>0</v>
      </c>
      <c r="D1139" s="81">
        <v>0</v>
      </c>
      <c r="E1139" s="1009">
        <v>0</v>
      </c>
      <c r="F1139" s="81">
        <v>0</v>
      </c>
      <c r="G1139" s="1048"/>
    </row>
    <row r="1140" spans="1:7" s="1015" customFormat="1" ht="12.75">
      <c r="A1140" s="1018" t="s">
        <v>1171</v>
      </c>
      <c r="B1140" s="81">
        <v>198702</v>
      </c>
      <c r="C1140" s="81">
        <v>0</v>
      </c>
      <c r="D1140" s="81">
        <v>0</v>
      </c>
      <c r="E1140" s="1009">
        <v>0</v>
      </c>
      <c r="F1140" s="81">
        <v>0</v>
      </c>
      <c r="G1140" s="1048"/>
    </row>
    <row r="1141" spans="1:6" s="1015" customFormat="1" ht="12.75">
      <c r="A1141" s="1018" t="s">
        <v>941</v>
      </c>
      <c r="B1141" s="81">
        <v>2260</v>
      </c>
      <c r="C1141" s="81">
        <v>0</v>
      </c>
      <c r="D1141" s="81">
        <v>0</v>
      </c>
      <c r="E1141" s="1009">
        <v>0</v>
      </c>
      <c r="F1141" s="81">
        <v>0</v>
      </c>
    </row>
    <row r="1142" spans="1:6" s="1015" customFormat="1" ht="12.75">
      <c r="A1142" s="1013" t="s">
        <v>949</v>
      </c>
      <c r="B1142" s="81">
        <v>2260</v>
      </c>
      <c r="C1142" s="81">
        <v>0</v>
      </c>
      <c r="D1142" s="81">
        <v>0</v>
      </c>
      <c r="E1142" s="1009">
        <v>0</v>
      </c>
      <c r="F1142" s="81">
        <v>0</v>
      </c>
    </row>
    <row r="1143" spans="1:6" s="151" customFormat="1" ht="12" customHeight="1">
      <c r="A1143" s="243" t="s">
        <v>1491</v>
      </c>
      <c r="B1143" s="81"/>
      <c r="C1143" s="81"/>
      <c r="D1143" s="81"/>
      <c r="E1143" s="1009"/>
      <c r="F1143" s="81"/>
    </row>
    <row r="1144" spans="1:6" s="151" customFormat="1" ht="12" customHeight="1">
      <c r="A1144" s="1017" t="s">
        <v>1484</v>
      </c>
      <c r="B1144" s="81">
        <v>3686299</v>
      </c>
      <c r="C1144" s="81">
        <v>265449</v>
      </c>
      <c r="D1144" s="81">
        <v>265449</v>
      </c>
      <c r="E1144" s="1009">
        <v>7.2009622659475</v>
      </c>
      <c r="F1144" s="81">
        <v>265449</v>
      </c>
    </row>
    <row r="1145" spans="1:6" s="151" customFormat="1" ht="12" customHeight="1">
      <c r="A1145" s="1011" t="s">
        <v>1472</v>
      </c>
      <c r="B1145" s="81">
        <v>3686299</v>
      </c>
      <c r="C1145" s="81">
        <v>265449</v>
      </c>
      <c r="D1145" s="81">
        <v>265449</v>
      </c>
      <c r="E1145" s="1009">
        <v>7.2009622659475</v>
      </c>
      <c r="F1145" s="81">
        <v>265449</v>
      </c>
    </row>
    <row r="1146" spans="1:6" s="151" customFormat="1" ht="12" customHeight="1">
      <c r="A1146" s="1017" t="s">
        <v>865</v>
      </c>
      <c r="B1146" s="81">
        <v>3686299</v>
      </c>
      <c r="C1146" s="81">
        <v>265449</v>
      </c>
      <c r="D1146" s="81">
        <v>46683</v>
      </c>
      <c r="E1146" s="1009">
        <v>1.2663921184906597</v>
      </c>
      <c r="F1146" s="81">
        <v>46683</v>
      </c>
    </row>
    <row r="1147" spans="1:6" s="151" customFormat="1" ht="12" customHeight="1">
      <c r="A1147" s="1011" t="s">
        <v>871</v>
      </c>
      <c r="B1147" s="81">
        <v>3069745</v>
      </c>
      <c r="C1147" s="81">
        <v>253459</v>
      </c>
      <c r="D1147" s="81">
        <v>46683</v>
      </c>
      <c r="E1147" s="1009">
        <v>1.5207452084782287</v>
      </c>
      <c r="F1147" s="81">
        <v>46683</v>
      </c>
    </row>
    <row r="1148" spans="1:6" s="151" customFormat="1" ht="12" customHeight="1">
      <c r="A1148" s="1018" t="s">
        <v>1171</v>
      </c>
      <c r="B1148" s="81">
        <v>364545</v>
      </c>
      <c r="C1148" s="81">
        <v>27659</v>
      </c>
      <c r="D1148" s="81">
        <v>4247</v>
      </c>
      <c r="E1148" s="1009">
        <v>1.1650139214637425</v>
      </c>
      <c r="F1148" s="81">
        <v>4247</v>
      </c>
    </row>
    <row r="1149" spans="1:6" s="151" customFormat="1" ht="12" customHeight="1">
      <c r="A1149" s="1018" t="s">
        <v>941</v>
      </c>
      <c r="B1149" s="81">
        <v>2705200</v>
      </c>
      <c r="C1149" s="81">
        <v>225800</v>
      </c>
      <c r="D1149" s="81">
        <v>42436</v>
      </c>
      <c r="E1149" s="1009">
        <v>1.5686825373355018</v>
      </c>
      <c r="F1149" s="81">
        <v>42436</v>
      </c>
    </row>
    <row r="1150" spans="1:6" s="151" customFormat="1" ht="12" customHeight="1">
      <c r="A1150" s="1019" t="s">
        <v>1495</v>
      </c>
      <c r="B1150" s="81">
        <v>2705200</v>
      </c>
      <c r="C1150" s="81">
        <v>225800</v>
      </c>
      <c r="D1150" s="81">
        <v>42436</v>
      </c>
      <c r="E1150" s="1009">
        <v>1.5686825373355018</v>
      </c>
      <c r="F1150" s="81">
        <v>42436</v>
      </c>
    </row>
    <row r="1151" spans="1:6" s="151" customFormat="1" ht="12" customHeight="1">
      <c r="A1151" s="1011" t="s">
        <v>855</v>
      </c>
      <c r="B1151" s="81">
        <v>616554</v>
      </c>
      <c r="C1151" s="81">
        <v>11990</v>
      </c>
      <c r="D1151" s="81">
        <v>0</v>
      </c>
      <c r="E1151" s="1009">
        <v>0</v>
      </c>
      <c r="F1151" s="81">
        <v>0</v>
      </c>
    </row>
    <row r="1152" spans="1:6" s="151" customFormat="1" ht="12" customHeight="1">
      <c r="A1152" s="1019" t="s">
        <v>301</v>
      </c>
      <c r="B1152" s="81">
        <v>616554</v>
      </c>
      <c r="C1152" s="81">
        <v>11990</v>
      </c>
      <c r="D1152" s="81">
        <v>0</v>
      </c>
      <c r="E1152" s="1009">
        <v>0</v>
      </c>
      <c r="F1152" s="81">
        <v>0</v>
      </c>
    </row>
    <row r="1153" spans="1:6" s="151" customFormat="1" ht="12" customHeight="1">
      <c r="A1153" s="250" t="s">
        <v>1498</v>
      </c>
      <c r="B1153" s="81"/>
      <c r="C1153" s="81"/>
      <c r="D1153" s="81"/>
      <c r="E1153" s="1009"/>
      <c r="F1153" s="81"/>
    </row>
    <row r="1154" spans="1:6" s="151" customFormat="1" ht="12" customHeight="1">
      <c r="A1154" s="1008" t="s">
        <v>1484</v>
      </c>
      <c r="B1154" s="81">
        <v>1323850</v>
      </c>
      <c r="C1154" s="81">
        <v>46960</v>
      </c>
      <c r="D1154" s="81">
        <v>46960</v>
      </c>
      <c r="E1154" s="1009">
        <v>3.5472296710352382</v>
      </c>
      <c r="F1154" s="81">
        <v>46960</v>
      </c>
    </row>
    <row r="1155" spans="1:6" s="151" customFormat="1" ht="12" customHeight="1">
      <c r="A1155" s="1011" t="s">
        <v>1472</v>
      </c>
      <c r="B1155" s="81">
        <v>1139448</v>
      </c>
      <c r="C1155" s="81">
        <v>46960</v>
      </c>
      <c r="D1155" s="81">
        <v>46960</v>
      </c>
      <c r="E1155" s="1009">
        <v>4.121293819463459</v>
      </c>
      <c r="F1155" s="81">
        <v>46960</v>
      </c>
    </row>
    <row r="1156" spans="1:6" s="151" customFormat="1" ht="12" customHeight="1">
      <c r="A1156" s="1011" t="s">
        <v>12</v>
      </c>
      <c r="B1156" s="81">
        <v>184402</v>
      </c>
      <c r="C1156" s="81">
        <v>0</v>
      </c>
      <c r="D1156" s="81">
        <v>0</v>
      </c>
      <c r="E1156" s="1009">
        <v>0</v>
      </c>
      <c r="F1156" s="81">
        <v>0</v>
      </c>
    </row>
    <row r="1157" spans="1:6" s="151" customFormat="1" ht="12" customHeight="1">
      <c r="A1157" s="1008" t="s">
        <v>865</v>
      </c>
      <c r="B1157" s="81">
        <v>1323850</v>
      </c>
      <c r="C1157" s="81">
        <v>46960</v>
      </c>
      <c r="D1157" s="81">
        <v>7477</v>
      </c>
      <c r="E1157" s="1009">
        <v>0.5647920836952827</v>
      </c>
      <c r="F1157" s="81">
        <v>7477</v>
      </c>
    </row>
    <row r="1158" spans="1:6" s="151" customFormat="1" ht="12" customHeight="1">
      <c r="A1158" s="1011" t="s">
        <v>871</v>
      </c>
      <c r="B1158" s="81">
        <v>1256150</v>
      </c>
      <c r="C1158" s="81">
        <v>39580</v>
      </c>
      <c r="D1158" s="81">
        <v>7477</v>
      </c>
      <c r="E1158" s="1009">
        <v>0.5952314612108427</v>
      </c>
      <c r="F1158" s="81">
        <v>7477</v>
      </c>
    </row>
    <row r="1159" spans="1:6" s="151" customFormat="1" ht="12" customHeight="1">
      <c r="A1159" s="1018" t="s">
        <v>1171</v>
      </c>
      <c r="B1159" s="81">
        <v>221359</v>
      </c>
      <c r="C1159" s="81">
        <v>13580</v>
      </c>
      <c r="D1159" s="81">
        <v>2091</v>
      </c>
      <c r="E1159" s="1009">
        <v>0.9446193739581403</v>
      </c>
      <c r="F1159" s="81">
        <v>2091</v>
      </c>
    </row>
    <row r="1160" spans="1:6" s="151" customFormat="1" ht="12" customHeight="1">
      <c r="A1160" s="1018" t="s">
        <v>941</v>
      </c>
      <c r="B1160" s="81">
        <v>1034791</v>
      </c>
      <c r="C1160" s="81">
        <v>26000</v>
      </c>
      <c r="D1160" s="81">
        <v>5386</v>
      </c>
      <c r="E1160" s="1021">
        <v>0.5204915775262831</v>
      </c>
      <c r="F1160" s="81">
        <v>5386</v>
      </c>
    </row>
    <row r="1161" spans="1:6" s="151" customFormat="1" ht="11.25" customHeight="1">
      <c r="A1161" s="1019" t="s">
        <v>1495</v>
      </c>
      <c r="B1161" s="81">
        <v>721857</v>
      </c>
      <c r="C1161" s="81">
        <v>26000</v>
      </c>
      <c r="D1161" s="81">
        <v>5386</v>
      </c>
      <c r="E1161" s="1021">
        <v>0.7461311589414524</v>
      </c>
      <c r="F1161" s="81">
        <v>5386</v>
      </c>
    </row>
    <row r="1162" spans="1:6" s="151" customFormat="1" ht="12" customHeight="1">
      <c r="A1162" s="1019" t="s">
        <v>1499</v>
      </c>
      <c r="B1162" s="81">
        <v>128532</v>
      </c>
      <c r="C1162" s="81">
        <v>0</v>
      </c>
      <c r="D1162" s="81">
        <v>0</v>
      </c>
      <c r="E1162" s="1021">
        <v>0</v>
      </c>
      <c r="F1162" s="81">
        <v>0</v>
      </c>
    </row>
    <row r="1163" spans="1:6" s="151" customFormat="1" ht="12" customHeight="1">
      <c r="A1163" s="1019" t="s">
        <v>961</v>
      </c>
      <c r="B1163" s="81">
        <v>184402</v>
      </c>
      <c r="C1163" s="81">
        <v>0</v>
      </c>
      <c r="D1163" s="81">
        <v>0</v>
      </c>
      <c r="E1163" s="1021">
        <v>0</v>
      </c>
      <c r="F1163" s="81">
        <v>0</v>
      </c>
    </row>
    <row r="1164" spans="1:6" s="151" customFormat="1" ht="12" customHeight="1">
      <c r="A1164" s="1011" t="s">
        <v>855</v>
      </c>
      <c r="B1164" s="81">
        <v>67700</v>
      </c>
      <c r="C1164" s="81">
        <v>7380</v>
      </c>
      <c r="D1164" s="81">
        <v>0</v>
      </c>
      <c r="E1164" s="1021">
        <v>0</v>
      </c>
      <c r="F1164" s="81">
        <v>0</v>
      </c>
    </row>
    <row r="1165" spans="1:6" s="151" customFormat="1" ht="12" customHeight="1">
      <c r="A1165" s="1019" t="s">
        <v>301</v>
      </c>
      <c r="B1165" s="81">
        <v>67700</v>
      </c>
      <c r="C1165" s="81">
        <v>7380</v>
      </c>
      <c r="D1165" s="81">
        <v>0</v>
      </c>
      <c r="E1165" s="1021">
        <v>0</v>
      </c>
      <c r="F1165" s="81">
        <v>0</v>
      </c>
    </row>
    <row r="1166" spans="1:6" s="151" customFormat="1" ht="12" customHeight="1">
      <c r="A1166" s="250" t="s">
        <v>1505</v>
      </c>
      <c r="B1166" s="81"/>
      <c r="C1166" s="81"/>
      <c r="D1166" s="81"/>
      <c r="E1166" s="1021"/>
      <c r="F1166" s="81"/>
    </row>
    <row r="1167" spans="1:6" s="151" customFormat="1" ht="12" customHeight="1">
      <c r="A1167" s="1008" t="s">
        <v>1484</v>
      </c>
      <c r="B1167" s="81">
        <v>597007</v>
      </c>
      <c r="C1167" s="81">
        <v>70000</v>
      </c>
      <c r="D1167" s="81">
        <v>70000</v>
      </c>
      <c r="E1167" s="1021">
        <v>11.725155651441273</v>
      </c>
      <c r="F1167" s="81">
        <v>70000</v>
      </c>
    </row>
    <row r="1168" spans="1:6" s="151" customFormat="1" ht="12" customHeight="1">
      <c r="A1168" s="1010" t="s">
        <v>1472</v>
      </c>
      <c r="B1168" s="81">
        <v>597007</v>
      </c>
      <c r="C1168" s="81">
        <v>70000</v>
      </c>
      <c r="D1168" s="81">
        <v>70000</v>
      </c>
      <c r="E1168" s="1021">
        <v>11.725155651441273</v>
      </c>
      <c r="F1168" s="81">
        <v>70000</v>
      </c>
    </row>
    <row r="1169" spans="1:6" s="151" customFormat="1" ht="12" customHeight="1" hidden="1">
      <c r="A1169" s="1010" t="s">
        <v>11</v>
      </c>
      <c r="B1169" s="220">
        <v>0</v>
      </c>
      <c r="C1169" s="220">
        <v>0</v>
      </c>
      <c r="D1169" s="220">
        <v>0</v>
      </c>
      <c r="E1169" s="1009">
        <v>0</v>
      </c>
      <c r="F1169" s="220">
        <v>0</v>
      </c>
    </row>
    <row r="1170" spans="1:6" s="151" customFormat="1" ht="12" customHeight="1">
      <c r="A1170" s="1008" t="s">
        <v>865</v>
      </c>
      <c r="B1170" s="81">
        <v>597007</v>
      </c>
      <c r="C1170" s="81">
        <v>70000</v>
      </c>
      <c r="D1170" s="81">
        <v>59218</v>
      </c>
      <c r="E1170" s="1021">
        <v>9.919146676672133</v>
      </c>
      <c r="F1170" s="81">
        <v>59218</v>
      </c>
    </row>
    <row r="1171" spans="1:6" s="151" customFormat="1" ht="12" customHeight="1">
      <c r="A1171" s="1011" t="s">
        <v>871</v>
      </c>
      <c r="B1171" s="81">
        <v>597007</v>
      </c>
      <c r="C1171" s="81">
        <v>70000</v>
      </c>
      <c r="D1171" s="81">
        <v>59218</v>
      </c>
      <c r="E1171" s="1021">
        <v>9.919146676672133</v>
      </c>
      <c r="F1171" s="81">
        <v>59218</v>
      </c>
    </row>
    <row r="1172" spans="1:6" s="151" customFormat="1" ht="12" customHeight="1">
      <c r="A1172" s="1012" t="s">
        <v>941</v>
      </c>
      <c r="B1172" s="81">
        <v>597007</v>
      </c>
      <c r="C1172" s="81">
        <v>70000</v>
      </c>
      <c r="D1172" s="81">
        <v>59218</v>
      </c>
      <c r="E1172" s="1021">
        <v>9.919146676672133</v>
      </c>
      <c r="F1172" s="81">
        <v>59218</v>
      </c>
    </row>
    <row r="1173" spans="1:6" s="151" customFormat="1" ht="12" customHeight="1">
      <c r="A1173" s="1013" t="s">
        <v>1495</v>
      </c>
      <c r="B1173" s="81">
        <v>590000</v>
      </c>
      <c r="C1173" s="81">
        <v>70000</v>
      </c>
      <c r="D1173" s="81">
        <v>59218</v>
      </c>
      <c r="E1173" s="1021">
        <v>10.036949152542372</v>
      </c>
      <c r="F1173" s="81">
        <v>59218</v>
      </c>
    </row>
    <row r="1174" spans="1:6" s="151" customFormat="1" ht="12" customHeight="1">
      <c r="A1174" s="1013" t="s">
        <v>1499</v>
      </c>
      <c r="B1174" s="81">
        <v>7007</v>
      </c>
      <c r="C1174" s="81">
        <v>0</v>
      </c>
      <c r="D1174" s="81">
        <v>0</v>
      </c>
      <c r="E1174" s="1021">
        <v>0</v>
      </c>
      <c r="F1174" s="81">
        <v>0</v>
      </c>
    </row>
    <row r="1175" spans="1:6" ht="12.75">
      <c r="A1175" s="268" t="s">
        <v>1540</v>
      </c>
      <c r="B1175" s="43"/>
      <c r="C1175" s="43"/>
      <c r="D1175" s="43"/>
      <c r="E1175" s="1021"/>
      <c r="F1175" s="81"/>
    </row>
    <row r="1176" spans="1:6" s="1015" customFormat="1" ht="25.5">
      <c r="A1176" s="308" t="s">
        <v>1509</v>
      </c>
      <c r="B1176" s="43"/>
      <c r="C1176" s="43"/>
      <c r="D1176" s="43"/>
      <c r="E1176" s="1021"/>
      <c r="F1176" s="81"/>
    </row>
    <row r="1177" spans="1:7" s="1044" customFormat="1" ht="12.75">
      <c r="A1177" s="1008" t="s">
        <v>1484</v>
      </c>
      <c r="B1177" s="81">
        <v>8173074</v>
      </c>
      <c r="C1177" s="81">
        <v>0</v>
      </c>
      <c r="D1177" s="81">
        <v>0</v>
      </c>
      <c r="E1177" s="1021">
        <v>0</v>
      </c>
      <c r="F1177" s="81">
        <v>0</v>
      </c>
      <c r="G1177" s="1043"/>
    </row>
    <row r="1178" spans="1:7" s="1044" customFormat="1" ht="12.75">
      <c r="A1178" s="1010" t="s">
        <v>1472</v>
      </c>
      <c r="B1178" s="81">
        <v>8173074</v>
      </c>
      <c r="C1178" s="81">
        <v>0</v>
      </c>
      <c r="D1178" s="81">
        <v>0</v>
      </c>
      <c r="E1178" s="1021">
        <v>0</v>
      </c>
      <c r="F1178" s="81">
        <v>0</v>
      </c>
      <c r="G1178" s="1043"/>
    </row>
    <row r="1179" spans="1:7" s="1044" customFormat="1" ht="12.75">
      <c r="A1179" s="1008" t="s">
        <v>865</v>
      </c>
      <c r="B1179" s="81">
        <v>8173074</v>
      </c>
      <c r="C1179" s="81">
        <v>0</v>
      </c>
      <c r="D1179" s="81">
        <v>0</v>
      </c>
      <c r="E1179" s="1021">
        <v>0</v>
      </c>
      <c r="F1179" s="81">
        <v>0</v>
      </c>
      <c r="G1179" s="1043"/>
    </row>
    <row r="1180" spans="1:6" ht="12.75">
      <c r="A1180" s="1010" t="s">
        <v>855</v>
      </c>
      <c r="B1180" s="81">
        <v>8173074</v>
      </c>
      <c r="C1180" s="81">
        <v>0</v>
      </c>
      <c r="D1180" s="81">
        <v>0</v>
      </c>
      <c r="E1180" s="1021">
        <v>0</v>
      </c>
      <c r="F1180" s="81">
        <v>0</v>
      </c>
    </row>
    <row r="1181" spans="1:6" ht="12.75">
      <c r="A1181" s="1012" t="s">
        <v>305</v>
      </c>
      <c r="B1181" s="81">
        <v>8173074</v>
      </c>
      <c r="C1181" s="81">
        <v>0</v>
      </c>
      <c r="D1181" s="81">
        <v>0</v>
      </c>
      <c r="E1181" s="1021">
        <v>0</v>
      </c>
      <c r="F1181" s="81">
        <v>0</v>
      </c>
    </row>
    <row r="1182" spans="1:6" ht="10.5" customHeight="1">
      <c r="A1182" s="261"/>
      <c r="B1182" s="81"/>
      <c r="C1182" s="81"/>
      <c r="D1182" s="81"/>
      <c r="E1182" s="1021"/>
      <c r="F1182" s="81"/>
    </row>
    <row r="1183" spans="1:6" ht="12.75">
      <c r="A1183" s="250" t="s">
        <v>1541</v>
      </c>
      <c r="B1183" s="81"/>
      <c r="C1183" s="81"/>
      <c r="D1183" s="81"/>
      <c r="E1183" s="1021"/>
      <c r="F1183" s="81"/>
    </row>
    <row r="1184" spans="1:6" ht="12.75">
      <c r="A1184" s="250" t="s">
        <v>1542</v>
      </c>
      <c r="B1184" s="289">
        <v>20600571</v>
      </c>
      <c r="C1184" s="289">
        <v>618409</v>
      </c>
      <c r="D1184" s="289">
        <v>215780</v>
      </c>
      <c r="E1184" s="968">
        <v>1.0452283094483157</v>
      </c>
      <c r="F1184" s="289">
        <v>215780</v>
      </c>
    </row>
    <row r="1185" spans="1:6" ht="12.75" hidden="1">
      <c r="A1185" s="971" t="s">
        <v>1543</v>
      </c>
      <c r="B1185" s="289"/>
      <c r="C1185" s="289">
        <v>0</v>
      </c>
      <c r="D1185" s="289">
        <v>457</v>
      </c>
      <c r="E1185" s="289">
        <v>0</v>
      </c>
      <c r="F1185" s="289">
        <v>457</v>
      </c>
    </row>
    <row r="1186" spans="1:6" ht="12.75">
      <c r="A1186" s="250" t="s">
        <v>1544</v>
      </c>
      <c r="B1186" s="289">
        <v>20600571</v>
      </c>
      <c r="C1186" s="289">
        <v>618409</v>
      </c>
      <c r="D1186" s="289">
        <v>215323</v>
      </c>
      <c r="E1186" s="968">
        <v>1.0452283094483157</v>
      </c>
      <c r="F1186" s="289">
        <v>215323</v>
      </c>
    </row>
    <row r="1187" spans="1:6" ht="12.75">
      <c r="A1187" s="975" t="s">
        <v>865</v>
      </c>
      <c r="B1187" s="289">
        <v>20600571</v>
      </c>
      <c r="C1187" s="289">
        <v>618409</v>
      </c>
      <c r="D1187" s="289">
        <v>268446</v>
      </c>
      <c r="E1187" s="968">
        <v>1.3030998024278064</v>
      </c>
      <c r="F1187" s="289">
        <v>268446</v>
      </c>
    </row>
    <row r="1188" spans="1:6" ht="12.75">
      <c r="A1188" s="972" t="s">
        <v>871</v>
      </c>
      <c r="B1188" s="289">
        <v>17772072</v>
      </c>
      <c r="C1188" s="289">
        <v>215323</v>
      </c>
      <c r="D1188" s="289">
        <v>210635</v>
      </c>
      <c r="E1188" s="968">
        <v>1.185202265667166</v>
      </c>
      <c r="F1188" s="289">
        <v>210635</v>
      </c>
    </row>
    <row r="1189" spans="1:6" ht="12.75">
      <c r="A1189" s="973" t="s">
        <v>1171</v>
      </c>
      <c r="B1189" s="289">
        <v>14251035</v>
      </c>
      <c r="C1189" s="289">
        <v>0</v>
      </c>
      <c r="D1189" s="289">
        <v>-2</v>
      </c>
      <c r="E1189" s="968">
        <v>-1.40340684027511E-05</v>
      </c>
      <c r="F1189" s="289">
        <v>-2</v>
      </c>
    </row>
    <row r="1190" spans="1:6" ht="12.75">
      <c r="A1190" s="973" t="s">
        <v>938</v>
      </c>
      <c r="B1190" s="289">
        <v>1057171</v>
      </c>
      <c r="C1190" s="289">
        <v>0</v>
      </c>
      <c r="D1190" s="289">
        <v>0</v>
      </c>
      <c r="E1190" s="968">
        <v>0</v>
      </c>
      <c r="F1190" s="289">
        <v>0</v>
      </c>
    </row>
    <row r="1191" spans="1:6" ht="12.75">
      <c r="A1191" s="973" t="s">
        <v>941</v>
      </c>
      <c r="B1191" s="289">
        <v>2463866</v>
      </c>
      <c r="C1191" s="289">
        <v>215323</v>
      </c>
      <c r="D1191" s="289">
        <v>210637</v>
      </c>
      <c r="E1191" s="968">
        <v>8.54904446913915</v>
      </c>
      <c r="F1191" s="289">
        <v>210637</v>
      </c>
    </row>
    <row r="1192" spans="1:6" ht="12.75">
      <c r="A1192" s="974" t="s">
        <v>949</v>
      </c>
      <c r="B1192" s="289">
        <v>2463866</v>
      </c>
      <c r="C1192" s="289">
        <v>215323</v>
      </c>
      <c r="D1192" s="289">
        <v>210657</v>
      </c>
      <c r="E1192" s="968">
        <v>8.549856201595379</v>
      </c>
      <c r="F1192" s="289">
        <v>210657</v>
      </c>
    </row>
    <row r="1193" spans="1:6" ht="12.75">
      <c r="A1193" s="974" t="s">
        <v>951</v>
      </c>
      <c r="B1193" s="289">
        <v>0</v>
      </c>
      <c r="C1193" s="289">
        <v>0</v>
      </c>
      <c r="D1193" s="289">
        <v>-20</v>
      </c>
      <c r="E1193" s="283">
        <v>0</v>
      </c>
      <c r="F1193" s="289">
        <v>-20</v>
      </c>
    </row>
    <row r="1194" spans="1:6" ht="12.75">
      <c r="A1194" s="971" t="s">
        <v>855</v>
      </c>
      <c r="B1194" s="289">
        <v>2828499</v>
      </c>
      <c r="C1194" s="289">
        <v>403086</v>
      </c>
      <c r="D1194" s="289">
        <v>57811</v>
      </c>
      <c r="E1194" s="968">
        <v>2.043875567924896</v>
      </c>
      <c r="F1194" s="289">
        <v>57811</v>
      </c>
    </row>
    <row r="1195" spans="1:6" ht="12.75">
      <c r="A1195" s="973" t="s">
        <v>305</v>
      </c>
      <c r="B1195" s="289">
        <v>2828499</v>
      </c>
      <c r="C1195" s="289">
        <v>403086</v>
      </c>
      <c r="D1195" s="289">
        <v>57811</v>
      </c>
      <c r="E1195" s="968">
        <v>2.043875567924896</v>
      </c>
      <c r="F1195" s="289">
        <v>57811</v>
      </c>
    </row>
    <row r="1196" spans="1:6" s="1015" customFormat="1" ht="12.75">
      <c r="A1196" s="243" t="s">
        <v>1493</v>
      </c>
      <c r="B1196" s="81"/>
      <c r="C1196" s="81"/>
      <c r="D1196" s="81"/>
      <c r="E1196" s="968"/>
      <c r="F1196" s="289"/>
    </row>
    <row r="1197" spans="1:7" s="1047" customFormat="1" ht="12.75">
      <c r="A1197" s="250" t="s">
        <v>1542</v>
      </c>
      <c r="B1197" s="43">
        <v>2463866</v>
      </c>
      <c r="C1197" s="43">
        <v>215323</v>
      </c>
      <c r="D1197" s="289">
        <v>215780</v>
      </c>
      <c r="E1197" s="968">
        <v>8.757781470258529</v>
      </c>
      <c r="F1197" s="289">
        <v>215780</v>
      </c>
      <c r="G1197" s="1046"/>
    </row>
    <row r="1198" spans="1:7" s="1047" customFormat="1" ht="12.75" hidden="1">
      <c r="A1198" s="971" t="s">
        <v>1543</v>
      </c>
      <c r="B1198" s="289">
        <v>0</v>
      </c>
      <c r="C1198" s="289">
        <v>0</v>
      </c>
      <c r="D1198" s="289">
        <v>457</v>
      </c>
      <c r="E1198" s="283">
        <v>0</v>
      </c>
      <c r="F1198" s="289">
        <v>457</v>
      </c>
      <c r="G1198" s="1046"/>
    </row>
    <row r="1199" spans="1:7" s="1047" customFormat="1" ht="12.75">
      <c r="A1199" s="250" t="s">
        <v>1544</v>
      </c>
      <c r="B1199" s="43">
        <v>2463866</v>
      </c>
      <c r="C1199" s="43">
        <v>215323</v>
      </c>
      <c r="D1199" s="289">
        <v>215323</v>
      </c>
      <c r="E1199" s="968">
        <v>8.739233383633687</v>
      </c>
      <c r="F1199" s="289">
        <v>215323</v>
      </c>
      <c r="G1199" s="1046"/>
    </row>
    <row r="1200" spans="1:7" s="1047" customFormat="1" ht="12.75">
      <c r="A1200" s="975" t="s">
        <v>1545</v>
      </c>
      <c r="B1200" s="43">
        <v>2463866</v>
      </c>
      <c r="C1200" s="43">
        <v>215323</v>
      </c>
      <c r="D1200" s="289">
        <v>210635</v>
      </c>
      <c r="E1200" s="968">
        <v>8.548963295893525</v>
      </c>
      <c r="F1200" s="289">
        <v>210635</v>
      </c>
      <c r="G1200" s="1046"/>
    </row>
    <row r="1201" spans="1:7" s="1015" customFormat="1" ht="12.75">
      <c r="A1201" s="972" t="s">
        <v>871</v>
      </c>
      <c r="B1201" s="43">
        <v>2463866</v>
      </c>
      <c r="C1201" s="43">
        <v>215323</v>
      </c>
      <c r="D1201" s="289">
        <v>210635</v>
      </c>
      <c r="E1201" s="968">
        <v>8.548963295893525</v>
      </c>
      <c r="F1201" s="289">
        <v>210635</v>
      </c>
      <c r="G1201" s="1048"/>
    </row>
    <row r="1202" spans="1:6" s="1015" customFormat="1" ht="12.75" hidden="1">
      <c r="A1202" s="972" t="s">
        <v>1171</v>
      </c>
      <c r="B1202" s="43">
        <v>0</v>
      </c>
      <c r="C1202" s="43">
        <v>0</v>
      </c>
      <c r="D1202" s="43">
        <v>-2</v>
      </c>
      <c r="E1202" s="990">
        <v>0</v>
      </c>
      <c r="F1202" s="43">
        <v>-2</v>
      </c>
    </row>
    <row r="1203" spans="1:6" s="1015" customFormat="1" ht="12.75">
      <c r="A1203" s="973" t="s">
        <v>941</v>
      </c>
      <c r="B1203" s="43">
        <v>2463866</v>
      </c>
      <c r="C1203" s="43">
        <v>215323</v>
      </c>
      <c r="D1203" s="43">
        <v>210637</v>
      </c>
      <c r="E1203" s="968">
        <v>8.54904446913915</v>
      </c>
      <c r="F1203" s="289">
        <v>210637</v>
      </c>
    </row>
    <row r="1204" spans="1:6" s="1015" customFormat="1" ht="12.75">
      <c r="A1204" s="974" t="s">
        <v>949</v>
      </c>
      <c r="B1204" s="43">
        <v>2463866</v>
      </c>
      <c r="C1204" s="43">
        <v>215323</v>
      </c>
      <c r="D1204" s="43">
        <v>210657</v>
      </c>
      <c r="E1204" s="968">
        <v>8.549856201595379</v>
      </c>
      <c r="F1204" s="289">
        <v>210657</v>
      </c>
    </row>
    <row r="1205" spans="1:6" s="1015" customFormat="1" ht="12.75" hidden="1">
      <c r="A1205" s="974" t="s">
        <v>951</v>
      </c>
      <c r="B1205" s="43">
        <v>0</v>
      </c>
      <c r="C1205" s="43">
        <v>0</v>
      </c>
      <c r="D1205" s="43">
        <v>-20</v>
      </c>
      <c r="E1205" s="990">
        <v>0</v>
      </c>
      <c r="F1205" s="43">
        <v>-20</v>
      </c>
    </row>
    <row r="1206" spans="1:6" s="151" customFormat="1" ht="25.5">
      <c r="A1206" s="308" t="s">
        <v>1509</v>
      </c>
      <c r="B1206" s="81"/>
      <c r="C1206" s="81"/>
      <c r="D1206" s="81"/>
      <c r="E1206" s="968"/>
      <c r="F1206" s="289"/>
    </row>
    <row r="1207" spans="1:6" s="151" customFormat="1" ht="12" customHeight="1">
      <c r="A1207" s="243" t="s">
        <v>1546</v>
      </c>
      <c r="B1207" s="289">
        <v>2828499</v>
      </c>
      <c r="C1207" s="289">
        <v>403086</v>
      </c>
      <c r="D1207" s="289">
        <v>0</v>
      </c>
      <c r="E1207" s="968">
        <v>0</v>
      </c>
      <c r="F1207" s="289">
        <v>0</v>
      </c>
    </row>
    <row r="1208" spans="1:6" s="151" customFormat="1" ht="12" customHeight="1">
      <c r="A1208" s="243" t="s">
        <v>1544</v>
      </c>
      <c r="B1208" s="289">
        <v>2828499</v>
      </c>
      <c r="C1208" s="289">
        <v>403086</v>
      </c>
      <c r="D1208" s="289">
        <v>0</v>
      </c>
      <c r="E1208" s="968">
        <v>0</v>
      </c>
      <c r="F1208" s="289">
        <v>0</v>
      </c>
    </row>
    <row r="1209" spans="1:6" s="151" customFormat="1" ht="12" customHeight="1">
      <c r="A1209" s="984" t="s">
        <v>865</v>
      </c>
      <c r="B1209" s="289">
        <v>2828499</v>
      </c>
      <c r="C1209" s="289">
        <v>403086</v>
      </c>
      <c r="D1209" s="289">
        <v>57811</v>
      </c>
      <c r="E1209" s="968">
        <v>2.043875567924896</v>
      </c>
      <c r="F1209" s="289">
        <v>57811</v>
      </c>
    </row>
    <row r="1210" spans="1:6" s="151" customFormat="1" ht="12" customHeight="1">
      <c r="A1210" s="972" t="s">
        <v>855</v>
      </c>
      <c r="B1210" s="289">
        <v>2828499</v>
      </c>
      <c r="C1210" s="289">
        <v>403086</v>
      </c>
      <c r="D1210" s="289">
        <v>57811</v>
      </c>
      <c r="E1210" s="968">
        <v>2.043875567924896</v>
      </c>
      <c r="F1210" s="289">
        <v>57811</v>
      </c>
    </row>
    <row r="1211" spans="1:6" s="151" customFormat="1" ht="12" customHeight="1">
      <c r="A1211" s="985" t="s">
        <v>305</v>
      </c>
      <c r="B1211" s="289">
        <v>2828499</v>
      </c>
      <c r="C1211" s="289">
        <v>403086</v>
      </c>
      <c r="D1211" s="289">
        <v>57811</v>
      </c>
      <c r="E1211" s="968">
        <v>2.043875567924896</v>
      </c>
      <c r="F1211" s="289">
        <v>57811</v>
      </c>
    </row>
    <row r="1212" spans="1:6" s="1015" customFormat="1" ht="12.75">
      <c r="A1212" s="308" t="s">
        <v>1505</v>
      </c>
      <c r="B1212" s="43"/>
      <c r="C1212" s="43"/>
      <c r="D1212" s="43"/>
      <c r="E1212" s="968"/>
      <c r="F1212" s="289"/>
    </row>
    <row r="1213" spans="1:7" s="1047" customFormat="1" ht="12" customHeight="1">
      <c r="A1213" s="250" t="s">
        <v>1546</v>
      </c>
      <c r="B1213" s="43">
        <v>15308206</v>
      </c>
      <c r="C1213" s="43">
        <v>0</v>
      </c>
      <c r="D1213" s="43">
        <v>0</v>
      </c>
      <c r="E1213" s="968">
        <v>0</v>
      </c>
      <c r="F1213" s="289">
        <v>0</v>
      </c>
      <c r="G1213" s="1046"/>
    </row>
    <row r="1214" spans="1:7" s="1047" customFormat="1" ht="12" customHeight="1">
      <c r="A1214" s="250" t="s">
        <v>1544</v>
      </c>
      <c r="B1214" s="43">
        <v>15308206</v>
      </c>
      <c r="C1214" s="43">
        <v>0</v>
      </c>
      <c r="D1214" s="43">
        <v>0</v>
      </c>
      <c r="E1214" s="968">
        <v>0</v>
      </c>
      <c r="F1214" s="289">
        <v>0</v>
      </c>
      <c r="G1214" s="1046"/>
    </row>
    <row r="1215" spans="1:7" s="1047" customFormat="1" ht="12" customHeight="1">
      <c r="A1215" s="975" t="s">
        <v>865</v>
      </c>
      <c r="B1215" s="43">
        <v>15308206</v>
      </c>
      <c r="C1215" s="43">
        <v>0</v>
      </c>
      <c r="D1215" s="43">
        <v>0</v>
      </c>
      <c r="E1215" s="968">
        <v>0</v>
      </c>
      <c r="F1215" s="289">
        <v>0</v>
      </c>
      <c r="G1215" s="1046"/>
    </row>
    <row r="1216" spans="1:6" s="1015" customFormat="1" ht="12.75">
      <c r="A1216" s="972" t="s">
        <v>871</v>
      </c>
      <c r="B1216" s="43">
        <v>15308206</v>
      </c>
      <c r="C1216" s="43">
        <v>0</v>
      </c>
      <c r="D1216" s="43">
        <v>0</v>
      </c>
      <c r="E1216" s="968">
        <v>0</v>
      </c>
      <c r="F1216" s="289">
        <v>0</v>
      </c>
    </row>
    <row r="1217" spans="1:6" s="1015" customFormat="1" ht="12.75">
      <c r="A1217" s="973" t="s">
        <v>1171</v>
      </c>
      <c r="B1217" s="43">
        <v>14251035</v>
      </c>
      <c r="C1217" s="43">
        <v>0</v>
      </c>
      <c r="D1217" s="43">
        <v>0</v>
      </c>
      <c r="E1217" s="968">
        <v>0</v>
      </c>
      <c r="F1217" s="289">
        <v>0</v>
      </c>
    </row>
    <row r="1218" spans="1:6" s="1015" customFormat="1" ht="12.75">
      <c r="A1218" s="973" t="s">
        <v>938</v>
      </c>
      <c r="B1218" s="43">
        <v>1057171</v>
      </c>
      <c r="C1218" s="43">
        <v>0</v>
      </c>
      <c r="D1218" s="43">
        <v>0</v>
      </c>
      <c r="E1218" s="968">
        <v>0</v>
      </c>
      <c r="F1218" s="289">
        <v>0</v>
      </c>
    </row>
    <row r="1219" spans="1:6" s="1015" customFormat="1" ht="12.75">
      <c r="A1219" s="382"/>
      <c r="B1219" s="43"/>
      <c r="C1219" s="43"/>
      <c r="D1219" s="43"/>
      <c r="E1219" s="978"/>
      <c r="F1219" s="81"/>
    </row>
    <row r="1220" spans="1:7" s="1044" customFormat="1" ht="12.75">
      <c r="A1220" s="243" t="s">
        <v>1526</v>
      </c>
      <c r="B1220" s="81"/>
      <c r="C1220" s="81"/>
      <c r="D1220" s="81"/>
      <c r="E1220" s="1021"/>
      <c r="F1220" s="81"/>
      <c r="G1220" s="1043"/>
    </row>
    <row r="1221" spans="1:6" s="1015" customFormat="1" ht="12.75">
      <c r="A1221" s="243" t="s">
        <v>1493</v>
      </c>
      <c r="B1221" s="81"/>
      <c r="C1221" s="81"/>
      <c r="D1221" s="81"/>
      <c r="E1221" s="1021"/>
      <c r="F1221" s="81"/>
    </row>
    <row r="1222" spans="1:7" s="1044" customFormat="1" ht="12" customHeight="1">
      <c r="A1222" s="261" t="s">
        <v>1542</v>
      </c>
      <c r="B1222" s="81">
        <v>2463866</v>
      </c>
      <c r="C1222" s="81">
        <v>215323</v>
      </c>
      <c r="D1222" s="81">
        <v>215780</v>
      </c>
      <c r="E1222" s="1021">
        <v>8.757781470258529</v>
      </c>
      <c r="F1222" s="81">
        <v>215780</v>
      </c>
      <c r="G1222" s="1043"/>
    </row>
    <row r="1223" spans="1:7" s="1044" customFormat="1" ht="12" customHeight="1" hidden="1">
      <c r="A1223" s="1010" t="s">
        <v>11</v>
      </c>
      <c r="B1223" s="220">
        <v>0</v>
      </c>
      <c r="C1223" s="220">
        <v>0</v>
      </c>
      <c r="D1223" s="220">
        <v>457</v>
      </c>
      <c r="E1223" s="1009">
        <v>0</v>
      </c>
      <c r="F1223" s="220">
        <v>457</v>
      </c>
      <c r="G1223" s="1043"/>
    </row>
    <row r="1224" spans="1:7" s="1047" customFormat="1" ht="12.75">
      <c r="A1224" s="261" t="s">
        <v>1544</v>
      </c>
      <c r="B1224" s="81">
        <v>2463866</v>
      </c>
      <c r="C1224" s="81">
        <v>215323</v>
      </c>
      <c r="D1224" s="220">
        <v>215323</v>
      </c>
      <c r="E1224" s="1021">
        <v>8.739233383633687</v>
      </c>
      <c r="F1224" s="81">
        <v>215323</v>
      </c>
      <c r="G1224" s="1046"/>
    </row>
    <row r="1225" spans="1:7" s="1047" customFormat="1" ht="12.75">
      <c r="A1225" s="1017" t="s">
        <v>1545</v>
      </c>
      <c r="B1225" s="81">
        <v>2463866</v>
      </c>
      <c r="C1225" s="81">
        <v>215323</v>
      </c>
      <c r="D1225" s="220">
        <v>210635</v>
      </c>
      <c r="E1225" s="1021">
        <v>0</v>
      </c>
      <c r="F1225" s="81">
        <v>210635</v>
      </c>
      <c r="G1225" s="1046"/>
    </row>
    <row r="1226" spans="1:7" s="1015" customFormat="1" ht="12.75">
      <c r="A1226" s="1011" t="s">
        <v>871</v>
      </c>
      <c r="B1226" s="81">
        <v>2463866</v>
      </c>
      <c r="C1226" s="81">
        <v>215323</v>
      </c>
      <c r="D1226" s="81">
        <v>210635</v>
      </c>
      <c r="E1226" s="1021">
        <v>0</v>
      </c>
      <c r="F1226" s="81">
        <v>210635</v>
      </c>
      <c r="G1226" s="1048"/>
    </row>
    <row r="1227" spans="1:6" s="1015" customFormat="1" ht="12.75" hidden="1">
      <c r="A1227" s="1018" t="s">
        <v>1171</v>
      </c>
      <c r="B1227" s="81">
        <v>0</v>
      </c>
      <c r="C1227" s="81">
        <v>0</v>
      </c>
      <c r="D1227" s="220">
        <v>-2</v>
      </c>
      <c r="E1227" s="1021">
        <v>0</v>
      </c>
      <c r="F1227" s="81">
        <v>-2</v>
      </c>
    </row>
    <row r="1228" spans="1:6" s="1015" customFormat="1" ht="12.75" customHeight="1">
      <c r="A1228" s="1018" t="s">
        <v>941</v>
      </c>
      <c r="B1228" s="81">
        <v>2463866</v>
      </c>
      <c r="C1228" s="81">
        <v>215323</v>
      </c>
      <c r="D1228" s="81">
        <v>210637</v>
      </c>
      <c r="E1228" s="1021">
        <v>0</v>
      </c>
      <c r="F1228" s="81">
        <v>210637</v>
      </c>
    </row>
    <row r="1229" spans="1:6" s="1015" customFormat="1" ht="12.75" customHeight="1">
      <c r="A1229" s="1013" t="s">
        <v>949</v>
      </c>
      <c r="B1229" s="81">
        <v>2463866</v>
      </c>
      <c r="C1229" s="81">
        <v>215323</v>
      </c>
      <c r="D1229" s="220">
        <v>210657</v>
      </c>
      <c r="E1229" s="1021">
        <v>0</v>
      </c>
      <c r="F1229" s="81">
        <v>210657</v>
      </c>
    </row>
    <row r="1230" spans="1:6" s="1015" customFormat="1" ht="12.75" customHeight="1" hidden="1">
      <c r="A1230" s="1013" t="s">
        <v>951</v>
      </c>
      <c r="B1230" s="81">
        <v>0</v>
      </c>
      <c r="C1230" s="81">
        <v>0</v>
      </c>
      <c r="D1230" s="220">
        <v>-20</v>
      </c>
      <c r="E1230" s="1021">
        <v>0</v>
      </c>
      <c r="F1230" s="81">
        <v>-20</v>
      </c>
    </row>
    <row r="1231" spans="1:6" s="151" customFormat="1" ht="25.5">
      <c r="A1231" s="382" t="s">
        <v>1509</v>
      </c>
      <c r="B1231" s="81"/>
      <c r="C1231" s="81"/>
      <c r="D1231" s="81"/>
      <c r="E1231" s="1021"/>
      <c r="F1231" s="81"/>
    </row>
    <row r="1232" spans="1:6" s="151" customFormat="1" ht="12" customHeight="1">
      <c r="A1232" s="261" t="s">
        <v>1546</v>
      </c>
      <c r="B1232" s="81">
        <v>2828499</v>
      </c>
      <c r="C1232" s="81">
        <v>403086</v>
      </c>
      <c r="D1232" s="81">
        <v>0</v>
      </c>
      <c r="E1232" s="1021">
        <v>0</v>
      </c>
      <c r="F1232" s="81">
        <v>0</v>
      </c>
    </row>
    <row r="1233" spans="1:6" s="151" customFormat="1" ht="12" customHeight="1">
      <c r="A1233" s="261" t="s">
        <v>1544</v>
      </c>
      <c r="B1233" s="81">
        <v>2828499</v>
      </c>
      <c r="C1233" s="81">
        <v>403086</v>
      </c>
      <c r="D1233" s="81">
        <v>0</v>
      </c>
      <c r="E1233" s="1021">
        <v>0</v>
      </c>
      <c r="F1233" s="81">
        <v>0</v>
      </c>
    </row>
    <row r="1234" spans="1:6" s="151" customFormat="1" ht="12" customHeight="1">
      <c r="A1234" s="1008" t="s">
        <v>865</v>
      </c>
      <c r="B1234" s="81">
        <v>2828499</v>
      </c>
      <c r="C1234" s="81">
        <v>403086</v>
      </c>
      <c r="D1234" s="81">
        <v>57811</v>
      </c>
      <c r="E1234" s="1021">
        <v>2.043875567924896</v>
      </c>
      <c r="F1234" s="81">
        <v>57811</v>
      </c>
    </row>
    <row r="1235" spans="1:6" s="151" customFormat="1" ht="12" customHeight="1">
      <c r="A1235" s="1010" t="s">
        <v>855</v>
      </c>
      <c r="B1235" s="81">
        <v>2828499</v>
      </c>
      <c r="C1235" s="81">
        <v>403086</v>
      </c>
      <c r="D1235" s="81">
        <v>57811</v>
      </c>
      <c r="E1235" s="1021">
        <v>2.043875567924896</v>
      </c>
      <c r="F1235" s="81">
        <v>57811</v>
      </c>
    </row>
    <row r="1236" spans="1:6" s="151" customFormat="1" ht="12" customHeight="1">
      <c r="A1236" s="1012" t="s">
        <v>305</v>
      </c>
      <c r="B1236" s="81">
        <v>2828499</v>
      </c>
      <c r="C1236" s="81">
        <v>403086</v>
      </c>
      <c r="D1236" s="81">
        <v>57811</v>
      </c>
      <c r="E1236" s="1021">
        <v>2.043875567924896</v>
      </c>
      <c r="F1236" s="81">
        <v>57811</v>
      </c>
    </row>
    <row r="1237" spans="1:6" s="1015" customFormat="1" ht="12.75">
      <c r="A1237" s="308" t="s">
        <v>1505</v>
      </c>
      <c r="B1237" s="43"/>
      <c r="C1237" s="43"/>
      <c r="D1237" s="43"/>
      <c r="E1237" s="978"/>
      <c r="F1237" s="81"/>
    </row>
    <row r="1238" spans="1:7" s="1044" customFormat="1" ht="12.75">
      <c r="A1238" s="261" t="s">
        <v>1546</v>
      </c>
      <c r="B1238" s="81">
        <v>15308206</v>
      </c>
      <c r="C1238" s="81">
        <v>0</v>
      </c>
      <c r="D1238" s="81">
        <v>0</v>
      </c>
      <c r="E1238" s="1021">
        <v>0</v>
      </c>
      <c r="F1238" s="81">
        <v>0</v>
      </c>
      <c r="G1238" s="1043"/>
    </row>
    <row r="1239" spans="1:7" s="1044" customFormat="1" ht="12.75">
      <c r="A1239" s="261" t="s">
        <v>1544</v>
      </c>
      <c r="B1239" s="81">
        <v>15308206</v>
      </c>
      <c r="C1239" s="81">
        <v>0</v>
      </c>
      <c r="D1239" s="81">
        <v>0</v>
      </c>
      <c r="E1239" s="1021">
        <v>0</v>
      </c>
      <c r="F1239" s="81">
        <v>0</v>
      </c>
      <c r="G1239" s="1043"/>
    </row>
    <row r="1240" spans="1:7" s="1047" customFormat="1" ht="12.75">
      <c r="A1240" s="1017" t="s">
        <v>865</v>
      </c>
      <c r="B1240" s="81">
        <v>15308206</v>
      </c>
      <c r="C1240" s="81">
        <v>0</v>
      </c>
      <c r="D1240" s="81">
        <v>0</v>
      </c>
      <c r="E1240" s="1021">
        <v>0</v>
      </c>
      <c r="F1240" s="81">
        <v>0</v>
      </c>
      <c r="G1240" s="1046"/>
    </row>
    <row r="1241" spans="1:6" s="1015" customFormat="1" ht="12.75">
      <c r="A1241" s="1011" t="s">
        <v>871</v>
      </c>
      <c r="B1241" s="81">
        <v>15308206</v>
      </c>
      <c r="C1241" s="81">
        <v>0</v>
      </c>
      <c r="D1241" s="81">
        <v>0</v>
      </c>
      <c r="E1241" s="1021">
        <v>0</v>
      </c>
      <c r="F1241" s="81">
        <v>0</v>
      </c>
    </row>
    <row r="1242" spans="1:6" s="1015" customFormat="1" ht="12.75">
      <c r="A1242" s="1018" t="s">
        <v>1171</v>
      </c>
      <c r="B1242" s="81">
        <v>14251035</v>
      </c>
      <c r="C1242" s="81">
        <v>0</v>
      </c>
      <c r="D1242" s="81">
        <v>0</v>
      </c>
      <c r="E1242" s="1021">
        <v>0</v>
      </c>
      <c r="F1242" s="81">
        <v>0</v>
      </c>
    </row>
    <row r="1243" spans="1:6" s="1015" customFormat="1" ht="12.75">
      <c r="A1243" s="1018" t="s">
        <v>938</v>
      </c>
      <c r="B1243" s="81">
        <v>1057171</v>
      </c>
      <c r="C1243" s="81">
        <v>0</v>
      </c>
      <c r="D1243" s="81">
        <v>0</v>
      </c>
      <c r="E1243" s="1021">
        <v>0</v>
      </c>
      <c r="F1243" s="81">
        <v>0</v>
      </c>
    </row>
    <row r="1244" spans="1:6" s="255" customFormat="1" ht="17.25" customHeight="1">
      <c r="A1244" s="1078" t="s">
        <v>1547</v>
      </c>
      <c r="B1244" s="1078"/>
      <c r="C1244" s="1078"/>
      <c r="D1244" s="1078"/>
      <c r="E1244" s="1078"/>
      <c r="F1244" s="1078"/>
    </row>
    <row r="1245" spans="1:6" s="255" customFormat="1" ht="24.75" customHeight="1">
      <c r="A1245" s="1081" t="s">
        <v>1548</v>
      </c>
      <c r="B1245" s="1081"/>
      <c r="C1245" s="1081"/>
      <c r="D1245" s="1081"/>
      <c r="E1245" s="1081"/>
      <c r="F1245" s="1081"/>
    </row>
    <row r="1246" spans="1:6" s="255" customFormat="1" ht="17.25" customHeight="1">
      <c r="A1246" s="1079" t="s">
        <v>1549</v>
      </c>
      <c r="B1246" s="1079"/>
      <c r="C1246" s="1079"/>
      <c r="D1246" s="1079"/>
      <c r="E1246" s="1079"/>
      <c r="F1246" s="1079"/>
    </row>
    <row r="1247" spans="1:6" s="255" customFormat="1" ht="17.25" customHeight="1">
      <c r="A1247" s="1079" t="s">
        <v>1550</v>
      </c>
      <c r="B1247" s="1079"/>
      <c r="C1247" s="1079"/>
      <c r="D1247" s="1079"/>
      <c r="E1247" s="1079"/>
      <c r="F1247" s="1079"/>
    </row>
    <row r="1248" spans="1:6" s="255" customFormat="1" ht="17.25" customHeight="1">
      <c r="A1248" s="1079" t="s">
        <v>1551</v>
      </c>
      <c r="B1248" s="1079"/>
      <c r="C1248" s="1079"/>
      <c r="D1248" s="1079"/>
      <c r="E1248" s="1079"/>
      <c r="F1248" s="1079"/>
    </row>
    <row r="1249" spans="1:6" s="151" customFormat="1" ht="12.75" customHeight="1">
      <c r="A1249" s="180"/>
      <c r="B1249" s="214"/>
      <c r="C1249" s="214"/>
      <c r="D1249" s="214"/>
      <c r="E1249" s="1031"/>
      <c r="F1249" s="214"/>
    </row>
    <row r="1250" spans="1:6" s="151" customFormat="1" ht="12.75" customHeight="1">
      <c r="A1250" s="180"/>
      <c r="B1250" s="214"/>
      <c r="C1250" s="214"/>
      <c r="D1250" s="214"/>
      <c r="E1250" s="180"/>
      <c r="F1250" s="214"/>
    </row>
    <row r="1251" spans="1:6" s="151" customFormat="1" ht="12.75" customHeight="1">
      <c r="A1251" s="318" t="s">
        <v>1552</v>
      </c>
      <c r="B1251" s="214"/>
      <c r="C1251" s="214"/>
      <c r="D1251" s="214"/>
      <c r="E1251" s="1031" t="s">
        <v>524</v>
      </c>
      <c r="F1251" s="214"/>
    </row>
    <row r="1252" spans="1:6" s="151" customFormat="1" ht="12.75" customHeight="1">
      <c r="A1252" s="180" t="s">
        <v>523</v>
      </c>
      <c r="B1252" s="214"/>
      <c r="C1252" s="214"/>
      <c r="D1252" s="214"/>
      <c r="E1252" s="1031"/>
      <c r="F1252" s="214"/>
    </row>
    <row r="1253" spans="1:6" s="151" customFormat="1" ht="12.75" customHeight="1">
      <c r="A1253" s="173"/>
      <c r="B1253" s="214"/>
      <c r="C1253" s="214"/>
      <c r="D1253" s="214"/>
      <c r="E1253" s="1031"/>
      <c r="F1253" s="214"/>
    </row>
    <row r="1254" spans="1:6" ht="12.75">
      <c r="A1254" s="180"/>
      <c r="B1254" s="1033"/>
      <c r="C1254" s="1033"/>
      <c r="D1254" s="1033"/>
      <c r="E1254" s="1034"/>
      <c r="F1254" s="1033"/>
    </row>
    <row r="1255" ht="17.25" customHeight="1">
      <c r="A1255" s="56" t="s">
        <v>1553</v>
      </c>
    </row>
    <row r="1258" spans="1:3" ht="17.25" customHeight="1">
      <c r="A1258" s="316">
        <v>2421483</v>
      </c>
      <c r="C1258" s="955" t="s">
        <v>0</v>
      </c>
    </row>
    <row r="1259" spans="1:3" ht="17.25" customHeight="1">
      <c r="A1259" s="316">
        <v>2391</v>
      </c>
      <c r="C1259" s="955" t="s">
        <v>1</v>
      </c>
    </row>
  </sheetData>
  <mergeCells count="11">
    <mergeCell ref="A1245:F1245"/>
    <mergeCell ref="A1244:F1244"/>
    <mergeCell ref="A1246:F1246"/>
    <mergeCell ref="A1248:F1248"/>
    <mergeCell ref="A1:F1"/>
    <mergeCell ref="A2:F2"/>
    <mergeCell ref="A8:F8"/>
    <mergeCell ref="A9:F9"/>
    <mergeCell ref="A4:F4"/>
    <mergeCell ref="A6:F6"/>
    <mergeCell ref="A1247:F1247"/>
  </mergeCells>
  <printOptions horizontalCentered="1"/>
  <pageMargins left="0.8267716535433072" right="0.6692913385826772" top="0.7086614173228347" bottom="0.3937007874015748" header="0.5118110236220472" footer="0.11811023622047245"/>
  <pageSetup firstPageNumber="58" useFirstPageNumber="1" horizontalDpi="600" verticalDpi="600" orientation="portrait" paperSize="9" scale="83" r:id="rId1"/>
  <headerFooter alignWithMargins="0">
    <oddFooter>&amp;C&amp;P&amp;R
</oddFooter>
  </headerFooter>
  <rowBreaks count="1" manualBreakCount="1">
    <brk id="1199" max="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AI40"/>
  <sheetViews>
    <sheetView tabSelected="1" zoomScaleSheetLayoutView="100" workbookViewId="0" topLeftCell="A1">
      <selection activeCell="B32" sqref="B32"/>
    </sheetView>
  </sheetViews>
  <sheetFormatPr defaultColWidth="9.140625" defaultRowHeight="12.75"/>
  <cols>
    <col min="1" max="1" width="41.7109375" style="27" customWidth="1"/>
    <col min="2" max="2" width="13.28125" style="27" customWidth="1"/>
    <col min="3" max="5" width="9.140625" style="27" customWidth="1"/>
  </cols>
  <sheetData>
    <row r="1" spans="1:35" ht="12.75">
      <c r="A1" s="1063" t="s">
        <v>469</v>
      </c>
      <c r="B1" s="1063"/>
      <c r="C1" s="1063"/>
      <c r="D1" s="1063"/>
      <c r="E1" s="106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5" customHeight="1">
      <c r="A2" s="1064" t="s">
        <v>470</v>
      </c>
      <c r="B2" s="1064"/>
      <c r="C2" s="1064"/>
      <c r="D2" s="1064"/>
      <c r="E2" s="106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3.75" customHeight="1">
      <c r="A3" s="8"/>
      <c r="B3" s="9"/>
      <c r="C3" s="10"/>
      <c r="D3" s="10"/>
      <c r="E3" s="8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5" s="3" customFormat="1" ht="12.75">
      <c r="A4" s="1032" t="s">
        <v>471</v>
      </c>
      <c r="B4" s="1032"/>
      <c r="C4" s="1032"/>
      <c r="D4" s="1032"/>
      <c r="E4" s="1032"/>
    </row>
    <row r="5" spans="1:5" s="3" customFormat="1" ht="12.75">
      <c r="A5" s="14"/>
      <c r="B5" s="13"/>
      <c r="C5" s="13"/>
      <c r="D5" s="13"/>
      <c r="E5" s="13"/>
    </row>
    <row r="6" spans="1:5" s="17" customFormat="1" ht="17.25" customHeight="1">
      <c r="A6" s="969" t="s">
        <v>472</v>
      </c>
      <c r="B6" s="969"/>
      <c r="C6" s="969"/>
      <c r="D6" s="969"/>
      <c r="E6" s="969"/>
    </row>
    <row r="7" spans="1:5" s="17" customFormat="1" ht="17.25" customHeight="1">
      <c r="A7" s="1059" t="s">
        <v>760</v>
      </c>
      <c r="B7" s="1059"/>
      <c r="C7" s="1059"/>
      <c r="D7" s="1059"/>
      <c r="E7" s="1059"/>
    </row>
    <row r="8" spans="1:5" s="17" customFormat="1" ht="17.25" customHeight="1">
      <c r="A8" s="753" t="s">
        <v>474</v>
      </c>
      <c r="B8" s="753"/>
      <c r="C8" s="753"/>
      <c r="D8" s="753"/>
      <c r="E8" s="753"/>
    </row>
    <row r="9" spans="1:5" s="21" customFormat="1" ht="12.75">
      <c r="A9" s="1061" t="s">
        <v>475</v>
      </c>
      <c r="B9" s="1061"/>
      <c r="C9" s="1061"/>
      <c r="D9" s="1061"/>
      <c r="E9" s="1061"/>
    </row>
    <row r="10" spans="1:5" s="148" customFormat="1" ht="12.75">
      <c r="A10" s="25" t="s">
        <v>476</v>
      </c>
      <c r="B10" s="157"/>
      <c r="C10" s="22"/>
      <c r="D10" s="26"/>
      <c r="E10" s="23" t="s">
        <v>477</v>
      </c>
    </row>
    <row r="11" ht="12.75">
      <c r="E11" s="1053" t="s">
        <v>761</v>
      </c>
    </row>
    <row r="12" spans="1:5" ht="10.5" customHeight="1">
      <c r="A12" s="464"/>
      <c r="B12" s="464"/>
      <c r="C12" s="464"/>
      <c r="D12" s="464"/>
      <c r="E12" s="1054" t="s">
        <v>528</v>
      </c>
    </row>
    <row r="13" spans="1:5" s="52" customFormat="1" ht="51">
      <c r="A13" s="109" t="s">
        <v>479</v>
      </c>
      <c r="B13" s="68" t="s">
        <v>530</v>
      </c>
      <c r="C13" s="68" t="s">
        <v>531</v>
      </c>
      <c r="D13" s="68" t="s">
        <v>762</v>
      </c>
      <c r="E13" s="68" t="s">
        <v>533</v>
      </c>
    </row>
    <row r="14" spans="1:5" s="52" customFormat="1" ht="12.75">
      <c r="A14" s="1055">
        <v>1</v>
      </c>
      <c r="B14" s="68">
        <v>2</v>
      </c>
      <c r="C14" s="68">
        <v>3</v>
      </c>
      <c r="D14" s="68">
        <v>4</v>
      </c>
      <c r="E14" s="70">
        <v>5</v>
      </c>
    </row>
    <row r="15" spans="1:5" s="52" customFormat="1" ht="17.25" customHeight="1">
      <c r="A15" s="95" t="s">
        <v>763</v>
      </c>
      <c r="B15" s="112">
        <v>154723826</v>
      </c>
      <c r="C15" s="163">
        <v>6345335</v>
      </c>
      <c r="D15" s="834">
        <v>4.101071673343962</v>
      </c>
      <c r="E15" s="163">
        <v>6345335</v>
      </c>
    </row>
    <row r="16" spans="1:5" s="52" customFormat="1" ht="17.25" customHeight="1">
      <c r="A16" s="95" t="s">
        <v>764</v>
      </c>
      <c r="B16" s="112">
        <v>419161</v>
      </c>
      <c r="C16" s="163">
        <v>30079</v>
      </c>
      <c r="D16" s="834">
        <v>7.176001584116842</v>
      </c>
      <c r="E16" s="163">
        <v>30079</v>
      </c>
    </row>
    <row r="17" spans="1:5" s="52" customFormat="1" ht="17.25" customHeight="1">
      <c r="A17" s="1056" t="s">
        <v>765</v>
      </c>
      <c r="B17" s="50">
        <v>419161</v>
      </c>
      <c r="C17" s="167">
        <v>30079</v>
      </c>
      <c r="D17" s="836">
        <v>7.176001584116842</v>
      </c>
      <c r="E17" s="167">
        <v>30079</v>
      </c>
    </row>
    <row r="18" spans="1:5" s="52" customFormat="1" ht="17.25" customHeight="1">
      <c r="A18" s="95" t="s">
        <v>766</v>
      </c>
      <c r="B18" s="112">
        <v>339000</v>
      </c>
      <c r="C18" s="163">
        <v>28250</v>
      </c>
      <c r="D18" s="834">
        <v>8.333333333333332</v>
      </c>
      <c r="E18" s="163">
        <v>28250</v>
      </c>
    </row>
    <row r="19" spans="1:5" s="52" customFormat="1" ht="17.25" customHeight="1">
      <c r="A19" s="1056" t="s">
        <v>767</v>
      </c>
      <c r="B19" s="50">
        <v>339000</v>
      </c>
      <c r="C19" s="167">
        <v>28250</v>
      </c>
      <c r="D19" s="836">
        <v>8.333333333333332</v>
      </c>
      <c r="E19" s="167">
        <v>28250</v>
      </c>
    </row>
    <row r="20" spans="1:5" s="52" customFormat="1" ht="17.25" customHeight="1">
      <c r="A20" s="95" t="s">
        <v>768</v>
      </c>
      <c r="B20" s="112">
        <v>20188293</v>
      </c>
      <c r="C20" s="163">
        <v>1363207</v>
      </c>
      <c r="D20" s="834">
        <v>6.752462924923866</v>
      </c>
      <c r="E20" s="163">
        <v>1363207</v>
      </c>
    </row>
    <row r="21" spans="1:5" s="52" customFormat="1" ht="25.5">
      <c r="A21" s="1056" t="s">
        <v>769</v>
      </c>
      <c r="B21" s="50">
        <v>81470</v>
      </c>
      <c r="C21" s="167">
        <v>1700</v>
      </c>
      <c r="D21" s="836">
        <v>2.086657665398306</v>
      </c>
      <c r="E21" s="167">
        <v>1700</v>
      </c>
    </row>
    <row r="22" spans="1:5" s="52" customFormat="1" ht="17.25" customHeight="1">
      <c r="A22" s="1056" t="s">
        <v>770</v>
      </c>
      <c r="B22" s="50">
        <v>20106823</v>
      </c>
      <c r="C22" s="167">
        <v>1361507</v>
      </c>
      <c r="D22" s="836">
        <v>6.771368107234046</v>
      </c>
      <c r="E22" s="167">
        <v>1361507</v>
      </c>
    </row>
    <row r="23" spans="1:5" s="52" customFormat="1" ht="17.25" customHeight="1">
      <c r="A23" s="95" t="s">
        <v>771</v>
      </c>
      <c r="B23" s="112">
        <v>3540555</v>
      </c>
      <c r="C23" s="163">
        <v>280000</v>
      </c>
      <c r="D23" s="834">
        <v>7.908364649045136</v>
      </c>
      <c r="E23" s="163">
        <v>280000</v>
      </c>
    </row>
    <row r="24" spans="1:5" s="52" customFormat="1" ht="17.25" customHeight="1">
      <c r="A24" s="95" t="s">
        <v>772</v>
      </c>
      <c r="B24" s="754">
        <v>3000000</v>
      </c>
      <c r="C24" s="163">
        <v>155923</v>
      </c>
      <c r="D24" s="834">
        <v>5.197433333333333</v>
      </c>
      <c r="E24" s="163">
        <v>155923</v>
      </c>
    </row>
    <row r="25" spans="1:5" s="52" customFormat="1" ht="17.25" customHeight="1">
      <c r="A25" s="95" t="s">
        <v>773</v>
      </c>
      <c r="B25" s="754">
        <v>1575930</v>
      </c>
      <c r="C25" s="163">
        <v>131140</v>
      </c>
      <c r="D25" s="834">
        <v>8.32143559675874</v>
      </c>
      <c r="E25" s="163">
        <v>131140</v>
      </c>
    </row>
    <row r="26" spans="1:5" s="52" customFormat="1" ht="17.25" customHeight="1">
      <c r="A26" s="95" t="s">
        <v>774</v>
      </c>
      <c r="B26" s="112">
        <v>183786765</v>
      </c>
      <c r="C26" s="163">
        <v>8333934</v>
      </c>
      <c r="D26" s="834">
        <v>4.534567002145122</v>
      </c>
      <c r="E26" s="163">
        <v>8333934</v>
      </c>
    </row>
    <row r="27" spans="1:5" s="52" customFormat="1" ht="17.25" customHeight="1">
      <c r="A27" s="1057"/>
      <c r="B27" s="729"/>
      <c r="C27" s="14"/>
      <c r="D27" s="14"/>
      <c r="E27" s="14"/>
    </row>
    <row r="28" spans="1:5" s="52" customFormat="1" ht="17.25" customHeight="1">
      <c r="A28" s="1057"/>
      <c r="B28" s="729"/>
      <c r="C28" s="14"/>
      <c r="D28" s="14"/>
      <c r="E28" s="14"/>
    </row>
    <row r="29" spans="1:5" s="52" customFormat="1" ht="17.25" customHeight="1">
      <c r="A29" s="1057"/>
      <c r="B29" s="729"/>
      <c r="C29" s="14"/>
      <c r="D29" s="14"/>
      <c r="E29" s="14"/>
    </row>
    <row r="30" spans="1:5" s="148" customFormat="1" ht="12.75">
      <c r="A30" s="173" t="s">
        <v>823</v>
      </c>
      <c r="B30" s="174"/>
      <c r="C30" s="158"/>
      <c r="D30" s="158"/>
      <c r="E30" s="175"/>
    </row>
    <row r="31" spans="1:5" s="148" customFormat="1" ht="12.75">
      <c r="A31" s="173" t="s">
        <v>824</v>
      </c>
      <c r="B31" s="177"/>
      <c r="C31" s="158"/>
      <c r="E31" s="178" t="s">
        <v>524</v>
      </c>
    </row>
    <row r="32" spans="1:4" s="27" customFormat="1" ht="12.75">
      <c r="A32" s="2"/>
      <c r="B32" s="584"/>
      <c r="C32" s="584"/>
      <c r="D32" s="1058"/>
    </row>
    <row r="33" spans="1:4" s="27" customFormat="1" ht="12.75">
      <c r="A33" s="2"/>
      <c r="B33" s="584"/>
      <c r="C33" s="584"/>
      <c r="D33" s="1058"/>
    </row>
    <row r="34" spans="1:5" s="52" customFormat="1" ht="12.75">
      <c r="A34" s="29"/>
      <c r="B34" s="27"/>
      <c r="C34" s="27"/>
      <c r="D34" s="27"/>
      <c r="E34" s="27"/>
    </row>
    <row r="35" spans="1:5" s="52" customFormat="1" ht="12.75">
      <c r="A35" s="29"/>
      <c r="B35" s="27"/>
      <c r="C35" s="27"/>
      <c r="D35" s="27"/>
      <c r="E35" s="27"/>
    </row>
    <row r="36" s="27" customFormat="1" ht="12.75"/>
    <row r="37" s="27" customFormat="1" ht="12.75">
      <c r="A37" s="179" t="s">
        <v>825</v>
      </c>
    </row>
    <row r="38" spans="1:5" s="52" customFormat="1" ht="12.75">
      <c r="A38" s="27"/>
      <c r="B38" s="27"/>
      <c r="C38" s="27"/>
      <c r="D38" s="27"/>
      <c r="E38" s="27"/>
    </row>
    <row r="39" spans="1:5" s="52" customFormat="1" ht="12.75">
      <c r="A39" s="27"/>
      <c r="B39" s="27"/>
      <c r="C39" s="27"/>
      <c r="D39" s="27"/>
      <c r="E39" s="27"/>
    </row>
    <row r="40" spans="1:5" s="52" customFormat="1" ht="12.75">
      <c r="A40" s="27"/>
      <c r="B40" s="27"/>
      <c r="C40" s="27"/>
      <c r="D40" s="27"/>
      <c r="E40" s="27"/>
    </row>
  </sheetData>
  <mergeCells count="7">
    <mergeCell ref="A7:E7"/>
    <mergeCell ref="A8:E8"/>
    <mergeCell ref="A9:E9"/>
    <mergeCell ref="A1:E1"/>
    <mergeCell ref="A2:E2"/>
    <mergeCell ref="A4:E4"/>
    <mergeCell ref="A6:E6"/>
  </mergeCells>
  <printOptions/>
  <pageMargins left="0.7480314960629921" right="0.7480314960629921" top="0.7874015748031497" bottom="0.7874015748031497" header="0.5118110236220472" footer="0.5118110236220472"/>
  <pageSetup firstPageNumber="77" useFirstPageNumber="1" horizontalDpi="300" verticalDpi="300" orientation="portrait" paperSize="9" r:id="rId1"/>
  <headerFooter alignWithMargins="0">
    <oddFooter>&amp;L
&amp;C&amp;8&amp;P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8"/>
  <sheetViews>
    <sheetView zoomScaleSheetLayoutView="100" workbookViewId="0" topLeftCell="A1">
      <selection activeCell="C15" sqref="C15"/>
    </sheetView>
  </sheetViews>
  <sheetFormatPr defaultColWidth="9.140625" defaultRowHeight="12.75"/>
  <cols>
    <col min="1" max="1" width="13.00390625" style="0" customWidth="1"/>
    <col min="2" max="2" width="36.00390625" style="0" customWidth="1"/>
    <col min="3" max="4" width="14.7109375" style="0" customWidth="1"/>
    <col min="5" max="6" width="11.7109375" style="0" customWidth="1"/>
  </cols>
  <sheetData>
    <row r="1" spans="1:6" ht="12.75">
      <c r="A1" s="1063" t="s">
        <v>469</v>
      </c>
      <c r="B1" s="1063"/>
      <c r="C1" s="1063"/>
      <c r="D1" s="1063"/>
      <c r="E1" s="1063"/>
      <c r="F1" s="1063"/>
    </row>
    <row r="2" spans="1:6" ht="12.75">
      <c r="A2" s="1064" t="s">
        <v>470</v>
      </c>
      <c r="B2" s="1064"/>
      <c r="C2" s="1064"/>
      <c r="D2" s="1064"/>
      <c r="E2" s="1064"/>
      <c r="F2" s="1064"/>
    </row>
    <row r="3" spans="1:6" ht="3.75" customHeight="1">
      <c r="A3" s="8"/>
      <c r="B3" s="9"/>
      <c r="C3" s="10"/>
      <c r="D3" s="10"/>
      <c r="E3" s="8"/>
      <c r="F3" s="8"/>
    </row>
    <row r="4" spans="1:6" ht="12.75">
      <c r="A4" s="1032" t="s">
        <v>471</v>
      </c>
      <c r="B4" s="1032"/>
      <c r="C4" s="1032"/>
      <c r="D4" s="1032"/>
      <c r="E4" s="1032"/>
      <c r="F4" s="1032"/>
    </row>
    <row r="5" spans="1:6" ht="12.75">
      <c r="A5" s="14"/>
      <c r="B5" s="13"/>
      <c r="C5" s="13"/>
      <c r="D5" s="13"/>
      <c r="E5" s="13"/>
      <c r="F5" s="3"/>
    </row>
    <row r="6" spans="1:6" ht="12.75">
      <c r="A6" s="969" t="s">
        <v>472</v>
      </c>
      <c r="B6" s="969"/>
      <c r="C6" s="969"/>
      <c r="D6" s="969"/>
      <c r="E6" s="969"/>
      <c r="F6" s="969"/>
    </row>
    <row r="7" spans="1:6" ht="15.75">
      <c r="A7" s="970" t="s">
        <v>621</v>
      </c>
      <c r="B7" s="970"/>
      <c r="C7" s="970"/>
      <c r="D7" s="970"/>
      <c r="E7" s="970"/>
      <c r="F7" s="970"/>
    </row>
    <row r="8" spans="1:6" ht="15.75">
      <c r="A8" s="1060" t="s">
        <v>474</v>
      </c>
      <c r="B8" s="1060"/>
      <c r="C8" s="1060"/>
      <c r="D8" s="1060"/>
      <c r="E8" s="1060"/>
      <c r="F8" s="1060"/>
    </row>
    <row r="9" spans="1:6" ht="12.75">
      <c r="A9" s="1061" t="s">
        <v>475</v>
      </c>
      <c r="B9" s="1061"/>
      <c r="C9" s="1061"/>
      <c r="D9" s="1061"/>
      <c r="E9" s="1061"/>
      <c r="F9" s="1061"/>
    </row>
    <row r="10" spans="1:6" ht="12.75">
      <c r="A10" s="25" t="s">
        <v>476</v>
      </c>
      <c r="B10" s="26"/>
      <c r="C10" s="22"/>
      <c r="D10" s="20"/>
      <c r="E10" s="21"/>
      <c r="F10" s="23" t="s">
        <v>477</v>
      </c>
    </row>
    <row r="11" spans="1:6" ht="12.75">
      <c r="A11" s="25"/>
      <c r="B11" s="26"/>
      <c r="C11" s="22"/>
      <c r="D11" s="20"/>
      <c r="E11" s="21"/>
      <c r="F11" s="64" t="s">
        <v>622</v>
      </c>
    </row>
    <row r="12" spans="1:6" ht="14.25" customHeight="1">
      <c r="A12" s="27"/>
      <c r="B12" s="29"/>
      <c r="C12" s="65"/>
      <c r="D12" s="65"/>
      <c r="E12" s="65"/>
      <c r="F12" s="66" t="s">
        <v>528</v>
      </c>
    </row>
    <row r="13" spans="1:6" ht="36">
      <c r="A13" s="69" t="s">
        <v>623</v>
      </c>
      <c r="B13" s="69" t="s">
        <v>529</v>
      </c>
      <c r="C13" s="98" t="s">
        <v>530</v>
      </c>
      <c r="D13" s="98" t="s">
        <v>531</v>
      </c>
      <c r="E13" s="98" t="s">
        <v>532</v>
      </c>
      <c r="F13" s="98" t="s">
        <v>533</v>
      </c>
    </row>
    <row r="14" spans="1:6" ht="12.75">
      <c r="A14" s="99">
        <v>1</v>
      </c>
      <c r="B14" s="99">
        <v>2</v>
      </c>
      <c r="C14" s="100">
        <v>3</v>
      </c>
      <c r="D14" s="100">
        <v>4</v>
      </c>
      <c r="E14" s="100">
        <v>5</v>
      </c>
      <c r="F14" s="100">
        <v>6</v>
      </c>
    </row>
    <row r="15" spans="1:6" ht="12.75" customHeight="1">
      <c r="A15" s="72"/>
      <c r="B15" s="101" t="s">
        <v>624</v>
      </c>
      <c r="C15" s="102">
        <v>2394257119</v>
      </c>
      <c r="D15" s="102">
        <v>193464677</v>
      </c>
      <c r="E15" s="103">
        <v>8.080363444039946</v>
      </c>
      <c r="F15" s="102">
        <v>193464677</v>
      </c>
    </row>
    <row r="16" spans="1:6" ht="12.75" customHeight="1">
      <c r="A16" s="76"/>
      <c r="B16" s="104" t="s">
        <v>625</v>
      </c>
      <c r="C16" s="102">
        <v>1624394344</v>
      </c>
      <c r="D16" s="102">
        <v>157640866</v>
      </c>
      <c r="E16" s="103">
        <v>9.70459338166718</v>
      </c>
      <c r="F16" s="102">
        <v>157640866</v>
      </c>
    </row>
    <row r="17" spans="1:6" ht="12.75" customHeight="1">
      <c r="A17" s="76"/>
      <c r="B17" s="104" t="s">
        <v>626</v>
      </c>
      <c r="C17" s="102">
        <v>376086000</v>
      </c>
      <c r="D17" s="102">
        <v>24981933</v>
      </c>
      <c r="E17" s="103">
        <v>6.642611796238095</v>
      </c>
      <c r="F17" s="102">
        <v>24981933</v>
      </c>
    </row>
    <row r="18" spans="1:6" ht="12.75" customHeight="1">
      <c r="A18" s="70" t="s">
        <v>627</v>
      </c>
      <c r="B18" s="105" t="s">
        <v>628</v>
      </c>
      <c r="C18" s="33">
        <v>137536000</v>
      </c>
      <c r="D18" s="33">
        <v>11893946</v>
      </c>
      <c r="E18" s="106">
        <v>8.647878373662168</v>
      </c>
      <c r="F18" s="107">
        <v>11893946</v>
      </c>
    </row>
    <row r="19" spans="1:6" ht="12.75" customHeight="1">
      <c r="A19" s="70" t="s">
        <v>629</v>
      </c>
      <c r="B19" s="105" t="s">
        <v>630</v>
      </c>
      <c r="C19" s="108">
        <v>238550000</v>
      </c>
      <c r="D19" s="107">
        <v>13087987</v>
      </c>
      <c r="E19" s="106">
        <v>5.486475372039404</v>
      </c>
      <c r="F19" s="107">
        <v>13087987</v>
      </c>
    </row>
    <row r="20" spans="1:6" ht="12.75" customHeight="1">
      <c r="A20" s="76"/>
      <c r="B20" s="104" t="s">
        <v>631</v>
      </c>
      <c r="C20" s="102">
        <v>1230200444</v>
      </c>
      <c r="D20" s="102">
        <v>129554780</v>
      </c>
      <c r="E20" s="103">
        <v>10.531192752520255</v>
      </c>
      <c r="F20" s="102">
        <v>129554780</v>
      </c>
    </row>
    <row r="21" spans="1:6" ht="12.75" customHeight="1">
      <c r="A21" s="70" t="s">
        <v>632</v>
      </c>
      <c r="B21" s="105" t="s">
        <v>633</v>
      </c>
      <c r="C21" s="108">
        <v>830117444</v>
      </c>
      <c r="D21" s="107">
        <v>82037798</v>
      </c>
      <c r="E21" s="106">
        <v>9.882673661776465</v>
      </c>
      <c r="F21" s="107">
        <v>82037798</v>
      </c>
    </row>
    <row r="22" spans="1:6" ht="23.25" customHeight="1">
      <c r="A22" s="109" t="s">
        <v>634</v>
      </c>
      <c r="B22" s="105" t="s">
        <v>635</v>
      </c>
      <c r="C22" s="108">
        <v>370677000</v>
      </c>
      <c r="D22" s="107">
        <v>45217884</v>
      </c>
      <c r="E22" s="106">
        <v>12.198729351969504</v>
      </c>
      <c r="F22" s="107">
        <v>45217884</v>
      </c>
    </row>
    <row r="23" spans="1:6" ht="12.75" customHeight="1">
      <c r="A23" s="109" t="s">
        <v>636</v>
      </c>
      <c r="B23" s="105" t="s">
        <v>637</v>
      </c>
      <c r="C23" s="108">
        <v>10356000</v>
      </c>
      <c r="D23" s="107">
        <v>662197</v>
      </c>
      <c r="E23" s="106">
        <v>6.394331788335264</v>
      </c>
      <c r="F23" s="107">
        <v>662197</v>
      </c>
    </row>
    <row r="24" spans="1:6" ht="12.75" customHeight="1">
      <c r="A24" s="70" t="s">
        <v>638</v>
      </c>
      <c r="B24" s="105" t="s">
        <v>639</v>
      </c>
      <c r="C24" s="108">
        <v>19050000</v>
      </c>
      <c r="D24" s="107">
        <v>1636901</v>
      </c>
      <c r="E24" s="106">
        <v>8.592656167979003</v>
      </c>
      <c r="F24" s="107">
        <v>1636901</v>
      </c>
    </row>
    <row r="25" spans="1:6" ht="12.75" customHeight="1">
      <c r="A25" s="76"/>
      <c r="B25" s="104" t="s">
        <v>640</v>
      </c>
      <c r="C25" s="102">
        <v>18107900</v>
      </c>
      <c r="D25" s="102">
        <v>3104153</v>
      </c>
      <c r="E25" s="103">
        <v>17.142534473903655</v>
      </c>
      <c r="F25" s="102">
        <v>3104153</v>
      </c>
    </row>
    <row r="26" spans="1:6" ht="12.75" customHeight="1">
      <c r="A26" s="70" t="s">
        <v>641</v>
      </c>
      <c r="B26" s="105" t="s">
        <v>642</v>
      </c>
      <c r="C26" s="108">
        <v>10413900</v>
      </c>
      <c r="D26" s="107">
        <v>848190</v>
      </c>
      <c r="E26" s="106">
        <v>8.144787255495059</v>
      </c>
      <c r="F26" s="107">
        <v>848190</v>
      </c>
    </row>
    <row r="27" spans="1:6" ht="12.75" customHeight="1">
      <c r="A27" s="70" t="s">
        <v>643</v>
      </c>
      <c r="B27" s="105" t="s">
        <v>644</v>
      </c>
      <c r="C27" s="108">
        <v>338000</v>
      </c>
      <c r="D27" s="107">
        <v>39817</v>
      </c>
      <c r="E27" s="106">
        <v>11.7801775147929</v>
      </c>
      <c r="F27" s="107">
        <v>39817</v>
      </c>
    </row>
    <row r="28" spans="1:6" ht="12.75" customHeight="1">
      <c r="A28" s="70" t="s">
        <v>645</v>
      </c>
      <c r="B28" s="105" t="s">
        <v>646</v>
      </c>
      <c r="C28" s="108">
        <v>7356000</v>
      </c>
      <c r="D28" s="107">
        <v>2216146</v>
      </c>
      <c r="E28" s="106">
        <v>30.127052746057643</v>
      </c>
      <c r="F28" s="107">
        <v>2216146</v>
      </c>
    </row>
    <row r="29" spans="1:6" ht="12.75" customHeight="1">
      <c r="A29" s="110"/>
      <c r="B29" s="111" t="s">
        <v>647</v>
      </c>
      <c r="C29" s="112" t="s">
        <v>486</v>
      </c>
      <c r="D29" s="112">
        <v>3364</v>
      </c>
      <c r="E29" s="103" t="s">
        <v>486</v>
      </c>
      <c r="F29" s="112">
        <v>3364</v>
      </c>
    </row>
    <row r="30" spans="1:6" ht="12.75" customHeight="1">
      <c r="A30" s="113" t="s">
        <v>648</v>
      </c>
      <c r="B30" s="105" t="s">
        <v>649</v>
      </c>
      <c r="C30" s="45" t="s">
        <v>486</v>
      </c>
      <c r="D30" s="114">
        <v>3364</v>
      </c>
      <c r="E30" s="115" t="s">
        <v>486</v>
      </c>
      <c r="F30" s="107">
        <v>3364</v>
      </c>
    </row>
    <row r="31" spans="1:6" ht="12.75" customHeight="1">
      <c r="A31" s="76"/>
      <c r="B31" s="104" t="s">
        <v>650</v>
      </c>
      <c r="C31" s="102">
        <v>207371493</v>
      </c>
      <c r="D31" s="102">
        <v>10597924</v>
      </c>
      <c r="E31" s="103">
        <v>5.110598301956576</v>
      </c>
      <c r="F31" s="102">
        <v>10597924</v>
      </c>
    </row>
    <row r="32" spans="1:6" ht="12.75" customHeight="1">
      <c r="A32" s="70" t="s">
        <v>651</v>
      </c>
      <c r="B32" s="105" t="s">
        <v>652</v>
      </c>
      <c r="C32" s="33">
        <v>165000</v>
      </c>
      <c r="D32" s="107">
        <v>0</v>
      </c>
      <c r="E32" s="106">
        <v>0</v>
      </c>
      <c r="F32" s="107">
        <v>0</v>
      </c>
    </row>
    <row r="33" spans="1:6" ht="25.5">
      <c r="A33" s="109" t="s">
        <v>653</v>
      </c>
      <c r="B33" s="116" t="s">
        <v>654</v>
      </c>
      <c r="C33" s="33">
        <v>27906000</v>
      </c>
      <c r="D33" s="107">
        <v>91450</v>
      </c>
      <c r="E33" s="106">
        <v>0.32770730308894147</v>
      </c>
      <c r="F33" s="107">
        <v>91450</v>
      </c>
    </row>
    <row r="34" spans="1:6" ht="12.75" customHeight="1">
      <c r="A34" s="109"/>
      <c r="B34" s="117" t="s">
        <v>655</v>
      </c>
      <c r="C34" s="118">
        <v>11394758</v>
      </c>
      <c r="D34" s="118">
        <v>0</v>
      </c>
      <c r="E34" s="119">
        <v>0</v>
      </c>
      <c r="F34" s="120">
        <v>0</v>
      </c>
    </row>
    <row r="35" spans="1:6" ht="12.75">
      <c r="A35" s="121" t="s">
        <v>656</v>
      </c>
      <c r="B35" s="122" t="s">
        <v>657</v>
      </c>
      <c r="C35" s="33">
        <v>9310000</v>
      </c>
      <c r="D35" s="107">
        <v>1678767</v>
      </c>
      <c r="E35" s="106">
        <v>18.03186895810956</v>
      </c>
      <c r="F35" s="107">
        <v>1678767</v>
      </c>
    </row>
    <row r="36" spans="1:6" ht="12.75" customHeight="1">
      <c r="A36" s="121" t="s">
        <v>658</v>
      </c>
      <c r="B36" s="122" t="s">
        <v>659</v>
      </c>
      <c r="C36" s="33">
        <v>2500000</v>
      </c>
      <c r="D36" s="107">
        <v>583761</v>
      </c>
      <c r="E36" s="106">
        <v>23.35044</v>
      </c>
      <c r="F36" s="107">
        <v>583761</v>
      </c>
    </row>
    <row r="37" spans="1:6" ht="38.25">
      <c r="A37" s="109" t="s">
        <v>660</v>
      </c>
      <c r="B37" s="116" t="s">
        <v>661</v>
      </c>
      <c r="C37" s="108">
        <v>41492753</v>
      </c>
      <c r="D37" s="107">
        <v>4085800</v>
      </c>
      <c r="E37" s="106">
        <v>9.847020755648582</v>
      </c>
      <c r="F37" s="107">
        <v>4085800</v>
      </c>
    </row>
    <row r="38" spans="1:6" ht="37.5" customHeight="1">
      <c r="A38" s="121" t="s">
        <v>662</v>
      </c>
      <c r="B38" s="116" t="s">
        <v>663</v>
      </c>
      <c r="C38" s="108">
        <v>1767000</v>
      </c>
      <c r="D38" s="107">
        <v>64041</v>
      </c>
      <c r="E38" s="106">
        <v>3.62427843803056</v>
      </c>
      <c r="F38" s="107">
        <v>64041</v>
      </c>
    </row>
    <row r="39" spans="1:6" ht="12.75" customHeight="1">
      <c r="A39" s="121" t="s">
        <v>664</v>
      </c>
      <c r="B39" s="123" t="s">
        <v>665</v>
      </c>
      <c r="C39" s="35">
        <v>320000</v>
      </c>
      <c r="D39" s="114">
        <v>13113</v>
      </c>
      <c r="E39" s="119">
        <v>4.0978125</v>
      </c>
      <c r="F39" s="120">
        <v>13113</v>
      </c>
    </row>
    <row r="40" spans="1:6" ht="25.5">
      <c r="A40" s="121" t="s">
        <v>666</v>
      </c>
      <c r="B40" s="124" t="s">
        <v>705</v>
      </c>
      <c r="C40" s="108">
        <v>26156532</v>
      </c>
      <c r="D40" s="108">
        <v>2591373</v>
      </c>
      <c r="E40" s="119">
        <v>9.90717347391466</v>
      </c>
      <c r="F40" s="108">
        <v>2591373</v>
      </c>
    </row>
    <row r="41" spans="1:6" ht="12.75" customHeight="1">
      <c r="A41" s="125" t="s">
        <v>667</v>
      </c>
      <c r="B41" s="126" t="s">
        <v>668</v>
      </c>
      <c r="C41" s="35">
        <v>21500000</v>
      </c>
      <c r="D41" s="114">
        <v>2038415</v>
      </c>
      <c r="E41" s="119">
        <v>9.481</v>
      </c>
      <c r="F41" s="120">
        <v>2038415</v>
      </c>
    </row>
    <row r="42" spans="1:6" ht="12.75" customHeight="1">
      <c r="A42" s="125" t="s">
        <v>669</v>
      </c>
      <c r="B42" s="126" t="s">
        <v>670</v>
      </c>
      <c r="C42" s="35">
        <v>1680000</v>
      </c>
      <c r="D42" s="114">
        <v>270500</v>
      </c>
      <c r="E42" s="119">
        <v>16.101190476190478</v>
      </c>
      <c r="F42" s="120">
        <v>270500</v>
      </c>
    </row>
    <row r="43" spans="1:6" ht="12.75" customHeight="1">
      <c r="A43" s="125" t="s">
        <v>671</v>
      </c>
      <c r="B43" s="126" t="s">
        <v>672</v>
      </c>
      <c r="C43" s="35">
        <v>2159422</v>
      </c>
      <c r="D43" s="114">
        <v>255708</v>
      </c>
      <c r="E43" s="119">
        <v>11.84150203156215</v>
      </c>
      <c r="F43" s="120">
        <v>255708</v>
      </c>
    </row>
    <row r="44" spans="1:6" ht="12.75" customHeight="1">
      <c r="A44" s="125" t="s">
        <v>673</v>
      </c>
      <c r="B44" s="126" t="s">
        <v>674</v>
      </c>
      <c r="C44" s="127">
        <v>687110</v>
      </c>
      <c r="D44" s="114">
        <v>49</v>
      </c>
      <c r="E44" s="119">
        <v>0.00713131812955713</v>
      </c>
      <c r="F44" s="120">
        <v>49</v>
      </c>
    </row>
    <row r="45" spans="1:6" ht="24.75" customHeight="1">
      <c r="A45" s="128" t="s">
        <v>675</v>
      </c>
      <c r="B45" s="129" t="s">
        <v>676</v>
      </c>
      <c r="C45" s="35">
        <v>130000</v>
      </c>
      <c r="D45" s="114">
        <v>26701</v>
      </c>
      <c r="E45" s="106">
        <v>20.53923076923077</v>
      </c>
      <c r="F45" s="120">
        <v>26701</v>
      </c>
    </row>
    <row r="46" spans="1:6" ht="12.75" customHeight="1">
      <c r="A46" s="109" t="s">
        <v>677</v>
      </c>
      <c r="B46" s="116" t="s">
        <v>678</v>
      </c>
      <c r="C46" s="108">
        <v>170000</v>
      </c>
      <c r="D46" s="107">
        <v>24465</v>
      </c>
      <c r="E46" s="106">
        <v>14.391176470588235</v>
      </c>
      <c r="F46" s="107">
        <v>24465</v>
      </c>
    </row>
    <row r="47" spans="1:6" ht="12.75" customHeight="1">
      <c r="A47" s="130" t="s">
        <v>679</v>
      </c>
      <c r="B47" s="131" t="s">
        <v>680</v>
      </c>
      <c r="C47" s="108">
        <v>740200</v>
      </c>
      <c r="D47" s="108">
        <v>191203</v>
      </c>
      <c r="E47" s="106">
        <v>25.831261821129424</v>
      </c>
      <c r="F47" s="108">
        <v>191203</v>
      </c>
    </row>
    <row r="48" spans="1:6" ht="12.75" customHeight="1">
      <c r="A48" s="125" t="s">
        <v>681</v>
      </c>
      <c r="B48" s="126" t="s">
        <v>682</v>
      </c>
      <c r="C48" s="132">
        <v>600000</v>
      </c>
      <c r="D48" s="114">
        <v>175725</v>
      </c>
      <c r="E48" s="119">
        <v>29.2875</v>
      </c>
      <c r="F48" s="120">
        <v>175725</v>
      </c>
    </row>
    <row r="49" spans="1:6" ht="12.75" customHeight="1">
      <c r="A49" s="125" t="s">
        <v>683</v>
      </c>
      <c r="B49" s="126" t="s">
        <v>684</v>
      </c>
      <c r="C49" s="133" t="s">
        <v>486</v>
      </c>
      <c r="D49" s="114">
        <v>1441</v>
      </c>
      <c r="E49" s="134" t="s">
        <v>486</v>
      </c>
      <c r="F49" s="120">
        <v>1441</v>
      </c>
    </row>
    <row r="50" spans="1:6" ht="39" customHeight="1">
      <c r="A50" s="125" t="s">
        <v>685</v>
      </c>
      <c r="B50" s="126" t="s">
        <v>686</v>
      </c>
      <c r="C50" s="133" t="s">
        <v>486</v>
      </c>
      <c r="D50" s="114">
        <v>802</v>
      </c>
      <c r="E50" s="134" t="s">
        <v>486</v>
      </c>
      <c r="F50" s="120">
        <v>802</v>
      </c>
    </row>
    <row r="51" spans="1:6" ht="12.75" customHeight="1">
      <c r="A51" s="125" t="s">
        <v>687</v>
      </c>
      <c r="B51" s="126" t="s">
        <v>688</v>
      </c>
      <c r="C51" s="133" t="s">
        <v>486</v>
      </c>
      <c r="D51" s="114">
        <v>13235</v>
      </c>
      <c r="E51" s="134" t="s">
        <v>486</v>
      </c>
      <c r="F51" s="120">
        <v>13235</v>
      </c>
    </row>
    <row r="52" spans="1:6" ht="12.75" customHeight="1">
      <c r="A52" s="70" t="s">
        <v>689</v>
      </c>
      <c r="B52" s="105" t="s">
        <v>690</v>
      </c>
      <c r="C52" s="108">
        <v>12252621</v>
      </c>
      <c r="D52" s="107">
        <v>856671</v>
      </c>
      <c r="E52" s="106">
        <v>6.991736706782982</v>
      </c>
      <c r="F52" s="107">
        <v>856671</v>
      </c>
    </row>
    <row r="53" spans="1:6" ht="27" customHeight="1">
      <c r="A53" s="109" t="s">
        <v>691</v>
      </c>
      <c r="B53" s="105" t="s">
        <v>692</v>
      </c>
      <c r="C53" s="108">
        <v>84911387</v>
      </c>
      <c r="D53" s="107">
        <v>430393</v>
      </c>
      <c r="E53" s="106">
        <v>0.5068731240958295</v>
      </c>
      <c r="F53" s="107">
        <v>430393</v>
      </c>
    </row>
    <row r="54" spans="1:6" ht="25.5" customHeight="1">
      <c r="A54" s="125" t="s">
        <v>693</v>
      </c>
      <c r="B54" s="126" t="s">
        <v>694</v>
      </c>
      <c r="C54" s="127">
        <v>2600000</v>
      </c>
      <c r="D54" s="114">
        <v>227578</v>
      </c>
      <c r="E54" s="119">
        <v>8.753</v>
      </c>
      <c r="F54" s="120">
        <v>227578</v>
      </c>
    </row>
    <row r="55" spans="1:6" ht="24" customHeight="1">
      <c r="A55" s="72"/>
      <c r="B55" s="101" t="s">
        <v>695</v>
      </c>
      <c r="C55" s="102">
        <v>102564332</v>
      </c>
      <c r="D55" s="102">
        <v>8440857</v>
      </c>
      <c r="E55" s="135">
        <v>8.229817164899002</v>
      </c>
      <c r="F55" s="102">
        <v>8440857</v>
      </c>
    </row>
    <row r="56" spans="1:6" ht="24" customHeight="1">
      <c r="A56" s="136" t="s">
        <v>696</v>
      </c>
      <c r="B56" s="137" t="s">
        <v>697</v>
      </c>
      <c r="C56" s="138">
        <v>102564332</v>
      </c>
      <c r="D56" s="107">
        <v>8440857</v>
      </c>
      <c r="E56" s="106">
        <v>8.229817164899002</v>
      </c>
      <c r="F56" s="107">
        <v>8440857</v>
      </c>
    </row>
    <row r="57" spans="1:6" ht="12.75" customHeight="1">
      <c r="A57" s="72"/>
      <c r="B57" s="101" t="s">
        <v>698</v>
      </c>
      <c r="C57" s="39">
        <v>459926950</v>
      </c>
      <c r="D57" s="39">
        <v>16781666</v>
      </c>
      <c r="E57" s="135">
        <v>3.6487677010446986</v>
      </c>
      <c r="F57" s="39">
        <v>16781666</v>
      </c>
    </row>
    <row r="58" spans="1:6" ht="12.75" customHeight="1">
      <c r="A58" s="109" t="s">
        <v>699</v>
      </c>
      <c r="B58" s="116" t="s">
        <v>700</v>
      </c>
      <c r="C58" s="139" t="s">
        <v>486</v>
      </c>
      <c r="D58" s="107">
        <v>31828</v>
      </c>
      <c r="E58" s="140" t="s">
        <v>486</v>
      </c>
      <c r="F58" s="107">
        <v>31828</v>
      </c>
    </row>
    <row r="59" spans="1:6" ht="12.75" customHeight="1">
      <c r="A59" s="130" t="s">
        <v>701</v>
      </c>
      <c r="B59" s="131" t="s">
        <v>702</v>
      </c>
      <c r="C59" s="141" t="s">
        <v>486</v>
      </c>
      <c r="D59" s="107">
        <v>16749838</v>
      </c>
      <c r="E59" s="140" t="s">
        <v>486</v>
      </c>
      <c r="F59" s="107">
        <v>16749838</v>
      </c>
    </row>
    <row r="60" spans="2:6" ht="12.75">
      <c r="B60" s="142"/>
      <c r="C60" s="143"/>
      <c r="D60" s="144"/>
      <c r="E60" s="144"/>
      <c r="F60" s="144"/>
    </row>
    <row r="61" spans="1:6" ht="15">
      <c r="A61" s="145"/>
      <c r="C61" s="16"/>
      <c r="D61" s="146"/>
      <c r="F61" s="146"/>
    </row>
    <row r="63" spans="1:8" s="148" customFormat="1" ht="15">
      <c r="A63" s="147" t="s">
        <v>703</v>
      </c>
      <c r="C63" s="149"/>
      <c r="D63" s="149"/>
      <c r="E63" s="150"/>
      <c r="F63" s="151"/>
      <c r="H63" s="152"/>
    </row>
    <row r="64" spans="1:8" s="148" customFormat="1" ht="15">
      <c r="A64" s="147" t="s">
        <v>523</v>
      </c>
      <c r="C64" s="149"/>
      <c r="D64" s="149"/>
      <c r="E64" s="147" t="s">
        <v>524</v>
      </c>
      <c r="F64" s="151"/>
      <c r="H64" s="152"/>
    </row>
    <row r="65" spans="1:6" ht="12.75">
      <c r="A65" s="153"/>
      <c r="B65" s="154"/>
      <c r="C65" s="16"/>
      <c r="D65" s="16"/>
      <c r="E65" s="155"/>
      <c r="F65" s="144"/>
    </row>
    <row r="66" ht="12.75">
      <c r="A66" s="153"/>
    </row>
    <row r="68" s="27" customFormat="1" ht="12.75">
      <c r="A68" s="156" t="s">
        <v>704</v>
      </c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 horizontalCentered="1"/>
  <pageMargins left="0.7480314960629921" right="0" top="0.6299212598425197" bottom="0.3937007874015748" header="0.3937007874015748" footer="0.1968503937007874"/>
  <pageSetup firstPageNumber="7" useFirstPageNumber="1" horizontalDpi="600" verticalDpi="600" orientation="portrait" paperSize="9" scale="92" r:id="rId1"/>
  <headerFooter alignWithMargins="0">
    <oddFooter>&amp;C&amp;8&amp;P</oddFooter>
  </headerFooter>
  <rowBreaks count="1" manualBreakCount="1">
    <brk id="5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C82"/>
  <sheetViews>
    <sheetView zoomScaleSheetLayoutView="100" workbookViewId="0" topLeftCell="A1">
      <selection activeCell="D15" sqref="D15"/>
    </sheetView>
  </sheetViews>
  <sheetFormatPr defaultColWidth="9.140625" defaultRowHeight="12.75"/>
  <cols>
    <col min="1" max="1" width="7.57421875" style="27" customWidth="1"/>
    <col min="2" max="2" width="48.421875" style="27" customWidth="1"/>
    <col min="3" max="6" width="11.7109375" style="27" customWidth="1"/>
  </cols>
  <sheetData>
    <row r="1" spans="1:55" ht="12.75">
      <c r="A1" s="1063" t="s">
        <v>469</v>
      </c>
      <c r="B1" s="1063"/>
      <c r="C1" s="1063"/>
      <c r="D1" s="1063"/>
      <c r="E1" s="1063"/>
      <c r="F1" s="106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" customHeight="1">
      <c r="A2" s="1064" t="s">
        <v>470</v>
      </c>
      <c r="B2" s="1064"/>
      <c r="C2" s="1064"/>
      <c r="D2" s="1064"/>
      <c r="E2" s="1064"/>
      <c r="F2" s="106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3.75" customHeight="1">
      <c r="A3" s="8"/>
      <c r="B3" s="9"/>
      <c r="C3" s="10"/>
      <c r="D3" s="10"/>
      <c r="E3" s="8"/>
      <c r="F3" s="8"/>
      <c r="G3" s="7"/>
      <c r="H3" s="6"/>
      <c r="I3" s="6"/>
      <c r="J3" s="6"/>
      <c r="K3" s="7"/>
      <c r="L3" s="6"/>
      <c r="M3" s="6"/>
      <c r="N3" s="7"/>
      <c r="O3" s="6"/>
      <c r="P3" s="6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7" s="3" customFormat="1" ht="12.75">
      <c r="A4" s="1032" t="s">
        <v>471</v>
      </c>
      <c r="B4" s="1032"/>
      <c r="C4" s="1032"/>
      <c r="D4" s="1032"/>
      <c r="E4" s="1032"/>
      <c r="F4" s="1032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6" s="3" customFormat="1" ht="12.75">
      <c r="A5" s="14"/>
      <c r="B5" s="13"/>
      <c r="C5" s="13"/>
      <c r="D5" s="13"/>
      <c r="E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7" s="17" customFormat="1" ht="17.25" customHeight="1">
      <c r="A6" s="969" t="s">
        <v>472</v>
      </c>
      <c r="B6" s="969"/>
      <c r="C6" s="969"/>
      <c r="D6" s="969"/>
      <c r="E6" s="969"/>
      <c r="F6" s="969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s="17" customFormat="1" ht="35.25" customHeight="1">
      <c r="A7" s="939" t="s">
        <v>706</v>
      </c>
      <c r="B7" s="1059"/>
      <c r="C7" s="1059"/>
      <c r="D7" s="1059"/>
      <c r="E7" s="1059"/>
      <c r="F7" s="1059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s="17" customFormat="1" ht="17.25" customHeight="1">
      <c r="A8" s="1060" t="s">
        <v>474</v>
      </c>
      <c r="B8" s="1060"/>
      <c r="C8" s="1060"/>
      <c r="D8" s="1060"/>
      <c r="E8" s="1060"/>
      <c r="F8" s="1060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5" s="21" customFormat="1" ht="12.75">
      <c r="A9" s="1061" t="s">
        <v>475</v>
      </c>
      <c r="B9" s="1061"/>
      <c r="C9" s="1061"/>
      <c r="D9" s="1061"/>
      <c r="E9" s="1061"/>
      <c r="F9" s="1061"/>
      <c r="G9" s="20"/>
      <c r="H9" s="20"/>
      <c r="I9" s="20"/>
      <c r="J9" s="20"/>
      <c r="K9" s="20"/>
      <c r="L9" s="20"/>
      <c r="M9" s="20"/>
      <c r="N9" s="6"/>
      <c r="O9" s="63"/>
    </row>
    <row r="10" spans="1:8" s="148" customFormat="1" ht="12.75">
      <c r="A10" s="25" t="s">
        <v>476</v>
      </c>
      <c r="B10" s="157"/>
      <c r="C10" s="22"/>
      <c r="D10" s="26"/>
      <c r="E10" s="22"/>
      <c r="F10" s="23" t="s">
        <v>477</v>
      </c>
      <c r="G10" s="21"/>
      <c r="H10" s="158"/>
    </row>
    <row r="11" spans="1:15" s="21" customFormat="1" ht="12.75">
      <c r="A11" s="25"/>
      <c r="B11" s="26"/>
      <c r="C11" s="22"/>
      <c r="D11" s="20"/>
      <c r="F11" s="64" t="s">
        <v>707</v>
      </c>
      <c r="G11" s="22"/>
      <c r="H11" s="23"/>
      <c r="I11" s="23"/>
      <c r="J11" s="24"/>
      <c r="K11" s="22"/>
      <c r="N11" s="6"/>
      <c r="O11" s="63"/>
    </row>
    <row r="12" ht="12.75">
      <c r="F12" s="159" t="s">
        <v>528</v>
      </c>
    </row>
    <row r="13" spans="1:6" ht="38.25">
      <c r="A13" s="68" t="s">
        <v>623</v>
      </c>
      <c r="B13" s="68" t="s">
        <v>529</v>
      </c>
      <c r="C13" s="160" t="s">
        <v>530</v>
      </c>
      <c r="D13" s="160" t="s">
        <v>531</v>
      </c>
      <c r="E13" s="160" t="s">
        <v>532</v>
      </c>
      <c r="F13" s="160" t="s">
        <v>533</v>
      </c>
    </row>
    <row r="14" spans="1:6" ht="12.75">
      <c r="A14" s="161">
        <v>1</v>
      </c>
      <c r="B14" s="161">
        <v>2</v>
      </c>
      <c r="C14" s="162">
        <v>3</v>
      </c>
      <c r="D14" s="162">
        <v>4</v>
      </c>
      <c r="E14" s="162">
        <v>5</v>
      </c>
      <c r="F14" s="162">
        <v>6</v>
      </c>
    </row>
    <row r="15" spans="1:6" ht="12.75">
      <c r="A15" s="72"/>
      <c r="B15" s="84" t="s">
        <v>708</v>
      </c>
      <c r="C15" s="163">
        <v>29459282</v>
      </c>
      <c r="D15" s="163">
        <v>2828389</v>
      </c>
      <c r="E15" s="164">
        <v>9.60101132132141</v>
      </c>
      <c r="F15" s="163">
        <v>2828389</v>
      </c>
    </row>
    <row r="16" spans="1:6" ht="12.75">
      <c r="A16" s="76"/>
      <c r="B16" s="76" t="s">
        <v>709</v>
      </c>
      <c r="C16" s="163">
        <v>2459000</v>
      </c>
      <c r="D16" s="163">
        <v>446119</v>
      </c>
      <c r="E16" s="164">
        <v>18.142293615290768</v>
      </c>
      <c r="F16" s="163">
        <v>446119</v>
      </c>
    </row>
    <row r="17" spans="1:6" ht="12.75">
      <c r="A17" s="70" t="s">
        <v>710</v>
      </c>
      <c r="B17" s="80" t="s">
        <v>711</v>
      </c>
      <c r="C17" s="165">
        <v>2400000</v>
      </c>
      <c r="D17" s="165">
        <v>444880</v>
      </c>
      <c r="E17" s="166">
        <v>18.53666666666667</v>
      </c>
      <c r="F17" s="167">
        <v>444880</v>
      </c>
    </row>
    <row r="18" spans="1:6" ht="24.75" customHeight="1">
      <c r="A18" s="70" t="s">
        <v>712</v>
      </c>
      <c r="B18" s="86" t="s">
        <v>713</v>
      </c>
      <c r="C18" s="51">
        <v>59000</v>
      </c>
      <c r="D18" s="167">
        <v>1239</v>
      </c>
      <c r="E18" s="166">
        <v>2.1</v>
      </c>
      <c r="F18" s="167">
        <v>1239</v>
      </c>
    </row>
    <row r="19" spans="1:6" ht="12.75">
      <c r="A19" s="76"/>
      <c r="B19" s="76" t="s">
        <v>714</v>
      </c>
      <c r="C19" s="163">
        <v>317551</v>
      </c>
      <c r="D19" s="163">
        <v>0</v>
      </c>
      <c r="E19" s="164">
        <v>0</v>
      </c>
      <c r="F19" s="163">
        <v>0</v>
      </c>
    </row>
    <row r="20" spans="1:6" ht="12.75">
      <c r="A20" s="70"/>
      <c r="B20" s="80" t="s">
        <v>715</v>
      </c>
      <c r="C20" s="51">
        <v>295673</v>
      </c>
      <c r="D20" s="50">
        <v>0</v>
      </c>
      <c r="E20" s="166" t="s">
        <v>486</v>
      </c>
      <c r="F20" s="50">
        <v>0</v>
      </c>
    </row>
    <row r="21" spans="1:6" ht="24" customHeight="1">
      <c r="A21" s="109"/>
      <c r="B21" s="86" t="s">
        <v>716</v>
      </c>
      <c r="C21" s="51">
        <v>21878</v>
      </c>
      <c r="D21" s="50">
        <v>0</v>
      </c>
      <c r="E21" s="166" t="s">
        <v>486</v>
      </c>
      <c r="F21" s="50">
        <v>0</v>
      </c>
    </row>
    <row r="22" spans="1:6" ht="12.75">
      <c r="A22" s="76"/>
      <c r="B22" s="76" t="s">
        <v>717</v>
      </c>
      <c r="C22" s="163">
        <v>3431600</v>
      </c>
      <c r="D22" s="163">
        <v>394785</v>
      </c>
      <c r="E22" s="164">
        <v>11.504400279752886</v>
      </c>
      <c r="F22" s="163">
        <v>394785</v>
      </c>
    </row>
    <row r="23" spans="1:6" ht="12.75">
      <c r="A23" s="70" t="s">
        <v>664</v>
      </c>
      <c r="B23" s="80" t="s">
        <v>718</v>
      </c>
      <c r="C23" s="51">
        <v>320000</v>
      </c>
      <c r="D23" s="167">
        <v>13113</v>
      </c>
      <c r="E23" s="166">
        <v>4.0978125</v>
      </c>
      <c r="F23" s="167">
        <v>13113</v>
      </c>
    </row>
    <row r="24" spans="1:6" ht="12.75">
      <c r="A24" s="70" t="s">
        <v>719</v>
      </c>
      <c r="B24" s="80" t="s">
        <v>720</v>
      </c>
      <c r="C24" s="51">
        <v>250000</v>
      </c>
      <c r="D24" s="167">
        <v>15060</v>
      </c>
      <c r="E24" s="166">
        <v>6.024</v>
      </c>
      <c r="F24" s="167">
        <v>15060</v>
      </c>
    </row>
    <row r="25" spans="1:6" ht="12.75">
      <c r="A25" s="70" t="s">
        <v>681</v>
      </c>
      <c r="B25" s="80" t="s">
        <v>721</v>
      </c>
      <c r="C25" s="51">
        <v>600000</v>
      </c>
      <c r="D25" s="167">
        <v>175725</v>
      </c>
      <c r="E25" s="166">
        <v>29.2875</v>
      </c>
      <c r="F25" s="167">
        <v>175725</v>
      </c>
    </row>
    <row r="26" spans="1:6" ht="24" customHeight="1">
      <c r="A26" s="70" t="s">
        <v>722</v>
      </c>
      <c r="B26" s="86" t="s">
        <v>723</v>
      </c>
      <c r="C26" s="51">
        <v>2261600</v>
      </c>
      <c r="D26" s="167">
        <v>190887</v>
      </c>
      <c r="E26" s="166">
        <v>8.440351963211885</v>
      </c>
      <c r="F26" s="167">
        <v>190887</v>
      </c>
    </row>
    <row r="27" spans="1:6" ht="12.75">
      <c r="A27" s="76"/>
      <c r="B27" s="76" t="s">
        <v>724</v>
      </c>
      <c r="C27" s="163">
        <v>8223374</v>
      </c>
      <c r="D27" s="163">
        <v>611771</v>
      </c>
      <c r="E27" s="164">
        <v>7.439415986674083</v>
      </c>
      <c r="F27" s="163">
        <v>611771</v>
      </c>
    </row>
    <row r="28" spans="1:6" ht="38.25">
      <c r="A28" s="70" t="s">
        <v>725</v>
      </c>
      <c r="B28" s="86" t="s">
        <v>726</v>
      </c>
      <c r="C28" s="51">
        <v>150000</v>
      </c>
      <c r="D28" s="167">
        <v>9905</v>
      </c>
      <c r="E28" s="166">
        <v>6.6033333333333335</v>
      </c>
      <c r="F28" s="167">
        <v>9905</v>
      </c>
    </row>
    <row r="29" spans="1:6" ht="12.75">
      <c r="A29" s="70" t="s">
        <v>727</v>
      </c>
      <c r="B29" s="80" t="s">
        <v>728</v>
      </c>
      <c r="C29" s="51">
        <v>1634503</v>
      </c>
      <c r="D29" s="167">
        <v>121076</v>
      </c>
      <c r="E29" s="166">
        <v>7.407511641153304</v>
      </c>
      <c r="F29" s="167">
        <v>121076</v>
      </c>
    </row>
    <row r="30" spans="1:6" ht="25.5">
      <c r="A30" s="70" t="s">
        <v>729</v>
      </c>
      <c r="B30" s="86" t="s">
        <v>730</v>
      </c>
      <c r="C30" s="51">
        <v>990150</v>
      </c>
      <c r="D30" s="167">
        <v>67926</v>
      </c>
      <c r="E30" s="166">
        <v>6.860172701105894</v>
      </c>
      <c r="F30" s="167">
        <v>67926</v>
      </c>
    </row>
    <row r="31" spans="1:6" ht="12.75">
      <c r="A31" s="70" t="s">
        <v>731</v>
      </c>
      <c r="B31" s="86" t="s">
        <v>732</v>
      </c>
      <c r="C31" s="51">
        <v>54700</v>
      </c>
      <c r="D31" s="167">
        <v>3215</v>
      </c>
      <c r="E31" s="166">
        <v>5.877513711151737</v>
      </c>
      <c r="F31" s="167">
        <v>3215</v>
      </c>
    </row>
    <row r="32" spans="1:6" ht="25.5">
      <c r="A32" s="70" t="s">
        <v>733</v>
      </c>
      <c r="B32" s="86" t="s">
        <v>734</v>
      </c>
      <c r="C32" s="50">
        <v>50000</v>
      </c>
      <c r="D32" s="167">
        <v>2925</v>
      </c>
      <c r="E32" s="166">
        <v>5.85</v>
      </c>
      <c r="F32" s="167">
        <v>2925</v>
      </c>
    </row>
    <row r="33" spans="1:6" ht="12.75">
      <c r="A33" s="70" t="s">
        <v>735</v>
      </c>
      <c r="B33" s="80" t="s">
        <v>736</v>
      </c>
      <c r="C33" s="50">
        <v>108000</v>
      </c>
      <c r="D33" s="167">
        <v>6721</v>
      </c>
      <c r="E33" s="166">
        <v>6.223148148148148</v>
      </c>
      <c r="F33" s="167">
        <v>6721</v>
      </c>
    </row>
    <row r="34" spans="1:6" ht="12.75">
      <c r="A34" s="70" t="s">
        <v>737</v>
      </c>
      <c r="B34" s="80" t="s">
        <v>738</v>
      </c>
      <c r="C34" s="50">
        <v>65000</v>
      </c>
      <c r="D34" s="167">
        <v>5160</v>
      </c>
      <c r="E34" s="166">
        <v>7.938461538461539</v>
      </c>
      <c r="F34" s="167">
        <v>5160</v>
      </c>
    </row>
    <row r="35" spans="1:6" ht="12.75">
      <c r="A35" s="70" t="s">
        <v>739</v>
      </c>
      <c r="B35" s="80" t="s">
        <v>740</v>
      </c>
      <c r="C35" s="50">
        <v>5171021</v>
      </c>
      <c r="D35" s="167">
        <v>394843</v>
      </c>
      <c r="E35" s="166">
        <v>7.635687420337299</v>
      </c>
      <c r="F35" s="167">
        <v>394843</v>
      </c>
    </row>
    <row r="36" spans="1:6" ht="12.75">
      <c r="A36" s="76"/>
      <c r="B36" s="76" t="s">
        <v>741</v>
      </c>
      <c r="C36" s="163">
        <v>95508</v>
      </c>
      <c r="D36" s="163">
        <v>2878</v>
      </c>
      <c r="E36" s="164">
        <v>3.0133601373706917</v>
      </c>
      <c r="F36" s="163">
        <v>2878</v>
      </c>
    </row>
    <row r="37" spans="1:6" ht="25.5">
      <c r="A37" s="70" t="s">
        <v>742</v>
      </c>
      <c r="B37" s="86" t="s">
        <v>743</v>
      </c>
      <c r="C37" s="50">
        <v>95508</v>
      </c>
      <c r="D37" s="167">
        <v>2878</v>
      </c>
      <c r="E37" s="166">
        <v>3.0133601373706917</v>
      </c>
      <c r="F37" s="167">
        <v>2878</v>
      </c>
    </row>
    <row r="38" spans="1:6" ht="12.75">
      <c r="A38" s="76"/>
      <c r="B38" s="76" t="s">
        <v>744</v>
      </c>
      <c r="C38" s="163">
        <v>1562000</v>
      </c>
      <c r="D38" s="163">
        <v>112334</v>
      </c>
      <c r="E38" s="164">
        <v>7.191677336747759</v>
      </c>
      <c r="F38" s="163">
        <v>112334</v>
      </c>
    </row>
    <row r="39" spans="1:6" ht="25.5" customHeight="1">
      <c r="A39" s="70" t="s">
        <v>745</v>
      </c>
      <c r="B39" s="86" t="s">
        <v>746</v>
      </c>
      <c r="C39" s="165">
        <v>164000</v>
      </c>
      <c r="D39" s="167">
        <v>3131</v>
      </c>
      <c r="E39" s="166">
        <v>1.9091463414634147</v>
      </c>
      <c r="F39" s="167">
        <v>3131</v>
      </c>
    </row>
    <row r="40" spans="1:6" ht="12.75">
      <c r="A40" s="70" t="s">
        <v>747</v>
      </c>
      <c r="B40" s="80" t="s">
        <v>748</v>
      </c>
      <c r="C40" s="165">
        <v>92000</v>
      </c>
      <c r="D40" s="167">
        <v>2228</v>
      </c>
      <c r="E40" s="166">
        <v>2.4217391304347826</v>
      </c>
      <c r="F40" s="167">
        <v>2228</v>
      </c>
    </row>
    <row r="41" spans="1:6" ht="12.75">
      <c r="A41" s="70" t="s">
        <v>749</v>
      </c>
      <c r="B41" s="80" t="s">
        <v>750</v>
      </c>
      <c r="C41" s="165">
        <v>25000</v>
      </c>
      <c r="D41" s="165">
        <v>1815</v>
      </c>
      <c r="E41" s="166">
        <v>7.26</v>
      </c>
      <c r="F41" s="167">
        <v>1815</v>
      </c>
    </row>
    <row r="42" spans="1:6" ht="25.5">
      <c r="A42" s="70" t="s">
        <v>751</v>
      </c>
      <c r="B42" s="168" t="s">
        <v>752</v>
      </c>
      <c r="C42" s="165">
        <v>5000</v>
      </c>
      <c r="D42" s="167">
        <v>2893</v>
      </c>
      <c r="E42" s="166">
        <v>57.86</v>
      </c>
      <c r="F42" s="167">
        <v>2893</v>
      </c>
    </row>
    <row r="43" spans="1:6" ht="12.75">
      <c r="A43" s="70" t="s">
        <v>753</v>
      </c>
      <c r="B43" s="80" t="s">
        <v>754</v>
      </c>
      <c r="C43" s="165">
        <v>268300</v>
      </c>
      <c r="D43" s="167">
        <v>38402</v>
      </c>
      <c r="E43" s="166">
        <v>14.313082370480807</v>
      </c>
      <c r="F43" s="167">
        <v>38402</v>
      </c>
    </row>
    <row r="44" spans="1:6" ht="12.75" customHeight="1">
      <c r="A44" s="70" t="s">
        <v>755</v>
      </c>
      <c r="B44" s="80" t="s">
        <v>756</v>
      </c>
      <c r="C44" s="51">
        <v>405000</v>
      </c>
      <c r="D44" s="167">
        <v>756</v>
      </c>
      <c r="E44" s="166">
        <v>0.18666666666666668</v>
      </c>
      <c r="F44" s="167">
        <v>756</v>
      </c>
    </row>
    <row r="45" spans="1:6" ht="25.5">
      <c r="A45" s="70" t="s">
        <v>757</v>
      </c>
      <c r="B45" s="168" t="s">
        <v>758</v>
      </c>
      <c r="C45" s="51">
        <v>465000</v>
      </c>
      <c r="D45" s="167">
        <v>32263</v>
      </c>
      <c r="E45" s="166">
        <v>6.938279569892473</v>
      </c>
      <c r="F45" s="167">
        <v>32263</v>
      </c>
    </row>
    <row r="46" spans="1:6" ht="63.75">
      <c r="A46" s="70" t="s">
        <v>759</v>
      </c>
      <c r="B46" s="86" t="s">
        <v>775</v>
      </c>
      <c r="C46" s="51">
        <v>6000</v>
      </c>
      <c r="D46" s="167">
        <v>30846</v>
      </c>
      <c r="E46" s="166">
        <v>514.1</v>
      </c>
      <c r="F46" s="167">
        <v>30846</v>
      </c>
    </row>
    <row r="47" spans="1:6" ht="38.25">
      <c r="A47" s="169" t="s">
        <v>776</v>
      </c>
      <c r="B47" s="86" t="s">
        <v>777</v>
      </c>
      <c r="C47" s="51">
        <v>17000</v>
      </c>
      <c r="D47" s="170">
        <v>0</v>
      </c>
      <c r="E47" s="166">
        <v>0</v>
      </c>
      <c r="F47" s="50">
        <v>0</v>
      </c>
    </row>
    <row r="48" spans="1:6" ht="38.25">
      <c r="A48" s="169" t="s">
        <v>776</v>
      </c>
      <c r="B48" s="86" t="s">
        <v>778</v>
      </c>
      <c r="C48" s="51">
        <v>114700</v>
      </c>
      <c r="D48" s="170">
        <v>0</v>
      </c>
      <c r="E48" s="166">
        <v>0</v>
      </c>
      <c r="F48" s="50">
        <v>0</v>
      </c>
    </row>
    <row r="49" spans="1:6" ht="12.75">
      <c r="A49" s="76"/>
      <c r="B49" s="76" t="s">
        <v>779</v>
      </c>
      <c r="C49" s="163">
        <v>617087</v>
      </c>
      <c r="D49" s="163">
        <v>35617</v>
      </c>
      <c r="E49" s="164">
        <v>5.7717955490878925</v>
      </c>
      <c r="F49" s="163">
        <v>35617</v>
      </c>
    </row>
    <row r="50" spans="1:6" ht="12.75">
      <c r="A50" s="70" t="s">
        <v>780</v>
      </c>
      <c r="B50" s="80" t="s">
        <v>781</v>
      </c>
      <c r="C50" s="51">
        <v>39922</v>
      </c>
      <c r="D50" s="167">
        <v>2276</v>
      </c>
      <c r="E50" s="166">
        <v>5.701117178498071</v>
      </c>
      <c r="F50" s="167">
        <v>2276</v>
      </c>
    </row>
    <row r="51" spans="1:6" ht="12.75" customHeight="1">
      <c r="A51" s="70" t="s">
        <v>782</v>
      </c>
      <c r="B51" s="80" t="s">
        <v>783</v>
      </c>
      <c r="C51" s="51">
        <v>442194</v>
      </c>
      <c r="D51" s="167">
        <v>33341</v>
      </c>
      <c r="E51" s="166">
        <v>7.539903300361379</v>
      </c>
      <c r="F51" s="167">
        <v>33341</v>
      </c>
    </row>
    <row r="52" spans="1:6" ht="25.5">
      <c r="A52" s="70" t="s">
        <v>784</v>
      </c>
      <c r="B52" s="168" t="s">
        <v>785</v>
      </c>
      <c r="C52" s="51">
        <v>134971</v>
      </c>
      <c r="D52" s="167">
        <v>0</v>
      </c>
      <c r="E52" s="166">
        <v>0</v>
      </c>
      <c r="F52" s="167">
        <v>0</v>
      </c>
    </row>
    <row r="53" spans="1:6" ht="12.75">
      <c r="A53" s="76"/>
      <c r="B53" s="76" t="s">
        <v>786</v>
      </c>
      <c r="C53" s="163">
        <v>300000</v>
      </c>
      <c r="D53" s="163">
        <v>0</v>
      </c>
      <c r="E53" s="164">
        <v>0</v>
      </c>
      <c r="F53" s="163">
        <v>0</v>
      </c>
    </row>
    <row r="54" spans="1:6" ht="25.5">
      <c r="A54" s="70" t="s">
        <v>787</v>
      </c>
      <c r="B54" s="86" t="s">
        <v>788</v>
      </c>
      <c r="C54" s="51">
        <v>300000</v>
      </c>
      <c r="D54" s="167">
        <v>0</v>
      </c>
      <c r="E54" s="166">
        <v>0</v>
      </c>
      <c r="F54" s="167">
        <v>0</v>
      </c>
    </row>
    <row r="55" spans="1:6" ht="12.75">
      <c r="A55" s="76"/>
      <c r="B55" s="76" t="s">
        <v>789</v>
      </c>
      <c r="C55" s="163">
        <v>11883162</v>
      </c>
      <c r="D55" s="163">
        <v>1220615</v>
      </c>
      <c r="E55" s="164">
        <v>10.27180307732908</v>
      </c>
      <c r="F55" s="163">
        <v>1220615</v>
      </c>
    </row>
    <row r="56" spans="1:6" ht="12.75">
      <c r="A56" s="70" t="s">
        <v>790</v>
      </c>
      <c r="B56" s="86" t="s">
        <v>791</v>
      </c>
      <c r="C56" s="51">
        <v>65000</v>
      </c>
      <c r="D56" s="167">
        <v>19537</v>
      </c>
      <c r="E56" s="166">
        <v>30.056923076923077</v>
      </c>
      <c r="F56" s="167">
        <v>19537</v>
      </c>
    </row>
    <row r="57" spans="1:6" ht="12.75">
      <c r="A57" s="70" t="s">
        <v>792</v>
      </c>
      <c r="B57" s="80" t="s">
        <v>793</v>
      </c>
      <c r="C57" s="51">
        <v>2640000</v>
      </c>
      <c r="D57" s="167">
        <v>294530</v>
      </c>
      <c r="E57" s="166">
        <v>11.156439393939394</v>
      </c>
      <c r="F57" s="167">
        <v>294530</v>
      </c>
    </row>
    <row r="58" spans="1:6" ht="12.75">
      <c r="A58" s="70" t="s">
        <v>794</v>
      </c>
      <c r="B58" s="86" t="s">
        <v>795</v>
      </c>
      <c r="C58" s="51">
        <v>30000</v>
      </c>
      <c r="D58" s="167">
        <v>3851</v>
      </c>
      <c r="E58" s="166">
        <v>12.836666666666666</v>
      </c>
      <c r="F58" s="167">
        <v>3851</v>
      </c>
    </row>
    <row r="59" spans="1:6" ht="12.75">
      <c r="A59" s="70" t="s">
        <v>796</v>
      </c>
      <c r="B59" s="80" t="s">
        <v>797</v>
      </c>
      <c r="C59" s="51">
        <v>30000</v>
      </c>
      <c r="D59" s="167">
        <v>4698</v>
      </c>
      <c r="E59" s="166">
        <v>15.66</v>
      </c>
      <c r="F59" s="167">
        <v>4698</v>
      </c>
    </row>
    <row r="60" spans="1:6" ht="12.75">
      <c r="A60" s="70" t="s">
        <v>798</v>
      </c>
      <c r="B60" s="80" t="s">
        <v>799</v>
      </c>
      <c r="C60" s="51">
        <v>2334240</v>
      </c>
      <c r="D60" s="167">
        <v>182913</v>
      </c>
      <c r="E60" s="166">
        <v>7.836083693193502</v>
      </c>
      <c r="F60" s="167">
        <v>182913</v>
      </c>
    </row>
    <row r="61" spans="1:6" ht="25.5">
      <c r="A61" s="70" t="s">
        <v>800</v>
      </c>
      <c r="B61" s="86" t="s">
        <v>801</v>
      </c>
      <c r="C61" s="51">
        <v>1000</v>
      </c>
      <c r="D61" s="167">
        <v>0</v>
      </c>
      <c r="E61" s="166">
        <v>0</v>
      </c>
      <c r="F61" s="167">
        <v>0</v>
      </c>
    </row>
    <row r="62" spans="1:6" ht="12.75">
      <c r="A62" s="70" t="s">
        <v>802</v>
      </c>
      <c r="B62" s="86" t="s">
        <v>803</v>
      </c>
      <c r="C62" s="51">
        <v>3068800</v>
      </c>
      <c r="D62" s="167">
        <v>238608</v>
      </c>
      <c r="E62" s="166">
        <v>7.775286757038582</v>
      </c>
      <c r="F62" s="167">
        <v>238608</v>
      </c>
    </row>
    <row r="63" spans="1:6" ht="12.75">
      <c r="A63" s="70" t="s">
        <v>804</v>
      </c>
      <c r="B63" s="80" t="s">
        <v>805</v>
      </c>
      <c r="C63" s="51">
        <v>730000</v>
      </c>
      <c r="D63" s="167">
        <v>89208</v>
      </c>
      <c r="E63" s="166">
        <v>12.22027397260274</v>
      </c>
      <c r="F63" s="167">
        <v>89208</v>
      </c>
    </row>
    <row r="64" spans="1:6" ht="25.5">
      <c r="A64" s="70" t="s">
        <v>806</v>
      </c>
      <c r="B64" s="86" t="s">
        <v>807</v>
      </c>
      <c r="C64" s="51">
        <v>330000</v>
      </c>
      <c r="D64" s="167">
        <v>8246</v>
      </c>
      <c r="E64" s="166">
        <v>2.498787878787879</v>
      </c>
      <c r="F64" s="167">
        <v>8246</v>
      </c>
    </row>
    <row r="65" spans="1:6" ht="12.75">
      <c r="A65" s="70" t="s">
        <v>671</v>
      </c>
      <c r="B65" s="86" t="s">
        <v>808</v>
      </c>
      <c r="C65" s="51">
        <v>2159422</v>
      </c>
      <c r="D65" s="167">
        <v>255708</v>
      </c>
      <c r="E65" s="166">
        <v>11.84150203156215</v>
      </c>
      <c r="F65" s="167">
        <v>255708</v>
      </c>
    </row>
    <row r="66" spans="1:6" ht="38.25">
      <c r="A66" s="70" t="s">
        <v>685</v>
      </c>
      <c r="B66" s="171" t="s">
        <v>809</v>
      </c>
      <c r="C66" s="51">
        <v>40200</v>
      </c>
      <c r="D66" s="167">
        <v>802</v>
      </c>
      <c r="E66" s="166">
        <v>1.9950248756218905</v>
      </c>
      <c r="F66" s="167">
        <v>802</v>
      </c>
    </row>
    <row r="67" spans="1:6" ht="12.75">
      <c r="A67" s="70" t="s">
        <v>810</v>
      </c>
      <c r="B67" s="80" t="s">
        <v>811</v>
      </c>
      <c r="C67" s="51">
        <v>452000</v>
      </c>
      <c r="D67" s="167">
        <v>122514</v>
      </c>
      <c r="E67" s="166">
        <v>27.104867256637167</v>
      </c>
      <c r="F67" s="167">
        <v>122514</v>
      </c>
    </row>
    <row r="68" spans="1:6" ht="12.75">
      <c r="A68" s="70" t="s">
        <v>812</v>
      </c>
      <c r="B68" s="80" t="s">
        <v>813</v>
      </c>
      <c r="C68" s="51">
        <v>2500</v>
      </c>
      <c r="D68" s="167">
        <v>0</v>
      </c>
      <c r="E68" s="166">
        <v>0</v>
      </c>
      <c r="F68" s="167">
        <v>0</v>
      </c>
    </row>
    <row r="69" spans="1:6" ht="12.75">
      <c r="A69" s="76"/>
      <c r="B69" s="76" t="s">
        <v>814</v>
      </c>
      <c r="C69" s="172">
        <v>18000</v>
      </c>
      <c r="D69" s="172">
        <v>2070</v>
      </c>
      <c r="E69" s="164">
        <v>11.5</v>
      </c>
      <c r="F69" s="163">
        <v>2070</v>
      </c>
    </row>
    <row r="70" spans="1:6" ht="25.5">
      <c r="A70" s="70" t="s">
        <v>815</v>
      </c>
      <c r="B70" s="171" t="s">
        <v>816</v>
      </c>
      <c r="C70" s="51">
        <v>18000</v>
      </c>
      <c r="D70" s="167">
        <v>2070</v>
      </c>
      <c r="E70" s="166">
        <v>11.5</v>
      </c>
      <c r="F70" s="167">
        <v>2070</v>
      </c>
    </row>
    <row r="71" spans="1:6" ht="12.75">
      <c r="A71" s="70"/>
      <c r="B71" s="76" t="s">
        <v>817</v>
      </c>
      <c r="C71" s="172">
        <v>102000</v>
      </c>
      <c r="D71" s="172">
        <v>2200</v>
      </c>
      <c r="E71" s="164">
        <v>2.156862745098039</v>
      </c>
      <c r="F71" s="163">
        <v>2200</v>
      </c>
    </row>
    <row r="72" spans="1:6" ht="25.5">
      <c r="A72" s="70" t="s">
        <v>818</v>
      </c>
      <c r="B72" s="171" t="s">
        <v>819</v>
      </c>
      <c r="C72" s="51">
        <v>102000</v>
      </c>
      <c r="D72" s="167">
        <v>2200</v>
      </c>
      <c r="E72" s="166">
        <v>2.156862745098039</v>
      </c>
      <c r="F72" s="167">
        <v>2200</v>
      </c>
    </row>
    <row r="73" spans="1:6" ht="12.75">
      <c r="A73" s="76"/>
      <c r="B73" s="76" t="s">
        <v>820</v>
      </c>
      <c r="C73" s="172">
        <v>450000</v>
      </c>
      <c r="D73" s="172">
        <v>0</v>
      </c>
      <c r="E73" s="164">
        <v>0</v>
      </c>
      <c r="F73" s="163">
        <v>0</v>
      </c>
    </row>
    <row r="74" spans="1:6" ht="12.75">
      <c r="A74" s="70" t="s">
        <v>821</v>
      </c>
      <c r="B74" s="86" t="s">
        <v>822</v>
      </c>
      <c r="C74" s="51">
        <v>450000</v>
      </c>
      <c r="D74" s="167">
        <v>0</v>
      </c>
      <c r="E74" s="166">
        <v>0</v>
      </c>
      <c r="F74" s="167">
        <v>0</v>
      </c>
    </row>
    <row r="78" spans="1:9" s="148" customFormat="1" ht="12.75">
      <c r="A78" s="173" t="s">
        <v>823</v>
      </c>
      <c r="B78" s="174"/>
      <c r="C78" s="158"/>
      <c r="D78" s="158"/>
      <c r="E78" s="175"/>
      <c r="F78" s="158"/>
      <c r="G78" s="158"/>
      <c r="I78" s="176"/>
    </row>
    <row r="79" spans="1:8" s="148" customFormat="1" ht="12.75">
      <c r="A79" s="173" t="s">
        <v>824</v>
      </c>
      <c r="B79" s="177"/>
      <c r="C79" s="158"/>
      <c r="F79" s="178" t="s">
        <v>524</v>
      </c>
      <c r="G79" s="158"/>
      <c r="H79" s="178"/>
    </row>
    <row r="82" ht="12.75">
      <c r="A82" s="179" t="s">
        <v>825</v>
      </c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 horizontalCentered="1"/>
  <pageMargins left="0.7480314960629921" right="0.5511811023622047" top="0.7874015748031497" bottom="0.5905511811023623" header="0.5118110236220472" footer="0.5118110236220472"/>
  <pageSetup firstPageNumber="9" useFirstPageNumber="1" horizontalDpi="600" verticalDpi="600" orientation="portrait" paperSize="9" scale="87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H551"/>
  <sheetViews>
    <sheetView zoomScaleSheetLayoutView="75" workbookViewId="0" topLeftCell="A1">
      <selection activeCell="K21" sqref="K21"/>
    </sheetView>
  </sheetViews>
  <sheetFormatPr defaultColWidth="9.140625" defaultRowHeight="17.25" customHeight="1"/>
  <cols>
    <col min="1" max="1" width="38.28125" style="180" customWidth="1"/>
    <col min="2" max="2" width="12.140625" style="180" customWidth="1"/>
    <col min="3" max="3" width="12.140625" style="270" customWidth="1"/>
    <col min="4" max="4" width="12.00390625" style="192" customWidth="1"/>
    <col min="5" max="5" width="7.7109375" style="180" customWidth="1"/>
    <col min="6" max="6" width="8.00390625" style="245" customWidth="1"/>
    <col min="7" max="7" width="12.00390625" style="245" customWidth="1"/>
    <col min="8" max="8" width="11.7109375" style="245" customWidth="1"/>
    <col min="9" max="16384" width="11.421875" style="180" customWidth="1"/>
  </cols>
  <sheetData>
    <row r="1" spans="1:8" s="148" customFormat="1" ht="12.75">
      <c r="A1" s="180"/>
      <c r="B1" s="177"/>
      <c r="C1" s="177" t="s">
        <v>469</v>
      </c>
      <c r="D1" s="177"/>
      <c r="E1" s="177"/>
      <c r="F1" s="177"/>
      <c r="G1" s="177"/>
      <c r="H1" s="177"/>
    </row>
    <row r="2" spans="1:8" s="148" customFormat="1" ht="15" customHeight="1">
      <c r="A2" s="180"/>
      <c r="B2" s="183"/>
      <c r="C2" s="183" t="s">
        <v>470</v>
      </c>
      <c r="D2" s="183"/>
      <c r="E2" s="183"/>
      <c r="F2" s="183"/>
      <c r="G2" s="183"/>
      <c r="H2" s="183"/>
    </row>
    <row r="3" spans="1:8" s="148" customFormat="1" ht="3.75" customHeight="1">
      <c r="A3" s="184"/>
      <c r="B3" s="184"/>
      <c r="C3" s="184"/>
      <c r="D3" s="184"/>
      <c r="E3" s="184"/>
      <c r="F3" s="184"/>
      <c r="G3" s="184"/>
      <c r="H3" s="184"/>
    </row>
    <row r="4" spans="2:8" s="182" customFormat="1" ht="12.75">
      <c r="B4" s="185"/>
      <c r="C4" s="185" t="s">
        <v>471</v>
      </c>
      <c r="D4" s="185"/>
      <c r="E4" s="185"/>
      <c r="F4" s="185"/>
      <c r="G4" s="185"/>
      <c r="H4" s="185"/>
    </row>
    <row r="5" spans="1:8" ht="17.25" customHeight="1">
      <c r="A5" s="187"/>
      <c r="B5" s="188"/>
      <c r="C5" s="189"/>
      <c r="D5" s="190"/>
      <c r="E5" s="188"/>
      <c r="F5" s="191"/>
      <c r="G5" s="191"/>
      <c r="H5" s="192"/>
    </row>
    <row r="6" spans="2:8" ht="14.25" customHeight="1">
      <c r="B6" s="188"/>
      <c r="C6" s="193" t="s">
        <v>826</v>
      </c>
      <c r="D6" s="188"/>
      <c r="E6" s="188"/>
      <c r="F6" s="188"/>
      <c r="G6" s="188"/>
      <c r="H6" s="187"/>
    </row>
    <row r="7" spans="2:8" ht="17.25" customHeight="1">
      <c r="B7" s="188"/>
      <c r="C7" s="194" t="s">
        <v>827</v>
      </c>
      <c r="D7" s="188"/>
      <c r="E7" s="188"/>
      <c r="F7" s="188"/>
      <c r="G7" s="188"/>
      <c r="H7" s="187"/>
    </row>
    <row r="8" spans="2:8" ht="13.5" customHeight="1">
      <c r="B8" s="195"/>
      <c r="C8" s="195" t="s">
        <v>828</v>
      </c>
      <c r="D8" s="195"/>
      <c r="E8" s="195"/>
      <c r="F8" s="195"/>
      <c r="G8" s="195"/>
      <c r="H8" s="187"/>
    </row>
    <row r="9" spans="1:8" ht="14.25" customHeight="1">
      <c r="A9" s="196"/>
      <c r="C9" s="196" t="s">
        <v>829</v>
      </c>
      <c r="D9" s="196"/>
      <c r="E9" s="196"/>
      <c r="F9" s="196"/>
      <c r="G9" s="197"/>
      <c r="H9" s="187"/>
    </row>
    <row r="10" spans="3:8" ht="14.25" customHeight="1">
      <c r="C10" s="198" t="s">
        <v>830</v>
      </c>
      <c r="D10" s="56"/>
      <c r="E10" s="56"/>
      <c r="F10" s="56"/>
      <c r="G10" s="56"/>
      <c r="H10" s="56"/>
    </row>
    <row r="11" spans="1:8" s="200" customFormat="1" ht="12.75">
      <c r="A11" s="199" t="s">
        <v>831</v>
      </c>
      <c r="B11" s="157"/>
      <c r="C11" s="157"/>
      <c r="D11" s="56"/>
      <c r="E11" s="157"/>
      <c r="F11" s="198"/>
      <c r="H11" s="201" t="s">
        <v>832</v>
      </c>
    </row>
    <row r="12" spans="1:8" ht="14.25" customHeight="1">
      <c r="A12" s="197"/>
      <c r="B12" s="197"/>
      <c r="C12" s="197"/>
      <c r="D12" s="197"/>
      <c r="E12" s="197"/>
      <c r="F12" s="197"/>
      <c r="G12" s="197"/>
      <c r="H12" s="192" t="s">
        <v>833</v>
      </c>
    </row>
    <row r="13" spans="1:8" ht="11.25" customHeight="1">
      <c r="A13" s="197"/>
      <c r="B13" s="197"/>
      <c r="C13" s="197"/>
      <c r="D13" s="197"/>
      <c r="E13" s="197"/>
      <c r="F13" s="197"/>
      <c r="G13" s="197"/>
      <c r="H13" s="204" t="s">
        <v>528</v>
      </c>
    </row>
    <row r="14" spans="1:8" ht="113.25" customHeight="1">
      <c r="A14" s="205" t="s">
        <v>479</v>
      </c>
      <c r="B14" s="205" t="s">
        <v>530</v>
      </c>
      <c r="C14" s="205" t="s">
        <v>834</v>
      </c>
      <c r="D14" s="205" t="s">
        <v>531</v>
      </c>
      <c r="E14" s="205" t="s">
        <v>835</v>
      </c>
      <c r="F14" s="205" t="s">
        <v>836</v>
      </c>
      <c r="G14" s="205" t="s">
        <v>837</v>
      </c>
      <c r="H14" s="205" t="s">
        <v>837</v>
      </c>
    </row>
    <row r="15" spans="1:8" ht="12" customHeight="1">
      <c r="A15" s="205">
        <v>1</v>
      </c>
      <c r="B15" s="205">
        <v>2</v>
      </c>
      <c r="C15" s="205">
        <v>3</v>
      </c>
      <c r="D15" s="205">
        <v>4</v>
      </c>
      <c r="E15" s="205">
        <v>5</v>
      </c>
      <c r="F15" s="205">
        <v>6</v>
      </c>
      <c r="G15" s="205">
        <v>7</v>
      </c>
      <c r="H15" s="206">
        <v>7</v>
      </c>
    </row>
    <row r="16" spans="1:8" ht="13.5" customHeight="1">
      <c r="A16" s="207" t="s">
        <v>838</v>
      </c>
      <c r="B16" s="74">
        <v>2394257119</v>
      </c>
      <c r="C16" s="208" t="s">
        <v>486</v>
      </c>
      <c r="D16" s="74">
        <v>193464677</v>
      </c>
      <c r="E16" s="209">
        <v>8.080363444039946</v>
      </c>
      <c r="F16" s="208" t="s">
        <v>486</v>
      </c>
      <c r="G16" s="208" t="s">
        <v>486</v>
      </c>
      <c r="H16" s="210">
        <v>193464677</v>
      </c>
    </row>
    <row r="17" spans="1:8" ht="12.75" customHeight="1">
      <c r="A17" s="211" t="s">
        <v>839</v>
      </c>
      <c r="B17" s="212">
        <v>2594268551</v>
      </c>
      <c r="C17" s="212">
        <v>225267640</v>
      </c>
      <c r="D17" s="212">
        <v>223528687</v>
      </c>
      <c r="E17" s="209">
        <v>8.61625088558536</v>
      </c>
      <c r="F17" s="213">
        <v>99.2280502428134</v>
      </c>
      <c r="G17" s="212">
        <v>225267640</v>
      </c>
      <c r="H17" s="212">
        <v>223528687</v>
      </c>
    </row>
    <row r="18" spans="1:8" ht="12" customHeight="1">
      <c r="A18" s="215" t="s">
        <v>840</v>
      </c>
      <c r="B18" s="216">
        <v>2264144649</v>
      </c>
      <c r="C18" s="216">
        <v>187522192</v>
      </c>
      <c r="D18" s="216">
        <v>187522192</v>
      </c>
      <c r="E18" s="217">
        <v>8.28225317153754</v>
      </c>
      <c r="F18" s="218">
        <v>100</v>
      </c>
      <c r="G18" s="216">
        <v>187522192</v>
      </c>
      <c r="H18" s="216">
        <v>187522192</v>
      </c>
    </row>
    <row r="19" spans="1:8" ht="12.75" customHeight="1">
      <c r="A19" s="215" t="s">
        <v>841</v>
      </c>
      <c r="B19" s="216">
        <v>102564332</v>
      </c>
      <c r="C19" s="216">
        <v>9016197</v>
      </c>
      <c r="D19" s="216">
        <v>8440857</v>
      </c>
      <c r="E19" s="217">
        <v>8.229817164899002</v>
      </c>
      <c r="F19" s="218">
        <v>93.61881733506931</v>
      </c>
      <c r="G19" s="216">
        <v>9016197</v>
      </c>
      <c r="H19" s="216">
        <v>8440857</v>
      </c>
    </row>
    <row r="20" spans="1:8" ht="12.75" customHeight="1">
      <c r="A20" s="215" t="s">
        <v>842</v>
      </c>
      <c r="B20" s="216">
        <v>227559570</v>
      </c>
      <c r="C20" s="216">
        <v>28729251</v>
      </c>
      <c r="D20" s="216">
        <v>27565638</v>
      </c>
      <c r="E20" s="217">
        <v>12.113592058554163</v>
      </c>
      <c r="F20" s="218">
        <v>95.94972733539068</v>
      </c>
      <c r="G20" s="216">
        <v>28729251</v>
      </c>
      <c r="H20" s="216">
        <v>27565638</v>
      </c>
    </row>
    <row r="21" spans="1:8" ht="13.5" customHeight="1">
      <c r="A21" s="207" t="s">
        <v>843</v>
      </c>
      <c r="B21" s="74">
        <v>2608012843</v>
      </c>
      <c r="C21" s="208">
        <v>218386410</v>
      </c>
      <c r="D21" s="74">
        <v>131138449</v>
      </c>
      <c r="E21" s="209">
        <v>5.028290000640921</v>
      </c>
      <c r="F21" s="208">
        <v>60.04881393489641</v>
      </c>
      <c r="G21" s="208">
        <v>218386410</v>
      </c>
      <c r="H21" s="210">
        <v>131138449</v>
      </c>
    </row>
    <row r="22" spans="1:8" s="151" customFormat="1" ht="12.75" customHeight="1">
      <c r="A22" s="219" t="s">
        <v>844</v>
      </c>
      <c r="B22" s="220">
        <v>2225566926</v>
      </c>
      <c r="C22" s="220">
        <v>197940323</v>
      </c>
      <c r="D22" s="220">
        <v>126024836</v>
      </c>
      <c r="E22" s="217">
        <v>5.662594754070317</v>
      </c>
      <c r="F22" s="218">
        <v>63.66809657070227</v>
      </c>
      <c r="G22" s="220">
        <v>197940323</v>
      </c>
      <c r="H22" s="220">
        <v>126024836</v>
      </c>
    </row>
    <row r="23" spans="1:8" s="151" customFormat="1" ht="12.75" customHeight="1">
      <c r="A23" s="219" t="s">
        <v>845</v>
      </c>
      <c r="B23" s="220">
        <v>876578592</v>
      </c>
      <c r="C23" s="220">
        <v>68814214</v>
      </c>
      <c r="D23" s="220">
        <v>50846438</v>
      </c>
      <c r="E23" s="217">
        <v>5.800556671591632</v>
      </c>
      <c r="F23" s="218">
        <v>73.88944092277214</v>
      </c>
      <c r="G23" s="220">
        <v>68814214</v>
      </c>
      <c r="H23" s="220">
        <v>50846438</v>
      </c>
    </row>
    <row r="24" spans="1:8" s="151" customFormat="1" ht="12.75" customHeight="1">
      <c r="A24" s="221" t="s">
        <v>846</v>
      </c>
      <c r="B24" s="222">
        <v>389623556</v>
      </c>
      <c r="C24" s="222">
        <v>28205193</v>
      </c>
      <c r="D24" s="222">
        <v>23266350</v>
      </c>
      <c r="E24" s="223">
        <v>5.971494700900477</v>
      </c>
      <c r="F24" s="224">
        <v>82.48959686253521</v>
      </c>
      <c r="G24" s="222">
        <v>28205193</v>
      </c>
      <c r="H24" s="222">
        <v>23266350</v>
      </c>
    </row>
    <row r="25" spans="1:8" s="151" customFormat="1" ht="12.75" customHeight="1">
      <c r="A25" s="219" t="s">
        <v>847</v>
      </c>
      <c r="B25" s="220">
        <v>64535310</v>
      </c>
      <c r="C25" s="220">
        <v>4982969</v>
      </c>
      <c r="D25" s="220">
        <v>4771305</v>
      </c>
      <c r="E25" s="217">
        <v>7.393324677606724</v>
      </c>
      <c r="F25" s="218">
        <v>95.75225131844087</v>
      </c>
      <c r="G25" s="220">
        <v>4982969</v>
      </c>
      <c r="H25" s="220">
        <v>4771305</v>
      </c>
    </row>
    <row r="26" spans="1:8" s="151" customFormat="1" ht="12.75" customHeight="1">
      <c r="A26" s="219" t="s">
        <v>848</v>
      </c>
      <c r="B26" s="220">
        <v>1284453024</v>
      </c>
      <c r="C26" s="220">
        <v>124143140</v>
      </c>
      <c r="D26" s="220">
        <v>70407093</v>
      </c>
      <c r="E26" s="217">
        <v>5.4814844672746865</v>
      </c>
      <c r="F26" s="218">
        <v>56.71444511553357</v>
      </c>
      <c r="G26" s="220">
        <v>124143140</v>
      </c>
      <c r="H26" s="220">
        <v>70407093</v>
      </c>
    </row>
    <row r="27" spans="1:8" s="230" customFormat="1" ht="27" customHeight="1">
      <c r="A27" s="226" t="s">
        <v>849</v>
      </c>
      <c r="B27" s="222">
        <v>15670605</v>
      </c>
      <c r="C27" s="222">
        <v>1207627</v>
      </c>
      <c r="D27" s="222">
        <v>1206418</v>
      </c>
      <c r="E27" s="223">
        <v>7.698605127243013</v>
      </c>
      <c r="F27" s="218">
        <v>99.89988630595374</v>
      </c>
      <c r="G27" s="222">
        <v>1207627</v>
      </c>
      <c r="H27" s="222">
        <v>1206418</v>
      </c>
    </row>
    <row r="28" spans="1:8" s="230" customFormat="1" ht="12.75">
      <c r="A28" s="231" t="s">
        <v>850</v>
      </c>
      <c r="B28" s="222">
        <v>269944360</v>
      </c>
      <c r="C28" s="232" t="s">
        <v>486</v>
      </c>
      <c r="D28" s="222">
        <v>15430215</v>
      </c>
      <c r="E28" s="223">
        <v>5.716072378767239</v>
      </c>
      <c r="F28" s="232" t="s">
        <v>486</v>
      </c>
      <c r="G28" s="232" t="s">
        <v>486</v>
      </c>
      <c r="H28" s="222">
        <v>15430215</v>
      </c>
    </row>
    <row r="29" spans="1:8" s="151" customFormat="1" ht="24.75" customHeight="1">
      <c r="A29" s="233" t="s">
        <v>851</v>
      </c>
      <c r="B29" s="220">
        <v>632160093</v>
      </c>
      <c r="C29" s="220">
        <v>58605130</v>
      </c>
      <c r="D29" s="220">
        <v>35666903</v>
      </c>
      <c r="E29" s="217">
        <v>5.642068108212582</v>
      </c>
      <c r="F29" s="218">
        <v>60.85969436464009</v>
      </c>
      <c r="G29" s="220">
        <v>58605130</v>
      </c>
      <c r="H29" s="220">
        <v>35666903</v>
      </c>
    </row>
    <row r="30" spans="1:8" s="230" customFormat="1" ht="12.75">
      <c r="A30" s="231" t="s">
        <v>852</v>
      </c>
      <c r="B30" s="222">
        <v>13946552</v>
      </c>
      <c r="C30" s="232" t="s">
        <v>486</v>
      </c>
      <c r="D30" s="222">
        <v>1629649</v>
      </c>
      <c r="E30" s="217">
        <v>11.68495983810192</v>
      </c>
      <c r="F30" s="234" t="s">
        <v>486</v>
      </c>
      <c r="G30" s="232" t="s">
        <v>486</v>
      </c>
      <c r="H30" s="222">
        <v>1629649</v>
      </c>
    </row>
    <row r="31" spans="1:8" s="151" customFormat="1" ht="12" customHeight="1">
      <c r="A31" s="219" t="s">
        <v>853</v>
      </c>
      <c r="B31" s="220">
        <v>125894362</v>
      </c>
      <c r="C31" s="220">
        <v>10680739</v>
      </c>
      <c r="D31" s="220">
        <v>10075977</v>
      </c>
      <c r="E31" s="217">
        <v>8.003517266325238</v>
      </c>
      <c r="F31" s="218">
        <v>94.33782624966305</v>
      </c>
      <c r="G31" s="220">
        <v>10680739</v>
      </c>
      <c r="H31" s="220">
        <v>10075977</v>
      </c>
    </row>
    <row r="32" spans="1:8" s="151" customFormat="1" ht="12" customHeight="1">
      <c r="A32" s="168" t="s">
        <v>854</v>
      </c>
      <c r="B32" s="220">
        <v>8583178</v>
      </c>
      <c r="C32" s="220">
        <v>1453853</v>
      </c>
      <c r="D32" s="220">
        <v>978016</v>
      </c>
      <c r="E32" s="217">
        <v>11.394567373529945</v>
      </c>
      <c r="F32" s="235">
        <v>67.2706250219245</v>
      </c>
      <c r="G32" s="220">
        <v>1453853</v>
      </c>
      <c r="H32" s="220">
        <v>978016</v>
      </c>
    </row>
    <row r="33" spans="1:8" s="151" customFormat="1" ht="12.75" customHeight="1">
      <c r="A33" s="219" t="s">
        <v>855</v>
      </c>
      <c r="B33" s="220">
        <v>382445917</v>
      </c>
      <c r="C33" s="220">
        <v>20446087</v>
      </c>
      <c r="D33" s="220">
        <v>5113613</v>
      </c>
      <c r="E33" s="217">
        <v>1.337081342144385</v>
      </c>
      <c r="F33" s="235">
        <v>25.010228118465893</v>
      </c>
      <c r="G33" s="220">
        <v>20446087</v>
      </c>
      <c r="H33" s="220">
        <v>5113613</v>
      </c>
    </row>
    <row r="34" spans="1:8" s="151" customFormat="1" ht="12.75" customHeight="1">
      <c r="A34" s="219" t="s">
        <v>856</v>
      </c>
      <c r="B34" s="220">
        <v>138363224</v>
      </c>
      <c r="C34" s="220">
        <v>6352321</v>
      </c>
      <c r="D34" s="220">
        <v>1378008</v>
      </c>
      <c r="E34" s="217">
        <v>0.9959351626556491</v>
      </c>
      <c r="F34" s="218">
        <v>21.692984343832748</v>
      </c>
      <c r="G34" s="220">
        <v>6352321</v>
      </c>
      <c r="H34" s="220">
        <v>1378008</v>
      </c>
    </row>
    <row r="35" spans="1:8" s="151" customFormat="1" ht="12.75" customHeight="1">
      <c r="A35" s="219" t="s">
        <v>857</v>
      </c>
      <c r="B35" s="220">
        <v>244082693</v>
      </c>
      <c r="C35" s="220">
        <v>14093766</v>
      </c>
      <c r="D35" s="220">
        <v>3735605</v>
      </c>
      <c r="E35" s="217">
        <v>1.530466971699628</v>
      </c>
      <c r="F35" s="218">
        <v>26.505371240022008</v>
      </c>
      <c r="G35" s="220">
        <v>14093766</v>
      </c>
      <c r="H35" s="220">
        <v>3735605</v>
      </c>
    </row>
    <row r="36" spans="1:8" s="230" customFormat="1" ht="12.75" customHeight="1">
      <c r="A36" s="231" t="s">
        <v>858</v>
      </c>
      <c r="B36" s="222">
        <v>8173074</v>
      </c>
      <c r="C36" s="232" t="s">
        <v>486</v>
      </c>
      <c r="D36" s="222">
        <v>0</v>
      </c>
      <c r="E36" s="223">
        <v>0</v>
      </c>
      <c r="F36" s="234" t="s">
        <v>486</v>
      </c>
      <c r="G36" s="232" t="s">
        <v>486</v>
      </c>
      <c r="H36" s="222">
        <v>0</v>
      </c>
    </row>
    <row r="37" spans="1:8" ht="12.75" customHeight="1">
      <c r="A37" s="236" t="s">
        <v>859</v>
      </c>
      <c r="B37" s="237">
        <v>20201205</v>
      </c>
      <c r="C37" s="238" t="s">
        <v>486</v>
      </c>
      <c r="D37" s="237">
        <v>-8338262</v>
      </c>
      <c r="E37" s="239" t="s">
        <v>486</v>
      </c>
      <c r="F37" s="240" t="s">
        <v>486</v>
      </c>
      <c r="G37" s="238" t="s">
        <v>486</v>
      </c>
      <c r="H37" s="237">
        <v>-8338262</v>
      </c>
    </row>
    <row r="38" spans="1:8" ht="13.5" customHeight="1">
      <c r="A38" s="211" t="s">
        <v>860</v>
      </c>
      <c r="B38" s="74">
        <v>-233956929</v>
      </c>
      <c r="C38" s="208" t="s">
        <v>486</v>
      </c>
      <c r="D38" s="74">
        <v>70664490</v>
      </c>
      <c r="E38" s="209" t="s">
        <v>486</v>
      </c>
      <c r="F38" s="208" t="s">
        <v>486</v>
      </c>
      <c r="G38" s="208" t="s">
        <v>486</v>
      </c>
      <c r="H38" s="210">
        <v>70664490</v>
      </c>
    </row>
    <row r="39" spans="1:8" ht="13.5" customHeight="1">
      <c r="A39" s="211" t="s">
        <v>915</v>
      </c>
      <c r="B39" s="74">
        <v>233956929</v>
      </c>
      <c r="C39" s="208" t="s">
        <v>486</v>
      </c>
      <c r="D39" s="74">
        <v>-70664490</v>
      </c>
      <c r="E39" s="209" t="s">
        <v>486</v>
      </c>
      <c r="F39" s="208" t="s">
        <v>486</v>
      </c>
      <c r="G39" s="208" t="s">
        <v>486</v>
      </c>
      <c r="H39" s="210">
        <v>-70664490</v>
      </c>
    </row>
    <row r="40" spans="1:8" ht="12.75">
      <c r="A40" s="236" t="s">
        <v>861</v>
      </c>
      <c r="B40" s="237">
        <v>222684358</v>
      </c>
      <c r="C40" s="238" t="s">
        <v>486</v>
      </c>
      <c r="D40" s="237">
        <v>-63577060</v>
      </c>
      <c r="E40" s="239" t="s">
        <v>486</v>
      </c>
      <c r="F40" s="240" t="s">
        <v>486</v>
      </c>
      <c r="G40" s="238" t="s">
        <v>486</v>
      </c>
      <c r="H40" s="237">
        <v>-63577060</v>
      </c>
    </row>
    <row r="41" spans="1:8" ht="38.25" customHeight="1">
      <c r="A41" s="122" t="s">
        <v>862</v>
      </c>
      <c r="B41" s="237">
        <v>1764422</v>
      </c>
      <c r="C41" s="237">
        <v>1909047</v>
      </c>
      <c r="D41" s="237">
        <v>1909047</v>
      </c>
      <c r="E41" s="239" t="s">
        <v>486</v>
      </c>
      <c r="F41" s="240" t="s">
        <v>486</v>
      </c>
      <c r="G41" s="237">
        <v>1909047</v>
      </c>
      <c r="H41" s="237">
        <v>1909047</v>
      </c>
    </row>
    <row r="42" spans="1:8" ht="28.5" customHeight="1">
      <c r="A42" s="233" t="s">
        <v>863</v>
      </c>
      <c r="B42" s="237">
        <v>9508149</v>
      </c>
      <c r="C42" s="237">
        <v>-8996477</v>
      </c>
      <c r="D42" s="237">
        <v>-8996477</v>
      </c>
      <c r="E42" s="239" t="s">
        <v>486</v>
      </c>
      <c r="F42" s="240" t="s">
        <v>486</v>
      </c>
      <c r="G42" s="237">
        <v>-8996477</v>
      </c>
      <c r="H42" s="237">
        <v>-8996477</v>
      </c>
    </row>
    <row r="43" spans="1:8" ht="16.5" customHeight="1">
      <c r="A43" s="233"/>
      <c r="B43" s="237"/>
      <c r="C43" s="237"/>
      <c r="D43" s="237"/>
      <c r="E43" s="239"/>
      <c r="F43" s="240"/>
      <c r="G43" s="237"/>
      <c r="H43" s="237"/>
    </row>
    <row r="44" spans="1:8" ht="13.5" customHeight="1">
      <c r="A44" s="207" t="s">
        <v>864</v>
      </c>
      <c r="B44" s="74"/>
      <c r="C44" s="208"/>
      <c r="D44" s="74"/>
      <c r="E44" s="209"/>
      <c r="F44" s="208"/>
      <c r="G44" s="208"/>
      <c r="H44" s="210"/>
    </row>
    <row r="45" spans="1:8" s="151" customFormat="1" ht="12.75" customHeight="1">
      <c r="A45" s="211" t="s">
        <v>839</v>
      </c>
      <c r="B45" s="74">
        <v>1933168</v>
      </c>
      <c r="C45" s="74">
        <v>140559</v>
      </c>
      <c r="D45" s="74">
        <v>140559</v>
      </c>
      <c r="E45" s="209">
        <v>7.270914892032146</v>
      </c>
      <c r="F45" s="213">
        <v>100</v>
      </c>
      <c r="G45" s="74">
        <v>140559</v>
      </c>
      <c r="H45" s="74">
        <v>140559</v>
      </c>
    </row>
    <row r="46" spans="1:8" s="151" customFormat="1" ht="12.75" customHeight="1">
      <c r="A46" s="215" t="s">
        <v>840</v>
      </c>
      <c r="B46" s="78">
        <v>1933168</v>
      </c>
      <c r="C46" s="78">
        <v>140559</v>
      </c>
      <c r="D46" s="78">
        <v>140559</v>
      </c>
      <c r="E46" s="242">
        <v>7.270914892032146</v>
      </c>
      <c r="F46" s="235">
        <v>100</v>
      </c>
      <c r="G46" s="78">
        <v>140559</v>
      </c>
      <c r="H46" s="78">
        <v>140559</v>
      </c>
    </row>
    <row r="47" spans="1:8" s="151" customFormat="1" ht="12.75" customHeight="1">
      <c r="A47" s="243" t="s">
        <v>865</v>
      </c>
      <c r="B47" s="74">
        <v>1933168</v>
      </c>
      <c r="C47" s="74">
        <v>140559</v>
      </c>
      <c r="D47" s="74">
        <v>130583</v>
      </c>
      <c r="E47" s="209">
        <v>6.754870761361661</v>
      </c>
      <c r="F47" s="213">
        <v>92.90262452066392</v>
      </c>
      <c r="G47" s="74">
        <v>140559</v>
      </c>
      <c r="H47" s="74">
        <v>130583</v>
      </c>
    </row>
    <row r="48" spans="1:8" s="151" customFormat="1" ht="12.75" customHeight="1">
      <c r="A48" s="219" t="s">
        <v>866</v>
      </c>
      <c r="B48" s="78">
        <v>1913168</v>
      </c>
      <c r="C48" s="78">
        <v>137559</v>
      </c>
      <c r="D48" s="78">
        <v>128484</v>
      </c>
      <c r="E48" s="242">
        <v>6.71577195520728</v>
      </c>
      <c r="F48" s="235">
        <v>93.40283078533574</v>
      </c>
      <c r="G48" s="78">
        <v>137559</v>
      </c>
      <c r="H48" s="78">
        <v>128484</v>
      </c>
    </row>
    <row r="49" spans="1:8" s="151" customFormat="1" ht="12.75" customHeight="1">
      <c r="A49" s="219" t="s">
        <v>867</v>
      </c>
      <c r="B49" s="78">
        <v>1901168</v>
      </c>
      <c r="C49" s="78">
        <v>136559</v>
      </c>
      <c r="D49" s="78">
        <v>127484</v>
      </c>
      <c r="E49" s="242">
        <v>6.7055620544844015</v>
      </c>
      <c r="F49" s="235">
        <v>93.35452075659605</v>
      </c>
      <c r="G49" s="78">
        <v>136559</v>
      </c>
      <c r="H49" s="78">
        <v>127484</v>
      </c>
    </row>
    <row r="50" spans="1:8" s="247" customFormat="1" ht="12.75" customHeight="1">
      <c r="A50" s="244" t="s">
        <v>846</v>
      </c>
      <c r="B50" s="89">
        <v>652866</v>
      </c>
      <c r="C50" s="89">
        <v>41759</v>
      </c>
      <c r="D50" s="89">
        <v>39974</v>
      </c>
      <c r="E50" s="223">
        <v>6.122849099202593</v>
      </c>
      <c r="F50" s="224">
        <v>95.72547235326516</v>
      </c>
      <c r="G50" s="89">
        <v>41759</v>
      </c>
      <c r="H50" s="89">
        <v>39974</v>
      </c>
    </row>
    <row r="51" spans="1:8" s="151" customFormat="1" ht="12.75" customHeight="1">
      <c r="A51" s="219" t="s">
        <v>848</v>
      </c>
      <c r="B51" s="78">
        <v>12000</v>
      </c>
      <c r="C51" s="78">
        <v>1000</v>
      </c>
      <c r="D51" s="78">
        <v>1000</v>
      </c>
      <c r="E51" s="242">
        <v>8.333333333333332</v>
      </c>
      <c r="F51" s="235">
        <v>100</v>
      </c>
      <c r="G51" s="78">
        <v>1000</v>
      </c>
      <c r="H51" s="78">
        <v>1000</v>
      </c>
    </row>
    <row r="52" spans="1:8" s="151" customFormat="1" ht="12.75" customHeight="1">
      <c r="A52" s="219" t="s">
        <v>853</v>
      </c>
      <c r="B52" s="78">
        <v>12000</v>
      </c>
      <c r="C52" s="78">
        <v>1000</v>
      </c>
      <c r="D52" s="78">
        <v>1000</v>
      </c>
      <c r="E52" s="242">
        <v>8.333333333333332</v>
      </c>
      <c r="F52" s="235">
        <v>100</v>
      </c>
      <c r="G52" s="78">
        <v>1000</v>
      </c>
      <c r="H52" s="78">
        <v>1000</v>
      </c>
    </row>
    <row r="53" spans="1:8" s="151" customFormat="1" ht="12.75" customHeight="1">
      <c r="A53" s="219" t="s">
        <v>855</v>
      </c>
      <c r="B53" s="78">
        <v>20000</v>
      </c>
      <c r="C53" s="78">
        <v>3000</v>
      </c>
      <c r="D53" s="78">
        <v>2099</v>
      </c>
      <c r="E53" s="242">
        <v>10.495</v>
      </c>
      <c r="F53" s="235">
        <v>69.96666666666667</v>
      </c>
      <c r="G53" s="78">
        <v>3000</v>
      </c>
      <c r="H53" s="78">
        <v>2099</v>
      </c>
    </row>
    <row r="54" spans="1:8" s="151" customFormat="1" ht="12.75" customHeight="1">
      <c r="A54" s="219" t="s">
        <v>856</v>
      </c>
      <c r="B54" s="78">
        <v>20000</v>
      </c>
      <c r="C54" s="78">
        <v>3000</v>
      </c>
      <c r="D54" s="78">
        <v>2099</v>
      </c>
      <c r="E54" s="242">
        <v>10.495</v>
      </c>
      <c r="F54" s="235">
        <v>69.96666666666667</v>
      </c>
      <c r="G54" s="78">
        <v>3000</v>
      </c>
      <c r="H54" s="78">
        <v>2099</v>
      </c>
    </row>
    <row r="55" spans="1:8" s="151" customFormat="1" ht="12.75" customHeight="1">
      <c r="A55" s="219"/>
      <c r="B55" s="78"/>
      <c r="C55" s="78"/>
      <c r="D55" s="78"/>
      <c r="E55" s="242"/>
      <c r="F55" s="235"/>
      <c r="G55" s="78"/>
      <c r="H55" s="78"/>
    </row>
    <row r="56" spans="1:8" ht="13.5" customHeight="1">
      <c r="A56" s="207" t="s">
        <v>868</v>
      </c>
      <c r="B56" s="74"/>
      <c r="C56" s="208"/>
      <c r="D56" s="74"/>
      <c r="E56" s="209"/>
      <c r="F56" s="208"/>
      <c r="G56" s="208"/>
      <c r="H56" s="210"/>
    </row>
    <row r="57" spans="1:8" s="151" customFormat="1" ht="12.75" customHeight="1">
      <c r="A57" s="211" t="s">
        <v>839</v>
      </c>
      <c r="B57" s="74">
        <v>10610336</v>
      </c>
      <c r="C57" s="74">
        <v>857487</v>
      </c>
      <c r="D57" s="74">
        <v>875361</v>
      </c>
      <c r="E57" s="209">
        <v>8.250078037114</v>
      </c>
      <c r="F57" s="213">
        <v>102.08446308807014</v>
      </c>
      <c r="G57" s="74">
        <v>857487</v>
      </c>
      <c r="H57" s="74">
        <v>875361</v>
      </c>
    </row>
    <row r="58" spans="1:8" s="151" customFormat="1" ht="12.75" customHeight="1">
      <c r="A58" s="215" t="s">
        <v>840</v>
      </c>
      <c r="B58" s="78">
        <v>10351336</v>
      </c>
      <c r="C58" s="78">
        <v>835904</v>
      </c>
      <c r="D58" s="78">
        <v>835904</v>
      </c>
      <c r="E58" s="242">
        <v>8.075324769672243</v>
      </c>
      <c r="F58" s="235">
        <v>100</v>
      </c>
      <c r="G58" s="78">
        <v>835904</v>
      </c>
      <c r="H58" s="78">
        <v>835904</v>
      </c>
    </row>
    <row r="59" spans="1:8" s="151" customFormat="1" ht="13.5" customHeight="1">
      <c r="A59" s="215" t="s">
        <v>841</v>
      </c>
      <c r="B59" s="78">
        <v>259000</v>
      </c>
      <c r="C59" s="78">
        <v>21583</v>
      </c>
      <c r="D59" s="78">
        <v>39457</v>
      </c>
      <c r="E59" s="242">
        <v>15.234362934362936</v>
      </c>
      <c r="F59" s="235">
        <v>182.8151786127971</v>
      </c>
      <c r="G59" s="78">
        <v>21583</v>
      </c>
      <c r="H59" s="78">
        <v>39457</v>
      </c>
    </row>
    <row r="60" spans="1:8" s="151" customFormat="1" ht="12.75" customHeight="1">
      <c r="A60" s="243" t="s">
        <v>869</v>
      </c>
      <c r="B60" s="74">
        <v>10610336</v>
      </c>
      <c r="C60" s="74">
        <v>857487</v>
      </c>
      <c r="D60" s="74">
        <v>602862</v>
      </c>
      <c r="E60" s="209">
        <v>5.681837031362626</v>
      </c>
      <c r="F60" s="213">
        <v>70.30567227258256</v>
      </c>
      <c r="G60" s="74">
        <v>857487</v>
      </c>
      <c r="H60" s="74">
        <v>602862</v>
      </c>
    </row>
    <row r="61" spans="1:8" s="151" customFormat="1" ht="12.75" customHeight="1">
      <c r="A61" s="219" t="s">
        <v>866</v>
      </c>
      <c r="B61" s="78">
        <v>10139686</v>
      </c>
      <c r="C61" s="78">
        <v>843466</v>
      </c>
      <c r="D61" s="78">
        <v>602862</v>
      </c>
      <c r="E61" s="242">
        <v>5.945568728656883</v>
      </c>
      <c r="F61" s="235">
        <v>71.47436885422768</v>
      </c>
      <c r="G61" s="78">
        <v>843466</v>
      </c>
      <c r="H61" s="78">
        <v>602862</v>
      </c>
    </row>
    <row r="62" spans="1:8" s="151" customFormat="1" ht="12.75" customHeight="1">
      <c r="A62" s="219" t="s">
        <v>867</v>
      </c>
      <c r="B62" s="78">
        <v>10044099</v>
      </c>
      <c r="C62" s="78">
        <v>757879</v>
      </c>
      <c r="D62" s="78">
        <v>584581</v>
      </c>
      <c r="E62" s="242">
        <v>5.820143748085319</v>
      </c>
      <c r="F62" s="235">
        <v>77.13381687578095</v>
      </c>
      <c r="G62" s="78">
        <v>757879</v>
      </c>
      <c r="H62" s="78">
        <v>584581</v>
      </c>
    </row>
    <row r="63" spans="1:8" s="247" customFormat="1" ht="12" customHeight="1">
      <c r="A63" s="244" t="s">
        <v>846</v>
      </c>
      <c r="B63" s="89">
        <v>5960132</v>
      </c>
      <c r="C63" s="89">
        <v>457325</v>
      </c>
      <c r="D63" s="89">
        <v>360021</v>
      </c>
      <c r="E63" s="223">
        <v>6.040487022770637</v>
      </c>
      <c r="F63" s="224">
        <v>78.72322746405729</v>
      </c>
      <c r="G63" s="89">
        <v>457325</v>
      </c>
      <c r="H63" s="89">
        <v>360021</v>
      </c>
    </row>
    <row r="64" spans="1:8" s="151" customFormat="1" ht="12.75" customHeight="1">
      <c r="A64" s="219" t="s">
        <v>848</v>
      </c>
      <c r="B64" s="78">
        <v>95587</v>
      </c>
      <c r="C64" s="78">
        <v>85587</v>
      </c>
      <c r="D64" s="78">
        <v>18281</v>
      </c>
      <c r="E64" s="242">
        <v>19.12498561519872</v>
      </c>
      <c r="F64" s="235">
        <v>21.359552268451985</v>
      </c>
      <c r="G64" s="78">
        <v>85587</v>
      </c>
      <c r="H64" s="78">
        <v>18281</v>
      </c>
    </row>
    <row r="65" spans="1:8" s="151" customFormat="1" ht="12" customHeight="1">
      <c r="A65" s="168" t="s">
        <v>854</v>
      </c>
      <c r="B65" s="78">
        <v>95587</v>
      </c>
      <c r="C65" s="78">
        <v>85587</v>
      </c>
      <c r="D65" s="78">
        <v>18281</v>
      </c>
      <c r="E65" s="242">
        <v>19.12498561519872</v>
      </c>
      <c r="F65" s="235">
        <v>21.359552268451985</v>
      </c>
      <c r="G65" s="78">
        <v>85587</v>
      </c>
      <c r="H65" s="78">
        <v>18281</v>
      </c>
    </row>
    <row r="66" spans="1:8" s="151" customFormat="1" ht="12.75" customHeight="1">
      <c r="A66" s="219" t="s">
        <v>855</v>
      </c>
      <c r="B66" s="78">
        <v>470650</v>
      </c>
      <c r="C66" s="78">
        <v>14021</v>
      </c>
      <c r="D66" s="78">
        <v>0</v>
      </c>
      <c r="E66" s="242">
        <v>0</v>
      </c>
      <c r="F66" s="235">
        <v>0</v>
      </c>
      <c r="G66" s="78">
        <v>14021</v>
      </c>
      <c r="H66" s="78">
        <v>0</v>
      </c>
    </row>
    <row r="67" spans="1:8" s="151" customFormat="1" ht="12.75">
      <c r="A67" s="219" t="s">
        <v>856</v>
      </c>
      <c r="B67" s="78">
        <v>470650</v>
      </c>
      <c r="C67" s="78">
        <v>14021</v>
      </c>
      <c r="D67" s="78">
        <v>0</v>
      </c>
      <c r="E67" s="242">
        <v>0</v>
      </c>
      <c r="F67" s="235">
        <v>0</v>
      </c>
      <c r="G67" s="78">
        <v>14021</v>
      </c>
      <c r="H67" s="78">
        <v>0</v>
      </c>
    </row>
    <row r="68" spans="1:8" s="151" customFormat="1" ht="12.75">
      <c r="A68" s="219"/>
      <c r="B68" s="78"/>
      <c r="C68" s="78"/>
      <c r="D68" s="78"/>
      <c r="E68" s="242"/>
      <c r="F68" s="235"/>
      <c r="G68" s="78"/>
      <c r="H68" s="78"/>
    </row>
    <row r="69" spans="1:8" ht="13.5" customHeight="1">
      <c r="A69" s="207" t="s">
        <v>870</v>
      </c>
      <c r="B69" s="74"/>
      <c r="C69" s="208"/>
      <c r="D69" s="74"/>
      <c r="E69" s="209"/>
      <c r="F69" s="208"/>
      <c r="G69" s="208"/>
      <c r="H69" s="210"/>
    </row>
    <row r="70" spans="1:8" s="151" customFormat="1" ht="12.75" customHeight="1">
      <c r="A70" s="211" t="s">
        <v>839</v>
      </c>
      <c r="B70" s="74">
        <v>8771146</v>
      </c>
      <c r="C70" s="74">
        <v>1001015</v>
      </c>
      <c r="D70" s="74">
        <v>1160542</v>
      </c>
      <c r="E70" s="209">
        <v>13.231361101502587</v>
      </c>
      <c r="F70" s="213">
        <v>115.93652442770588</v>
      </c>
      <c r="G70" s="74">
        <v>1001015</v>
      </c>
      <c r="H70" s="74">
        <v>1160542</v>
      </c>
    </row>
    <row r="71" spans="1:8" s="151" customFormat="1" ht="12.75" customHeight="1">
      <c r="A71" s="215" t="s">
        <v>840</v>
      </c>
      <c r="B71" s="78">
        <v>7258183</v>
      </c>
      <c r="C71" s="78">
        <v>639362</v>
      </c>
      <c r="D71" s="78">
        <v>639362</v>
      </c>
      <c r="E71" s="242">
        <v>8.80884375607504</v>
      </c>
      <c r="F71" s="235">
        <v>100</v>
      </c>
      <c r="G71" s="78">
        <v>639362</v>
      </c>
      <c r="H71" s="78">
        <v>639362</v>
      </c>
    </row>
    <row r="72" spans="1:8" s="151" customFormat="1" ht="13.5" customHeight="1">
      <c r="A72" s="215" t="s">
        <v>841</v>
      </c>
      <c r="B72" s="78">
        <v>689980</v>
      </c>
      <c r="C72" s="78">
        <v>90199</v>
      </c>
      <c r="D72" s="78">
        <v>521180</v>
      </c>
      <c r="E72" s="242">
        <v>75.5355227687759</v>
      </c>
      <c r="F72" s="235">
        <v>577.8112839388463</v>
      </c>
      <c r="G72" s="78">
        <v>90199</v>
      </c>
      <c r="H72" s="78">
        <v>521180</v>
      </c>
    </row>
    <row r="73" spans="1:8" s="151" customFormat="1" ht="12.75" customHeight="1">
      <c r="A73" s="215" t="s">
        <v>842</v>
      </c>
      <c r="B73" s="78">
        <v>822983</v>
      </c>
      <c r="C73" s="78">
        <v>271454</v>
      </c>
      <c r="D73" s="78">
        <v>0</v>
      </c>
      <c r="E73" s="242">
        <v>0</v>
      </c>
      <c r="F73" s="235">
        <v>0</v>
      </c>
      <c r="G73" s="78">
        <v>271454</v>
      </c>
      <c r="H73" s="78">
        <v>0</v>
      </c>
    </row>
    <row r="74" spans="1:8" s="151" customFormat="1" ht="12.75" customHeight="1">
      <c r="A74" s="243" t="s">
        <v>869</v>
      </c>
      <c r="B74" s="74">
        <v>8771146</v>
      </c>
      <c r="C74" s="74">
        <v>1001015</v>
      </c>
      <c r="D74" s="74">
        <v>461936</v>
      </c>
      <c r="E74" s="209">
        <v>5.266540997037331</v>
      </c>
      <c r="F74" s="213">
        <v>46.14676103754689</v>
      </c>
      <c r="G74" s="74">
        <v>1001015</v>
      </c>
      <c r="H74" s="74">
        <v>461936</v>
      </c>
    </row>
    <row r="75" spans="1:8" s="151" customFormat="1" ht="12.75" customHeight="1">
      <c r="A75" s="219" t="s">
        <v>871</v>
      </c>
      <c r="B75" s="78">
        <v>7904750</v>
      </c>
      <c r="C75" s="78">
        <v>823977</v>
      </c>
      <c r="D75" s="78">
        <v>460086</v>
      </c>
      <c r="E75" s="242">
        <v>5.820373825864196</v>
      </c>
      <c r="F75" s="235">
        <v>55.837238175337426</v>
      </c>
      <c r="G75" s="78">
        <v>823977</v>
      </c>
      <c r="H75" s="78">
        <v>460086</v>
      </c>
    </row>
    <row r="76" spans="1:8" s="151" customFormat="1" ht="12.75" customHeight="1">
      <c r="A76" s="219" t="s">
        <v>867</v>
      </c>
      <c r="B76" s="78">
        <v>7897600</v>
      </c>
      <c r="C76" s="78">
        <v>823127</v>
      </c>
      <c r="D76" s="78">
        <v>460086</v>
      </c>
      <c r="E76" s="242">
        <v>5.825643233387358</v>
      </c>
      <c r="F76" s="235">
        <v>55.89489835711865</v>
      </c>
      <c r="G76" s="78">
        <v>823127</v>
      </c>
      <c r="H76" s="78">
        <v>460086</v>
      </c>
    </row>
    <row r="77" spans="1:8" s="247" customFormat="1" ht="12.75" customHeight="1">
      <c r="A77" s="244" t="s">
        <v>872</v>
      </c>
      <c r="B77" s="89">
        <v>3927847</v>
      </c>
      <c r="C77" s="89">
        <v>282194</v>
      </c>
      <c r="D77" s="89">
        <v>241461</v>
      </c>
      <c r="E77" s="223">
        <v>6.147413583064717</v>
      </c>
      <c r="F77" s="224">
        <v>85.56560380447493</v>
      </c>
      <c r="G77" s="89">
        <v>282194</v>
      </c>
      <c r="H77" s="89">
        <v>241461</v>
      </c>
    </row>
    <row r="78" spans="1:8" s="151" customFormat="1" ht="12.75" customHeight="1">
      <c r="A78" s="219" t="s">
        <v>848</v>
      </c>
      <c r="B78" s="78">
        <v>7150</v>
      </c>
      <c r="C78" s="78">
        <v>850</v>
      </c>
      <c r="D78" s="78">
        <v>0</v>
      </c>
      <c r="E78" s="242">
        <v>0</v>
      </c>
      <c r="F78" s="235">
        <v>0</v>
      </c>
      <c r="G78" s="78">
        <v>850</v>
      </c>
      <c r="H78" s="78">
        <v>0</v>
      </c>
    </row>
    <row r="79" spans="1:8" s="151" customFormat="1" ht="12.75" customHeight="1">
      <c r="A79" s="168" t="s">
        <v>854</v>
      </c>
      <c r="B79" s="78">
        <v>7150</v>
      </c>
      <c r="C79" s="78">
        <v>850</v>
      </c>
      <c r="D79" s="78">
        <v>0</v>
      </c>
      <c r="E79" s="242">
        <v>0</v>
      </c>
      <c r="F79" s="235">
        <v>0</v>
      </c>
      <c r="G79" s="78">
        <v>850</v>
      </c>
      <c r="H79" s="78">
        <v>0</v>
      </c>
    </row>
    <row r="80" spans="1:8" s="151" customFormat="1" ht="12.75" customHeight="1">
      <c r="A80" s="219" t="s">
        <v>855</v>
      </c>
      <c r="B80" s="78">
        <v>866396</v>
      </c>
      <c r="C80" s="78">
        <v>177038</v>
      </c>
      <c r="D80" s="78">
        <v>1850</v>
      </c>
      <c r="E80" s="242">
        <v>0.213528224968721</v>
      </c>
      <c r="F80" s="235">
        <v>1.0449733955422</v>
      </c>
      <c r="G80" s="78">
        <v>177038</v>
      </c>
      <c r="H80" s="78">
        <v>1850</v>
      </c>
    </row>
    <row r="81" spans="1:8" s="151" customFormat="1" ht="12.75" customHeight="1">
      <c r="A81" s="219" t="s">
        <v>856</v>
      </c>
      <c r="B81" s="78">
        <v>866396</v>
      </c>
      <c r="C81" s="78">
        <v>177038</v>
      </c>
      <c r="D81" s="78">
        <v>1850</v>
      </c>
      <c r="E81" s="242">
        <v>0.213528224968721</v>
      </c>
      <c r="F81" s="235">
        <v>1.0449733955422</v>
      </c>
      <c r="G81" s="78">
        <v>177038</v>
      </c>
      <c r="H81" s="78">
        <v>1850</v>
      </c>
    </row>
    <row r="82" spans="1:8" s="151" customFormat="1" ht="12.75" customHeight="1">
      <c r="A82" s="219"/>
      <c r="B82" s="78"/>
      <c r="C82" s="78"/>
      <c r="D82" s="78"/>
      <c r="E82" s="242"/>
      <c r="F82" s="235"/>
      <c r="G82" s="78"/>
      <c r="H82" s="78"/>
    </row>
    <row r="83" spans="1:8" ht="13.5" customHeight="1">
      <c r="A83" s="207" t="s">
        <v>873</v>
      </c>
      <c r="B83" s="74"/>
      <c r="C83" s="208"/>
      <c r="D83" s="74"/>
      <c r="E83" s="209"/>
      <c r="F83" s="208"/>
      <c r="G83" s="208"/>
      <c r="H83" s="210"/>
    </row>
    <row r="84" spans="1:8" s="151" customFormat="1" ht="12.75" customHeight="1">
      <c r="A84" s="211" t="s">
        <v>839</v>
      </c>
      <c r="B84" s="74">
        <v>154723826</v>
      </c>
      <c r="C84" s="74">
        <v>9494760</v>
      </c>
      <c r="D84" s="74">
        <v>9460381</v>
      </c>
      <c r="E84" s="209">
        <v>6.114365992991926</v>
      </c>
      <c r="F84" s="213">
        <v>99.6379160716016</v>
      </c>
      <c r="G84" s="74">
        <v>9494760</v>
      </c>
      <c r="H84" s="74">
        <v>9460381</v>
      </c>
    </row>
    <row r="85" spans="1:8" s="151" customFormat="1" ht="12.75" customHeight="1">
      <c r="A85" s="215" t="s">
        <v>840</v>
      </c>
      <c r="B85" s="78">
        <v>153558433</v>
      </c>
      <c r="C85" s="78">
        <v>9396990</v>
      </c>
      <c r="D85" s="78">
        <v>9396990</v>
      </c>
      <c r="E85" s="242">
        <v>6.119488077870656</v>
      </c>
      <c r="F85" s="235">
        <v>100</v>
      </c>
      <c r="G85" s="78">
        <v>9396990</v>
      </c>
      <c r="H85" s="78">
        <v>9396990</v>
      </c>
    </row>
    <row r="86" spans="1:8" s="151" customFormat="1" ht="12.75" customHeight="1">
      <c r="A86" s="215" t="s">
        <v>841</v>
      </c>
      <c r="B86" s="78">
        <v>1165393</v>
      </c>
      <c r="C86" s="78">
        <v>97770</v>
      </c>
      <c r="D86" s="78">
        <v>63391</v>
      </c>
      <c r="E86" s="242">
        <v>5.43945261383928</v>
      </c>
      <c r="F86" s="235">
        <v>64.83686202311547</v>
      </c>
      <c r="G86" s="78">
        <v>97770</v>
      </c>
      <c r="H86" s="78">
        <v>63391</v>
      </c>
    </row>
    <row r="87" spans="1:8" s="151" customFormat="1" ht="12.75" customHeight="1">
      <c r="A87" s="243" t="s">
        <v>869</v>
      </c>
      <c r="B87" s="74">
        <v>154723826</v>
      </c>
      <c r="C87" s="74">
        <v>9494760</v>
      </c>
      <c r="D87" s="74">
        <v>6345335</v>
      </c>
      <c r="E87" s="209">
        <v>4.101071673343962</v>
      </c>
      <c r="F87" s="213">
        <v>66.82986194490435</v>
      </c>
      <c r="G87" s="74">
        <v>9494760</v>
      </c>
      <c r="H87" s="74">
        <v>6345335</v>
      </c>
    </row>
    <row r="88" spans="1:8" s="151" customFormat="1" ht="12.75" customHeight="1">
      <c r="A88" s="131" t="s">
        <v>871</v>
      </c>
      <c r="B88" s="78">
        <v>117853053</v>
      </c>
      <c r="C88" s="78">
        <v>7747804</v>
      </c>
      <c r="D88" s="78">
        <v>5955585</v>
      </c>
      <c r="E88" s="242">
        <v>5.053398998496882</v>
      </c>
      <c r="F88" s="235">
        <v>76.86803899530757</v>
      </c>
      <c r="G88" s="78">
        <v>7747804</v>
      </c>
      <c r="H88" s="78">
        <v>5955585</v>
      </c>
    </row>
    <row r="89" spans="1:8" s="151" customFormat="1" ht="12.75" customHeight="1">
      <c r="A89" s="219" t="s">
        <v>845</v>
      </c>
      <c r="B89" s="78">
        <v>110951482</v>
      </c>
      <c r="C89" s="78">
        <v>7083780</v>
      </c>
      <c r="D89" s="78">
        <v>5663887</v>
      </c>
      <c r="E89" s="242">
        <v>5.104832218464644</v>
      </c>
      <c r="F89" s="235">
        <v>79.9557157336902</v>
      </c>
      <c r="G89" s="78">
        <v>7083780</v>
      </c>
      <c r="H89" s="78">
        <v>5663887</v>
      </c>
    </row>
    <row r="90" spans="1:8" s="247" customFormat="1" ht="12.75" customHeight="1">
      <c r="A90" s="244" t="s">
        <v>846</v>
      </c>
      <c r="B90" s="89">
        <v>42496451</v>
      </c>
      <c r="C90" s="89">
        <v>2957076</v>
      </c>
      <c r="D90" s="89">
        <v>2789307</v>
      </c>
      <c r="E90" s="223">
        <v>6.563623395280703</v>
      </c>
      <c r="F90" s="224">
        <v>94.3265239040187</v>
      </c>
      <c r="G90" s="89">
        <v>2957076</v>
      </c>
      <c r="H90" s="89">
        <v>2789307</v>
      </c>
    </row>
    <row r="91" spans="1:8" s="151" customFormat="1" ht="12.75" customHeight="1">
      <c r="A91" s="219" t="s">
        <v>848</v>
      </c>
      <c r="B91" s="78">
        <v>6901571</v>
      </c>
      <c r="C91" s="78">
        <v>664024</v>
      </c>
      <c r="D91" s="78">
        <v>291698</v>
      </c>
      <c r="E91" s="242">
        <v>4.226544941724137</v>
      </c>
      <c r="F91" s="235">
        <v>43.928833897569966</v>
      </c>
      <c r="G91" s="78">
        <v>664024</v>
      </c>
      <c r="H91" s="78">
        <v>291698</v>
      </c>
    </row>
    <row r="92" spans="1:8" s="230" customFormat="1" ht="24.75" customHeight="1">
      <c r="A92" s="226" t="s">
        <v>849</v>
      </c>
      <c r="B92" s="88">
        <v>70558</v>
      </c>
      <c r="C92" s="229">
        <v>12080</v>
      </c>
      <c r="D92" s="229">
        <v>12080</v>
      </c>
      <c r="E92" s="248">
        <v>17.12066668556365</v>
      </c>
      <c r="F92" s="249" t="s">
        <v>486</v>
      </c>
      <c r="G92" s="89">
        <v>12080</v>
      </c>
      <c r="H92" s="89">
        <v>12080</v>
      </c>
    </row>
    <row r="93" spans="1:8" s="151" customFormat="1" ht="24.75" customHeight="1">
      <c r="A93" s="233" t="s">
        <v>851</v>
      </c>
      <c r="B93" s="78">
        <v>2783416</v>
      </c>
      <c r="C93" s="78">
        <v>173909</v>
      </c>
      <c r="D93" s="78">
        <v>55375</v>
      </c>
      <c r="E93" s="242">
        <v>1.9894618698750026</v>
      </c>
      <c r="F93" s="235">
        <v>31.8413653117435</v>
      </c>
      <c r="G93" s="78">
        <v>173909</v>
      </c>
      <c r="H93" s="78">
        <v>55375</v>
      </c>
    </row>
    <row r="94" spans="1:8" s="151" customFormat="1" ht="12.75" customHeight="1">
      <c r="A94" s="219" t="s">
        <v>853</v>
      </c>
      <c r="B94" s="78">
        <v>2106810</v>
      </c>
      <c r="C94" s="78">
        <v>166800</v>
      </c>
      <c r="D94" s="78">
        <v>159384</v>
      </c>
      <c r="E94" s="242">
        <v>7.565181482905435</v>
      </c>
      <c r="F94" s="235">
        <v>95.55395683453237</v>
      </c>
      <c r="G94" s="78">
        <v>166800</v>
      </c>
      <c r="H94" s="78">
        <v>159384</v>
      </c>
    </row>
    <row r="95" spans="1:8" s="151" customFormat="1" ht="12" customHeight="1">
      <c r="A95" s="168" t="s">
        <v>854</v>
      </c>
      <c r="B95" s="78">
        <v>1892787</v>
      </c>
      <c r="C95" s="78">
        <v>311235</v>
      </c>
      <c r="D95" s="78">
        <v>64859</v>
      </c>
      <c r="E95" s="242">
        <v>3.4266401871948613</v>
      </c>
      <c r="F95" s="235">
        <v>20.839237232316417</v>
      </c>
      <c r="G95" s="78">
        <v>311235</v>
      </c>
      <c r="H95" s="78">
        <v>64859</v>
      </c>
    </row>
    <row r="96" spans="1:8" s="151" customFormat="1" ht="13.5" customHeight="1">
      <c r="A96" s="219" t="s">
        <v>855</v>
      </c>
      <c r="B96" s="78">
        <v>36870773</v>
      </c>
      <c r="C96" s="78">
        <v>1746956</v>
      </c>
      <c r="D96" s="78">
        <v>389750</v>
      </c>
      <c r="E96" s="242">
        <v>1.057070325051227</v>
      </c>
      <c r="F96" s="235">
        <v>22.310235632723437</v>
      </c>
      <c r="G96" s="78">
        <v>1746956</v>
      </c>
      <c r="H96" s="78">
        <v>389750</v>
      </c>
    </row>
    <row r="97" spans="1:8" s="151" customFormat="1" ht="13.5" customHeight="1">
      <c r="A97" s="219" t="s">
        <v>856</v>
      </c>
      <c r="B97" s="78">
        <v>20200934</v>
      </c>
      <c r="C97" s="78">
        <v>1431956</v>
      </c>
      <c r="D97" s="78">
        <v>89750</v>
      </c>
      <c r="E97" s="242">
        <v>0.4442863879462207</v>
      </c>
      <c r="F97" s="235">
        <v>6.267650682004196</v>
      </c>
      <c r="G97" s="78">
        <v>1431956</v>
      </c>
      <c r="H97" s="78">
        <v>89750</v>
      </c>
    </row>
    <row r="98" spans="1:8" s="151" customFormat="1" ht="13.5" customHeight="1">
      <c r="A98" s="219" t="s">
        <v>857</v>
      </c>
      <c r="B98" s="78">
        <v>16669839</v>
      </c>
      <c r="C98" s="78">
        <v>315000</v>
      </c>
      <c r="D98" s="78">
        <v>300000</v>
      </c>
      <c r="E98" s="242">
        <v>1.7996574532003577</v>
      </c>
      <c r="F98" s="235">
        <v>95.23809523809523</v>
      </c>
      <c r="G98" s="78">
        <v>315000</v>
      </c>
      <c r="H98" s="78">
        <v>300000</v>
      </c>
    </row>
    <row r="99" spans="1:8" s="151" customFormat="1" ht="13.5" customHeight="1">
      <c r="A99" s="219"/>
      <c r="B99" s="78"/>
      <c r="C99" s="78"/>
      <c r="D99" s="78"/>
      <c r="E99" s="242"/>
      <c r="F99" s="235"/>
      <c r="G99" s="78"/>
      <c r="H99" s="78"/>
    </row>
    <row r="100" spans="1:8" ht="13.5" customHeight="1">
      <c r="A100" s="207" t="s">
        <v>874</v>
      </c>
      <c r="B100" s="74"/>
      <c r="C100" s="208"/>
      <c r="D100" s="74"/>
      <c r="E100" s="209"/>
      <c r="F100" s="208"/>
      <c r="G100" s="208"/>
      <c r="H100" s="210"/>
    </row>
    <row r="101" spans="1:8" s="151" customFormat="1" ht="12.75" customHeight="1">
      <c r="A101" s="211" t="s">
        <v>839</v>
      </c>
      <c r="B101" s="74">
        <v>25132204</v>
      </c>
      <c r="C101" s="74">
        <v>2078230</v>
      </c>
      <c r="D101" s="74">
        <v>2036872</v>
      </c>
      <c r="E101" s="209">
        <v>8.10462942287115</v>
      </c>
      <c r="F101" s="213">
        <v>98.00994115184555</v>
      </c>
      <c r="G101" s="74">
        <v>2078230</v>
      </c>
      <c r="H101" s="74">
        <v>2036872</v>
      </c>
    </row>
    <row r="102" spans="1:8" s="151" customFormat="1" ht="12.75" customHeight="1">
      <c r="A102" s="215" t="s">
        <v>840</v>
      </c>
      <c r="B102" s="78">
        <v>23974303</v>
      </c>
      <c r="C102" s="78">
        <v>2036630</v>
      </c>
      <c r="D102" s="78">
        <v>2036630</v>
      </c>
      <c r="E102" s="242">
        <v>8.495054058505893</v>
      </c>
      <c r="F102" s="235">
        <v>100</v>
      </c>
      <c r="G102" s="78">
        <v>2036630</v>
      </c>
      <c r="H102" s="78">
        <v>2036630</v>
      </c>
    </row>
    <row r="103" spans="1:8" ht="13.5" customHeight="1">
      <c r="A103" s="215" t="s">
        <v>841</v>
      </c>
      <c r="B103" s="78">
        <v>367000</v>
      </c>
      <c r="C103" s="78">
        <v>1600</v>
      </c>
      <c r="D103" s="78">
        <v>242</v>
      </c>
      <c r="E103" s="242">
        <v>0.06594005449591281</v>
      </c>
      <c r="F103" s="235">
        <v>15.125</v>
      </c>
      <c r="G103" s="78">
        <v>1600</v>
      </c>
      <c r="H103" s="78">
        <v>242</v>
      </c>
    </row>
    <row r="104" spans="1:8" ht="13.5" customHeight="1">
      <c r="A104" s="215" t="s">
        <v>842</v>
      </c>
      <c r="B104" s="78">
        <v>790901</v>
      </c>
      <c r="C104" s="78">
        <v>40000</v>
      </c>
      <c r="D104" s="78">
        <v>0</v>
      </c>
      <c r="E104" s="242">
        <v>0</v>
      </c>
      <c r="F104" s="235">
        <v>0</v>
      </c>
      <c r="G104" s="78">
        <v>40000</v>
      </c>
      <c r="H104" s="78">
        <v>0</v>
      </c>
    </row>
    <row r="105" spans="1:8" s="151" customFormat="1" ht="12.75" customHeight="1">
      <c r="A105" s="243" t="s">
        <v>869</v>
      </c>
      <c r="B105" s="74">
        <v>25132204</v>
      </c>
      <c r="C105" s="74">
        <v>2078230</v>
      </c>
      <c r="D105" s="74">
        <v>1976520</v>
      </c>
      <c r="E105" s="209">
        <v>7.864491311625514</v>
      </c>
      <c r="F105" s="213">
        <v>95.10593148977736</v>
      </c>
      <c r="G105" s="74">
        <v>2078230</v>
      </c>
      <c r="H105" s="74">
        <v>1976520</v>
      </c>
    </row>
    <row r="106" spans="1:8" s="151" customFormat="1" ht="12.75" customHeight="1">
      <c r="A106" s="131" t="s">
        <v>871</v>
      </c>
      <c r="B106" s="78">
        <v>23276883</v>
      </c>
      <c r="C106" s="78">
        <v>2056230</v>
      </c>
      <c r="D106" s="78">
        <v>1965670</v>
      </c>
      <c r="E106" s="242">
        <v>8.444730336102133</v>
      </c>
      <c r="F106" s="235">
        <v>95.59582342442236</v>
      </c>
      <c r="G106" s="78">
        <v>2056230</v>
      </c>
      <c r="H106" s="78">
        <v>1965670</v>
      </c>
    </row>
    <row r="107" spans="1:8" s="151" customFormat="1" ht="12.75" customHeight="1">
      <c r="A107" s="219" t="s">
        <v>845</v>
      </c>
      <c r="B107" s="78">
        <v>22436163</v>
      </c>
      <c r="C107" s="78">
        <v>1617040</v>
      </c>
      <c r="D107" s="78">
        <v>1527104</v>
      </c>
      <c r="E107" s="242">
        <v>6.806440120799621</v>
      </c>
      <c r="F107" s="235">
        <v>94.43823282046208</v>
      </c>
      <c r="G107" s="78">
        <v>1617040</v>
      </c>
      <c r="H107" s="78">
        <v>1527104</v>
      </c>
    </row>
    <row r="108" spans="1:8" s="247" customFormat="1" ht="12.75" customHeight="1">
      <c r="A108" s="244" t="s">
        <v>846</v>
      </c>
      <c r="B108" s="89">
        <v>10165013</v>
      </c>
      <c r="C108" s="89">
        <v>572800</v>
      </c>
      <c r="D108" s="89">
        <v>607563</v>
      </c>
      <c r="E108" s="223">
        <v>5.977001701817794</v>
      </c>
      <c r="F108" s="224">
        <v>106.06895949720669</v>
      </c>
      <c r="G108" s="89">
        <v>572800</v>
      </c>
      <c r="H108" s="89">
        <v>607563</v>
      </c>
    </row>
    <row r="109" spans="1:8" s="151" customFormat="1" ht="12.75" customHeight="1">
      <c r="A109" s="219" t="s">
        <v>848</v>
      </c>
      <c r="B109" s="78">
        <v>840720</v>
      </c>
      <c r="C109" s="78">
        <v>439190</v>
      </c>
      <c r="D109" s="78">
        <v>438566</v>
      </c>
      <c r="E109" s="242">
        <v>52.16552478827672</v>
      </c>
      <c r="F109" s="235">
        <v>99.85792026230106</v>
      </c>
      <c r="G109" s="78">
        <v>439190</v>
      </c>
      <c r="H109" s="78">
        <v>438566</v>
      </c>
    </row>
    <row r="110" spans="1:8" s="230" customFormat="1" ht="25.5" customHeight="1">
      <c r="A110" s="226" t="s">
        <v>849</v>
      </c>
      <c r="B110" s="88">
        <v>14280</v>
      </c>
      <c r="C110" s="229">
        <v>1190</v>
      </c>
      <c r="D110" s="229">
        <v>566</v>
      </c>
      <c r="E110" s="248">
        <v>3.963585434173669</v>
      </c>
      <c r="F110" s="235">
        <v>47.56302521008403</v>
      </c>
      <c r="G110" s="89">
        <v>1190</v>
      </c>
      <c r="H110" s="89">
        <v>566</v>
      </c>
    </row>
    <row r="111" spans="1:8" s="151" customFormat="1" ht="12.75" customHeight="1">
      <c r="A111" s="168" t="s">
        <v>854</v>
      </c>
      <c r="B111" s="78">
        <v>826440</v>
      </c>
      <c r="C111" s="78">
        <v>438000</v>
      </c>
      <c r="D111" s="78">
        <v>438000</v>
      </c>
      <c r="E111" s="242">
        <v>52.99840278786119</v>
      </c>
      <c r="F111" s="235">
        <v>100</v>
      </c>
      <c r="G111" s="78">
        <v>438000</v>
      </c>
      <c r="H111" s="78">
        <v>438000</v>
      </c>
    </row>
    <row r="112" spans="1:8" s="151" customFormat="1" ht="12.75" customHeight="1">
      <c r="A112" s="131" t="s">
        <v>855</v>
      </c>
      <c r="B112" s="78">
        <v>1855321</v>
      </c>
      <c r="C112" s="78">
        <v>22000</v>
      </c>
      <c r="D112" s="78">
        <v>10850</v>
      </c>
      <c r="E112" s="242">
        <v>0.5848044624083918</v>
      </c>
      <c r="F112" s="235">
        <v>49.31818181818181</v>
      </c>
      <c r="G112" s="78">
        <v>22000</v>
      </c>
      <c r="H112" s="78">
        <v>10850</v>
      </c>
    </row>
    <row r="113" spans="1:8" s="151" customFormat="1" ht="12" customHeight="1">
      <c r="A113" s="219" t="s">
        <v>856</v>
      </c>
      <c r="B113" s="78">
        <v>1855321</v>
      </c>
      <c r="C113" s="78">
        <v>22000</v>
      </c>
      <c r="D113" s="78">
        <v>10850</v>
      </c>
      <c r="E113" s="242">
        <v>0.5848044624083918</v>
      </c>
      <c r="F113" s="235">
        <v>49.31818181818181</v>
      </c>
      <c r="G113" s="78">
        <v>22000</v>
      </c>
      <c r="H113" s="78">
        <v>10850</v>
      </c>
    </row>
    <row r="114" spans="1:8" s="151" customFormat="1" ht="12" customHeight="1">
      <c r="A114" s="219"/>
      <c r="B114" s="78"/>
      <c r="C114" s="78"/>
      <c r="D114" s="78"/>
      <c r="E114" s="242"/>
      <c r="F114" s="235"/>
      <c r="G114" s="78"/>
      <c r="H114" s="78"/>
    </row>
    <row r="115" spans="1:8" ht="13.5" customHeight="1">
      <c r="A115" s="207" t="s">
        <v>875</v>
      </c>
      <c r="B115" s="74"/>
      <c r="C115" s="208"/>
      <c r="D115" s="74"/>
      <c r="E115" s="209"/>
      <c r="F115" s="208"/>
      <c r="G115" s="208"/>
      <c r="H115" s="210"/>
    </row>
    <row r="116" spans="1:8" s="151" customFormat="1" ht="12.75" customHeight="1">
      <c r="A116" s="211" t="s">
        <v>839</v>
      </c>
      <c r="B116" s="74">
        <v>59311408</v>
      </c>
      <c r="C116" s="74">
        <v>5107086</v>
      </c>
      <c r="D116" s="74">
        <v>4880782</v>
      </c>
      <c r="E116" s="209">
        <v>8.229077954109604</v>
      </c>
      <c r="F116" s="213">
        <v>95.56882339557234</v>
      </c>
      <c r="G116" s="74">
        <v>5107086</v>
      </c>
      <c r="H116" s="74">
        <v>4880782</v>
      </c>
    </row>
    <row r="117" spans="1:8" s="151" customFormat="1" ht="12.75" customHeight="1">
      <c r="A117" s="215" t="s">
        <v>840</v>
      </c>
      <c r="B117" s="78">
        <v>53791360</v>
      </c>
      <c r="C117" s="78">
        <v>4428722</v>
      </c>
      <c r="D117" s="78">
        <v>4428722</v>
      </c>
      <c r="E117" s="242">
        <v>8.233147479446513</v>
      </c>
      <c r="F117" s="235">
        <v>100</v>
      </c>
      <c r="G117" s="78">
        <v>4428722</v>
      </c>
      <c r="H117" s="78">
        <v>4428722</v>
      </c>
    </row>
    <row r="118" spans="1:8" s="151" customFormat="1" ht="24" customHeight="1">
      <c r="A118" s="215" t="s">
        <v>876</v>
      </c>
      <c r="B118" s="78">
        <v>32959</v>
      </c>
      <c r="C118" s="241" t="s">
        <v>486</v>
      </c>
      <c r="D118" s="78">
        <v>0</v>
      </c>
      <c r="E118" s="242">
        <v>0</v>
      </c>
      <c r="F118" s="235">
        <v>0</v>
      </c>
      <c r="G118" s="241" t="s">
        <v>486</v>
      </c>
      <c r="H118" s="78">
        <v>0</v>
      </c>
    </row>
    <row r="119" spans="1:8" s="151" customFormat="1" ht="12.75" customHeight="1">
      <c r="A119" s="215" t="s">
        <v>841</v>
      </c>
      <c r="B119" s="78">
        <v>3207132</v>
      </c>
      <c r="C119" s="78">
        <v>520020</v>
      </c>
      <c r="D119" s="78">
        <v>451886</v>
      </c>
      <c r="E119" s="242">
        <v>14.090034335973698</v>
      </c>
      <c r="F119" s="235">
        <v>86.89781162262989</v>
      </c>
      <c r="G119" s="78">
        <v>520020</v>
      </c>
      <c r="H119" s="78">
        <v>451886</v>
      </c>
    </row>
    <row r="120" spans="1:8" s="151" customFormat="1" ht="12.75" customHeight="1">
      <c r="A120" s="215" t="s">
        <v>842</v>
      </c>
      <c r="B120" s="78">
        <v>2156358</v>
      </c>
      <c r="C120" s="78">
        <v>158344</v>
      </c>
      <c r="D120" s="78">
        <v>174</v>
      </c>
      <c r="E120" s="242">
        <v>0.008069161057672242</v>
      </c>
      <c r="F120" s="235">
        <v>0.10988733390592632</v>
      </c>
      <c r="G120" s="78">
        <v>158344</v>
      </c>
      <c r="H120" s="78">
        <v>174</v>
      </c>
    </row>
    <row r="121" spans="1:8" s="151" customFormat="1" ht="12.75" customHeight="1">
      <c r="A121" s="215" t="s">
        <v>877</v>
      </c>
      <c r="B121" s="78">
        <v>123599</v>
      </c>
      <c r="C121" s="241" t="s">
        <v>486</v>
      </c>
      <c r="D121" s="78">
        <v>0</v>
      </c>
      <c r="E121" s="242">
        <v>0</v>
      </c>
      <c r="F121" s="235">
        <v>0</v>
      </c>
      <c r="G121" s="241" t="s">
        <v>486</v>
      </c>
      <c r="H121" s="78">
        <v>0</v>
      </c>
    </row>
    <row r="122" spans="1:8" s="255" customFormat="1" ht="12.75" customHeight="1">
      <c r="A122" s="250" t="s">
        <v>869</v>
      </c>
      <c r="B122" s="251">
        <v>59403210</v>
      </c>
      <c r="C122" s="251">
        <v>4794711</v>
      </c>
      <c r="D122" s="251">
        <v>1595413</v>
      </c>
      <c r="E122" s="252">
        <v>2.685735333157922</v>
      </c>
      <c r="F122" s="253">
        <v>33.27443510151081</v>
      </c>
      <c r="G122" s="251">
        <v>4794711</v>
      </c>
      <c r="H122" s="251">
        <v>1595413</v>
      </c>
    </row>
    <row r="123" spans="1:8" s="151" customFormat="1" ht="12.75" customHeight="1">
      <c r="A123" s="219" t="s">
        <v>871</v>
      </c>
      <c r="B123" s="78">
        <v>58623542</v>
      </c>
      <c r="C123" s="78">
        <v>4746486</v>
      </c>
      <c r="D123" s="78">
        <v>1583043</v>
      </c>
      <c r="E123" s="242">
        <v>2.700353724788584</v>
      </c>
      <c r="F123" s="235">
        <v>33.351894433060586</v>
      </c>
      <c r="G123" s="78">
        <v>4746486</v>
      </c>
      <c r="H123" s="78">
        <v>1583043</v>
      </c>
    </row>
    <row r="124" spans="1:8" s="151" customFormat="1" ht="12.75" customHeight="1">
      <c r="A124" s="219" t="s">
        <v>845</v>
      </c>
      <c r="B124" s="78">
        <v>22693607</v>
      </c>
      <c r="C124" s="78">
        <v>1536310</v>
      </c>
      <c r="D124" s="78">
        <v>834859</v>
      </c>
      <c r="E124" s="242">
        <v>3.678829019996689</v>
      </c>
      <c r="F124" s="235">
        <v>54.34183205212489</v>
      </c>
      <c r="G124" s="78">
        <v>1536310</v>
      </c>
      <c r="H124" s="78">
        <v>834859</v>
      </c>
    </row>
    <row r="125" spans="1:8" s="230" customFormat="1" ht="12.75" customHeight="1">
      <c r="A125" s="221" t="s">
        <v>846</v>
      </c>
      <c r="B125" s="89">
        <v>9220933</v>
      </c>
      <c r="C125" s="89">
        <v>649583</v>
      </c>
      <c r="D125" s="89">
        <v>350103</v>
      </c>
      <c r="E125" s="223">
        <v>3.7968283686694178</v>
      </c>
      <c r="F125" s="224">
        <v>53.896576726915576</v>
      </c>
      <c r="G125" s="89">
        <v>649583</v>
      </c>
      <c r="H125" s="89">
        <v>350103</v>
      </c>
    </row>
    <row r="126" spans="1:8" s="151" customFormat="1" ht="12.75" customHeight="1">
      <c r="A126" s="219" t="s">
        <v>848</v>
      </c>
      <c r="B126" s="78">
        <v>35929935</v>
      </c>
      <c r="C126" s="78">
        <v>3210176</v>
      </c>
      <c r="D126" s="78">
        <v>748184</v>
      </c>
      <c r="E126" s="242">
        <v>2.082341646318035</v>
      </c>
      <c r="F126" s="235">
        <v>23.30663490101477</v>
      </c>
      <c r="G126" s="237">
        <v>3210176</v>
      </c>
      <c r="H126" s="78">
        <v>748184</v>
      </c>
    </row>
    <row r="127" spans="1:8" s="151" customFormat="1" ht="26.25" customHeight="1">
      <c r="A127" s="233" t="s">
        <v>851</v>
      </c>
      <c r="B127" s="78">
        <v>35457306</v>
      </c>
      <c r="C127" s="78">
        <v>2917770</v>
      </c>
      <c r="D127" s="78">
        <v>460164</v>
      </c>
      <c r="E127" s="242">
        <v>1.2977974130352712</v>
      </c>
      <c r="F127" s="235">
        <v>15.771085452246064</v>
      </c>
      <c r="G127" s="237">
        <v>2917770</v>
      </c>
      <c r="H127" s="78">
        <v>460164</v>
      </c>
    </row>
    <row r="128" spans="1:8" s="151" customFormat="1" ht="12.75">
      <c r="A128" s="168" t="s">
        <v>854</v>
      </c>
      <c r="B128" s="78">
        <v>446507</v>
      </c>
      <c r="C128" s="78">
        <v>292406</v>
      </c>
      <c r="D128" s="78">
        <v>288020</v>
      </c>
      <c r="E128" s="242">
        <v>64.5051477356458</v>
      </c>
      <c r="F128" s="235">
        <v>98.50003077912218</v>
      </c>
      <c r="G128" s="88">
        <v>292406</v>
      </c>
      <c r="H128" s="78">
        <v>288020</v>
      </c>
    </row>
    <row r="129" spans="1:8" s="151" customFormat="1" ht="12.75" customHeight="1">
      <c r="A129" s="219" t="s">
        <v>855</v>
      </c>
      <c r="B129" s="78">
        <v>779668</v>
      </c>
      <c r="C129" s="78">
        <v>48225</v>
      </c>
      <c r="D129" s="78">
        <v>12370</v>
      </c>
      <c r="E129" s="242">
        <v>1.5865727463484458</v>
      </c>
      <c r="F129" s="235">
        <v>25.650596163815447</v>
      </c>
      <c r="G129" s="78">
        <v>48225</v>
      </c>
      <c r="H129" s="78">
        <v>12370</v>
      </c>
    </row>
    <row r="130" spans="1:8" s="151" customFormat="1" ht="12" customHeight="1">
      <c r="A130" s="219" t="s">
        <v>856</v>
      </c>
      <c r="B130" s="78">
        <v>779668</v>
      </c>
      <c r="C130" s="78">
        <v>48225</v>
      </c>
      <c r="D130" s="78">
        <v>12370</v>
      </c>
      <c r="E130" s="242">
        <v>1.5865727463484458</v>
      </c>
      <c r="F130" s="235">
        <v>25.650596163815447</v>
      </c>
      <c r="G130" s="78">
        <v>48225</v>
      </c>
      <c r="H130" s="78">
        <v>12370</v>
      </c>
    </row>
    <row r="131" spans="1:8" s="151" customFormat="1" ht="12" customHeight="1">
      <c r="A131" s="256" t="s">
        <v>860</v>
      </c>
      <c r="B131" s="78">
        <v>-91802</v>
      </c>
      <c r="C131" s="78">
        <v>312375</v>
      </c>
      <c r="D131" s="78">
        <v>3285369</v>
      </c>
      <c r="E131" s="257" t="s">
        <v>486</v>
      </c>
      <c r="F131" s="257" t="s">
        <v>486</v>
      </c>
      <c r="G131" s="78">
        <v>312375</v>
      </c>
      <c r="H131" s="78">
        <v>3285369</v>
      </c>
    </row>
    <row r="132" spans="1:8" s="151" customFormat="1" ht="26.25" customHeight="1">
      <c r="A132" s="233" t="s">
        <v>863</v>
      </c>
      <c r="B132" s="78">
        <v>91802</v>
      </c>
      <c r="C132" s="78">
        <v>0</v>
      </c>
      <c r="D132" s="78">
        <v>0</v>
      </c>
      <c r="E132" s="239" t="s">
        <v>486</v>
      </c>
      <c r="F132" s="240" t="s">
        <v>486</v>
      </c>
      <c r="G132" s="78">
        <v>0</v>
      </c>
      <c r="H132" s="78">
        <v>0</v>
      </c>
    </row>
    <row r="133" spans="1:8" s="151" customFormat="1" ht="39" customHeight="1">
      <c r="A133" s="122" t="s">
        <v>862</v>
      </c>
      <c r="B133" s="78">
        <v>0</v>
      </c>
      <c r="C133" s="78">
        <v>-312375</v>
      </c>
      <c r="D133" s="78">
        <v>-312375</v>
      </c>
      <c r="E133" s="239" t="s">
        <v>486</v>
      </c>
      <c r="F133" s="240" t="s">
        <v>486</v>
      </c>
      <c r="G133" s="78">
        <v>-312375</v>
      </c>
      <c r="H133" s="78">
        <v>-312375</v>
      </c>
    </row>
    <row r="134" spans="1:8" s="151" customFormat="1" ht="17.25" customHeight="1">
      <c r="A134" s="122"/>
      <c r="B134" s="78"/>
      <c r="C134" s="78"/>
      <c r="D134" s="78"/>
      <c r="E134" s="239"/>
      <c r="F134" s="240"/>
      <c r="G134" s="78"/>
      <c r="H134" s="78"/>
    </row>
    <row r="135" spans="1:8" ht="13.5" customHeight="1">
      <c r="A135" s="207" t="s">
        <v>878</v>
      </c>
      <c r="B135" s="74"/>
      <c r="C135" s="208"/>
      <c r="D135" s="74"/>
      <c r="E135" s="209"/>
      <c r="F135" s="208"/>
      <c r="G135" s="208"/>
      <c r="H135" s="210"/>
    </row>
    <row r="136" spans="1:8" s="151" customFormat="1" ht="12.75" customHeight="1">
      <c r="A136" s="211" t="s">
        <v>839</v>
      </c>
      <c r="B136" s="74">
        <v>422469474</v>
      </c>
      <c r="C136" s="74">
        <v>48521339</v>
      </c>
      <c r="D136" s="74">
        <v>46024232</v>
      </c>
      <c r="E136" s="209">
        <v>10.894096457250779</v>
      </c>
      <c r="F136" s="213">
        <v>94.85359008744587</v>
      </c>
      <c r="G136" s="74">
        <v>48521339</v>
      </c>
      <c r="H136" s="74">
        <v>46024232</v>
      </c>
    </row>
    <row r="137" spans="1:8" s="151" customFormat="1" ht="12.75" customHeight="1">
      <c r="A137" s="215" t="s">
        <v>840</v>
      </c>
      <c r="B137" s="78">
        <v>401143764</v>
      </c>
      <c r="C137" s="78">
        <v>45305127</v>
      </c>
      <c r="D137" s="78">
        <v>45305127</v>
      </c>
      <c r="E137" s="242">
        <v>11.29398760889126</v>
      </c>
      <c r="F137" s="235">
        <v>100</v>
      </c>
      <c r="G137" s="78">
        <v>45305127</v>
      </c>
      <c r="H137" s="78">
        <v>45305127</v>
      </c>
    </row>
    <row r="138" spans="1:8" s="151" customFormat="1" ht="12.75" customHeight="1">
      <c r="A138" s="215" t="s">
        <v>841</v>
      </c>
      <c r="B138" s="78">
        <v>5216177</v>
      </c>
      <c r="C138" s="78">
        <v>380478</v>
      </c>
      <c r="D138" s="78">
        <v>493717</v>
      </c>
      <c r="E138" s="242">
        <v>9.465112092630292</v>
      </c>
      <c r="F138" s="235">
        <v>129.76229900283326</v>
      </c>
      <c r="G138" s="78">
        <v>380478</v>
      </c>
      <c r="H138" s="78">
        <v>493717</v>
      </c>
    </row>
    <row r="139" spans="1:8" s="151" customFormat="1" ht="12.75" customHeight="1">
      <c r="A139" s="215" t="s">
        <v>842</v>
      </c>
      <c r="B139" s="78">
        <v>16109533</v>
      </c>
      <c r="C139" s="78">
        <v>2835734</v>
      </c>
      <c r="D139" s="78">
        <v>225388</v>
      </c>
      <c r="E139" s="242">
        <v>1.3990970439676929</v>
      </c>
      <c r="F139" s="235">
        <v>7.948136179204396</v>
      </c>
      <c r="G139" s="78">
        <v>2835734</v>
      </c>
      <c r="H139" s="78">
        <v>225388</v>
      </c>
    </row>
    <row r="140" spans="1:8" s="151" customFormat="1" ht="12.75" customHeight="1">
      <c r="A140" s="243" t="s">
        <v>869</v>
      </c>
      <c r="B140" s="74">
        <v>422469474</v>
      </c>
      <c r="C140" s="74">
        <v>48521339</v>
      </c>
      <c r="D140" s="74">
        <v>14803710</v>
      </c>
      <c r="E140" s="209">
        <v>3.504089859993056</v>
      </c>
      <c r="F140" s="213">
        <v>30.509689767629865</v>
      </c>
      <c r="G140" s="74">
        <v>48521339</v>
      </c>
      <c r="H140" s="74">
        <v>14803710</v>
      </c>
    </row>
    <row r="141" spans="1:8" s="151" customFormat="1" ht="12.75" customHeight="1">
      <c r="A141" s="219" t="s">
        <v>844</v>
      </c>
      <c r="B141" s="78">
        <v>388641382</v>
      </c>
      <c r="C141" s="78">
        <v>45813172</v>
      </c>
      <c r="D141" s="78">
        <v>14770930</v>
      </c>
      <c r="E141" s="242">
        <v>3.800658057561148</v>
      </c>
      <c r="F141" s="235">
        <v>32.24166621774192</v>
      </c>
      <c r="G141" s="78">
        <v>45813172</v>
      </c>
      <c r="H141" s="78">
        <v>14770930</v>
      </c>
    </row>
    <row r="142" spans="1:8" s="151" customFormat="1" ht="12.75" customHeight="1">
      <c r="A142" s="219" t="s">
        <v>845</v>
      </c>
      <c r="B142" s="78">
        <v>78912467</v>
      </c>
      <c r="C142" s="78">
        <v>5474016</v>
      </c>
      <c r="D142" s="78">
        <v>3157696</v>
      </c>
      <c r="E142" s="242">
        <v>4.001517276097831</v>
      </c>
      <c r="F142" s="235">
        <v>57.6851803136856</v>
      </c>
      <c r="G142" s="78">
        <v>5474016</v>
      </c>
      <c r="H142" s="78">
        <v>3157696</v>
      </c>
    </row>
    <row r="143" spans="1:8" s="230" customFormat="1" ht="12.75" customHeight="1">
      <c r="A143" s="221" t="s">
        <v>846</v>
      </c>
      <c r="B143" s="89">
        <v>36449861</v>
      </c>
      <c r="C143" s="89">
        <v>2599876</v>
      </c>
      <c r="D143" s="89">
        <v>1814800</v>
      </c>
      <c r="E143" s="223">
        <v>4.9788941581972015</v>
      </c>
      <c r="F143" s="224">
        <v>69.80332908184852</v>
      </c>
      <c r="G143" s="89">
        <v>2599876</v>
      </c>
      <c r="H143" s="89">
        <v>1814800</v>
      </c>
    </row>
    <row r="144" spans="1:8" s="151" customFormat="1" ht="12.75" customHeight="1">
      <c r="A144" s="219" t="s">
        <v>879</v>
      </c>
      <c r="B144" s="78">
        <v>60510000</v>
      </c>
      <c r="C144" s="78">
        <v>4589269</v>
      </c>
      <c r="D144" s="78">
        <v>4378160</v>
      </c>
      <c r="E144" s="242">
        <v>7.235432159973558</v>
      </c>
      <c r="F144" s="235">
        <v>95.39994277955813</v>
      </c>
      <c r="G144" s="78">
        <v>4589269</v>
      </c>
      <c r="H144" s="78">
        <v>4378160</v>
      </c>
    </row>
    <row r="145" spans="1:8" s="151" customFormat="1" ht="11.25" customHeight="1">
      <c r="A145" s="219" t="s">
        <v>848</v>
      </c>
      <c r="B145" s="78">
        <v>249218915</v>
      </c>
      <c r="C145" s="78">
        <v>35749887</v>
      </c>
      <c r="D145" s="78">
        <v>7235074</v>
      </c>
      <c r="E145" s="242">
        <v>2.9030998710511198</v>
      </c>
      <c r="F145" s="235">
        <v>20.238033199937107</v>
      </c>
      <c r="G145" s="78">
        <v>35749887</v>
      </c>
      <c r="H145" s="78">
        <v>7235074</v>
      </c>
    </row>
    <row r="146" spans="1:8" s="230" customFormat="1" ht="12.75" customHeight="1">
      <c r="A146" s="231" t="s">
        <v>850</v>
      </c>
      <c r="B146" s="88">
        <v>4023442</v>
      </c>
      <c r="C146" s="232" t="s">
        <v>486</v>
      </c>
      <c r="D146" s="89">
        <v>62228</v>
      </c>
      <c r="E146" s="223">
        <v>1.546635940073201</v>
      </c>
      <c r="F146" s="234" t="s">
        <v>486</v>
      </c>
      <c r="G146" s="232" t="s">
        <v>486</v>
      </c>
      <c r="H146" s="89">
        <v>62228</v>
      </c>
    </row>
    <row r="147" spans="1:8" s="230" customFormat="1" ht="12.75" customHeight="1">
      <c r="A147" s="226" t="s">
        <v>850</v>
      </c>
      <c r="B147" s="88">
        <v>32562243</v>
      </c>
      <c r="C147" s="232" t="s">
        <v>486</v>
      </c>
      <c r="D147" s="89">
        <v>3216</v>
      </c>
      <c r="E147" s="223">
        <v>0.009876469504880239</v>
      </c>
      <c r="F147" s="234" t="s">
        <v>486</v>
      </c>
      <c r="G147" s="232" t="s">
        <v>486</v>
      </c>
      <c r="H147" s="89">
        <v>3216</v>
      </c>
    </row>
    <row r="148" spans="1:8" s="151" customFormat="1" ht="24.75" customHeight="1">
      <c r="A148" s="233" t="s">
        <v>851</v>
      </c>
      <c r="B148" s="78">
        <v>11156329</v>
      </c>
      <c r="C148" s="78">
        <v>2585000</v>
      </c>
      <c r="D148" s="78">
        <v>189898</v>
      </c>
      <c r="E148" s="242">
        <v>1.702154893424172</v>
      </c>
      <c r="F148" s="235">
        <v>7.34615087040619</v>
      </c>
      <c r="G148" s="78">
        <v>2585000</v>
      </c>
      <c r="H148" s="78">
        <v>189898</v>
      </c>
    </row>
    <row r="149" spans="1:8" s="151" customFormat="1" ht="13.5" customHeight="1">
      <c r="A149" s="219" t="s">
        <v>853</v>
      </c>
      <c r="B149" s="78">
        <v>800000</v>
      </c>
      <c r="C149" s="78">
        <v>66667</v>
      </c>
      <c r="D149" s="78">
        <v>4606</v>
      </c>
      <c r="E149" s="242">
        <v>0.57575</v>
      </c>
      <c r="F149" s="235">
        <v>6.908965455172725</v>
      </c>
      <c r="G149" s="78">
        <v>66667</v>
      </c>
      <c r="H149" s="78">
        <v>4606</v>
      </c>
    </row>
    <row r="150" spans="1:8" s="151" customFormat="1" ht="12.75" customHeight="1">
      <c r="A150" s="168" t="s">
        <v>854</v>
      </c>
      <c r="B150" s="78">
        <v>3833900</v>
      </c>
      <c r="C150" s="78">
        <v>7900</v>
      </c>
      <c r="D150" s="78">
        <v>3768</v>
      </c>
      <c r="E150" s="242">
        <v>0.0982811236599807</v>
      </c>
      <c r="F150" s="235">
        <v>47.69620253164557</v>
      </c>
      <c r="G150" s="81">
        <v>7900</v>
      </c>
      <c r="H150" s="78">
        <v>3768</v>
      </c>
    </row>
    <row r="151" spans="1:8" s="151" customFormat="1" ht="24" customHeight="1">
      <c r="A151" s="168" t="s">
        <v>880</v>
      </c>
      <c r="B151" s="78">
        <v>32959</v>
      </c>
      <c r="C151" s="241" t="s">
        <v>486</v>
      </c>
      <c r="D151" s="78">
        <v>0</v>
      </c>
      <c r="E151" s="242">
        <v>0</v>
      </c>
      <c r="F151" s="235">
        <v>0</v>
      </c>
      <c r="G151" s="241" t="s">
        <v>486</v>
      </c>
      <c r="H151" s="78">
        <v>0</v>
      </c>
    </row>
    <row r="152" spans="1:8" s="151" customFormat="1" ht="25.5" customHeight="1">
      <c r="A152" s="168" t="s">
        <v>881</v>
      </c>
      <c r="B152" s="78">
        <v>123599</v>
      </c>
      <c r="C152" s="241" t="s">
        <v>486</v>
      </c>
      <c r="D152" s="78">
        <v>0</v>
      </c>
      <c r="E152" s="242">
        <v>0</v>
      </c>
      <c r="F152" s="235">
        <v>0</v>
      </c>
      <c r="G152" s="241" t="s">
        <v>486</v>
      </c>
      <c r="H152" s="78">
        <v>0</v>
      </c>
    </row>
    <row r="153" spans="1:8" s="151" customFormat="1" ht="12.75" customHeight="1">
      <c r="A153" s="219" t="s">
        <v>855</v>
      </c>
      <c r="B153" s="78">
        <v>33828092</v>
      </c>
      <c r="C153" s="78">
        <v>2708167</v>
      </c>
      <c r="D153" s="78">
        <v>32780</v>
      </c>
      <c r="E153" s="242">
        <v>0.09690171115769698</v>
      </c>
      <c r="F153" s="235">
        <v>1.2104127995060867</v>
      </c>
      <c r="G153" s="78">
        <v>2708167</v>
      </c>
      <c r="H153" s="78">
        <v>32780</v>
      </c>
    </row>
    <row r="154" spans="1:8" s="151" customFormat="1" ht="12.75" customHeight="1">
      <c r="A154" s="219" t="s">
        <v>856</v>
      </c>
      <c r="B154" s="78">
        <v>14542077</v>
      </c>
      <c r="C154" s="78">
        <v>708167</v>
      </c>
      <c r="D154" s="78">
        <v>32780</v>
      </c>
      <c r="E154" s="242">
        <v>0.22541484273532592</v>
      </c>
      <c r="F154" s="235">
        <v>4.628851669168431</v>
      </c>
      <c r="G154" s="78">
        <v>708167</v>
      </c>
      <c r="H154" s="78">
        <v>32780</v>
      </c>
    </row>
    <row r="155" spans="1:8" s="151" customFormat="1" ht="12.75" customHeight="1">
      <c r="A155" s="219" t="s">
        <v>857</v>
      </c>
      <c r="B155" s="78">
        <v>19286015</v>
      </c>
      <c r="C155" s="78">
        <v>2000000</v>
      </c>
      <c r="D155" s="78">
        <v>0</v>
      </c>
      <c r="E155" s="242">
        <v>0</v>
      </c>
      <c r="F155" s="235">
        <v>0</v>
      </c>
      <c r="G155" s="78">
        <v>2000000</v>
      </c>
      <c r="H155" s="78">
        <v>0</v>
      </c>
    </row>
    <row r="156" spans="1:8" s="151" customFormat="1" ht="12.75" customHeight="1">
      <c r="A156" s="236" t="s">
        <v>882</v>
      </c>
      <c r="B156" s="78">
        <v>20201205</v>
      </c>
      <c r="C156" s="241" t="s">
        <v>486</v>
      </c>
      <c r="D156" s="78">
        <v>-8338262</v>
      </c>
      <c r="E156" s="257" t="s">
        <v>486</v>
      </c>
      <c r="F156" s="258" t="s">
        <v>486</v>
      </c>
      <c r="G156" s="241" t="s">
        <v>486</v>
      </c>
      <c r="H156" s="78">
        <v>-8338262</v>
      </c>
    </row>
    <row r="157" spans="1:8" s="151" customFormat="1" ht="11.25" customHeight="1">
      <c r="A157" s="256" t="s">
        <v>860</v>
      </c>
      <c r="B157" s="78">
        <v>-20201205</v>
      </c>
      <c r="C157" s="78">
        <v>0</v>
      </c>
      <c r="D157" s="78">
        <v>39558784</v>
      </c>
      <c r="E157" s="257" t="s">
        <v>486</v>
      </c>
      <c r="F157" s="258" t="s">
        <v>486</v>
      </c>
      <c r="G157" s="78">
        <v>0</v>
      </c>
      <c r="H157" s="78">
        <v>39558784</v>
      </c>
    </row>
    <row r="158" spans="1:8" s="151" customFormat="1" ht="11.25" customHeight="1">
      <c r="A158" s="256"/>
      <c r="B158" s="78"/>
      <c r="C158" s="78"/>
      <c r="D158" s="78"/>
      <c r="E158" s="257"/>
      <c r="F158" s="258"/>
      <c r="G158" s="78"/>
      <c r="H158" s="78"/>
    </row>
    <row r="159" spans="1:8" ht="13.5" customHeight="1">
      <c r="A159" s="207" t="s">
        <v>883</v>
      </c>
      <c r="B159" s="74"/>
      <c r="C159" s="208"/>
      <c r="D159" s="74"/>
      <c r="E159" s="209"/>
      <c r="F159" s="208"/>
      <c r="G159" s="208"/>
      <c r="H159" s="210"/>
    </row>
    <row r="160" spans="1:8" s="151" customFormat="1" ht="12.75" customHeight="1">
      <c r="A160" s="211" t="s">
        <v>839</v>
      </c>
      <c r="B160" s="74">
        <v>182451086</v>
      </c>
      <c r="C160" s="74">
        <v>11698174</v>
      </c>
      <c r="D160" s="74">
        <v>28697302</v>
      </c>
      <c r="E160" s="209">
        <v>15.728764694774139</v>
      </c>
      <c r="F160" s="213">
        <v>245.31437128563826</v>
      </c>
      <c r="G160" s="74">
        <v>11698174</v>
      </c>
      <c r="H160" s="74">
        <v>28697302</v>
      </c>
    </row>
    <row r="161" spans="1:8" s="151" customFormat="1" ht="12.75" customHeight="1">
      <c r="A161" s="215" t="s">
        <v>840</v>
      </c>
      <c r="B161" s="78">
        <v>124055901</v>
      </c>
      <c r="C161" s="78">
        <v>9455921</v>
      </c>
      <c r="D161" s="78">
        <v>9455921</v>
      </c>
      <c r="E161" s="242">
        <v>7.6223064955209185</v>
      </c>
      <c r="F161" s="235">
        <v>100</v>
      </c>
      <c r="G161" s="78">
        <v>9455921</v>
      </c>
      <c r="H161" s="78">
        <v>9455921</v>
      </c>
    </row>
    <row r="162" spans="1:8" s="151" customFormat="1" ht="14.25" customHeight="1">
      <c r="A162" s="215" t="s">
        <v>841</v>
      </c>
      <c r="B162" s="78">
        <v>10868942</v>
      </c>
      <c r="C162" s="78">
        <v>932122</v>
      </c>
      <c r="D162" s="78">
        <v>687698</v>
      </c>
      <c r="E162" s="242">
        <v>6.327184375443351</v>
      </c>
      <c r="F162" s="235">
        <v>73.77768146229785</v>
      </c>
      <c r="G162" s="78">
        <v>932122</v>
      </c>
      <c r="H162" s="78">
        <v>687698</v>
      </c>
    </row>
    <row r="163" spans="1:8" s="151" customFormat="1" ht="12.75" customHeight="1">
      <c r="A163" s="215" t="s">
        <v>842</v>
      </c>
      <c r="B163" s="78">
        <v>47526243</v>
      </c>
      <c r="C163" s="78">
        <v>1310131</v>
      </c>
      <c r="D163" s="78">
        <v>18553683</v>
      </c>
      <c r="E163" s="242">
        <v>39.03881693320467</v>
      </c>
      <c r="F163" s="235">
        <v>1416.1700623830748</v>
      </c>
      <c r="G163" s="78">
        <v>1310131</v>
      </c>
      <c r="H163" s="78">
        <v>18553683</v>
      </c>
    </row>
    <row r="164" spans="1:8" s="151" customFormat="1" ht="12.75" customHeight="1">
      <c r="A164" s="243" t="s">
        <v>869</v>
      </c>
      <c r="B164" s="74">
        <v>182951086</v>
      </c>
      <c r="C164" s="74">
        <v>13635174</v>
      </c>
      <c r="D164" s="74">
        <v>10157801</v>
      </c>
      <c r="E164" s="209">
        <v>5.5521949730323</v>
      </c>
      <c r="F164" s="213">
        <v>74.49703978841781</v>
      </c>
      <c r="G164" s="74">
        <v>13635174</v>
      </c>
      <c r="H164" s="74">
        <v>10157801</v>
      </c>
    </row>
    <row r="165" spans="1:8" s="151" customFormat="1" ht="12.75" customHeight="1">
      <c r="A165" s="219" t="s">
        <v>844</v>
      </c>
      <c r="B165" s="78">
        <v>134681620</v>
      </c>
      <c r="C165" s="78">
        <v>12697048</v>
      </c>
      <c r="D165" s="78">
        <v>9951385</v>
      </c>
      <c r="E165" s="242">
        <v>7.388821874877953</v>
      </c>
      <c r="F165" s="235">
        <v>78.3755798985717</v>
      </c>
      <c r="G165" s="78">
        <v>12697048</v>
      </c>
      <c r="H165" s="78">
        <v>9951385</v>
      </c>
    </row>
    <row r="166" spans="1:8" s="151" customFormat="1" ht="12.75" customHeight="1">
      <c r="A166" s="219" t="s">
        <v>845</v>
      </c>
      <c r="B166" s="78">
        <v>130651954</v>
      </c>
      <c r="C166" s="78">
        <v>12353877</v>
      </c>
      <c r="D166" s="78">
        <v>9639551</v>
      </c>
      <c r="E166" s="242">
        <v>7.378038142468195</v>
      </c>
      <c r="F166" s="235">
        <v>78.02854925623754</v>
      </c>
      <c r="G166" s="78">
        <v>12353877</v>
      </c>
      <c r="H166" s="78">
        <v>9639551</v>
      </c>
    </row>
    <row r="167" spans="1:8" s="230" customFormat="1" ht="12" customHeight="1">
      <c r="A167" s="221" t="s">
        <v>846</v>
      </c>
      <c r="B167" s="89">
        <v>60737238</v>
      </c>
      <c r="C167" s="89">
        <v>4930692</v>
      </c>
      <c r="D167" s="89">
        <v>4881957</v>
      </c>
      <c r="E167" s="223">
        <v>8.037831749938974</v>
      </c>
      <c r="F167" s="224">
        <v>99.01159918323837</v>
      </c>
      <c r="G167" s="89">
        <v>4930692</v>
      </c>
      <c r="H167" s="89">
        <v>4881957</v>
      </c>
    </row>
    <row r="168" spans="1:8" s="151" customFormat="1" ht="12.75" customHeight="1">
      <c r="A168" s="219" t="s">
        <v>848</v>
      </c>
      <c r="B168" s="78">
        <v>4029666</v>
      </c>
      <c r="C168" s="78">
        <v>343171</v>
      </c>
      <c r="D168" s="78">
        <v>311834</v>
      </c>
      <c r="E168" s="242">
        <v>7.738457728258371</v>
      </c>
      <c r="F168" s="235">
        <v>90.86840088469013</v>
      </c>
      <c r="G168" s="78">
        <v>343171</v>
      </c>
      <c r="H168" s="78">
        <v>311834</v>
      </c>
    </row>
    <row r="169" spans="1:8" s="151" customFormat="1" ht="27" customHeight="1">
      <c r="A169" s="233" t="s">
        <v>851</v>
      </c>
      <c r="B169" s="78">
        <v>25801</v>
      </c>
      <c r="C169" s="78">
        <v>7000</v>
      </c>
      <c r="D169" s="78">
        <v>0</v>
      </c>
      <c r="E169" s="242">
        <v>0</v>
      </c>
      <c r="F169" s="235">
        <v>0</v>
      </c>
      <c r="G169" s="78">
        <v>7000</v>
      </c>
      <c r="H169" s="78">
        <v>0</v>
      </c>
    </row>
    <row r="170" spans="1:8" s="151" customFormat="1" ht="12.75" customHeight="1">
      <c r="A170" s="219" t="s">
        <v>853</v>
      </c>
      <c r="B170" s="78">
        <v>3943085</v>
      </c>
      <c r="C170" s="78">
        <v>299275</v>
      </c>
      <c r="D170" s="78">
        <v>274939</v>
      </c>
      <c r="E170" s="242">
        <v>6.972687629102594</v>
      </c>
      <c r="F170" s="235">
        <v>91.8683485088965</v>
      </c>
      <c r="G170" s="78">
        <v>299275</v>
      </c>
      <c r="H170" s="78">
        <v>274939</v>
      </c>
    </row>
    <row r="171" spans="1:8" s="151" customFormat="1" ht="12.75" customHeight="1">
      <c r="A171" s="168" t="s">
        <v>854</v>
      </c>
      <c r="B171" s="78">
        <v>60780</v>
      </c>
      <c r="C171" s="78">
        <v>36896</v>
      </c>
      <c r="D171" s="78">
        <v>36896</v>
      </c>
      <c r="E171" s="242">
        <v>60.704179006252055</v>
      </c>
      <c r="F171" s="235">
        <v>100</v>
      </c>
      <c r="G171" s="78">
        <v>36896</v>
      </c>
      <c r="H171" s="78">
        <v>36896</v>
      </c>
    </row>
    <row r="172" spans="1:8" s="151" customFormat="1" ht="12.75" customHeight="1">
      <c r="A172" s="219" t="s">
        <v>855</v>
      </c>
      <c r="B172" s="78">
        <v>48269466</v>
      </c>
      <c r="C172" s="78">
        <v>938126</v>
      </c>
      <c r="D172" s="78">
        <v>206416</v>
      </c>
      <c r="E172" s="242">
        <v>0.42763265705073267</v>
      </c>
      <c r="F172" s="235">
        <v>22.003014520437553</v>
      </c>
      <c r="G172" s="78">
        <v>938126</v>
      </c>
      <c r="H172" s="78">
        <v>206416</v>
      </c>
    </row>
    <row r="173" spans="1:8" s="151" customFormat="1" ht="12.75" customHeight="1">
      <c r="A173" s="219" t="s">
        <v>856</v>
      </c>
      <c r="B173" s="78">
        <v>38090954</v>
      </c>
      <c r="C173" s="78">
        <v>674491</v>
      </c>
      <c r="D173" s="78">
        <v>54541</v>
      </c>
      <c r="E173" s="242">
        <v>0.14318622736516393</v>
      </c>
      <c r="F173" s="235">
        <v>8.086245776444756</v>
      </c>
      <c r="G173" s="78">
        <v>674491</v>
      </c>
      <c r="H173" s="78">
        <v>54541</v>
      </c>
    </row>
    <row r="174" spans="1:8" s="151" customFormat="1" ht="12.75">
      <c r="A174" s="219" t="s">
        <v>857</v>
      </c>
      <c r="B174" s="78">
        <v>10178512</v>
      </c>
      <c r="C174" s="78">
        <v>263635</v>
      </c>
      <c r="D174" s="78">
        <v>151875</v>
      </c>
      <c r="E174" s="242">
        <v>1.4921139750093138</v>
      </c>
      <c r="F174" s="235">
        <v>57.60805659339617</v>
      </c>
      <c r="G174" s="78">
        <v>263635</v>
      </c>
      <c r="H174" s="78">
        <v>151875</v>
      </c>
    </row>
    <row r="175" spans="1:8" s="151" customFormat="1" ht="12.75">
      <c r="A175" s="256" t="s">
        <v>860</v>
      </c>
      <c r="B175" s="78">
        <v>-500000</v>
      </c>
      <c r="C175" s="78">
        <v>-1937000</v>
      </c>
      <c r="D175" s="78">
        <v>18539501</v>
      </c>
      <c r="E175" s="257" t="s">
        <v>486</v>
      </c>
      <c r="F175" s="258" t="s">
        <v>486</v>
      </c>
      <c r="G175" s="78">
        <v>-1937000</v>
      </c>
      <c r="H175" s="78">
        <v>18539501</v>
      </c>
    </row>
    <row r="176" spans="1:8" s="151" customFormat="1" ht="38.25">
      <c r="A176" s="122" t="s">
        <v>862</v>
      </c>
      <c r="B176" s="78">
        <v>500000</v>
      </c>
      <c r="C176" s="78">
        <v>1937000</v>
      </c>
      <c r="D176" s="78">
        <v>1937000</v>
      </c>
      <c r="E176" s="257" t="s">
        <v>486</v>
      </c>
      <c r="F176" s="257" t="s">
        <v>486</v>
      </c>
      <c r="G176" s="78">
        <v>1937000</v>
      </c>
      <c r="H176" s="78">
        <v>1937000</v>
      </c>
    </row>
    <row r="177" spans="1:8" s="151" customFormat="1" ht="12.75">
      <c r="A177" s="122"/>
      <c r="B177" s="78"/>
      <c r="C177" s="78"/>
      <c r="D177" s="78"/>
      <c r="E177" s="257"/>
      <c r="F177" s="257"/>
      <c r="G177" s="78"/>
      <c r="H177" s="78"/>
    </row>
    <row r="178" spans="1:8" ht="13.5" customHeight="1">
      <c r="A178" s="207" t="s">
        <v>884</v>
      </c>
      <c r="B178" s="74"/>
      <c r="C178" s="208"/>
      <c r="D178" s="74"/>
      <c r="E178" s="209"/>
      <c r="F178" s="208"/>
      <c r="G178" s="208"/>
      <c r="H178" s="210"/>
    </row>
    <row r="179" spans="1:8" s="151" customFormat="1" ht="12.75" customHeight="1">
      <c r="A179" s="211" t="s">
        <v>839</v>
      </c>
      <c r="B179" s="74">
        <v>191231903</v>
      </c>
      <c r="C179" s="74">
        <v>15282022</v>
      </c>
      <c r="D179" s="74">
        <v>13960241</v>
      </c>
      <c r="E179" s="209">
        <v>7.300163195050148</v>
      </c>
      <c r="F179" s="213">
        <v>91.35074533985097</v>
      </c>
      <c r="G179" s="74">
        <v>15282022</v>
      </c>
      <c r="H179" s="74">
        <v>13960241</v>
      </c>
    </row>
    <row r="180" spans="1:8" s="151" customFormat="1" ht="12.75" customHeight="1">
      <c r="A180" s="215" t="s">
        <v>840</v>
      </c>
      <c r="B180" s="78">
        <v>146880125</v>
      </c>
      <c r="C180" s="78">
        <v>11462376</v>
      </c>
      <c r="D180" s="78">
        <v>11462376</v>
      </c>
      <c r="E180" s="242">
        <v>7.80389858736844</v>
      </c>
      <c r="F180" s="235">
        <v>100</v>
      </c>
      <c r="G180" s="78">
        <v>11462376</v>
      </c>
      <c r="H180" s="78">
        <v>11462376</v>
      </c>
    </row>
    <row r="181" spans="1:8" s="151" customFormat="1" ht="12.75" customHeight="1">
      <c r="A181" s="215" t="s">
        <v>841</v>
      </c>
      <c r="B181" s="78">
        <v>37189185</v>
      </c>
      <c r="C181" s="78">
        <v>2724439</v>
      </c>
      <c r="D181" s="78">
        <v>2493788</v>
      </c>
      <c r="E181" s="242">
        <v>6.7056806972242065</v>
      </c>
      <c r="F181" s="235">
        <v>91.53400021068558</v>
      </c>
      <c r="G181" s="78">
        <v>2724439</v>
      </c>
      <c r="H181" s="78">
        <v>2493788</v>
      </c>
    </row>
    <row r="182" spans="1:8" s="151" customFormat="1" ht="12.75" customHeight="1">
      <c r="A182" s="215" t="s">
        <v>842</v>
      </c>
      <c r="B182" s="78">
        <v>7162593</v>
      </c>
      <c r="C182" s="78">
        <v>1095207</v>
      </c>
      <c r="D182" s="78">
        <v>4077</v>
      </c>
      <c r="E182" s="242">
        <v>0.056920726893179605</v>
      </c>
      <c r="F182" s="235">
        <v>0.3722583949883447</v>
      </c>
      <c r="G182" s="78">
        <v>1095207</v>
      </c>
      <c r="H182" s="78">
        <v>4077</v>
      </c>
    </row>
    <row r="183" spans="1:8" s="151" customFormat="1" ht="12.75" customHeight="1">
      <c r="A183" s="243" t="s">
        <v>869</v>
      </c>
      <c r="B183" s="74">
        <v>193703624</v>
      </c>
      <c r="C183" s="74">
        <v>15488222</v>
      </c>
      <c r="D183" s="74">
        <v>10840872</v>
      </c>
      <c r="E183" s="209">
        <v>5.596628383163342</v>
      </c>
      <c r="F183" s="213">
        <v>69.99429631109368</v>
      </c>
      <c r="G183" s="74">
        <v>15488222</v>
      </c>
      <c r="H183" s="74">
        <v>10840872</v>
      </c>
    </row>
    <row r="184" spans="1:8" s="151" customFormat="1" ht="12.75" customHeight="1">
      <c r="A184" s="219" t="s">
        <v>871</v>
      </c>
      <c r="B184" s="78">
        <v>180785392</v>
      </c>
      <c r="C184" s="78">
        <v>14832404</v>
      </c>
      <c r="D184" s="78">
        <v>10674710</v>
      </c>
      <c r="E184" s="242">
        <v>5.904630834332012</v>
      </c>
      <c r="F184" s="235">
        <v>71.96884604815241</v>
      </c>
      <c r="G184" s="78">
        <v>14832404</v>
      </c>
      <c r="H184" s="78">
        <v>10674710</v>
      </c>
    </row>
    <row r="185" spans="1:8" s="151" customFormat="1" ht="12.75" customHeight="1">
      <c r="A185" s="219" t="s">
        <v>845</v>
      </c>
      <c r="B185" s="78">
        <v>146728907</v>
      </c>
      <c r="C185" s="78">
        <v>10189678</v>
      </c>
      <c r="D185" s="78">
        <v>7117574</v>
      </c>
      <c r="E185" s="242">
        <v>4.850832835550258</v>
      </c>
      <c r="F185" s="235">
        <v>69.85082354908565</v>
      </c>
      <c r="G185" s="78">
        <v>10189678</v>
      </c>
      <c r="H185" s="78">
        <v>7117574</v>
      </c>
    </row>
    <row r="186" spans="1:8" s="230" customFormat="1" ht="12.75" customHeight="1">
      <c r="A186" s="221" t="s">
        <v>846</v>
      </c>
      <c r="B186" s="89">
        <v>73385172</v>
      </c>
      <c r="C186" s="89">
        <v>4506887</v>
      </c>
      <c r="D186" s="89">
        <v>3308240</v>
      </c>
      <c r="E186" s="223">
        <v>4.508049664310932</v>
      </c>
      <c r="F186" s="224">
        <v>73.4041035419792</v>
      </c>
      <c r="G186" s="89">
        <v>4506887</v>
      </c>
      <c r="H186" s="89">
        <v>3308240</v>
      </c>
    </row>
    <row r="187" spans="1:8" s="151" customFormat="1" ht="12.75" customHeight="1">
      <c r="A187" s="219" t="s">
        <v>847</v>
      </c>
      <c r="B187" s="78">
        <v>2271777</v>
      </c>
      <c r="C187" s="78">
        <v>318700</v>
      </c>
      <c r="D187" s="78">
        <v>316101</v>
      </c>
      <c r="E187" s="242">
        <v>13.914261831156843</v>
      </c>
      <c r="F187" s="235">
        <v>99.18449952933793</v>
      </c>
      <c r="G187" s="78">
        <v>318700</v>
      </c>
      <c r="H187" s="78">
        <v>316101</v>
      </c>
    </row>
    <row r="188" spans="1:8" s="151" customFormat="1" ht="12.75" customHeight="1">
      <c r="A188" s="219" t="s">
        <v>848</v>
      </c>
      <c r="B188" s="78">
        <v>31784708</v>
      </c>
      <c r="C188" s="78">
        <v>4324026</v>
      </c>
      <c r="D188" s="78">
        <v>3241035</v>
      </c>
      <c r="E188" s="242">
        <v>10.196837422574403</v>
      </c>
      <c r="F188" s="235">
        <v>74.9541052713374</v>
      </c>
      <c r="G188" s="78">
        <v>4324026</v>
      </c>
      <c r="H188" s="78">
        <v>3241035</v>
      </c>
    </row>
    <row r="189" spans="1:8" s="230" customFormat="1" ht="12.75">
      <c r="A189" s="231" t="s">
        <v>850</v>
      </c>
      <c r="B189" s="88">
        <v>0</v>
      </c>
      <c r="C189" s="228" t="s">
        <v>486</v>
      </c>
      <c r="D189" s="88">
        <v>5341</v>
      </c>
      <c r="E189" s="248">
        <v>0</v>
      </c>
      <c r="F189" s="228" t="s">
        <v>486</v>
      </c>
      <c r="G189" s="228" t="s">
        <v>486</v>
      </c>
      <c r="H189" s="89">
        <v>5341</v>
      </c>
    </row>
    <row r="190" spans="1:8" s="230" customFormat="1" ht="12.75">
      <c r="A190" s="231" t="s">
        <v>850</v>
      </c>
      <c r="B190" s="88">
        <v>528838</v>
      </c>
      <c r="C190" s="228" t="s">
        <v>486</v>
      </c>
      <c r="D190" s="88">
        <v>0</v>
      </c>
      <c r="E190" s="248">
        <v>0</v>
      </c>
      <c r="F190" s="228"/>
      <c r="G190" s="228" t="s">
        <v>486</v>
      </c>
      <c r="H190" s="89">
        <v>0</v>
      </c>
    </row>
    <row r="191" spans="1:8" s="151" customFormat="1" ht="26.25" customHeight="1">
      <c r="A191" s="233" t="s">
        <v>851</v>
      </c>
      <c r="B191" s="78">
        <v>20561180</v>
      </c>
      <c r="C191" s="78">
        <v>3365314</v>
      </c>
      <c r="D191" s="78">
        <v>2335765</v>
      </c>
      <c r="E191" s="242">
        <v>11.360072719561815</v>
      </c>
      <c r="F191" s="235">
        <v>69.40704492953704</v>
      </c>
      <c r="G191" s="78">
        <v>3365314</v>
      </c>
      <c r="H191" s="78">
        <v>2335765</v>
      </c>
    </row>
    <row r="192" spans="1:8" s="230" customFormat="1" ht="12.75">
      <c r="A192" s="231" t="s">
        <v>852</v>
      </c>
      <c r="B192" s="88">
        <v>4404547</v>
      </c>
      <c r="C192" s="228" t="s">
        <v>486</v>
      </c>
      <c r="D192" s="88">
        <v>361805</v>
      </c>
      <c r="E192" s="248">
        <v>8.214352122931144</v>
      </c>
      <c r="F192" s="249" t="s">
        <v>486</v>
      </c>
      <c r="G192" s="228" t="s">
        <v>486</v>
      </c>
      <c r="H192" s="89">
        <v>361805</v>
      </c>
    </row>
    <row r="193" spans="1:8" s="151" customFormat="1" ht="12.75" customHeight="1">
      <c r="A193" s="219" t="s">
        <v>853</v>
      </c>
      <c r="B193" s="78">
        <v>9230742</v>
      </c>
      <c r="C193" s="78">
        <v>957912</v>
      </c>
      <c r="D193" s="78">
        <v>899928</v>
      </c>
      <c r="E193" s="242">
        <v>9.749248760283843</v>
      </c>
      <c r="F193" s="235">
        <v>93.94683436474331</v>
      </c>
      <c r="G193" s="78">
        <v>957912</v>
      </c>
      <c r="H193" s="78">
        <v>899928</v>
      </c>
    </row>
    <row r="194" spans="1:8" s="151" customFormat="1" ht="12" customHeight="1">
      <c r="A194" s="168" t="s">
        <v>854</v>
      </c>
      <c r="B194" s="78">
        <v>41930</v>
      </c>
      <c r="C194" s="78">
        <v>0</v>
      </c>
      <c r="D194" s="78">
        <v>0</v>
      </c>
      <c r="E194" s="242">
        <v>0</v>
      </c>
      <c r="F194" s="235">
        <v>0</v>
      </c>
      <c r="G194" s="78">
        <v>0</v>
      </c>
      <c r="H194" s="78">
        <v>0</v>
      </c>
    </row>
    <row r="195" spans="1:8" s="151" customFormat="1" ht="12.75" customHeight="1">
      <c r="A195" s="219" t="s">
        <v>855</v>
      </c>
      <c r="B195" s="78">
        <v>12918232</v>
      </c>
      <c r="C195" s="78">
        <v>655818</v>
      </c>
      <c r="D195" s="78">
        <v>166162</v>
      </c>
      <c r="E195" s="242">
        <v>1.2862596058036424</v>
      </c>
      <c r="F195" s="235">
        <v>25.336602533019832</v>
      </c>
      <c r="G195" s="78">
        <v>655818</v>
      </c>
      <c r="H195" s="78">
        <v>166162</v>
      </c>
    </row>
    <row r="196" spans="1:8" s="151" customFormat="1" ht="12.75" customHeight="1">
      <c r="A196" s="219" t="s">
        <v>856</v>
      </c>
      <c r="B196" s="78">
        <v>12918232</v>
      </c>
      <c r="C196" s="78">
        <v>655818</v>
      </c>
      <c r="D196" s="78">
        <v>166162</v>
      </c>
      <c r="E196" s="242">
        <v>1.2862596058036424</v>
      </c>
      <c r="F196" s="235">
        <v>25.336602533019832</v>
      </c>
      <c r="G196" s="78">
        <v>655818</v>
      </c>
      <c r="H196" s="78">
        <v>166162</v>
      </c>
    </row>
    <row r="197" spans="1:8" s="151" customFormat="1" ht="12.75" customHeight="1">
      <c r="A197" s="219" t="s">
        <v>882</v>
      </c>
      <c r="B197" s="78">
        <v>-2208192</v>
      </c>
      <c r="C197" s="78">
        <v>-163200</v>
      </c>
      <c r="D197" s="78">
        <v>-101876</v>
      </c>
      <c r="E197" s="242">
        <v>0</v>
      </c>
      <c r="F197" s="235">
        <v>62.42401960784314</v>
      </c>
      <c r="G197" s="241" t="s">
        <v>486</v>
      </c>
      <c r="H197" s="78">
        <v>-101876</v>
      </c>
    </row>
    <row r="198" spans="1:8" s="151" customFormat="1" ht="12.75" customHeight="1">
      <c r="A198" s="219" t="s">
        <v>885</v>
      </c>
      <c r="B198" s="78">
        <v>263529</v>
      </c>
      <c r="C198" s="81">
        <v>43000</v>
      </c>
      <c r="D198" s="78">
        <v>7170</v>
      </c>
      <c r="E198" s="242">
        <v>2.720763179763897</v>
      </c>
      <c r="F198" s="235">
        <v>16.674418604651162</v>
      </c>
      <c r="G198" s="81">
        <v>43000</v>
      </c>
      <c r="H198" s="78">
        <v>7170</v>
      </c>
    </row>
    <row r="199" spans="1:8" s="151" customFormat="1" ht="12.75" customHeight="1">
      <c r="A199" s="219" t="s">
        <v>886</v>
      </c>
      <c r="B199" s="78">
        <v>2471721</v>
      </c>
      <c r="C199" s="81">
        <v>206200</v>
      </c>
      <c r="D199" s="237">
        <v>109046</v>
      </c>
      <c r="E199" s="242">
        <v>4.411743882096726</v>
      </c>
      <c r="F199" s="235">
        <v>52.88360814742968</v>
      </c>
      <c r="G199" s="81">
        <v>206200</v>
      </c>
      <c r="H199" s="78">
        <v>109046</v>
      </c>
    </row>
    <row r="200" spans="1:8" s="151" customFormat="1" ht="12.75" customHeight="1">
      <c r="A200" s="243" t="s">
        <v>860</v>
      </c>
      <c r="B200" s="78">
        <v>-263529</v>
      </c>
      <c r="C200" s="78">
        <v>-43000</v>
      </c>
      <c r="D200" s="78">
        <v>3221245</v>
      </c>
      <c r="E200" s="257" t="s">
        <v>486</v>
      </c>
      <c r="F200" s="257" t="s">
        <v>486</v>
      </c>
      <c r="G200" s="81">
        <v>-43000</v>
      </c>
      <c r="H200" s="78">
        <v>3221245</v>
      </c>
    </row>
    <row r="201" spans="1:8" s="151" customFormat="1" ht="13.5" customHeight="1">
      <c r="A201" s="259" t="s">
        <v>915</v>
      </c>
      <c r="B201" s="78">
        <v>263529</v>
      </c>
      <c r="C201" s="78">
        <v>43000</v>
      </c>
      <c r="D201" s="78">
        <v>7170</v>
      </c>
      <c r="E201" s="257" t="s">
        <v>486</v>
      </c>
      <c r="F201" s="257" t="s">
        <v>486</v>
      </c>
      <c r="G201" s="78">
        <v>43000</v>
      </c>
      <c r="H201" s="78">
        <v>7170</v>
      </c>
    </row>
    <row r="202" spans="1:8" s="151" customFormat="1" ht="12.75" customHeight="1">
      <c r="A202" s="259" t="s">
        <v>887</v>
      </c>
      <c r="B202" s="78">
        <v>263529</v>
      </c>
      <c r="C202" s="81">
        <v>43000</v>
      </c>
      <c r="D202" s="78">
        <v>7170</v>
      </c>
      <c r="E202" s="257" t="s">
        <v>486</v>
      </c>
      <c r="F202" s="257" t="s">
        <v>486</v>
      </c>
      <c r="G202" s="78">
        <v>43000</v>
      </c>
      <c r="H202" s="78">
        <v>7170</v>
      </c>
    </row>
    <row r="203" spans="1:8" s="151" customFormat="1" ht="12.75" customHeight="1">
      <c r="A203" s="259"/>
      <c r="B203" s="78"/>
      <c r="C203" s="81"/>
      <c r="D203" s="78"/>
      <c r="E203" s="257"/>
      <c r="F203" s="257"/>
      <c r="G203" s="78"/>
      <c r="H203" s="78"/>
    </row>
    <row r="204" spans="1:8" ht="13.5" customHeight="1">
      <c r="A204" s="207" t="s">
        <v>888</v>
      </c>
      <c r="B204" s="74"/>
      <c r="C204" s="208"/>
      <c r="D204" s="74"/>
      <c r="E204" s="209"/>
      <c r="F204" s="208"/>
      <c r="G204" s="208"/>
      <c r="H204" s="210"/>
    </row>
    <row r="205" spans="1:8" s="151" customFormat="1" ht="12.75" customHeight="1">
      <c r="A205" s="211" t="s">
        <v>839</v>
      </c>
      <c r="B205" s="74">
        <v>293524266</v>
      </c>
      <c r="C205" s="74">
        <v>30429439</v>
      </c>
      <c r="D205" s="74">
        <v>29413119</v>
      </c>
      <c r="E205" s="209">
        <v>10.020677132022877</v>
      </c>
      <c r="F205" s="213">
        <v>96.6600764476795</v>
      </c>
      <c r="G205" s="74">
        <v>30429439</v>
      </c>
      <c r="H205" s="74">
        <v>29413119</v>
      </c>
    </row>
    <row r="206" spans="1:8" s="151" customFormat="1" ht="12.75" customHeight="1">
      <c r="A206" s="215" t="s">
        <v>840</v>
      </c>
      <c r="B206" s="78">
        <v>267720693</v>
      </c>
      <c r="C206" s="78">
        <v>28143421</v>
      </c>
      <c r="D206" s="78">
        <v>28143421</v>
      </c>
      <c r="E206" s="242">
        <v>10.512232238992448</v>
      </c>
      <c r="F206" s="235">
        <v>100</v>
      </c>
      <c r="G206" s="78">
        <v>28143421</v>
      </c>
      <c r="H206" s="78">
        <v>28143421</v>
      </c>
    </row>
    <row r="207" spans="1:8" s="151" customFormat="1" ht="13.5" customHeight="1">
      <c r="A207" s="215" t="s">
        <v>841</v>
      </c>
      <c r="B207" s="78">
        <v>12394453</v>
      </c>
      <c r="C207" s="78">
        <v>1273387</v>
      </c>
      <c r="D207" s="78">
        <v>997573</v>
      </c>
      <c r="E207" s="242">
        <v>8.048543973663056</v>
      </c>
      <c r="F207" s="235">
        <v>78.34012754959804</v>
      </c>
      <c r="G207" s="78">
        <v>1273387</v>
      </c>
      <c r="H207" s="78">
        <v>997573</v>
      </c>
    </row>
    <row r="208" spans="1:8" s="151" customFormat="1" ht="12.75" customHeight="1">
      <c r="A208" s="215" t="s">
        <v>842</v>
      </c>
      <c r="B208" s="78">
        <v>13409120</v>
      </c>
      <c r="C208" s="78">
        <v>1012631</v>
      </c>
      <c r="D208" s="78">
        <v>272125</v>
      </c>
      <c r="E208" s="242">
        <v>2.0294023768897587</v>
      </c>
      <c r="F208" s="235">
        <v>26.87306629957013</v>
      </c>
      <c r="G208" s="78">
        <v>1012631</v>
      </c>
      <c r="H208" s="78">
        <v>272125</v>
      </c>
    </row>
    <row r="209" spans="1:8" s="151" customFormat="1" ht="12.75" customHeight="1">
      <c r="A209" s="243" t="s">
        <v>869</v>
      </c>
      <c r="B209" s="74">
        <v>293524266</v>
      </c>
      <c r="C209" s="74">
        <v>30429439</v>
      </c>
      <c r="D209" s="74">
        <v>17970197</v>
      </c>
      <c r="E209" s="209">
        <v>6.122218528944384</v>
      </c>
      <c r="F209" s="213">
        <v>59.05530167677426</v>
      </c>
      <c r="G209" s="74">
        <v>30429439</v>
      </c>
      <c r="H209" s="74">
        <v>17970197</v>
      </c>
    </row>
    <row r="210" spans="1:8" ht="12.75" customHeight="1">
      <c r="A210" s="219" t="s">
        <v>871</v>
      </c>
      <c r="B210" s="78">
        <v>287079901</v>
      </c>
      <c r="C210" s="78">
        <v>30033352</v>
      </c>
      <c r="D210" s="78">
        <v>17931617</v>
      </c>
      <c r="E210" s="242">
        <v>6.246211224658323</v>
      </c>
      <c r="F210" s="235">
        <v>59.70567987216345</v>
      </c>
      <c r="G210" s="78">
        <v>30033352</v>
      </c>
      <c r="H210" s="78">
        <v>17931617</v>
      </c>
    </row>
    <row r="211" spans="1:8" ht="12.75" customHeight="1">
      <c r="A211" s="219" t="s">
        <v>845</v>
      </c>
      <c r="B211" s="78">
        <v>62528857</v>
      </c>
      <c r="C211" s="78">
        <v>4519447</v>
      </c>
      <c r="D211" s="78">
        <v>3106837</v>
      </c>
      <c r="E211" s="242">
        <v>4.968645116925774</v>
      </c>
      <c r="F211" s="235">
        <v>68.74374232068658</v>
      </c>
      <c r="G211" s="78">
        <v>4519447</v>
      </c>
      <c r="H211" s="78">
        <v>3106837</v>
      </c>
    </row>
    <row r="212" spans="1:8" s="227" customFormat="1" ht="12.75" customHeight="1">
      <c r="A212" s="221" t="s">
        <v>846</v>
      </c>
      <c r="B212" s="89">
        <v>25866988</v>
      </c>
      <c r="C212" s="89">
        <v>1824428</v>
      </c>
      <c r="D212" s="89">
        <v>1659869</v>
      </c>
      <c r="E212" s="223">
        <v>6.416939614306854</v>
      </c>
      <c r="F212" s="224">
        <v>90.98024147842501</v>
      </c>
      <c r="G212" s="89">
        <v>1824428</v>
      </c>
      <c r="H212" s="89">
        <v>1659869</v>
      </c>
    </row>
    <row r="213" spans="1:8" ht="12.75" customHeight="1">
      <c r="A213" s="219" t="s">
        <v>847</v>
      </c>
      <c r="B213" s="78">
        <v>2089</v>
      </c>
      <c r="C213" s="78">
        <v>0</v>
      </c>
      <c r="D213" s="78">
        <v>0</v>
      </c>
      <c r="E213" s="242">
        <v>0</v>
      </c>
      <c r="F213" s="224">
        <v>0</v>
      </c>
      <c r="G213" s="78">
        <v>0</v>
      </c>
      <c r="H213" s="78">
        <v>0</v>
      </c>
    </row>
    <row r="214" spans="1:8" ht="12.75" customHeight="1">
      <c r="A214" s="219" t="s">
        <v>848</v>
      </c>
      <c r="B214" s="78">
        <v>224548955</v>
      </c>
      <c r="C214" s="78">
        <v>25513905</v>
      </c>
      <c r="D214" s="78">
        <v>14824780</v>
      </c>
      <c r="E214" s="242">
        <v>6.602025825504287</v>
      </c>
      <c r="F214" s="235">
        <v>58.10470800138199</v>
      </c>
      <c r="G214" s="78">
        <v>25513905</v>
      </c>
      <c r="H214" s="78">
        <v>14824780</v>
      </c>
    </row>
    <row r="215" spans="1:8" ht="25.5" customHeight="1">
      <c r="A215" s="233" t="s">
        <v>851</v>
      </c>
      <c r="B215" s="78">
        <v>180695481</v>
      </c>
      <c r="C215" s="78">
        <v>24067455</v>
      </c>
      <c r="D215" s="78">
        <v>14376103</v>
      </c>
      <c r="E215" s="242">
        <v>0</v>
      </c>
      <c r="F215" s="235">
        <v>59.73254338690983</v>
      </c>
      <c r="G215" s="78">
        <v>24067455</v>
      </c>
      <c r="H215" s="78">
        <v>14376103</v>
      </c>
    </row>
    <row r="216" spans="1:8" ht="12.75" customHeight="1">
      <c r="A216" s="219" t="s">
        <v>853</v>
      </c>
      <c r="B216" s="78">
        <v>629640</v>
      </c>
      <c r="C216" s="78">
        <v>60450</v>
      </c>
      <c r="D216" s="78">
        <v>52568</v>
      </c>
      <c r="E216" s="242">
        <v>8.348897782860048</v>
      </c>
      <c r="F216" s="235">
        <v>86.96112489660877</v>
      </c>
      <c r="G216" s="78">
        <v>60450</v>
      </c>
      <c r="H216" s="78">
        <v>52568</v>
      </c>
    </row>
    <row r="217" spans="1:8" ht="12.75">
      <c r="A217" s="168" t="s">
        <v>854</v>
      </c>
      <c r="B217" s="78">
        <v>242510</v>
      </c>
      <c r="C217" s="78">
        <v>17000</v>
      </c>
      <c r="D217" s="78">
        <v>3136</v>
      </c>
      <c r="E217" s="242">
        <v>1.2931425508226464</v>
      </c>
      <c r="F217" s="235">
        <v>18.44705882352941</v>
      </c>
      <c r="G217" s="78">
        <v>17000</v>
      </c>
      <c r="H217" s="78">
        <v>3136</v>
      </c>
    </row>
    <row r="218" spans="1:8" ht="12.75" customHeight="1">
      <c r="A218" s="219" t="s">
        <v>855</v>
      </c>
      <c r="B218" s="78">
        <v>6444365</v>
      </c>
      <c r="C218" s="78">
        <v>396087</v>
      </c>
      <c r="D218" s="78">
        <v>38580</v>
      </c>
      <c r="E218" s="242">
        <v>0.5986625524780177</v>
      </c>
      <c r="F218" s="235">
        <v>9.74028433147263</v>
      </c>
      <c r="G218" s="78">
        <v>396087</v>
      </c>
      <c r="H218" s="78">
        <v>38580</v>
      </c>
    </row>
    <row r="219" spans="1:8" ht="12.75" customHeight="1">
      <c r="A219" s="219" t="s">
        <v>856</v>
      </c>
      <c r="B219" s="78">
        <v>3698311</v>
      </c>
      <c r="C219" s="78">
        <v>392863</v>
      </c>
      <c r="D219" s="78">
        <v>37587</v>
      </c>
      <c r="E219" s="242">
        <v>1.0163288052302795</v>
      </c>
      <c r="F219" s="235">
        <v>9.567457357908483</v>
      </c>
      <c r="G219" s="78">
        <v>392863</v>
      </c>
      <c r="H219" s="78">
        <v>37587</v>
      </c>
    </row>
    <row r="220" spans="1:8" ht="12.75">
      <c r="A220" s="219" t="s">
        <v>857</v>
      </c>
      <c r="B220" s="78">
        <v>2746054</v>
      </c>
      <c r="C220" s="78">
        <v>3224</v>
      </c>
      <c r="D220" s="78">
        <v>993</v>
      </c>
      <c r="E220" s="242">
        <v>0.03616097862605761</v>
      </c>
      <c r="F220" s="235">
        <v>30.800248138957816</v>
      </c>
      <c r="G220" s="78">
        <v>3224</v>
      </c>
      <c r="H220" s="78">
        <v>993</v>
      </c>
    </row>
    <row r="221" spans="1:8" ht="12.75">
      <c r="A221" s="219"/>
      <c r="B221" s="78"/>
      <c r="C221" s="78"/>
      <c r="D221" s="78"/>
      <c r="E221" s="242"/>
      <c r="F221" s="235"/>
      <c r="G221" s="78"/>
      <c r="H221" s="78"/>
    </row>
    <row r="222" spans="1:8" ht="13.5" customHeight="1">
      <c r="A222" s="207" t="s">
        <v>889</v>
      </c>
      <c r="B222" s="74"/>
      <c r="C222" s="208"/>
      <c r="D222" s="74"/>
      <c r="E222" s="209"/>
      <c r="F222" s="208"/>
      <c r="G222" s="208"/>
      <c r="H222" s="210"/>
    </row>
    <row r="223" spans="1:8" ht="12.75" customHeight="1">
      <c r="A223" s="211" t="s">
        <v>839</v>
      </c>
      <c r="B223" s="74">
        <v>286937904</v>
      </c>
      <c r="C223" s="74">
        <v>33040486</v>
      </c>
      <c r="D223" s="74">
        <v>21059345</v>
      </c>
      <c r="E223" s="209">
        <v>7.339338827818301</v>
      </c>
      <c r="F223" s="213">
        <v>63.73800010084597</v>
      </c>
      <c r="G223" s="74">
        <v>33040486</v>
      </c>
      <c r="H223" s="74">
        <v>21059345</v>
      </c>
    </row>
    <row r="224" spans="1:8" ht="12.75" customHeight="1">
      <c r="A224" s="215" t="s">
        <v>840</v>
      </c>
      <c r="B224" s="78">
        <v>197956900</v>
      </c>
      <c r="C224" s="78">
        <v>12529539</v>
      </c>
      <c r="D224" s="78">
        <v>12529539</v>
      </c>
      <c r="E224" s="242">
        <v>6.329427769378082</v>
      </c>
      <c r="F224" s="235">
        <v>100</v>
      </c>
      <c r="G224" s="78">
        <v>12529539</v>
      </c>
      <c r="H224" s="78">
        <v>12529539</v>
      </c>
    </row>
    <row r="225" spans="1:8" ht="12.75" customHeight="1">
      <c r="A225" s="215" t="s">
        <v>841</v>
      </c>
      <c r="B225" s="78">
        <v>1466190</v>
      </c>
      <c r="C225" s="78">
        <v>135575</v>
      </c>
      <c r="D225" s="78">
        <v>164419</v>
      </c>
      <c r="E225" s="242">
        <v>11.214030923686561</v>
      </c>
      <c r="F225" s="235">
        <v>121.27530886962936</v>
      </c>
      <c r="G225" s="78">
        <v>135575</v>
      </c>
      <c r="H225" s="78">
        <v>164419</v>
      </c>
    </row>
    <row r="226" spans="1:8" ht="12.75">
      <c r="A226" s="215" t="s">
        <v>842</v>
      </c>
      <c r="B226" s="78">
        <v>87514814</v>
      </c>
      <c r="C226" s="78">
        <v>20375372</v>
      </c>
      <c r="D226" s="78">
        <v>8365387</v>
      </c>
      <c r="E226" s="242">
        <v>9.558823949508708</v>
      </c>
      <c r="F226" s="235">
        <v>41.05636451692759</v>
      </c>
      <c r="G226" s="78">
        <v>20375372</v>
      </c>
      <c r="H226" s="78">
        <v>8365387</v>
      </c>
    </row>
    <row r="227" spans="1:8" ht="12.75" customHeight="1">
      <c r="A227" s="243" t="s">
        <v>869</v>
      </c>
      <c r="B227" s="74">
        <v>298978411</v>
      </c>
      <c r="C227" s="74">
        <v>22589407</v>
      </c>
      <c r="D227" s="74">
        <v>9989328</v>
      </c>
      <c r="E227" s="209">
        <v>3.341153619282564</v>
      </c>
      <c r="F227" s="213">
        <v>44.22129363555227</v>
      </c>
      <c r="G227" s="74">
        <v>22589407</v>
      </c>
      <c r="H227" s="74">
        <v>9989328</v>
      </c>
    </row>
    <row r="228" spans="1:8" ht="12.75" customHeight="1">
      <c r="A228" s="219" t="s">
        <v>871</v>
      </c>
      <c r="B228" s="78">
        <v>112769831</v>
      </c>
      <c r="C228" s="78">
        <v>9539962</v>
      </c>
      <c r="D228" s="78">
        <v>6654686</v>
      </c>
      <c r="E228" s="242">
        <v>5.901122614966054</v>
      </c>
      <c r="F228" s="235">
        <v>69.75589630231231</v>
      </c>
      <c r="G228" s="78">
        <v>9539962</v>
      </c>
      <c r="H228" s="78">
        <v>6654686</v>
      </c>
    </row>
    <row r="229" spans="1:8" ht="12.75" customHeight="1">
      <c r="A229" s="219" t="s">
        <v>845</v>
      </c>
      <c r="B229" s="78">
        <v>44335991</v>
      </c>
      <c r="C229" s="78">
        <v>3925496</v>
      </c>
      <c r="D229" s="78">
        <v>3692416</v>
      </c>
      <c r="E229" s="242">
        <v>8.328258637547991</v>
      </c>
      <c r="F229" s="235">
        <v>94.0624063812573</v>
      </c>
      <c r="G229" s="78">
        <v>3925496</v>
      </c>
      <c r="H229" s="78">
        <v>3692416</v>
      </c>
    </row>
    <row r="230" spans="1:8" s="227" customFormat="1" ht="12" customHeight="1">
      <c r="A230" s="221" t="s">
        <v>846</v>
      </c>
      <c r="B230" s="89">
        <v>2543103</v>
      </c>
      <c r="C230" s="89">
        <v>173082</v>
      </c>
      <c r="D230" s="89">
        <v>83408</v>
      </c>
      <c r="E230" s="223">
        <v>3.2797727815192697</v>
      </c>
      <c r="F230" s="224">
        <v>48.18987531921286</v>
      </c>
      <c r="G230" s="89">
        <v>173082</v>
      </c>
      <c r="H230" s="89">
        <v>83408</v>
      </c>
    </row>
    <row r="231" spans="1:8" ht="12" customHeight="1">
      <c r="A231" s="219" t="s">
        <v>879</v>
      </c>
      <c r="B231" s="78">
        <v>1245003</v>
      </c>
      <c r="C231" s="78">
        <v>75000</v>
      </c>
      <c r="D231" s="78">
        <v>77044</v>
      </c>
      <c r="E231" s="242">
        <v>6.188258180903982</v>
      </c>
      <c r="F231" s="235">
        <v>102.72533333333334</v>
      </c>
      <c r="G231" s="78">
        <v>75000</v>
      </c>
      <c r="H231" s="78">
        <v>77044</v>
      </c>
    </row>
    <row r="232" spans="1:8" ht="12.75" customHeight="1">
      <c r="A232" s="219" t="s">
        <v>848</v>
      </c>
      <c r="B232" s="78">
        <v>67188837</v>
      </c>
      <c r="C232" s="78">
        <v>5539466</v>
      </c>
      <c r="D232" s="78">
        <v>2885226</v>
      </c>
      <c r="E232" s="242">
        <v>4.294204407794706</v>
      </c>
      <c r="F232" s="235">
        <v>52.08491215579263</v>
      </c>
      <c r="G232" s="78">
        <v>5539466</v>
      </c>
      <c r="H232" s="78">
        <v>2885226</v>
      </c>
    </row>
    <row r="233" spans="1:8" ht="12.75" customHeight="1">
      <c r="A233" s="231" t="s">
        <v>850</v>
      </c>
      <c r="B233" s="88">
        <v>42659179</v>
      </c>
      <c r="C233" s="241" t="s">
        <v>486</v>
      </c>
      <c r="D233" s="88">
        <v>0</v>
      </c>
      <c r="E233" s="248">
        <v>0</v>
      </c>
      <c r="F233" s="258" t="s">
        <v>486</v>
      </c>
      <c r="G233" s="228" t="s">
        <v>486</v>
      </c>
      <c r="H233" s="78">
        <v>0</v>
      </c>
    </row>
    <row r="234" spans="1:8" ht="27" customHeight="1">
      <c r="A234" s="233" t="s">
        <v>851</v>
      </c>
      <c r="B234" s="78">
        <v>29046712</v>
      </c>
      <c r="C234" s="78">
        <v>2463708</v>
      </c>
      <c r="D234" s="78">
        <v>2437346</v>
      </c>
      <c r="E234" s="242">
        <v>8.391125301893034</v>
      </c>
      <c r="F234" s="235">
        <v>98.92998683285519</v>
      </c>
      <c r="G234" s="78">
        <v>2463708</v>
      </c>
      <c r="H234" s="78">
        <v>2437346</v>
      </c>
    </row>
    <row r="235" spans="1:8" ht="13.5" customHeight="1">
      <c r="A235" s="231" t="s">
        <v>852</v>
      </c>
      <c r="B235" s="78">
        <v>0</v>
      </c>
      <c r="C235" s="241" t="s">
        <v>486</v>
      </c>
      <c r="D235" s="89">
        <v>488275</v>
      </c>
      <c r="E235" s="248">
        <v>0</v>
      </c>
      <c r="F235" s="234" t="s">
        <v>486</v>
      </c>
      <c r="G235" s="232" t="s">
        <v>486</v>
      </c>
      <c r="H235" s="89">
        <v>488275</v>
      </c>
    </row>
    <row r="236" spans="1:8" ht="12.75">
      <c r="A236" s="219" t="s">
        <v>853</v>
      </c>
      <c r="B236" s="78">
        <v>5172730</v>
      </c>
      <c r="C236" s="78">
        <v>431060</v>
      </c>
      <c r="D236" s="78">
        <v>431060</v>
      </c>
      <c r="E236" s="242">
        <v>8.333317223207088</v>
      </c>
      <c r="F236" s="235">
        <v>100</v>
      </c>
      <c r="G236" s="78">
        <v>431060</v>
      </c>
      <c r="H236" s="78">
        <v>431060</v>
      </c>
    </row>
    <row r="237" spans="1:8" ht="12" customHeight="1">
      <c r="A237" s="168" t="s">
        <v>854</v>
      </c>
      <c r="B237" s="78">
        <v>194820</v>
      </c>
      <c r="C237" s="78">
        <v>16820</v>
      </c>
      <c r="D237" s="78">
        <v>16820</v>
      </c>
      <c r="E237" s="242">
        <v>8.633610512267733</v>
      </c>
      <c r="F237" s="235">
        <v>100</v>
      </c>
      <c r="G237" s="78">
        <v>16820</v>
      </c>
      <c r="H237" s="78">
        <v>16820</v>
      </c>
    </row>
    <row r="238" spans="1:8" ht="12.75" customHeight="1">
      <c r="A238" s="219" t="s">
        <v>855</v>
      </c>
      <c r="B238" s="78">
        <v>186208580</v>
      </c>
      <c r="C238" s="78">
        <v>13049445</v>
      </c>
      <c r="D238" s="78">
        <v>3334642</v>
      </c>
      <c r="E238" s="242">
        <v>1.7908100690097093</v>
      </c>
      <c r="F238" s="235">
        <v>25.553899035552853</v>
      </c>
      <c r="G238" s="78">
        <v>13049445</v>
      </c>
      <c r="H238" s="78">
        <v>3334642</v>
      </c>
    </row>
    <row r="239" spans="1:8" ht="12.75" customHeight="1">
      <c r="A239" s="219" t="s">
        <v>856</v>
      </c>
      <c r="B239" s="78">
        <v>39540273</v>
      </c>
      <c r="C239" s="78">
        <v>1632520</v>
      </c>
      <c r="D239" s="78">
        <v>695444</v>
      </c>
      <c r="E239" s="242">
        <v>1.758824477514356</v>
      </c>
      <c r="F239" s="235">
        <v>42.599416852473475</v>
      </c>
      <c r="G239" s="78">
        <v>1632520</v>
      </c>
      <c r="H239" s="78">
        <v>695444</v>
      </c>
    </row>
    <row r="240" spans="1:8" ht="12.75">
      <c r="A240" s="219" t="s">
        <v>857</v>
      </c>
      <c r="B240" s="78">
        <v>146668307</v>
      </c>
      <c r="C240" s="78">
        <v>11416925</v>
      </c>
      <c r="D240" s="78">
        <v>2639198</v>
      </c>
      <c r="E240" s="242">
        <v>1.7994330567952899</v>
      </c>
      <c r="F240" s="235">
        <v>23.116539698736744</v>
      </c>
      <c r="G240" s="78">
        <v>11416925</v>
      </c>
      <c r="H240" s="78">
        <v>2639198</v>
      </c>
    </row>
    <row r="241" spans="1:8" ht="12" customHeight="1">
      <c r="A241" s="243" t="s">
        <v>860</v>
      </c>
      <c r="B241" s="78">
        <v>-12040507</v>
      </c>
      <c r="C241" s="78">
        <v>10451079</v>
      </c>
      <c r="D241" s="78">
        <v>11070017</v>
      </c>
      <c r="E241" s="257" t="s">
        <v>486</v>
      </c>
      <c r="F241" s="258" t="s">
        <v>486</v>
      </c>
      <c r="G241" s="78">
        <v>10451079</v>
      </c>
      <c r="H241" s="78">
        <v>11070017</v>
      </c>
    </row>
    <row r="242" spans="1:8" ht="26.25" customHeight="1">
      <c r="A242" s="233" t="s">
        <v>863</v>
      </c>
      <c r="B242" s="78">
        <v>12040507</v>
      </c>
      <c r="C242" s="78">
        <v>-10451079</v>
      </c>
      <c r="D242" s="78">
        <v>-10451079</v>
      </c>
      <c r="E242" s="257" t="s">
        <v>486</v>
      </c>
      <c r="F242" s="258" t="s">
        <v>486</v>
      </c>
      <c r="G242" s="78">
        <v>-10451079</v>
      </c>
      <c r="H242" s="78">
        <v>-10451079</v>
      </c>
    </row>
    <row r="243" spans="1:8" ht="14.25" customHeight="1">
      <c r="A243" s="233"/>
      <c r="B243" s="78"/>
      <c r="C243" s="78"/>
      <c r="D243" s="78"/>
      <c r="E243" s="257"/>
      <c r="F243" s="258"/>
      <c r="G243" s="78"/>
      <c r="H243" s="78"/>
    </row>
    <row r="244" spans="1:8" ht="12.75" customHeight="1">
      <c r="A244" s="260" t="s">
        <v>890</v>
      </c>
      <c r="B244" s="74"/>
      <c r="C244" s="74"/>
      <c r="D244" s="74"/>
      <c r="E244" s="209"/>
      <c r="F244" s="213"/>
      <c r="G244" s="74"/>
      <c r="H244" s="74"/>
    </row>
    <row r="245" spans="1:8" ht="12.75">
      <c r="A245" s="211" t="s">
        <v>839</v>
      </c>
      <c r="B245" s="251">
        <v>188008019</v>
      </c>
      <c r="C245" s="74">
        <v>14460761</v>
      </c>
      <c r="D245" s="74">
        <v>14257267</v>
      </c>
      <c r="E245" s="209">
        <v>7.583329198314674</v>
      </c>
      <c r="F245" s="213">
        <v>98.59278498552048</v>
      </c>
      <c r="G245" s="74">
        <v>14460761</v>
      </c>
      <c r="H245" s="74">
        <v>14257267</v>
      </c>
    </row>
    <row r="246" spans="1:8" ht="11.25" customHeight="1">
      <c r="A246" s="215" t="s">
        <v>840</v>
      </c>
      <c r="B246" s="237">
        <v>183397322</v>
      </c>
      <c r="C246" s="78">
        <v>13979882</v>
      </c>
      <c r="D246" s="78">
        <v>13979882</v>
      </c>
      <c r="E246" s="242">
        <v>7.622729627426075</v>
      </c>
      <c r="F246" s="235">
        <v>100</v>
      </c>
      <c r="G246" s="78">
        <v>13979882</v>
      </c>
      <c r="H246" s="78">
        <v>13979882</v>
      </c>
    </row>
    <row r="247" spans="1:8" ht="12.75" customHeight="1">
      <c r="A247" s="215" t="s">
        <v>841</v>
      </c>
      <c r="B247" s="237">
        <v>3473210</v>
      </c>
      <c r="C247" s="78">
        <v>280569</v>
      </c>
      <c r="D247" s="78">
        <v>277385</v>
      </c>
      <c r="E247" s="242">
        <v>7.986416024369388</v>
      </c>
      <c r="F247" s="235">
        <v>98.86516329316495</v>
      </c>
      <c r="G247" s="78">
        <v>280569</v>
      </c>
      <c r="H247" s="78">
        <v>277385</v>
      </c>
    </row>
    <row r="248" spans="1:8" ht="12.75" customHeight="1">
      <c r="A248" s="215" t="s">
        <v>842</v>
      </c>
      <c r="B248" s="237">
        <v>1137487</v>
      </c>
      <c r="C248" s="78">
        <v>200310</v>
      </c>
      <c r="D248" s="78">
        <v>0</v>
      </c>
      <c r="E248" s="242">
        <v>0</v>
      </c>
      <c r="F248" s="235">
        <v>0</v>
      </c>
      <c r="G248" s="78">
        <v>200310</v>
      </c>
      <c r="H248" s="78">
        <v>0</v>
      </c>
    </row>
    <row r="249" spans="1:8" ht="12.75" customHeight="1">
      <c r="A249" s="243" t="s">
        <v>869</v>
      </c>
      <c r="B249" s="251">
        <v>188008019</v>
      </c>
      <c r="C249" s="74">
        <v>14460761</v>
      </c>
      <c r="D249" s="74">
        <v>12650339</v>
      </c>
      <c r="E249" s="209">
        <v>6.728616719268767</v>
      </c>
      <c r="F249" s="213">
        <v>87.48045140916166</v>
      </c>
      <c r="G249" s="74">
        <v>14460761</v>
      </c>
      <c r="H249" s="74">
        <v>12650339</v>
      </c>
    </row>
    <row r="250" spans="1:8" ht="12.75" customHeight="1">
      <c r="A250" s="219" t="s">
        <v>871</v>
      </c>
      <c r="B250" s="237">
        <v>181672756</v>
      </c>
      <c r="C250" s="78">
        <v>13822019</v>
      </c>
      <c r="D250" s="78">
        <v>12417711</v>
      </c>
      <c r="E250" s="242">
        <v>6.835208136546352</v>
      </c>
      <c r="F250" s="235">
        <v>89.84006605691977</v>
      </c>
      <c r="G250" s="78">
        <v>13822019</v>
      </c>
      <c r="H250" s="78">
        <v>12417711</v>
      </c>
    </row>
    <row r="251" spans="1:8" ht="12.75" customHeight="1">
      <c r="A251" s="219" t="s">
        <v>845</v>
      </c>
      <c r="B251" s="237">
        <v>50942977</v>
      </c>
      <c r="C251" s="78">
        <v>3492072</v>
      </c>
      <c r="D251" s="78">
        <v>2834719</v>
      </c>
      <c r="E251" s="242">
        <v>5.5644941990728185</v>
      </c>
      <c r="F251" s="235">
        <v>81.17584631702897</v>
      </c>
      <c r="G251" s="78">
        <v>3492072</v>
      </c>
      <c r="H251" s="78">
        <v>2834719</v>
      </c>
    </row>
    <row r="252" spans="1:8" s="227" customFormat="1" ht="12.75" customHeight="1">
      <c r="A252" s="221" t="s">
        <v>846</v>
      </c>
      <c r="B252" s="89">
        <v>17669135</v>
      </c>
      <c r="C252" s="89">
        <v>1373384</v>
      </c>
      <c r="D252" s="89">
        <v>1093819</v>
      </c>
      <c r="E252" s="223">
        <v>6.190563375060522</v>
      </c>
      <c r="F252" s="224">
        <v>79.64407623796403</v>
      </c>
      <c r="G252" s="89">
        <v>1373384</v>
      </c>
      <c r="H252" s="89">
        <v>1093819</v>
      </c>
    </row>
    <row r="253" spans="1:8" ht="12.75" customHeight="1">
      <c r="A253" s="219" t="s">
        <v>879</v>
      </c>
      <c r="B253" s="78">
        <v>15341</v>
      </c>
      <c r="C253" s="78">
        <v>0</v>
      </c>
      <c r="D253" s="78">
        <v>0</v>
      </c>
      <c r="E253" s="242">
        <v>0</v>
      </c>
      <c r="F253" s="224">
        <v>0</v>
      </c>
      <c r="G253" s="78">
        <v>0</v>
      </c>
      <c r="H253" s="78">
        <v>0</v>
      </c>
    </row>
    <row r="254" spans="1:8" ht="12.75" customHeight="1">
      <c r="A254" s="219" t="s">
        <v>848</v>
      </c>
      <c r="B254" s="78">
        <v>130714438</v>
      </c>
      <c r="C254" s="78">
        <v>10329947</v>
      </c>
      <c r="D254" s="78">
        <v>9582992</v>
      </c>
      <c r="E254" s="242">
        <v>7.33124216928508</v>
      </c>
      <c r="F254" s="235">
        <v>92.76903356812963</v>
      </c>
      <c r="G254" s="78">
        <v>10329947</v>
      </c>
      <c r="H254" s="78">
        <v>9582992</v>
      </c>
    </row>
    <row r="255" spans="1:8" s="245" customFormat="1" ht="12.75" customHeight="1">
      <c r="A255" s="226" t="s">
        <v>850</v>
      </c>
      <c r="B255" s="89">
        <v>0</v>
      </c>
      <c r="C255" s="232" t="s">
        <v>486</v>
      </c>
      <c r="D255" s="89">
        <v>2931</v>
      </c>
      <c r="E255" s="223">
        <v>0</v>
      </c>
      <c r="F255" s="234">
        <v>0</v>
      </c>
      <c r="G255" s="232" t="s">
        <v>486</v>
      </c>
      <c r="H255" s="89">
        <v>2931</v>
      </c>
    </row>
    <row r="256" spans="1:8" s="245" customFormat="1" ht="12.75" customHeight="1">
      <c r="A256" s="226" t="s">
        <v>850</v>
      </c>
      <c r="B256" s="89">
        <v>0</v>
      </c>
      <c r="C256" s="232" t="s">
        <v>486</v>
      </c>
      <c r="D256" s="89">
        <v>109128</v>
      </c>
      <c r="E256" s="223">
        <v>0</v>
      </c>
      <c r="F256" s="234">
        <v>0</v>
      </c>
      <c r="G256" s="232" t="s">
        <v>486</v>
      </c>
      <c r="H256" s="89">
        <v>109128</v>
      </c>
    </row>
    <row r="257" spans="1:8" s="245" customFormat="1" ht="24" customHeight="1">
      <c r="A257" s="226" t="s">
        <v>849</v>
      </c>
      <c r="B257" s="89">
        <v>15578746</v>
      </c>
      <c r="C257" s="222">
        <v>1193772</v>
      </c>
      <c r="D257" s="222">
        <v>1193772</v>
      </c>
      <c r="E257" s="223">
        <v>7.662824722862803</v>
      </c>
      <c r="F257" s="224">
        <v>100</v>
      </c>
      <c r="G257" s="89">
        <v>1193772</v>
      </c>
      <c r="H257" s="89">
        <v>1193772</v>
      </c>
    </row>
    <row r="258" spans="1:8" ht="24.75" customHeight="1">
      <c r="A258" s="233" t="s">
        <v>851</v>
      </c>
      <c r="B258" s="78">
        <v>11671120</v>
      </c>
      <c r="C258" s="78">
        <v>720783</v>
      </c>
      <c r="D258" s="78">
        <v>374233</v>
      </c>
      <c r="E258" s="242">
        <v>3.2064874664985026</v>
      </c>
      <c r="F258" s="235">
        <v>51.92034218343108</v>
      </c>
      <c r="G258" s="78">
        <v>720783</v>
      </c>
      <c r="H258" s="78">
        <v>374233</v>
      </c>
    </row>
    <row r="259" spans="1:8" ht="12.75" customHeight="1">
      <c r="A259" s="219" t="s">
        <v>853</v>
      </c>
      <c r="B259" s="78">
        <v>96217472</v>
      </c>
      <c r="C259" s="78">
        <v>8135888</v>
      </c>
      <c r="D259" s="78">
        <v>7868168</v>
      </c>
      <c r="E259" s="242">
        <v>8.177483607135303</v>
      </c>
      <c r="F259" s="235">
        <v>96.70939422961574</v>
      </c>
      <c r="G259" s="78">
        <v>8135888</v>
      </c>
      <c r="H259" s="78">
        <v>7868168</v>
      </c>
    </row>
    <row r="260" spans="1:8" ht="12.75">
      <c r="A260" s="168" t="s">
        <v>854</v>
      </c>
      <c r="B260" s="78">
        <v>333516</v>
      </c>
      <c r="C260" s="78">
        <v>0</v>
      </c>
      <c r="D260" s="78">
        <v>0</v>
      </c>
      <c r="E260" s="242">
        <v>0</v>
      </c>
      <c r="F260" s="235">
        <v>0</v>
      </c>
      <c r="G260" s="78">
        <v>0</v>
      </c>
      <c r="H260" s="78">
        <v>0</v>
      </c>
    </row>
    <row r="261" spans="1:8" ht="12.75" customHeight="1">
      <c r="A261" s="219" t="s">
        <v>855</v>
      </c>
      <c r="B261" s="78">
        <v>6335263</v>
      </c>
      <c r="C261" s="78">
        <v>638742</v>
      </c>
      <c r="D261" s="78">
        <v>232628</v>
      </c>
      <c r="E261" s="242">
        <v>3.6719548975314833</v>
      </c>
      <c r="F261" s="235">
        <v>36.41971249737766</v>
      </c>
      <c r="G261" s="78">
        <v>638742</v>
      </c>
      <c r="H261" s="78">
        <v>232628</v>
      </c>
    </row>
    <row r="262" spans="1:8" ht="12.75" customHeight="1">
      <c r="A262" s="219" t="s">
        <v>856</v>
      </c>
      <c r="B262" s="78">
        <v>1993829</v>
      </c>
      <c r="C262" s="78">
        <v>352204</v>
      </c>
      <c r="D262" s="78">
        <v>59123</v>
      </c>
      <c r="E262" s="242">
        <v>2.965299431395571</v>
      </c>
      <c r="F262" s="235">
        <v>16.78657823306947</v>
      </c>
      <c r="G262" s="78">
        <v>352204</v>
      </c>
      <c r="H262" s="78">
        <v>59123</v>
      </c>
    </row>
    <row r="263" spans="1:8" ht="12" customHeight="1">
      <c r="A263" s="219" t="s">
        <v>857</v>
      </c>
      <c r="B263" s="78">
        <v>4341434</v>
      </c>
      <c r="C263" s="78">
        <v>286538</v>
      </c>
      <c r="D263" s="78">
        <v>173505</v>
      </c>
      <c r="E263" s="242">
        <v>3.9964905604922247</v>
      </c>
      <c r="F263" s="235">
        <v>60.552178070622396</v>
      </c>
      <c r="G263" s="78">
        <v>286538</v>
      </c>
      <c r="H263" s="78">
        <v>173505</v>
      </c>
    </row>
    <row r="264" spans="1:8" ht="12" customHeight="1">
      <c r="A264" s="219"/>
      <c r="B264" s="78"/>
      <c r="C264" s="78"/>
      <c r="D264" s="78"/>
      <c r="E264" s="242"/>
      <c r="F264" s="235"/>
      <c r="G264" s="78"/>
      <c r="H264" s="78"/>
    </row>
    <row r="265" spans="1:8" ht="12.75" customHeight="1">
      <c r="A265" s="260" t="s">
        <v>891</v>
      </c>
      <c r="B265" s="74"/>
      <c r="C265" s="74"/>
      <c r="D265" s="74"/>
      <c r="E265" s="242"/>
      <c r="F265" s="235"/>
      <c r="G265" s="74"/>
      <c r="H265" s="74"/>
    </row>
    <row r="266" spans="1:8" ht="12.75" customHeight="1">
      <c r="A266" s="211" t="s">
        <v>839</v>
      </c>
      <c r="B266" s="74">
        <v>74040131</v>
      </c>
      <c r="C266" s="74">
        <v>6264602</v>
      </c>
      <c r="D266" s="74">
        <v>5940826</v>
      </c>
      <c r="E266" s="209">
        <v>8.023791854177027</v>
      </c>
      <c r="F266" s="213">
        <v>94.83165889868184</v>
      </c>
      <c r="G266" s="74">
        <v>6264602</v>
      </c>
      <c r="H266" s="74">
        <v>5940826</v>
      </c>
    </row>
    <row r="267" spans="1:8" ht="12.75" customHeight="1">
      <c r="A267" s="215" t="s">
        <v>840</v>
      </c>
      <c r="B267" s="78">
        <v>65185656</v>
      </c>
      <c r="C267" s="78">
        <v>4966120</v>
      </c>
      <c r="D267" s="78">
        <v>4966120</v>
      </c>
      <c r="E267" s="242">
        <v>7.618424519651993</v>
      </c>
      <c r="F267" s="235">
        <v>100</v>
      </c>
      <c r="G267" s="78">
        <v>4966120</v>
      </c>
      <c r="H267" s="78">
        <v>4966120</v>
      </c>
    </row>
    <row r="268" spans="1:8" ht="12" customHeight="1">
      <c r="A268" s="215" t="s">
        <v>841</v>
      </c>
      <c r="B268" s="78">
        <v>7866946</v>
      </c>
      <c r="C268" s="78">
        <v>971311</v>
      </c>
      <c r="D268" s="78">
        <v>974706</v>
      </c>
      <c r="E268" s="242">
        <v>12.38989056236054</v>
      </c>
      <c r="F268" s="235">
        <v>100.34952759723714</v>
      </c>
      <c r="G268" s="78">
        <v>971311</v>
      </c>
      <c r="H268" s="78">
        <v>974706</v>
      </c>
    </row>
    <row r="269" spans="1:8" ht="12.75" customHeight="1">
      <c r="A269" s="215" t="s">
        <v>842</v>
      </c>
      <c r="B269" s="78">
        <v>987529</v>
      </c>
      <c r="C269" s="78">
        <v>327171</v>
      </c>
      <c r="D269" s="78">
        <v>0</v>
      </c>
      <c r="E269" s="242">
        <v>0</v>
      </c>
      <c r="F269" s="235">
        <v>0</v>
      </c>
      <c r="G269" s="78">
        <v>327171</v>
      </c>
      <c r="H269" s="78">
        <v>0</v>
      </c>
    </row>
    <row r="270" spans="1:8" ht="12.75" customHeight="1">
      <c r="A270" s="243" t="s">
        <v>869</v>
      </c>
      <c r="B270" s="74">
        <v>75329553</v>
      </c>
      <c r="C270" s="74">
        <v>6550024</v>
      </c>
      <c r="D270" s="74">
        <v>4765126</v>
      </c>
      <c r="E270" s="209">
        <v>6.325705928455464</v>
      </c>
      <c r="F270" s="213">
        <v>72.74974870321086</v>
      </c>
      <c r="G270" s="74">
        <v>6550024</v>
      </c>
      <c r="H270" s="74">
        <v>4765126</v>
      </c>
    </row>
    <row r="271" spans="1:8" ht="12.75" customHeight="1">
      <c r="A271" s="219" t="s">
        <v>871</v>
      </c>
      <c r="B271" s="78">
        <v>70357132</v>
      </c>
      <c r="C271" s="78">
        <v>6326964</v>
      </c>
      <c r="D271" s="78">
        <v>4636897</v>
      </c>
      <c r="E271" s="242">
        <v>6.59051451955148</v>
      </c>
      <c r="F271" s="235">
        <v>73.28786760917242</v>
      </c>
      <c r="G271" s="78">
        <v>6326964</v>
      </c>
      <c r="H271" s="78">
        <v>4636897</v>
      </c>
    </row>
    <row r="272" spans="1:8" ht="12.75" customHeight="1">
      <c r="A272" s="219" t="s">
        <v>845</v>
      </c>
      <c r="B272" s="78">
        <v>68318841</v>
      </c>
      <c r="C272" s="78">
        <v>6182708</v>
      </c>
      <c r="D272" s="78">
        <v>4610073</v>
      </c>
      <c r="E272" s="242">
        <v>6.747879402696541</v>
      </c>
      <c r="F272" s="235">
        <v>74.56397746747865</v>
      </c>
      <c r="G272" s="78">
        <v>6182708</v>
      </c>
      <c r="H272" s="78">
        <v>4610073</v>
      </c>
    </row>
    <row r="273" spans="1:8" s="227" customFormat="1" ht="12.75" customHeight="1">
      <c r="A273" s="221" t="s">
        <v>846</v>
      </c>
      <c r="B273" s="89">
        <v>34468608</v>
      </c>
      <c r="C273" s="89">
        <v>2700926</v>
      </c>
      <c r="D273" s="89">
        <v>2178682</v>
      </c>
      <c r="E273" s="223">
        <v>6.3207716424173555</v>
      </c>
      <c r="F273" s="224">
        <v>80.66426107194347</v>
      </c>
      <c r="G273" s="89">
        <v>2700926</v>
      </c>
      <c r="H273" s="89">
        <v>2178682</v>
      </c>
    </row>
    <row r="274" spans="1:8" s="174" customFormat="1" ht="12.75" customHeight="1">
      <c r="A274" s="261" t="s">
        <v>847</v>
      </c>
      <c r="B274" s="237">
        <v>37045</v>
      </c>
      <c r="C274" s="237">
        <v>0</v>
      </c>
      <c r="D274" s="237">
        <v>0</v>
      </c>
      <c r="E274" s="217">
        <v>0</v>
      </c>
      <c r="F274" s="224">
        <v>0</v>
      </c>
      <c r="G274" s="237">
        <v>0</v>
      </c>
      <c r="H274" s="237">
        <v>0</v>
      </c>
    </row>
    <row r="275" spans="1:8" ht="12.75" customHeight="1">
      <c r="A275" s="219" t="s">
        <v>848</v>
      </c>
      <c r="B275" s="78">
        <v>2001246</v>
      </c>
      <c r="C275" s="78">
        <v>144256</v>
      </c>
      <c r="D275" s="78">
        <v>26824</v>
      </c>
      <c r="E275" s="242">
        <v>1.3403649526345087</v>
      </c>
      <c r="F275" s="235">
        <v>18.59472049689441</v>
      </c>
      <c r="G275" s="78">
        <v>144256</v>
      </c>
      <c r="H275" s="78">
        <v>26824</v>
      </c>
    </row>
    <row r="276" spans="1:8" ht="24" customHeight="1">
      <c r="A276" s="233" t="s">
        <v>851</v>
      </c>
      <c r="B276" s="78">
        <v>1202427</v>
      </c>
      <c r="C276" s="78">
        <v>70636</v>
      </c>
      <c r="D276" s="78">
        <v>26207</v>
      </c>
      <c r="E276" s="242">
        <v>2.1795086105019266</v>
      </c>
      <c r="F276" s="235">
        <v>37.10147799988675</v>
      </c>
      <c r="G276" s="78">
        <v>70636</v>
      </c>
      <c r="H276" s="78">
        <v>26207</v>
      </c>
    </row>
    <row r="277" spans="1:8" ht="12.75" customHeight="1">
      <c r="A277" s="219" t="s">
        <v>853</v>
      </c>
      <c r="B277" s="78">
        <v>768217</v>
      </c>
      <c r="C277" s="78">
        <v>57423</v>
      </c>
      <c r="D277" s="78">
        <v>617</v>
      </c>
      <c r="E277" s="242">
        <v>0.08031584825641713</v>
      </c>
      <c r="F277" s="235">
        <v>1.0744823502777632</v>
      </c>
      <c r="G277" s="78">
        <v>57423</v>
      </c>
      <c r="H277" s="78">
        <v>617</v>
      </c>
    </row>
    <row r="278" spans="1:8" ht="12.75">
      <c r="A278" s="168" t="s">
        <v>854</v>
      </c>
      <c r="B278" s="78">
        <v>30602</v>
      </c>
      <c r="C278" s="78">
        <v>16197</v>
      </c>
      <c r="D278" s="78">
        <v>0</v>
      </c>
      <c r="E278" s="242">
        <v>0</v>
      </c>
      <c r="F278" s="235">
        <v>0</v>
      </c>
      <c r="G278" s="78">
        <v>16197</v>
      </c>
      <c r="H278" s="78">
        <v>0</v>
      </c>
    </row>
    <row r="279" spans="1:8" ht="12.75" customHeight="1">
      <c r="A279" s="219" t="s">
        <v>855</v>
      </c>
      <c r="B279" s="78">
        <v>4972421</v>
      </c>
      <c r="C279" s="78">
        <v>223060</v>
      </c>
      <c r="D279" s="78">
        <v>128229</v>
      </c>
      <c r="E279" s="242">
        <v>2.57880416803002</v>
      </c>
      <c r="F279" s="235">
        <v>57.486326548910604</v>
      </c>
      <c r="G279" s="78">
        <v>223060</v>
      </c>
      <c r="H279" s="78">
        <v>128229</v>
      </c>
    </row>
    <row r="280" spans="1:8" ht="12.75">
      <c r="A280" s="219" t="s">
        <v>856</v>
      </c>
      <c r="B280" s="78">
        <v>2175021</v>
      </c>
      <c r="C280" s="78">
        <v>163060</v>
      </c>
      <c r="D280" s="78">
        <v>86134</v>
      </c>
      <c r="E280" s="242">
        <v>3.9601456721567283</v>
      </c>
      <c r="F280" s="235">
        <v>52.82350055194407</v>
      </c>
      <c r="G280" s="78">
        <v>163060</v>
      </c>
      <c r="H280" s="78">
        <v>86134</v>
      </c>
    </row>
    <row r="281" spans="1:8" ht="14.25" customHeight="1">
      <c r="A281" s="219" t="s">
        <v>857</v>
      </c>
      <c r="B281" s="78">
        <v>2797400</v>
      </c>
      <c r="C281" s="78">
        <v>60000</v>
      </c>
      <c r="D281" s="78">
        <v>42095</v>
      </c>
      <c r="E281" s="242">
        <v>1.5047901622935582</v>
      </c>
      <c r="F281" s="235">
        <v>70.15833333333333</v>
      </c>
      <c r="G281" s="78">
        <v>60000</v>
      </c>
      <c r="H281" s="78">
        <v>42095</v>
      </c>
    </row>
    <row r="282" spans="1:8" ht="13.5" customHeight="1">
      <c r="A282" s="243" t="s">
        <v>860</v>
      </c>
      <c r="B282" s="78">
        <v>-1289422</v>
      </c>
      <c r="C282" s="78">
        <v>-285422</v>
      </c>
      <c r="D282" s="78">
        <v>1175700</v>
      </c>
      <c r="E282" s="257" t="s">
        <v>486</v>
      </c>
      <c r="F282" s="258" t="s">
        <v>486</v>
      </c>
      <c r="G282" s="78">
        <v>-285422</v>
      </c>
      <c r="H282" s="78">
        <v>1175700</v>
      </c>
    </row>
    <row r="283" spans="1:8" ht="38.25" customHeight="1">
      <c r="A283" s="122" t="s">
        <v>862</v>
      </c>
      <c r="B283" s="78">
        <v>1289422</v>
      </c>
      <c r="C283" s="78">
        <v>285422</v>
      </c>
      <c r="D283" s="78">
        <v>285422</v>
      </c>
      <c r="E283" s="257" t="s">
        <v>486</v>
      </c>
      <c r="F283" s="257" t="s">
        <v>486</v>
      </c>
      <c r="G283" s="78">
        <v>285422</v>
      </c>
      <c r="H283" s="78">
        <v>285422</v>
      </c>
    </row>
    <row r="284" spans="1:8" ht="15.75" customHeight="1">
      <c r="A284" s="122"/>
      <c r="B284" s="78"/>
      <c r="C284" s="78"/>
      <c r="D284" s="78"/>
      <c r="E284" s="257"/>
      <c r="F284" s="257"/>
      <c r="G284" s="78"/>
      <c r="H284" s="78"/>
    </row>
    <row r="285" spans="1:8" ht="17.25" customHeight="1">
      <c r="A285" s="262" t="s">
        <v>892</v>
      </c>
      <c r="B285" s="78"/>
      <c r="C285" s="78"/>
      <c r="D285" s="78"/>
      <c r="E285" s="209"/>
      <c r="F285" s="213"/>
      <c r="G285" s="78"/>
      <c r="H285" s="78"/>
    </row>
    <row r="286" spans="1:8" ht="12.75" customHeight="1">
      <c r="A286" s="211" t="s">
        <v>839</v>
      </c>
      <c r="B286" s="74">
        <v>85869485</v>
      </c>
      <c r="C286" s="74">
        <v>2399542</v>
      </c>
      <c r="D286" s="74">
        <v>1732768</v>
      </c>
      <c r="E286" s="209">
        <v>2.0179089230592218</v>
      </c>
      <c r="F286" s="213">
        <v>72.21244720867566</v>
      </c>
      <c r="G286" s="74">
        <v>2399542</v>
      </c>
      <c r="H286" s="74">
        <v>1732768</v>
      </c>
    </row>
    <row r="287" spans="1:8" ht="12.75" customHeight="1">
      <c r="A287" s="215" t="s">
        <v>840</v>
      </c>
      <c r="B287" s="78">
        <v>37134638</v>
      </c>
      <c r="C287" s="78">
        <v>1549044</v>
      </c>
      <c r="D287" s="78">
        <v>1549044</v>
      </c>
      <c r="E287" s="242">
        <v>4.171426149354142</v>
      </c>
      <c r="F287" s="235">
        <v>100</v>
      </c>
      <c r="G287" s="78">
        <v>1549044</v>
      </c>
      <c r="H287" s="78">
        <v>1549044</v>
      </c>
    </row>
    <row r="288" spans="1:8" ht="12.75" customHeight="1">
      <c r="A288" s="215" t="s">
        <v>841</v>
      </c>
      <c r="B288" s="78">
        <v>1957971</v>
      </c>
      <c r="C288" s="78">
        <v>163076</v>
      </c>
      <c r="D288" s="78">
        <v>188728</v>
      </c>
      <c r="E288" s="242">
        <v>9.638957880377186</v>
      </c>
      <c r="F288" s="235">
        <v>115.73008903823985</v>
      </c>
      <c r="G288" s="78">
        <v>163076</v>
      </c>
      <c r="H288" s="78">
        <v>188728</v>
      </c>
    </row>
    <row r="289" spans="1:8" ht="12.75" customHeight="1">
      <c r="A289" s="215" t="s">
        <v>842</v>
      </c>
      <c r="B289" s="78">
        <v>46776876</v>
      </c>
      <c r="C289" s="78">
        <v>687422</v>
      </c>
      <c r="D289" s="78">
        <v>-5004</v>
      </c>
      <c r="E289" s="242">
        <v>-0.010697593400636673</v>
      </c>
      <c r="F289" s="235">
        <v>-0.7279371332311156</v>
      </c>
      <c r="G289" s="78">
        <v>687422</v>
      </c>
      <c r="H289" s="78">
        <v>-5004</v>
      </c>
    </row>
    <row r="290" spans="1:8" ht="12.75" customHeight="1">
      <c r="A290" s="243" t="s">
        <v>869</v>
      </c>
      <c r="B290" s="74">
        <v>83245325</v>
      </c>
      <c r="C290" s="74">
        <v>3854144</v>
      </c>
      <c r="D290" s="74">
        <v>1161708</v>
      </c>
      <c r="E290" s="209">
        <v>1.3955234122757045</v>
      </c>
      <c r="F290" s="213">
        <v>30.1417902392853</v>
      </c>
      <c r="G290" s="74">
        <v>3854144</v>
      </c>
      <c r="H290" s="74">
        <v>1161708</v>
      </c>
    </row>
    <row r="291" spans="1:8" ht="12.75" customHeight="1">
      <c r="A291" s="219" t="s">
        <v>871</v>
      </c>
      <c r="B291" s="78">
        <v>32101027</v>
      </c>
      <c r="C291" s="78">
        <v>2198955</v>
      </c>
      <c r="D291" s="78">
        <v>743676</v>
      </c>
      <c r="E291" s="242">
        <v>2.316673544432083</v>
      </c>
      <c r="F291" s="235">
        <v>33.81951881689257</v>
      </c>
      <c r="G291" s="78">
        <v>2198955</v>
      </c>
      <c r="H291" s="78">
        <v>743676</v>
      </c>
    </row>
    <row r="292" spans="1:8" ht="12.75" customHeight="1">
      <c r="A292" s="219" t="s">
        <v>845</v>
      </c>
      <c r="B292" s="78">
        <v>25345872</v>
      </c>
      <c r="C292" s="78">
        <v>1788545</v>
      </c>
      <c r="D292" s="78">
        <v>596756</v>
      </c>
      <c r="E292" s="242">
        <v>2.3544504604142245</v>
      </c>
      <c r="F292" s="235">
        <v>33.365445096433135</v>
      </c>
      <c r="G292" s="78">
        <v>1788545</v>
      </c>
      <c r="H292" s="78">
        <v>596756</v>
      </c>
    </row>
    <row r="293" spans="1:8" s="227" customFormat="1" ht="12.75" customHeight="1">
      <c r="A293" s="221" t="s">
        <v>846</v>
      </c>
      <c r="B293" s="89">
        <v>6188851</v>
      </c>
      <c r="C293" s="89">
        <v>464979</v>
      </c>
      <c r="D293" s="89">
        <v>238430</v>
      </c>
      <c r="E293" s="223">
        <v>3.8525729574035634</v>
      </c>
      <c r="F293" s="224">
        <v>51.27758457908852</v>
      </c>
      <c r="G293" s="89">
        <v>464979</v>
      </c>
      <c r="H293" s="89">
        <v>238430</v>
      </c>
    </row>
    <row r="294" spans="1:8" ht="12.75" customHeight="1">
      <c r="A294" s="219" t="s">
        <v>848</v>
      </c>
      <c r="B294" s="78">
        <v>6755155</v>
      </c>
      <c r="C294" s="78">
        <v>410410</v>
      </c>
      <c r="D294" s="78">
        <v>146920</v>
      </c>
      <c r="E294" s="242">
        <v>2.1749315892825556</v>
      </c>
      <c r="F294" s="235">
        <v>35.79834799346994</v>
      </c>
      <c r="G294" s="78">
        <v>410410</v>
      </c>
      <c r="H294" s="78">
        <v>146920</v>
      </c>
    </row>
    <row r="295" spans="1:8" ht="25.5" customHeight="1">
      <c r="A295" s="233" t="s">
        <v>851</v>
      </c>
      <c r="B295" s="78">
        <v>2888988</v>
      </c>
      <c r="C295" s="78">
        <v>39708</v>
      </c>
      <c r="D295" s="78">
        <v>39708</v>
      </c>
      <c r="E295" s="242">
        <v>1.3744605377384744</v>
      </c>
      <c r="F295" s="235">
        <v>100</v>
      </c>
      <c r="G295" s="78">
        <v>39708</v>
      </c>
      <c r="H295" s="78">
        <v>39708</v>
      </c>
    </row>
    <row r="296" spans="1:8" ht="12.75">
      <c r="A296" s="168" t="s">
        <v>854</v>
      </c>
      <c r="B296" s="78">
        <v>305946</v>
      </c>
      <c r="C296" s="78">
        <v>216358</v>
      </c>
      <c r="D296" s="78">
        <v>106641</v>
      </c>
      <c r="E296" s="242">
        <v>34.85615108548568</v>
      </c>
      <c r="F296" s="235">
        <v>49.28914114569371</v>
      </c>
      <c r="G296" s="78">
        <v>216358</v>
      </c>
      <c r="H296" s="78">
        <v>106641</v>
      </c>
    </row>
    <row r="297" spans="1:8" ht="12.75" customHeight="1">
      <c r="A297" s="219" t="s">
        <v>855</v>
      </c>
      <c r="B297" s="78">
        <v>51144298</v>
      </c>
      <c r="C297" s="78">
        <v>1655189</v>
      </c>
      <c r="D297" s="78">
        <v>418032</v>
      </c>
      <c r="E297" s="242">
        <v>0.8173579780095915</v>
      </c>
      <c r="F297" s="235">
        <v>25.255846915367368</v>
      </c>
      <c r="G297" s="78">
        <v>1655189</v>
      </c>
      <c r="H297" s="78">
        <v>418032</v>
      </c>
    </row>
    <row r="298" spans="1:8" ht="12.75" customHeight="1">
      <c r="A298" s="219" t="s">
        <v>856</v>
      </c>
      <c r="B298" s="78">
        <v>2376388</v>
      </c>
      <c r="C298" s="78">
        <v>130924</v>
      </c>
      <c r="D298" s="78">
        <v>6112</v>
      </c>
      <c r="E298" s="242">
        <v>0.25719705704623996</v>
      </c>
      <c r="F298" s="235">
        <v>4.668357214872751</v>
      </c>
      <c r="G298" s="78">
        <v>130924</v>
      </c>
      <c r="H298" s="78">
        <v>6112</v>
      </c>
    </row>
    <row r="299" spans="1:8" ht="12.75" customHeight="1">
      <c r="A299" s="219" t="s">
        <v>857</v>
      </c>
      <c r="B299" s="78">
        <v>48767910</v>
      </c>
      <c r="C299" s="78">
        <v>1524265</v>
      </c>
      <c r="D299" s="78">
        <v>411920</v>
      </c>
      <c r="E299" s="242">
        <v>0.8446537897564197</v>
      </c>
      <c r="F299" s="235">
        <v>27.024172305996665</v>
      </c>
      <c r="G299" s="78">
        <v>1524265</v>
      </c>
      <c r="H299" s="78">
        <v>411920</v>
      </c>
    </row>
    <row r="300" spans="1:8" ht="13.5" customHeight="1">
      <c r="A300" s="243" t="s">
        <v>860</v>
      </c>
      <c r="B300" s="78">
        <v>2624160</v>
      </c>
      <c r="C300" s="78">
        <v>-1454602</v>
      </c>
      <c r="D300" s="78">
        <v>571060</v>
      </c>
      <c r="E300" s="257" t="s">
        <v>486</v>
      </c>
      <c r="F300" s="258" t="s">
        <v>486</v>
      </c>
      <c r="G300" s="78">
        <v>-1454602</v>
      </c>
      <c r="H300" s="78">
        <v>571060</v>
      </c>
    </row>
    <row r="301" spans="1:8" ht="27.75" customHeight="1">
      <c r="A301" s="233" t="s">
        <v>863</v>
      </c>
      <c r="B301" s="78">
        <v>-2624160</v>
      </c>
      <c r="C301" s="78">
        <v>1454602</v>
      </c>
      <c r="D301" s="78">
        <v>1454602</v>
      </c>
      <c r="E301" s="257" t="s">
        <v>893</v>
      </c>
      <c r="F301" s="258" t="s">
        <v>486</v>
      </c>
      <c r="G301" s="78">
        <v>1454602</v>
      </c>
      <c r="H301" s="78">
        <v>1454602</v>
      </c>
    </row>
    <row r="302" spans="1:8" ht="15" customHeight="1">
      <c r="A302" s="233"/>
      <c r="B302" s="78"/>
      <c r="C302" s="78"/>
      <c r="D302" s="78"/>
      <c r="E302" s="257"/>
      <c r="F302" s="258"/>
      <c r="G302" s="78"/>
      <c r="H302" s="78"/>
    </row>
    <row r="303" spans="1:8" ht="12.75" customHeight="1">
      <c r="A303" s="260" t="s">
        <v>894</v>
      </c>
      <c r="B303" s="74"/>
      <c r="C303" s="74"/>
      <c r="D303" s="74"/>
      <c r="E303" s="242"/>
      <c r="F303" s="235"/>
      <c r="G303" s="74"/>
      <c r="H303" s="74"/>
    </row>
    <row r="304" spans="1:8" ht="12.75" customHeight="1">
      <c r="A304" s="211" t="s">
        <v>839</v>
      </c>
      <c r="B304" s="74">
        <v>51599706</v>
      </c>
      <c r="C304" s="74">
        <v>4212768</v>
      </c>
      <c r="D304" s="74">
        <v>4032835</v>
      </c>
      <c r="E304" s="209">
        <v>7.815616236263051</v>
      </c>
      <c r="F304" s="213">
        <v>95.72886520216638</v>
      </c>
      <c r="G304" s="74">
        <v>4212768</v>
      </c>
      <c r="H304" s="74">
        <v>4032835</v>
      </c>
    </row>
    <row r="305" spans="1:8" ht="12.75" customHeight="1">
      <c r="A305" s="215" t="s">
        <v>840</v>
      </c>
      <c r="B305" s="78">
        <v>47338979</v>
      </c>
      <c r="C305" s="78">
        <v>3770424</v>
      </c>
      <c r="D305" s="78">
        <v>3770424</v>
      </c>
      <c r="E305" s="242">
        <v>7.964734516137326</v>
      </c>
      <c r="F305" s="235">
        <v>100</v>
      </c>
      <c r="G305" s="78">
        <v>3770424</v>
      </c>
      <c r="H305" s="78">
        <v>3770424</v>
      </c>
    </row>
    <row r="306" spans="1:8" ht="13.5" customHeight="1">
      <c r="A306" s="215" t="s">
        <v>841</v>
      </c>
      <c r="B306" s="78">
        <v>4260727</v>
      </c>
      <c r="C306" s="78">
        <v>442344</v>
      </c>
      <c r="D306" s="78">
        <v>262411</v>
      </c>
      <c r="E306" s="242">
        <v>6.15883157968112</v>
      </c>
      <c r="F306" s="235">
        <v>59.32283471687194</v>
      </c>
      <c r="G306" s="78">
        <v>442344</v>
      </c>
      <c r="H306" s="78">
        <v>262411</v>
      </c>
    </row>
    <row r="307" spans="1:8" ht="12.75" customHeight="1">
      <c r="A307" s="243" t="s">
        <v>865</v>
      </c>
      <c r="B307" s="74">
        <v>51599706</v>
      </c>
      <c r="C307" s="74">
        <v>4212768</v>
      </c>
      <c r="D307" s="74">
        <v>3502165</v>
      </c>
      <c r="E307" s="209">
        <v>6.7871801440108985</v>
      </c>
      <c r="F307" s="213">
        <v>83.13215918844807</v>
      </c>
      <c r="G307" s="74">
        <v>4212768</v>
      </c>
      <c r="H307" s="74">
        <v>3502165</v>
      </c>
    </row>
    <row r="308" spans="1:8" ht="12.75" customHeight="1">
      <c r="A308" s="219" t="s">
        <v>871</v>
      </c>
      <c r="B308" s="78">
        <v>49361468</v>
      </c>
      <c r="C308" s="78">
        <v>4121818</v>
      </c>
      <c r="D308" s="78">
        <v>3467260</v>
      </c>
      <c r="E308" s="242">
        <v>7.024223833861668</v>
      </c>
      <c r="F308" s="235">
        <v>84.11967728803164</v>
      </c>
      <c r="G308" s="78">
        <v>4121818</v>
      </c>
      <c r="H308" s="78">
        <v>3467260</v>
      </c>
    </row>
    <row r="309" spans="1:8" ht="12.75" customHeight="1">
      <c r="A309" s="219" t="s">
        <v>845</v>
      </c>
      <c r="B309" s="78">
        <v>26794582</v>
      </c>
      <c r="C309" s="78">
        <v>2324920</v>
      </c>
      <c r="D309" s="78">
        <v>1977984</v>
      </c>
      <c r="E309" s="242">
        <v>7.382029695406332</v>
      </c>
      <c r="F309" s="235">
        <v>85.07750804328751</v>
      </c>
      <c r="G309" s="78">
        <v>2324920</v>
      </c>
      <c r="H309" s="78">
        <v>1977984</v>
      </c>
    </row>
    <row r="310" spans="1:8" ht="12.75" customHeight="1">
      <c r="A310" s="221" t="s">
        <v>846</v>
      </c>
      <c r="B310" s="89">
        <v>16833709</v>
      </c>
      <c r="C310" s="89">
        <v>1343735</v>
      </c>
      <c r="D310" s="89">
        <v>1180691</v>
      </c>
      <c r="E310" s="223">
        <v>7.013849413697243</v>
      </c>
      <c r="F310" s="224">
        <v>87.86635757794505</v>
      </c>
      <c r="G310" s="89">
        <v>1343735</v>
      </c>
      <c r="H310" s="89">
        <v>1180691</v>
      </c>
    </row>
    <row r="311" spans="1:8" ht="12.75" customHeight="1">
      <c r="A311" s="219" t="s">
        <v>848</v>
      </c>
      <c r="B311" s="78">
        <v>22566886</v>
      </c>
      <c r="C311" s="78">
        <v>1796898</v>
      </c>
      <c r="D311" s="78">
        <v>1489276</v>
      </c>
      <c r="E311" s="242">
        <v>6.599386375240253</v>
      </c>
      <c r="F311" s="235">
        <v>82.88038608757982</v>
      </c>
      <c r="G311" s="78">
        <v>1796898</v>
      </c>
      <c r="H311" s="78">
        <v>1489276</v>
      </c>
    </row>
    <row r="312" spans="1:8" ht="24.75" customHeight="1">
      <c r="A312" s="233" t="s">
        <v>851</v>
      </c>
      <c r="B312" s="78">
        <v>22009785</v>
      </c>
      <c r="C312" s="78">
        <v>1751141</v>
      </c>
      <c r="D312" s="78">
        <v>1446833</v>
      </c>
      <c r="E312" s="242">
        <v>6.573589882863463</v>
      </c>
      <c r="F312" s="235">
        <v>82.62230168787093</v>
      </c>
      <c r="G312" s="78">
        <v>1751141</v>
      </c>
      <c r="H312" s="78">
        <v>1446833</v>
      </c>
    </row>
    <row r="313" spans="1:8" s="227" customFormat="1" ht="12.75">
      <c r="A313" s="231" t="s">
        <v>852</v>
      </c>
      <c r="B313" s="88">
        <v>9292005</v>
      </c>
      <c r="C313" s="228" t="s">
        <v>486</v>
      </c>
      <c r="D313" s="88">
        <v>771236</v>
      </c>
      <c r="E313" s="248">
        <v>8.299995533794913</v>
      </c>
      <c r="F313" s="249" t="s">
        <v>486</v>
      </c>
      <c r="G313" s="228" t="s">
        <v>486</v>
      </c>
      <c r="H313" s="89">
        <v>771236</v>
      </c>
    </row>
    <row r="314" spans="1:8" ht="12.75" customHeight="1">
      <c r="A314" s="219" t="s">
        <v>853</v>
      </c>
      <c r="B314" s="78">
        <v>486057</v>
      </c>
      <c r="C314" s="81">
        <v>43397</v>
      </c>
      <c r="D314" s="78">
        <v>41769</v>
      </c>
      <c r="E314" s="242">
        <v>8.593436572253871</v>
      </c>
      <c r="F314" s="235">
        <v>96.24858861211605</v>
      </c>
      <c r="G314" s="78">
        <v>43397</v>
      </c>
      <c r="H314" s="78">
        <v>41769</v>
      </c>
    </row>
    <row r="315" spans="1:8" ht="12.75">
      <c r="A315" s="168" t="s">
        <v>854</v>
      </c>
      <c r="B315" s="78">
        <v>69379</v>
      </c>
      <c r="C315" s="78">
        <v>1411</v>
      </c>
      <c r="D315" s="78">
        <v>674</v>
      </c>
      <c r="E315" s="242">
        <v>0.9714755185286614</v>
      </c>
      <c r="F315" s="235">
        <v>47.767540751240254</v>
      </c>
      <c r="G315" s="78">
        <v>1411</v>
      </c>
      <c r="H315" s="78">
        <v>674</v>
      </c>
    </row>
    <row r="316" spans="1:8" ht="12.75" customHeight="1">
      <c r="A316" s="219" t="s">
        <v>855</v>
      </c>
      <c r="B316" s="78">
        <v>2238238</v>
      </c>
      <c r="C316" s="78">
        <v>90950</v>
      </c>
      <c r="D316" s="78">
        <v>34905</v>
      </c>
      <c r="E316" s="242">
        <v>1.5594856311080412</v>
      </c>
      <c r="F316" s="235">
        <v>38.37822979659153</v>
      </c>
      <c r="G316" s="78">
        <v>90950</v>
      </c>
      <c r="H316" s="78">
        <v>34905</v>
      </c>
    </row>
    <row r="317" spans="1:8" ht="12.75" customHeight="1">
      <c r="A317" s="219" t="s">
        <v>856</v>
      </c>
      <c r="B317" s="78">
        <v>411084</v>
      </c>
      <c r="C317" s="78">
        <v>73991</v>
      </c>
      <c r="D317" s="78">
        <v>22144</v>
      </c>
      <c r="E317" s="242">
        <v>5.386733611621955</v>
      </c>
      <c r="F317" s="235">
        <v>29.927964211863607</v>
      </c>
      <c r="G317" s="78">
        <v>73991</v>
      </c>
      <c r="H317" s="78">
        <v>22144</v>
      </c>
    </row>
    <row r="318" spans="1:8" ht="12.75">
      <c r="A318" s="219" t="s">
        <v>857</v>
      </c>
      <c r="B318" s="78">
        <v>1827154</v>
      </c>
      <c r="C318" s="78">
        <v>16959</v>
      </c>
      <c r="D318" s="78">
        <v>12761</v>
      </c>
      <c r="E318" s="242">
        <v>0.6984085632628667</v>
      </c>
      <c r="F318" s="235">
        <v>75.24618196827643</v>
      </c>
      <c r="G318" s="78">
        <v>16959</v>
      </c>
      <c r="H318" s="78">
        <v>12761</v>
      </c>
    </row>
    <row r="319" spans="1:8" ht="12.75">
      <c r="A319" s="219"/>
      <c r="B319" s="78"/>
      <c r="C319" s="78"/>
      <c r="D319" s="78"/>
      <c r="E319" s="242"/>
      <c r="F319" s="235"/>
      <c r="G319" s="78"/>
      <c r="H319" s="78"/>
    </row>
    <row r="320" spans="1:8" ht="12.75" customHeight="1">
      <c r="A320" s="260" t="s">
        <v>895</v>
      </c>
      <c r="B320" s="78"/>
      <c r="C320" s="78"/>
      <c r="D320" s="78"/>
      <c r="E320" s="209"/>
      <c r="F320" s="213"/>
      <c r="G320" s="78"/>
      <c r="H320" s="78"/>
    </row>
    <row r="321" spans="1:8" ht="12.75" customHeight="1">
      <c r="A321" s="211" t="s">
        <v>839</v>
      </c>
      <c r="B321" s="74">
        <v>3136585</v>
      </c>
      <c r="C321" s="74">
        <v>226780</v>
      </c>
      <c r="D321" s="74">
        <v>227384</v>
      </c>
      <c r="E321" s="209">
        <v>7.249412976214577</v>
      </c>
      <c r="F321" s="213">
        <v>100.26633741952553</v>
      </c>
      <c r="G321" s="74">
        <v>226780</v>
      </c>
      <c r="H321" s="74">
        <v>227384</v>
      </c>
    </row>
    <row r="322" spans="1:8" ht="12.75" customHeight="1">
      <c r="A322" s="215" t="s">
        <v>840</v>
      </c>
      <c r="B322" s="78">
        <v>3044555</v>
      </c>
      <c r="C322" s="78">
        <v>225880</v>
      </c>
      <c r="D322" s="78">
        <v>225880</v>
      </c>
      <c r="E322" s="242">
        <v>7.419146640477836</v>
      </c>
      <c r="F322" s="235">
        <v>100</v>
      </c>
      <c r="G322" s="78">
        <v>225880</v>
      </c>
      <c r="H322" s="78">
        <v>225880</v>
      </c>
    </row>
    <row r="323" spans="1:8" ht="12.75" customHeight="1">
      <c r="A323" s="215" t="s">
        <v>842</v>
      </c>
      <c r="B323" s="78">
        <v>92030</v>
      </c>
      <c r="C323" s="78">
        <v>900</v>
      </c>
      <c r="D323" s="78">
        <v>879</v>
      </c>
      <c r="E323" s="242">
        <v>0.9551233293491254</v>
      </c>
      <c r="F323" s="235">
        <v>97.66666666666667</v>
      </c>
      <c r="G323" s="78">
        <v>900</v>
      </c>
      <c r="H323" s="78">
        <v>879</v>
      </c>
    </row>
    <row r="324" spans="1:8" ht="12.75" customHeight="1">
      <c r="A324" s="243" t="s">
        <v>869</v>
      </c>
      <c r="B324" s="74">
        <v>3136585</v>
      </c>
      <c r="C324" s="74">
        <v>226780</v>
      </c>
      <c r="D324" s="74">
        <v>120112</v>
      </c>
      <c r="E324" s="209">
        <v>3.829387693941022</v>
      </c>
      <c r="F324" s="235">
        <v>52.96410618220302</v>
      </c>
      <c r="G324" s="74">
        <v>226780</v>
      </c>
      <c r="H324" s="74">
        <v>120112</v>
      </c>
    </row>
    <row r="325" spans="1:8" ht="12.75" customHeight="1">
      <c r="A325" s="219" t="s">
        <v>871</v>
      </c>
      <c r="B325" s="78">
        <v>3041585</v>
      </c>
      <c r="C325" s="78">
        <v>216780</v>
      </c>
      <c r="D325" s="78">
        <v>120112</v>
      </c>
      <c r="E325" s="242">
        <v>3.9489936990089047</v>
      </c>
      <c r="F325" s="235">
        <v>55.40732539902204</v>
      </c>
      <c r="G325" s="78">
        <v>216780</v>
      </c>
      <c r="H325" s="78">
        <v>120112</v>
      </c>
    </row>
    <row r="326" spans="1:8" ht="12.75" customHeight="1">
      <c r="A326" s="219" t="s">
        <v>845</v>
      </c>
      <c r="B326" s="78">
        <v>3040785</v>
      </c>
      <c r="C326" s="78">
        <v>216780</v>
      </c>
      <c r="D326" s="78">
        <v>120112</v>
      </c>
      <c r="E326" s="242">
        <v>3.9500326395979988</v>
      </c>
      <c r="F326" s="235">
        <v>55.40732539902204</v>
      </c>
      <c r="G326" s="78">
        <v>216780</v>
      </c>
      <c r="H326" s="78">
        <v>120112</v>
      </c>
    </row>
    <row r="327" spans="1:8" s="227" customFormat="1" ht="12" customHeight="1">
      <c r="A327" s="221" t="s">
        <v>846</v>
      </c>
      <c r="B327" s="89">
        <v>2025690</v>
      </c>
      <c r="C327" s="89">
        <v>141085</v>
      </c>
      <c r="D327" s="89">
        <v>82910</v>
      </c>
      <c r="E327" s="223">
        <v>4.092926360894313</v>
      </c>
      <c r="F327" s="224">
        <v>58.76599213240246</v>
      </c>
      <c r="G327" s="89">
        <v>141085</v>
      </c>
      <c r="H327" s="89">
        <v>82910</v>
      </c>
    </row>
    <row r="328" spans="1:8" ht="12.75">
      <c r="A328" s="219" t="s">
        <v>848</v>
      </c>
      <c r="B328" s="78">
        <v>800</v>
      </c>
      <c r="C328" s="78">
        <v>0</v>
      </c>
      <c r="D328" s="78">
        <v>0</v>
      </c>
      <c r="E328" s="242">
        <v>0</v>
      </c>
      <c r="F328" s="235">
        <v>0</v>
      </c>
      <c r="G328" s="78">
        <v>0</v>
      </c>
      <c r="H328" s="78">
        <v>0</v>
      </c>
    </row>
    <row r="329" spans="1:8" ht="12.75">
      <c r="A329" s="168" t="s">
        <v>854</v>
      </c>
      <c r="B329" s="78">
        <v>600</v>
      </c>
      <c r="C329" s="78">
        <v>0</v>
      </c>
      <c r="D329" s="78">
        <v>0</v>
      </c>
      <c r="E329" s="242">
        <v>0</v>
      </c>
      <c r="F329" s="235">
        <v>0</v>
      </c>
      <c r="G329" s="78">
        <v>0</v>
      </c>
      <c r="H329" s="78">
        <v>0</v>
      </c>
    </row>
    <row r="330" spans="1:8" ht="12.75" customHeight="1">
      <c r="A330" s="219" t="s">
        <v>855</v>
      </c>
      <c r="B330" s="78">
        <v>95000</v>
      </c>
      <c r="C330" s="78">
        <v>10000</v>
      </c>
      <c r="D330" s="78">
        <v>0</v>
      </c>
      <c r="E330" s="242">
        <v>0</v>
      </c>
      <c r="F330" s="235">
        <v>0</v>
      </c>
      <c r="G330" s="78">
        <v>10000</v>
      </c>
      <c r="H330" s="78">
        <v>0</v>
      </c>
    </row>
    <row r="331" spans="1:8" ht="12.75" customHeight="1">
      <c r="A331" s="219" t="s">
        <v>856</v>
      </c>
      <c r="B331" s="78">
        <v>95000</v>
      </c>
      <c r="C331" s="78">
        <v>10000</v>
      </c>
      <c r="D331" s="78">
        <v>0</v>
      </c>
      <c r="E331" s="242">
        <v>0</v>
      </c>
      <c r="F331" s="235">
        <v>0</v>
      </c>
      <c r="G331" s="78">
        <v>10000</v>
      </c>
      <c r="H331" s="78">
        <v>0</v>
      </c>
    </row>
    <row r="332" spans="1:8" ht="12.75" customHeight="1">
      <c r="A332" s="219"/>
      <c r="B332" s="78"/>
      <c r="C332" s="78"/>
      <c r="D332" s="78"/>
      <c r="E332" s="242"/>
      <c r="F332" s="235"/>
      <c r="G332" s="78"/>
      <c r="H332" s="78"/>
    </row>
    <row r="333" spans="1:8" ht="12.75" customHeight="1">
      <c r="A333" s="260" t="s">
        <v>896</v>
      </c>
      <c r="B333" s="74"/>
      <c r="C333" s="74"/>
      <c r="D333" s="74"/>
      <c r="E333" s="209"/>
      <c r="F333" s="213"/>
      <c r="G333" s="74"/>
      <c r="H333" s="74"/>
    </row>
    <row r="334" spans="1:8" ht="12.75" customHeight="1">
      <c r="A334" s="211" t="s">
        <v>839</v>
      </c>
      <c r="B334" s="74">
        <v>2404392</v>
      </c>
      <c r="C334" s="74">
        <v>194407</v>
      </c>
      <c r="D334" s="74">
        <v>194407</v>
      </c>
      <c r="E334" s="209">
        <v>8.085495210431578</v>
      </c>
      <c r="F334" s="213">
        <v>100</v>
      </c>
      <c r="G334" s="74">
        <v>194407</v>
      </c>
      <c r="H334" s="74">
        <v>194407</v>
      </c>
    </row>
    <row r="335" spans="1:8" ht="12.75" customHeight="1">
      <c r="A335" s="215" t="s">
        <v>840</v>
      </c>
      <c r="B335" s="78">
        <v>2404192</v>
      </c>
      <c r="C335" s="78">
        <v>194407</v>
      </c>
      <c r="D335" s="78">
        <v>194407</v>
      </c>
      <c r="E335" s="242">
        <v>8.086167826862415</v>
      </c>
      <c r="F335" s="235">
        <v>100</v>
      </c>
      <c r="G335" s="78">
        <v>194407</v>
      </c>
      <c r="H335" s="78">
        <v>194407</v>
      </c>
    </row>
    <row r="336" spans="1:8" ht="12.75" customHeight="1">
      <c r="A336" s="215" t="s">
        <v>841</v>
      </c>
      <c r="B336" s="78">
        <v>200</v>
      </c>
      <c r="C336" s="78">
        <v>0</v>
      </c>
      <c r="D336" s="78">
        <v>0</v>
      </c>
      <c r="E336" s="242">
        <v>0</v>
      </c>
      <c r="F336" s="235">
        <v>0</v>
      </c>
      <c r="G336" s="78">
        <v>0</v>
      </c>
      <c r="H336" s="78">
        <v>0</v>
      </c>
    </row>
    <row r="337" spans="1:8" ht="12.75" customHeight="1">
      <c r="A337" s="243" t="s">
        <v>869</v>
      </c>
      <c r="B337" s="74">
        <v>2404392</v>
      </c>
      <c r="C337" s="74">
        <v>194407</v>
      </c>
      <c r="D337" s="74">
        <v>193088</v>
      </c>
      <c r="E337" s="209">
        <v>8.030637267134477</v>
      </c>
      <c r="F337" s="213">
        <v>99.32152648824373</v>
      </c>
      <c r="G337" s="74">
        <v>194407</v>
      </c>
      <c r="H337" s="74">
        <v>193088</v>
      </c>
    </row>
    <row r="338" spans="1:8" ht="12.75" customHeight="1">
      <c r="A338" s="219" t="s">
        <v>871</v>
      </c>
      <c r="B338" s="78">
        <v>2402000</v>
      </c>
      <c r="C338" s="78">
        <v>194407</v>
      </c>
      <c r="D338" s="78">
        <v>193088</v>
      </c>
      <c r="E338" s="242">
        <v>8.038634471273937</v>
      </c>
      <c r="F338" s="235">
        <v>99.32152648824373</v>
      </c>
      <c r="G338" s="78">
        <v>194407</v>
      </c>
      <c r="H338" s="78">
        <v>193088</v>
      </c>
    </row>
    <row r="339" spans="1:8" ht="12.75" customHeight="1">
      <c r="A339" s="219" t="s">
        <v>845</v>
      </c>
      <c r="B339" s="78">
        <v>2400690</v>
      </c>
      <c r="C339" s="78">
        <v>193097</v>
      </c>
      <c r="D339" s="78">
        <v>193088</v>
      </c>
      <c r="E339" s="242">
        <v>8.043020964805951</v>
      </c>
      <c r="F339" s="235">
        <v>99.99533913007453</v>
      </c>
      <c r="G339" s="78">
        <v>193097</v>
      </c>
      <c r="H339" s="78">
        <v>193088</v>
      </c>
    </row>
    <row r="340" spans="1:8" ht="12.75" customHeight="1">
      <c r="A340" s="221" t="s">
        <v>846</v>
      </c>
      <c r="B340" s="89">
        <v>1763895</v>
      </c>
      <c r="C340" s="78">
        <v>141104</v>
      </c>
      <c r="D340" s="89">
        <v>141102</v>
      </c>
      <c r="E340" s="242">
        <v>7.999455749917087</v>
      </c>
      <c r="F340" s="224">
        <v>99.99858260573761</v>
      </c>
      <c r="G340" s="89">
        <v>141104</v>
      </c>
      <c r="H340" s="89">
        <v>141102</v>
      </c>
    </row>
    <row r="341" spans="1:8" ht="12.75" customHeight="1">
      <c r="A341" s="219" t="s">
        <v>848</v>
      </c>
      <c r="B341" s="78">
        <v>1310</v>
      </c>
      <c r="C341" s="78">
        <v>1310</v>
      </c>
      <c r="D341" s="78">
        <v>0</v>
      </c>
      <c r="E341" s="242">
        <v>0</v>
      </c>
      <c r="F341" s="235">
        <v>0</v>
      </c>
      <c r="G341" s="78">
        <v>1310</v>
      </c>
      <c r="H341" s="78">
        <v>0</v>
      </c>
    </row>
    <row r="342" spans="1:8" ht="12.75" customHeight="1">
      <c r="A342" s="168" t="s">
        <v>854</v>
      </c>
      <c r="B342" s="78">
        <v>1310</v>
      </c>
      <c r="C342" s="78">
        <v>1310</v>
      </c>
      <c r="D342" s="78">
        <v>0</v>
      </c>
      <c r="E342" s="242">
        <v>0</v>
      </c>
      <c r="F342" s="235">
        <v>0</v>
      </c>
      <c r="G342" s="78">
        <v>1310</v>
      </c>
      <c r="H342" s="78">
        <v>0</v>
      </c>
    </row>
    <row r="343" spans="1:8" ht="12.75">
      <c r="A343" s="219" t="s">
        <v>855</v>
      </c>
      <c r="B343" s="78">
        <v>2392</v>
      </c>
      <c r="C343" s="78">
        <v>0</v>
      </c>
      <c r="D343" s="78">
        <v>0</v>
      </c>
      <c r="E343" s="242">
        <v>0</v>
      </c>
      <c r="F343" s="235">
        <v>0</v>
      </c>
      <c r="G343" s="78">
        <v>0</v>
      </c>
      <c r="H343" s="78">
        <v>0</v>
      </c>
    </row>
    <row r="344" spans="1:8" ht="12.75">
      <c r="A344" s="219" t="s">
        <v>856</v>
      </c>
      <c r="B344" s="78">
        <v>2392</v>
      </c>
      <c r="C344" s="78">
        <v>0</v>
      </c>
      <c r="D344" s="78">
        <v>0</v>
      </c>
      <c r="E344" s="242">
        <v>0</v>
      </c>
      <c r="F344" s="235">
        <v>0</v>
      </c>
      <c r="G344" s="78">
        <v>0</v>
      </c>
      <c r="H344" s="78">
        <v>0</v>
      </c>
    </row>
    <row r="345" spans="1:8" ht="12.75">
      <c r="A345" s="219"/>
      <c r="B345" s="78"/>
      <c r="C345" s="78"/>
      <c r="D345" s="78"/>
      <c r="E345" s="242"/>
      <c r="F345" s="235"/>
      <c r="G345" s="78"/>
      <c r="H345" s="78"/>
    </row>
    <row r="346" spans="1:8" ht="12.75" customHeight="1">
      <c r="A346" s="260" t="s">
        <v>897</v>
      </c>
      <c r="B346" s="78"/>
      <c r="C346" s="78"/>
      <c r="D346" s="78"/>
      <c r="E346" s="242"/>
      <c r="F346" s="235"/>
      <c r="G346" s="78"/>
      <c r="H346" s="78"/>
    </row>
    <row r="347" spans="1:8" ht="12.75" customHeight="1">
      <c r="A347" s="211" t="s">
        <v>839</v>
      </c>
      <c r="B347" s="74">
        <v>357598816</v>
      </c>
      <c r="C347" s="74">
        <v>23660193</v>
      </c>
      <c r="D347" s="74">
        <v>23544895</v>
      </c>
      <c r="E347" s="209">
        <v>6.58416469701063</v>
      </c>
      <c r="F347" s="213">
        <v>99.51269205623132</v>
      </c>
      <c r="G347" s="74">
        <v>23660193</v>
      </c>
      <c r="H347" s="74">
        <v>23544895</v>
      </c>
    </row>
    <row r="348" spans="1:8" ht="11.25" customHeight="1">
      <c r="A348" s="215" t="s">
        <v>840</v>
      </c>
      <c r="B348" s="78">
        <v>345177307</v>
      </c>
      <c r="C348" s="78">
        <v>22728237</v>
      </c>
      <c r="D348" s="78">
        <v>22728237</v>
      </c>
      <c r="E348" s="242">
        <v>6.584510783033602</v>
      </c>
      <c r="F348" s="235">
        <v>100</v>
      </c>
      <c r="G348" s="78">
        <v>22728237</v>
      </c>
      <c r="H348" s="78">
        <v>22728237</v>
      </c>
    </row>
    <row r="349" spans="1:8" ht="12.75" customHeight="1">
      <c r="A349" s="215" t="s">
        <v>841</v>
      </c>
      <c r="B349" s="78">
        <v>11317389</v>
      </c>
      <c r="C349" s="78">
        <v>922540</v>
      </c>
      <c r="D349" s="78">
        <v>801443</v>
      </c>
      <c r="E349" s="242">
        <v>7.081518537535468</v>
      </c>
      <c r="F349" s="235">
        <v>86.8735230992694</v>
      </c>
      <c r="G349" s="78">
        <v>922540</v>
      </c>
      <c r="H349" s="78">
        <v>801443</v>
      </c>
    </row>
    <row r="350" spans="1:8" ht="12.75">
      <c r="A350" s="215" t="s">
        <v>842</v>
      </c>
      <c r="B350" s="78">
        <v>1104120</v>
      </c>
      <c r="C350" s="78">
        <v>9416</v>
      </c>
      <c r="D350" s="78">
        <v>15215</v>
      </c>
      <c r="E350" s="242">
        <v>1.3780205050175707</v>
      </c>
      <c r="F350" s="235">
        <v>161.58666100254885</v>
      </c>
      <c r="G350" s="78">
        <v>9416</v>
      </c>
      <c r="H350" s="78">
        <v>15215</v>
      </c>
    </row>
    <row r="351" spans="1:8" ht="12.75" customHeight="1">
      <c r="A351" s="243" t="s">
        <v>869</v>
      </c>
      <c r="B351" s="74">
        <v>357598816</v>
      </c>
      <c r="C351" s="74">
        <v>23660193</v>
      </c>
      <c r="D351" s="74">
        <v>16568935</v>
      </c>
      <c r="E351" s="209">
        <v>4.633386425977428</v>
      </c>
      <c r="F351" s="213">
        <v>70.02873983318733</v>
      </c>
      <c r="G351" s="74">
        <v>23660193</v>
      </c>
      <c r="H351" s="74">
        <v>16568935</v>
      </c>
    </row>
    <row r="352" spans="1:8" ht="12.75" customHeight="1">
      <c r="A352" s="219" t="s">
        <v>871</v>
      </c>
      <c r="B352" s="78">
        <v>354669167</v>
      </c>
      <c r="C352" s="78">
        <v>23508122</v>
      </c>
      <c r="D352" s="78">
        <v>16490861</v>
      </c>
      <c r="E352" s="242">
        <v>4.649646074252629</v>
      </c>
      <c r="F352" s="235">
        <v>70.14963168899668</v>
      </c>
      <c r="G352" s="78">
        <v>23508122</v>
      </c>
      <c r="H352" s="78">
        <v>16490861</v>
      </c>
    </row>
    <row r="353" spans="1:8" ht="12.75" customHeight="1">
      <c r="A353" s="219" t="s">
        <v>845</v>
      </c>
      <c r="B353" s="78">
        <v>53885796</v>
      </c>
      <c r="C353" s="78">
        <v>4187570</v>
      </c>
      <c r="D353" s="78">
        <v>3396814</v>
      </c>
      <c r="E353" s="242">
        <v>6.3037279805609625</v>
      </c>
      <c r="F353" s="235">
        <v>81.11659028983395</v>
      </c>
      <c r="G353" s="78">
        <v>4187570</v>
      </c>
      <c r="H353" s="78">
        <v>3396814</v>
      </c>
    </row>
    <row r="354" spans="1:8" s="227" customFormat="1" ht="11.25" customHeight="1">
      <c r="A354" s="221" t="s">
        <v>846</v>
      </c>
      <c r="B354" s="89">
        <v>24760255</v>
      </c>
      <c r="C354" s="89">
        <v>1879482</v>
      </c>
      <c r="D354" s="89">
        <v>1526793</v>
      </c>
      <c r="E354" s="223">
        <v>6.166305637805427</v>
      </c>
      <c r="F354" s="224">
        <v>81.2347763905161</v>
      </c>
      <c r="G354" s="89">
        <v>1879482</v>
      </c>
      <c r="H354" s="89">
        <v>1526793</v>
      </c>
    </row>
    <row r="355" spans="1:8" ht="11.25" customHeight="1">
      <c r="A355" s="219" t="s">
        <v>847</v>
      </c>
      <c r="B355" s="78">
        <v>454055</v>
      </c>
      <c r="C355" s="78">
        <v>0</v>
      </c>
      <c r="D355" s="78">
        <v>0</v>
      </c>
      <c r="E355" s="242">
        <v>0</v>
      </c>
      <c r="F355" s="224">
        <v>0</v>
      </c>
      <c r="G355" s="78">
        <v>0</v>
      </c>
      <c r="H355" s="78">
        <v>0</v>
      </c>
    </row>
    <row r="356" spans="1:8" ht="12.75" customHeight="1">
      <c r="A356" s="219" t="s">
        <v>848</v>
      </c>
      <c r="B356" s="78">
        <v>300329316</v>
      </c>
      <c r="C356" s="78">
        <v>19320552</v>
      </c>
      <c r="D356" s="78">
        <v>13094047</v>
      </c>
      <c r="E356" s="242">
        <v>4.359896387870441</v>
      </c>
      <c r="F356" s="235">
        <v>67.7726340324024</v>
      </c>
      <c r="G356" s="78">
        <v>19320552</v>
      </c>
      <c r="H356" s="78">
        <v>13094047</v>
      </c>
    </row>
    <row r="357" spans="1:8" ht="25.5" customHeight="1">
      <c r="A357" s="233" t="s">
        <v>851</v>
      </c>
      <c r="B357" s="78">
        <v>299735937</v>
      </c>
      <c r="C357" s="78">
        <v>19269626</v>
      </c>
      <c r="D357" s="78">
        <v>13074397</v>
      </c>
      <c r="E357" s="242">
        <v>4.361971784517784</v>
      </c>
      <c r="F357" s="235">
        <v>67.84977041069713</v>
      </c>
      <c r="G357" s="78">
        <v>19269626</v>
      </c>
      <c r="H357" s="78">
        <v>13074397</v>
      </c>
    </row>
    <row r="358" spans="1:8" ht="12.75" customHeight="1">
      <c r="A358" s="219" t="s">
        <v>853</v>
      </c>
      <c r="B358" s="78">
        <v>478782</v>
      </c>
      <c r="C358" s="78">
        <v>46050</v>
      </c>
      <c r="D358" s="78">
        <v>19650</v>
      </c>
      <c r="E358" s="242">
        <v>4.104164316954272</v>
      </c>
      <c r="F358" s="235">
        <v>42.671009771986974</v>
      </c>
      <c r="G358" s="78">
        <v>46050</v>
      </c>
      <c r="H358" s="78">
        <v>19650</v>
      </c>
    </row>
    <row r="359" spans="1:8" ht="12.75" customHeight="1">
      <c r="A359" s="168" t="s">
        <v>854</v>
      </c>
      <c r="B359" s="78">
        <v>59666</v>
      </c>
      <c r="C359" s="78">
        <v>4876</v>
      </c>
      <c r="D359" s="78">
        <v>0</v>
      </c>
      <c r="E359" s="242">
        <v>0</v>
      </c>
      <c r="F359" s="235">
        <v>0</v>
      </c>
      <c r="G359" s="78">
        <v>4876</v>
      </c>
      <c r="H359" s="78">
        <v>0</v>
      </c>
    </row>
    <row r="360" spans="1:8" ht="12.75" customHeight="1">
      <c r="A360" s="219" t="s">
        <v>855</v>
      </c>
      <c r="B360" s="78">
        <v>2929649</v>
      </c>
      <c r="C360" s="78">
        <v>152071</v>
      </c>
      <c r="D360" s="78">
        <v>78074</v>
      </c>
      <c r="E360" s="242">
        <v>2.664960887806014</v>
      </c>
      <c r="F360" s="235">
        <v>51.34049227005807</v>
      </c>
      <c r="G360" s="78">
        <v>152071</v>
      </c>
      <c r="H360" s="78">
        <v>78074</v>
      </c>
    </row>
    <row r="361" spans="1:8" ht="12" customHeight="1">
      <c r="A361" s="219" t="s">
        <v>856</v>
      </c>
      <c r="B361" s="78">
        <v>2847766</v>
      </c>
      <c r="C361" s="78">
        <v>141071</v>
      </c>
      <c r="D361" s="78">
        <v>78074</v>
      </c>
      <c r="E361" s="242">
        <v>2.7415876163982573</v>
      </c>
      <c r="F361" s="235">
        <v>55.34376306965996</v>
      </c>
      <c r="G361" s="78">
        <v>141071</v>
      </c>
      <c r="H361" s="78">
        <v>78074</v>
      </c>
    </row>
    <row r="362" spans="1:8" ht="12" customHeight="1">
      <c r="A362" s="219" t="s">
        <v>857</v>
      </c>
      <c r="B362" s="78">
        <v>81883</v>
      </c>
      <c r="C362" s="78">
        <v>11000</v>
      </c>
      <c r="D362" s="78">
        <v>0</v>
      </c>
      <c r="E362" s="242">
        <v>0</v>
      </c>
      <c r="F362" s="235">
        <v>0</v>
      </c>
      <c r="G362" s="78">
        <v>11000</v>
      </c>
      <c r="H362" s="78">
        <v>0</v>
      </c>
    </row>
    <row r="363" spans="1:8" ht="12" customHeight="1">
      <c r="A363" s="219"/>
      <c r="B363" s="78"/>
      <c r="C363" s="78"/>
      <c r="D363" s="78"/>
      <c r="E363" s="242"/>
      <c r="F363" s="235"/>
      <c r="G363" s="78"/>
      <c r="H363" s="78"/>
    </row>
    <row r="364" spans="1:8" ht="12.75" customHeight="1">
      <c r="A364" s="260" t="s">
        <v>898</v>
      </c>
      <c r="B364" s="74"/>
      <c r="C364" s="74"/>
      <c r="D364" s="74"/>
      <c r="E364" s="209"/>
      <c r="F364" s="213"/>
      <c r="G364" s="74"/>
      <c r="H364" s="74"/>
    </row>
    <row r="365" spans="1:8" ht="12.75" customHeight="1">
      <c r="A365" s="211" t="s">
        <v>839</v>
      </c>
      <c r="B365" s="74">
        <v>594509</v>
      </c>
      <c r="C365" s="74">
        <v>42190</v>
      </c>
      <c r="D365" s="74">
        <v>42176</v>
      </c>
      <c r="E365" s="209">
        <v>7.094257614266562</v>
      </c>
      <c r="F365" s="213">
        <v>99.96681678122778</v>
      </c>
      <c r="G365" s="74">
        <v>42190</v>
      </c>
      <c r="H365" s="74">
        <v>42176</v>
      </c>
    </row>
    <row r="366" spans="1:8" ht="12.75" customHeight="1">
      <c r="A366" s="215" t="s">
        <v>840</v>
      </c>
      <c r="B366" s="78">
        <v>582859</v>
      </c>
      <c r="C366" s="78">
        <v>41220</v>
      </c>
      <c r="D366" s="78">
        <v>41220</v>
      </c>
      <c r="E366" s="242">
        <v>7.072036290080448</v>
      </c>
      <c r="F366" s="235">
        <v>100</v>
      </c>
      <c r="G366" s="78">
        <v>41220</v>
      </c>
      <c r="H366" s="78">
        <v>41220</v>
      </c>
    </row>
    <row r="367" spans="1:8" ht="12.75" customHeight="1">
      <c r="A367" s="215" t="s">
        <v>841</v>
      </c>
      <c r="B367" s="78">
        <v>11650</v>
      </c>
      <c r="C367" s="78">
        <v>970</v>
      </c>
      <c r="D367" s="78">
        <v>956</v>
      </c>
      <c r="E367" s="242">
        <v>8.206008583690986</v>
      </c>
      <c r="F367" s="235">
        <v>98.55670103092784</v>
      </c>
      <c r="G367" s="78">
        <v>970</v>
      </c>
      <c r="H367" s="78">
        <v>956</v>
      </c>
    </row>
    <row r="368" spans="1:8" ht="12.75" customHeight="1">
      <c r="A368" s="243" t="s">
        <v>869</v>
      </c>
      <c r="B368" s="74">
        <v>594509</v>
      </c>
      <c r="C368" s="74">
        <v>42190</v>
      </c>
      <c r="D368" s="74">
        <v>35830</v>
      </c>
      <c r="E368" s="209">
        <v>6.026822133895366</v>
      </c>
      <c r="F368" s="213">
        <v>84.92533775776249</v>
      </c>
      <c r="G368" s="74">
        <v>42190</v>
      </c>
      <c r="H368" s="74">
        <v>35830</v>
      </c>
    </row>
    <row r="369" spans="1:8" ht="12.75" customHeight="1">
      <c r="A369" s="219" t="s">
        <v>871</v>
      </c>
      <c r="B369" s="78">
        <v>544559</v>
      </c>
      <c r="C369" s="78">
        <v>42190</v>
      </c>
      <c r="D369" s="78">
        <v>35830</v>
      </c>
      <c r="E369" s="242">
        <v>6.579635999037753</v>
      </c>
      <c r="F369" s="235">
        <v>84.92533775776249</v>
      </c>
      <c r="G369" s="78">
        <v>42190</v>
      </c>
      <c r="H369" s="78">
        <v>35830</v>
      </c>
    </row>
    <row r="370" spans="1:8" ht="12.75" customHeight="1">
      <c r="A370" s="219" t="s">
        <v>845</v>
      </c>
      <c r="B370" s="78">
        <v>541559</v>
      </c>
      <c r="C370" s="78">
        <v>42190</v>
      </c>
      <c r="D370" s="78">
        <v>35830</v>
      </c>
      <c r="E370" s="242">
        <v>6.616084304757192</v>
      </c>
      <c r="F370" s="235">
        <v>84.92533775776249</v>
      </c>
      <c r="G370" s="78">
        <v>42190</v>
      </c>
      <c r="H370" s="78">
        <v>35830</v>
      </c>
    </row>
    <row r="371" spans="1:8" s="227" customFormat="1" ht="12.75" customHeight="1">
      <c r="A371" s="221" t="s">
        <v>872</v>
      </c>
      <c r="B371" s="89">
        <v>371058</v>
      </c>
      <c r="C371" s="89">
        <v>28120</v>
      </c>
      <c r="D371" s="89">
        <v>28218</v>
      </c>
      <c r="E371" s="223">
        <v>7.604741037789241</v>
      </c>
      <c r="F371" s="224">
        <v>100.34850640113797</v>
      </c>
      <c r="G371" s="89">
        <v>28120</v>
      </c>
      <c r="H371" s="89">
        <v>28218</v>
      </c>
    </row>
    <row r="372" spans="1:8" ht="12.75" customHeight="1">
      <c r="A372" s="219" t="s">
        <v>848</v>
      </c>
      <c r="B372" s="78">
        <v>3000</v>
      </c>
      <c r="C372" s="78">
        <v>0</v>
      </c>
      <c r="D372" s="78">
        <v>0</v>
      </c>
      <c r="E372" s="242">
        <v>0</v>
      </c>
      <c r="F372" s="224">
        <v>0</v>
      </c>
      <c r="G372" s="78">
        <v>0</v>
      </c>
      <c r="H372" s="78">
        <v>0</v>
      </c>
    </row>
    <row r="373" spans="1:8" ht="12" customHeight="1">
      <c r="A373" s="168" t="s">
        <v>854</v>
      </c>
      <c r="B373" s="78">
        <v>3000</v>
      </c>
      <c r="C373" s="78">
        <v>0</v>
      </c>
      <c r="D373" s="78">
        <v>0</v>
      </c>
      <c r="E373" s="242">
        <v>0</v>
      </c>
      <c r="F373" s="224">
        <v>0</v>
      </c>
      <c r="G373" s="78">
        <v>0</v>
      </c>
      <c r="H373" s="78">
        <v>0</v>
      </c>
    </row>
    <row r="374" spans="1:8" ht="12.75" customHeight="1">
      <c r="A374" s="219" t="s">
        <v>855</v>
      </c>
      <c r="B374" s="78">
        <v>49950</v>
      </c>
      <c r="C374" s="78">
        <v>0</v>
      </c>
      <c r="D374" s="78">
        <v>0</v>
      </c>
      <c r="E374" s="242">
        <v>0</v>
      </c>
      <c r="F374" s="224">
        <v>0</v>
      </c>
      <c r="G374" s="78">
        <v>0</v>
      </c>
      <c r="H374" s="78">
        <v>0</v>
      </c>
    </row>
    <row r="375" spans="1:8" ht="12.75" customHeight="1">
      <c r="A375" s="219" t="s">
        <v>856</v>
      </c>
      <c r="B375" s="78">
        <v>49950</v>
      </c>
      <c r="C375" s="78">
        <v>0</v>
      </c>
      <c r="D375" s="78">
        <v>0</v>
      </c>
      <c r="E375" s="242">
        <v>0</v>
      </c>
      <c r="F375" s="224">
        <v>0</v>
      </c>
      <c r="G375" s="78">
        <v>0</v>
      </c>
      <c r="H375" s="78">
        <v>0</v>
      </c>
    </row>
    <row r="376" spans="1:8" ht="12.75" customHeight="1">
      <c r="A376" s="219"/>
      <c r="B376" s="78"/>
      <c r="C376" s="78"/>
      <c r="D376" s="78"/>
      <c r="E376" s="242"/>
      <c r="F376" s="224"/>
      <c r="G376" s="78"/>
      <c r="H376" s="78"/>
    </row>
    <row r="377" spans="1:8" ht="12.75" customHeight="1">
      <c r="A377" s="260" t="s">
        <v>899</v>
      </c>
      <c r="B377" s="78"/>
      <c r="C377" s="78"/>
      <c r="D377" s="78"/>
      <c r="E377" s="209"/>
      <c r="F377" s="213"/>
      <c r="G377" s="78"/>
      <c r="H377" s="78"/>
    </row>
    <row r="378" spans="1:8" ht="12.75" customHeight="1">
      <c r="A378" s="211" t="s">
        <v>839</v>
      </c>
      <c r="B378" s="74">
        <v>12012361</v>
      </c>
      <c r="C378" s="74">
        <v>981823</v>
      </c>
      <c r="D378" s="74">
        <v>982102</v>
      </c>
      <c r="E378" s="209">
        <v>8.175761617553785</v>
      </c>
      <c r="F378" s="213">
        <v>100.02841652721519</v>
      </c>
      <c r="G378" s="74">
        <v>981823</v>
      </c>
      <c r="H378" s="74">
        <v>982102</v>
      </c>
    </row>
    <row r="379" spans="1:8" ht="12.75" customHeight="1">
      <c r="A379" s="215" t="s">
        <v>840</v>
      </c>
      <c r="B379" s="78">
        <v>11997361</v>
      </c>
      <c r="C379" s="78">
        <v>980573</v>
      </c>
      <c r="D379" s="78">
        <v>980573</v>
      </c>
      <c r="E379" s="242">
        <v>8.173239098165004</v>
      </c>
      <c r="F379" s="235">
        <v>100</v>
      </c>
      <c r="G379" s="78">
        <v>980573</v>
      </c>
      <c r="H379" s="78">
        <v>980573</v>
      </c>
    </row>
    <row r="380" spans="1:8" ht="12.75" customHeight="1">
      <c r="A380" s="215" t="s">
        <v>841</v>
      </c>
      <c r="B380" s="78">
        <v>15000</v>
      </c>
      <c r="C380" s="78">
        <v>1250</v>
      </c>
      <c r="D380" s="78">
        <v>1529</v>
      </c>
      <c r="E380" s="242">
        <v>10.193333333333333</v>
      </c>
      <c r="F380" s="235">
        <v>122.32</v>
      </c>
      <c r="G380" s="78">
        <v>1250</v>
      </c>
      <c r="H380" s="78">
        <v>1529</v>
      </c>
    </row>
    <row r="381" spans="1:8" ht="12.75" customHeight="1">
      <c r="A381" s="243" t="s">
        <v>869</v>
      </c>
      <c r="B381" s="74">
        <v>12012361</v>
      </c>
      <c r="C381" s="74">
        <v>981823</v>
      </c>
      <c r="D381" s="74">
        <v>778192</v>
      </c>
      <c r="E381" s="209">
        <v>6.478260185487265</v>
      </c>
      <c r="F381" s="213">
        <v>79.25990733563992</v>
      </c>
      <c r="G381" s="74">
        <v>981823</v>
      </c>
      <c r="H381" s="74">
        <v>778192</v>
      </c>
    </row>
    <row r="382" spans="1:8" ht="12.75" customHeight="1">
      <c r="A382" s="219" t="s">
        <v>871</v>
      </c>
      <c r="B382" s="78">
        <v>11809301</v>
      </c>
      <c r="C382" s="78">
        <v>951823</v>
      </c>
      <c r="D382" s="78">
        <v>770436</v>
      </c>
      <c r="E382" s="242">
        <v>6.523976313246652</v>
      </c>
      <c r="F382" s="235">
        <v>80.9432005740563</v>
      </c>
      <c r="G382" s="78">
        <v>951823</v>
      </c>
      <c r="H382" s="78">
        <v>770436</v>
      </c>
    </row>
    <row r="383" spans="1:8" ht="12.75" customHeight="1">
      <c r="A383" s="219" t="s">
        <v>845</v>
      </c>
      <c r="B383" s="78">
        <v>11486706</v>
      </c>
      <c r="C383" s="78">
        <v>924940</v>
      </c>
      <c r="D383" s="78">
        <v>748103</v>
      </c>
      <c r="E383" s="242">
        <v>6.512772242973747</v>
      </c>
      <c r="F383" s="235">
        <v>80.88124635111467</v>
      </c>
      <c r="G383" s="78">
        <v>924940</v>
      </c>
      <c r="H383" s="78">
        <v>748103</v>
      </c>
    </row>
    <row r="384" spans="1:8" s="227" customFormat="1" ht="12.75" customHeight="1">
      <c r="A384" s="221" t="s">
        <v>872</v>
      </c>
      <c r="B384" s="89">
        <v>7983214</v>
      </c>
      <c r="C384" s="89">
        <v>632990</v>
      </c>
      <c r="D384" s="89">
        <v>488779</v>
      </c>
      <c r="E384" s="223">
        <v>6.122584212323508</v>
      </c>
      <c r="F384" s="224">
        <v>77.21749158754483</v>
      </c>
      <c r="G384" s="89">
        <v>632990</v>
      </c>
      <c r="H384" s="89">
        <v>488779</v>
      </c>
    </row>
    <row r="385" spans="1:8" ht="12.75" customHeight="1">
      <c r="A385" s="219" t="s">
        <v>848</v>
      </c>
      <c r="B385" s="78">
        <v>322595</v>
      </c>
      <c r="C385" s="78">
        <v>26883</v>
      </c>
      <c r="D385" s="78">
        <v>22333</v>
      </c>
      <c r="E385" s="242">
        <v>6.922921929974116</v>
      </c>
      <c r="F385" s="235">
        <v>83.07480563925157</v>
      </c>
      <c r="G385" s="78">
        <v>26883</v>
      </c>
      <c r="H385" s="78">
        <v>22333</v>
      </c>
    </row>
    <row r="386" spans="1:8" ht="12.75" customHeight="1">
      <c r="A386" s="219" t="s">
        <v>900</v>
      </c>
      <c r="B386" s="78">
        <v>322595</v>
      </c>
      <c r="C386" s="78">
        <v>26883</v>
      </c>
      <c r="D386" s="78">
        <v>22333</v>
      </c>
      <c r="E386" s="242">
        <v>6.922921929974116</v>
      </c>
      <c r="F386" s="235">
        <v>83.07480563925157</v>
      </c>
      <c r="G386" s="78">
        <v>26883</v>
      </c>
      <c r="H386" s="78">
        <v>22333</v>
      </c>
    </row>
    <row r="387" spans="1:8" ht="12.75" customHeight="1">
      <c r="A387" s="219" t="s">
        <v>855</v>
      </c>
      <c r="B387" s="78">
        <v>203060</v>
      </c>
      <c r="C387" s="78">
        <v>30000</v>
      </c>
      <c r="D387" s="78">
        <v>7756</v>
      </c>
      <c r="E387" s="242">
        <v>3.8195607209691715</v>
      </c>
      <c r="F387" s="235">
        <v>25.853333333333335</v>
      </c>
      <c r="G387" s="78">
        <v>30000</v>
      </c>
      <c r="H387" s="78">
        <v>7756</v>
      </c>
    </row>
    <row r="388" spans="1:8" ht="12" customHeight="1">
      <c r="A388" s="219" t="s">
        <v>856</v>
      </c>
      <c r="B388" s="78">
        <v>203060</v>
      </c>
      <c r="C388" s="78">
        <v>30000</v>
      </c>
      <c r="D388" s="78">
        <v>7756</v>
      </c>
      <c r="E388" s="242">
        <v>3.8195607209691715</v>
      </c>
      <c r="F388" s="235">
        <v>25.853333333333335</v>
      </c>
      <c r="G388" s="78">
        <v>30000</v>
      </c>
      <c r="H388" s="78">
        <v>7756</v>
      </c>
    </row>
    <row r="389" spans="1:8" ht="12" customHeight="1">
      <c r="A389" s="219"/>
      <c r="B389" s="78"/>
      <c r="C389" s="78"/>
      <c r="D389" s="78"/>
      <c r="E389" s="242"/>
      <c r="F389" s="235"/>
      <c r="G389" s="78"/>
      <c r="H389" s="78"/>
    </row>
    <row r="390" spans="1:8" ht="12.75" customHeight="1">
      <c r="A390" s="207" t="s">
        <v>901</v>
      </c>
      <c r="B390" s="74"/>
      <c r="C390" s="74"/>
      <c r="D390" s="74"/>
      <c r="E390" s="209"/>
      <c r="F390" s="213"/>
      <c r="G390" s="74"/>
      <c r="H390" s="74"/>
    </row>
    <row r="391" spans="1:8" ht="12.75" customHeight="1">
      <c r="A391" s="211" t="s">
        <v>839</v>
      </c>
      <c r="B391" s="74">
        <v>1902665</v>
      </c>
      <c r="C391" s="74">
        <v>21112</v>
      </c>
      <c r="D391" s="74">
        <v>21112</v>
      </c>
      <c r="E391" s="209">
        <v>1.1096015325871869</v>
      </c>
      <c r="F391" s="213">
        <v>100</v>
      </c>
      <c r="G391" s="74">
        <v>21112</v>
      </c>
      <c r="H391" s="74">
        <v>21112</v>
      </c>
    </row>
    <row r="392" spans="1:8" ht="12.75" customHeight="1">
      <c r="A392" s="215" t="s">
        <v>840</v>
      </c>
      <c r="B392" s="78">
        <v>1902665</v>
      </c>
      <c r="C392" s="78">
        <v>21112</v>
      </c>
      <c r="D392" s="78">
        <v>21112</v>
      </c>
      <c r="E392" s="242">
        <v>1.1096015325871869</v>
      </c>
      <c r="F392" s="235">
        <v>100</v>
      </c>
      <c r="G392" s="78">
        <v>21112</v>
      </c>
      <c r="H392" s="78">
        <v>21112</v>
      </c>
    </row>
    <row r="393" spans="1:8" ht="12.75" customHeight="1">
      <c r="A393" s="243" t="s">
        <v>869</v>
      </c>
      <c r="B393" s="74">
        <v>1902665</v>
      </c>
      <c r="C393" s="74">
        <v>21112</v>
      </c>
      <c r="D393" s="74">
        <v>14953</v>
      </c>
      <c r="E393" s="209">
        <v>0.7858976751030792</v>
      </c>
      <c r="F393" s="213">
        <v>70.82701780977642</v>
      </c>
      <c r="G393" s="74">
        <v>21112</v>
      </c>
      <c r="H393" s="74">
        <v>14953</v>
      </c>
    </row>
    <row r="394" spans="1:8" ht="12.75" customHeight="1">
      <c r="A394" s="219" t="s">
        <v>871</v>
      </c>
      <c r="B394" s="78">
        <v>1898665</v>
      </c>
      <c r="C394" s="78">
        <v>21112</v>
      </c>
      <c r="D394" s="78">
        <v>14953</v>
      </c>
      <c r="E394" s="242">
        <v>0.7875533598607442</v>
      </c>
      <c r="F394" s="235">
        <v>70.82701780977642</v>
      </c>
      <c r="G394" s="78">
        <v>21112</v>
      </c>
      <c r="H394" s="78">
        <v>14953</v>
      </c>
    </row>
    <row r="395" spans="1:8" ht="12.75" customHeight="1">
      <c r="A395" s="219" t="s">
        <v>845</v>
      </c>
      <c r="B395" s="78">
        <v>1897891</v>
      </c>
      <c r="C395" s="78">
        <v>21112</v>
      </c>
      <c r="D395" s="78">
        <v>14953</v>
      </c>
      <c r="E395" s="242">
        <v>0.7878745407402216</v>
      </c>
      <c r="F395" s="235">
        <v>70.82701780977642</v>
      </c>
      <c r="G395" s="78">
        <v>21112</v>
      </c>
      <c r="H395" s="78">
        <v>14953</v>
      </c>
    </row>
    <row r="396" spans="1:8" s="227" customFormat="1" ht="12.75">
      <c r="A396" s="221" t="s">
        <v>872</v>
      </c>
      <c r="B396" s="89">
        <v>1054156</v>
      </c>
      <c r="C396" s="89">
        <v>11000</v>
      </c>
      <c r="D396" s="89">
        <v>7686</v>
      </c>
      <c r="E396" s="223">
        <v>0.7291140969647756</v>
      </c>
      <c r="F396" s="224">
        <v>69.87272727272727</v>
      </c>
      <c r="G396" s="89">
        <v>11000</v>
      </c>
      <c r="H396" s="89">
        <v>7686</v>
      </c>
    </row>
    <row r="397" spans="1:8" ht="12.75">
      <c r="A397" s="219" t="s">
        <v>848</v>
      </c>
      <c r="B397" s="78">
        <v>774</v>
      </c>
      <c r="C397" s="78">
        <v>0</v>
      </c>
      <c r="D397" s="78">
        <v>0</v>
      </c>
      <c r="E397" s="242">
        <v>0</v>
      </c>
      <c r="F397" s="224">
        <v>0</v>
      </c>
      <c r="G397" s="78">
        <v>0</v>
      </c>
      <c r="H397" s="78">
        <v>0</v>
      </c>
    </row>
    <row r="398" spans="1:8" ht="12.75">
      <c r="A398" s="168" t="s">
        <v>854</v>
      </c>
      <c r="B398" s="78">
        <v>774</v>
      </c>
      <c r="C398" s="78">
        <v>0</v>
      </c>
      <c r="D398" s="78">
        <v>0</v>
      </c>
      <c r="E398" s="242">
        <v>0</v>
      </c>
      <c r="F398" s="224">
        <v>0</v>
      </c>
      <c r="G398" s="78">
        <v>0</v>
      </c>
      <c r="H398" s="78">
        <v>0</v>
      </c>
    </row>
    <row r="399" spans="1:8" ht="12.75">
      <c r="A399" s="219" t="s">
        <v>855</v>
      </c>
      <c r="B399" s="78">
        <v>4000</v>
      </c>
      <c r="C399" s="78">
        <v>0</v>
      </c>
      <c r="D399" s="78">
        <v>0</v>
      </c>
      <c r="E399" s="242">
        <v>0</v>
      </c>
      <c r="F399" s="224">
        <v>0</v>
      </c>
      <c r="G399" s="78">
        <v>0</v>
      </c>
      <c r="H399" s="78">
        <v>0</v>
      </c>
    </row>
    <row r="400" spans="1:8" ht="12.75">
      <c r="A400" s="219" t="s">
        <v>856</v>
      </c>
      <c r="B400" s="78">
        <v>4000</v>
      </c>
      <c r="C400" s="78">
        <v>0</v>
      </c>
      <c r="D400" s="78">
        <v>0</v>
      </c>
      <c r="E400" s="242">
        <v>0</v>
      </c>
      <c r="F400" s="224">
        <v>0</v>
      </c>
      <c r="G400" s="78">
        <v>0</v>
      </c>
      <c r="H400" s="78">
        <v>0</v>
      </c>
    </row>
    <row r="401" spans="1:8" ht="12.75">
      <c r="A401" s="219"/>
      <c r="B401" s="78"/>
      <c r="C401" s="78"/>
      <c r="D401" s="78"/>
      <c r="E401" s="242"/>
      <c r="F401" s="224"/>
      <c r="G401" s="78"/>
      <c r="H401" s="78"/>
    </row>
    <row r="402" spans="1:8" ht="15" customHeight="1">
      <c r="A402" s="262" t="s">
        <v>902</v>
      </c>
      <c r="B402" s="78"/>
      <c r="C402" s="78"/>
      <c r="D402" s="78"/>
      <c r="E402" s="242"/>
      <c r="F402" s="235"/>
      <c r="G402" s="78"/>
      <c r="H402" s="78"/>
    </row>
    <row r="403" spans="1:8" ht="12.75" customHeight="1">
      <c r="A403" s="211" t="s">
        <v>839</v>
      </c>
      <c r="B403" s="74">
        <v>8735438</v>
      </c>
      <c r="C403" s="74">
        <v>899083</v>
      </c>
      <c r="D403" s="74">
        <v>670347</v>
      </c>
      <c r="E403" s="209">
        <v>7.673879661214469</v>
      </c>
      <c r="F403" s="213">
        <v>74.55896730335242</v>
      </c>
      <c r="G403" s="74">
        <v>899083</v>
      </c>
      <c r="H403" s="74">
        <v>670347</v>
      </c>
    </row>
    <row r="404" spans="1:8" ht="12.75" customHeight="1">
      <c r="A404" s="215" t="s">
        <v>840</v>
      </c>
      <c r="B404" s="78">
        <v>7696316</v>
      </c>
      <c r="C404" s="78">
        <v>546760</v>
      </c>
      <c r="D404" s="78">
        <v>546760</v>
      </c>
      <c r="E404" s="242">
        <v>7.104178154847072</v>
      </c>
      <c r="F404" s="235">
        <v>100</v>
      </c>
      <c r="G404" s="78">
        <v>546760</v>
      </c>
      <c r="H404" s="78">
        <v>546760</v>
      </c>
    </row>
    <row r="405" spans="1:8" ht="12.75" customHeight="1">
      <c r="A405" s="215" t="s">
        <v>841</v>
      </c>
      <c r="B405" s="78">
        <v>735763</v>
      </c>
      <c r="C405" s="78">
        <v>48964</v>
      </c>
      <c r="D405" s="78">
        <v>17255</v>
      </c>
      <c r="E405" s="242">
        <v>2.3451845227335433</v>
      </c>
      <c r="F405" s="235">
        <v>35.24017645617188</v>
      </c>
      <c r="G405" s="78">
        <v>48964</v>
      </c>
      <c r="H405" s="78">
        <v>17255</v>
      </c>
    </row>
    <row r="406" spans="1:8" s="174" customFormat="1" ht="12.75" customHeight="1">
      <c r="A406" s="215" t="s">
        <v>842</v>
      </c>
      <c r="B406" s="237">
        <v>303359</v>
      </c>
      <c r="C406" s="237">
        <v>303359</v>
      </c>
      <c r="D406" s="237">
        <v>106332</v>
      </c>
      <c r="E406" s="217">
        <v>35.0515395950013</v>
      </c>
      <c r="F406" s="218">
        <v>35.0515395950013</v>
      </c>
      <c r="G406" s="78">
        <v>303359</v>
      </c>
      <c r="H406" s="78">
        <v>106332</v>
      </c>
    </row>
    <row r="407" spans="1:8" ht="12.75" customHeight="1">
      <c r="A407" s="243" t="s">
        <v>869</v>
      </c>
      <c r="B407" s="74">
        <v>8735438</v>
      </c>
      <c r="C407" s="74">
        <v>899083</v>
      </c>
      <c r="D407" s="74">
        <v>333535</v>
      </c>
      <c r="E407" s="209">
        <v>3.818182900502528</v>
      </c>
      <c r="F407" s="213">
        <v>37.097242412547004</v>
      </c>
      <c r="G407" s="74">
        <v>899083</v>
      </c>
      <c r="H407" s="74">
        <v>333535</v>
      </c>
    </row>
    <row r="408" spans="1:8" ht="12.75" customHeight="1">
      <c r="A408" s="219" t="s">
        <v>871</v>
      </c>
      <c r="B408" s="78">
        <v>8676630</v>
      </c>
      <c r="C408" s="78">
        <v>888083</v>
      </c>
      <c r="D408" s="78">
        <v>331710</v>
      </c>
      <c r="E408" s="242">
        <v>3.8230280650436863</v>
      </c>
      <c r="F408" s="235">
        <v>37.3512385666655</v>
      </c>
      <c r="G408" s="78">
        <v>888083</v>
      </c>
      <c r="H408" s="78">
        <v>331710</v>
      </c>
    </row>
    <row r="409" spans="1:8" ht="12.75" customHeight="1">
      <c r="A409" s="219" t="s">
        <v>845</v>
      </c>
      <c r="B409" s="78">
        <v>2597473</v>
      </c>
      <c r="C409" s="78">
        <v>428560</v>
      </c>
      <c r="D409" s="78">
        <v>30655</v>
      </c>
      <c r="E409" s="242">
        <v>1.1801855110717223</v>
      </c>
      <c r="F409" s="235">
        <v>7.153024080642151</v>
      </c>
      <c r="G409" s="78">
        <v>428560</v>
      </c>
      <c r="H409" s="78">
        <v>30655</v>
      </c>
    </row>
    <row r="410" spans="1:8" s="227" customFormat="1" ht="12.75" customHeight="1">
      <c r="A410" s="221" t="s">
        <v>872</v>
      </c>
      <c r="B410" s="89">
        <v>1391400</v>
      </c>
      <c r="C410" s="89">
        <v>173999</v>
      </c>
      <c r="D410" s="89">
        <v>12887</v>
      </c>
      <c r="E410" s="223">
        <v>0.9261894494753486</v>
      </c>
      <c r="F410" s="224">
        <v>7.406364404393129</v>
      </c>
      <c r="G410" s="89">
        <v>173999</v>
      </c>
      <c r="H410" s="89">
        <v>12887</v>
      </c>
    </row>
    <row r="411" spans="1:8" ht="12.75" customHeight="1">
      <c r="A411" s="219" t="s">
        <v>848</v>
      </c>
      <c r="B411" s="78">
        <v>6079157</v>
      </c>
      <c r="C411" s="78">
        <v>459523</v>
      </c>
      <c r="D411" s="78">
        <v>301055</v>
      </c>
      <c r="E411" s="242">
        <v>4.952249135858804</v>
      </c>
      <c r="F411" s="235">
        <v>65.5146749999456</v>
      </c>
      <c r="G411" s="78">
        <v>459523</v>
      </c>
      <c r="H411" s="78">
        <v>301055</v>
      </c>
    </row>
    <row r="412" spans="1:8" s="227" customFormat="1" ht="25.5" customHeight="1">
      <c r="A412" s="226" t="s">
        <v>849</v>
      </c>
      <c r="B412" s="88">
        <v>7021</v>
      </c>
      <c r="C412" s="229">
        <v>585</v>
      </c>
      <c r="D412" s="229">
        <v>0</v>
      </c>
      <c r="E412" s="248">
        <v>0</v>
      </c>
      <c r="F412" s="224">
        <v>0</v>
      </c>
      <c r="G412" s="89">
        <v>585</v>
      </c>
      <c r="H412" s="89">
        <v>0</v>
      </c>
    </row>
    <row r="413" spans="1:8" s="227" customFormat="1" ht="12.75" customHeight="1">
      <c r="A413" s="231" t="s">
        <v>850</v>
      </c>
      <c r="B413" s="88">
        <v>290309</v>
      </c>
      <c r="C413" s="228" t="s">
        <v>486</v>
      </c>
      <c r="D413" s="89">
        <v>0</v>
      </c>
      <c r="E413" s="248">
        <v>0</v>
      </c>
      <c r="F413" s="234" t="s">
        <v>486</v>
      </c>
      <c r="G413" s="232" t="s">
        <v>486</v>
      </c>
      <c r="H413" s="89">
        <v>0</v>
      </c>
    </row>
    <row r="414" spans="1:8" ht="24.75" customHeight="1">
      <c r="A414" s="233" t="s">
        <v>851</v>
      </c>
      <c r="B414" s="237">
        <v>47360</v>
      </c>
      <c r="C414" s="78">
        <v>40860</v>
      </c>
      <c r="D414" s="237">
        <v>1100</v>
      </c>
      <c r="E414" s="242">
        <v>2.322635135135135</v>
      </c>
      <c r="F414" s="235">
        <v>2.692119432207538</v>
      </c>
      <c r="G414" s="78">
        <v>40860</v>
      </c>
      <c r="H414" s="78">
        <v>1100</v>
      </c>
    </row>
    <row r="415" spans="1:8" ht="12" customHeight="1">
      <c r="A415" s="219" t="s">
        <v>900</v>
      </c>
      <c r="B415" s="78">
        <v>5726232</v>
      </c>
      <c r="C415" s="78">
        <v>387934</v>
      </c>
      <c r="D415" s="78">
        <v>299955</v>
      </c>
      <c r="E415" s="242">
        <v>5.238261390736526</v>
      </c>
      <c r="F415" s="235">
        <v>77.32114225615697</v>
      </c>
      <c r="G415" s="78">
        <v>387934</v>
      </c>
      <c r="H415" s="78">
        <v>299955</v>
      </c>
    </row>
    <row r="416" spans="1:8" ht="12.75" customHeight="1">
      <c r="A416" s="219" t="s">
        <v>855</v>
      </c>
      <c r="B416" s="78">
        <v>58808</v>
      </c>
      <c r="C416" s="78">
        <v>11000</v>
      </c>
      <c r="D416" s="78">
        <v>1825</v>
      </c>
      <c r="E416" s="242">
        <v>3.10331927628894</v>
      </c>
      <c r="F416" s="235">
        <v>16.590909090909093</v>
      </c>
      <c r="G416" s="78">
        <v>11000</v>
      </c>
      <c r="H416" s="78">
        <v>1825</v>
      </c>
    </row>
    <row r="417" spans="1:8" ht="12.75" customHeight="1">
      <c r="A417" s="219" t="s">
        <v>856</v>
      </c>
      <c r="B417" s="78">
        <v>58808</v>
      </c>
      <c r="C417" s="78">
        <v>11000</v>
      </c>
      <c r="D417" s="78">
        <v>1825</v>
      </c>
      <c r="E417" s="242">
        <v>3.10331927628894</v>
      </c>
      <c r="F417" s="235">
        <v>16.590909090909093</v>
      </c>
      <c r="G417" s="78">
        <v>11000</v>
      </c>
      <c r="H417" s="78">
        <v>1825</v>
      </c>
    </row>
    <row r="418" spans="1:8" ht="12.75" customHeight="1">
      <c r="A418" s="219"/>
      <c r="B418" s="78"/>
      <c r="C418" s="78"/>
      <c r="D418" s="78"/>
      <c r="E418" s="242"/>
      <c r="F418" s="235"/>
      <c r="G418" s="78"/>
      <c r="H418" s="78"/>
    </row>
    <row r="419" spans="1:8" ht="12.75" customHeight="1">
      <c r="A419" s="262" t="s">
        <v>903</v>
      </c>
      <c r="B419" s="74"/>
      <c r="C419" s="74"/>
      <c r="D419" s="74"/>
      <c r="E419" s="209"/>
      <c r="F419" s="213"/>
      <c r="G419" s="74"/>
      <c r="H419" s="74"/>
    </row>
    <row r="420" spans="1:8" ht="12.75" customHeight="1">
      <c r="A420" s="211" t="s">
        <v>839</v>
      </c>
      <c r="B420" s="251">
        <v>52916</v>
      </c>
      <c r="C420" s="74">
        <v>4244</v>
      </c>
      <c r="D420" s="74">
        <v>4244</v>
      </c>
      <c r="E420" s="209">
        <v>8.02025852294202</v>
      </c>
      <c r="F420" s="213">
        <v>100</v>
      </c>
      <c r="G420" s="74">
        <v>4244</v>
      </c>
      <c r="H420" s="74">
        <v>4244</v>
      </c>
    </row>
    <row r="421" spans="1:8" ht="12.75" customHeight="1">
      <c r="A421" s="215" t="s">
        <v>840</v>
      </c>
      <c r="B421" s="78">
        <v>52916</v>
      </c>
      <c r="C421" s="78">
        <v>4244</v>
      </c>
      <c r="D421" s="78">
        <v>4244</v>
      </c>
      <c r="E421" s="242">
        <v>8.02025852294202</v>
      </c>
      <c r="F421" s="235">
        <v>100</v>
      </c>
      <c r="G421" s="78">
        <v>4244</v>
      </c>
      <c r="H421" s="78">
        <v>4244</v>
      </c>
    </row>
    <row r="422" spans="1:8" ht="12.75" customHeight="1">
      <c r="A422" s="243" t="s">
        <v>869</v>
      </c>
      <c r="B422" s="74">
        <v>52916</v>
      </c>
      <c r="C422" s="74">
        <v>4244</v>
      </c>
      <c r="D422" s="74">
        <v>3539</v>
      </c>
      <c r="E422" s="209">
        <v>6.687958273490059</v>
      </c>
      <c r="F422" s="213">
        <v>83.38831291234683</v>
      </c>
      <c r="G422" s="74">
        <v>4244</v>
      </c>
      <c r="H422" s="74">
        <v>3539</v>
      </c>
    </row>
    <row r="423" spans="1:8" ht="12.75" customHeight="1">
      <c r="A423" s="219" t="s">
        <v>844</v>
      </c>
      <c r="B423" s="78">
        <v>52416</v>
      </c>
      <c r="C423" s="78">
        <v>3744</v>
      </c>
      <c r="D423" s="78">
        <v>3539</v>
      </c>
      <c r="E423" s="242">
        <v>6.751755189255189</v>
      </c>
      <c r="F423" s="235">
        <v>94.52457264957265</v>
      </c>
      <c r="G423" s="78">
        <v>3744</v>
      </c>
      <c r="H423" s="78">
        <v>3539</v>
      </c>
    </row>
    <row r="424" spans="1:8" ht="12.75" customHeight="1">
      <c r="A424" s="219" t="s">
        <v>845</v>
      </c>
      <c r="B424" s="78">
        <v>52416</v>
      </c>
      <c r="C424" s="78">
        <v>3744</v>
      </c>
      <c r="D424" s="78">
        <v>3539</v>
      </c>
      <c r="E424" s="242">
        <v>6.751755189255189</v>
      </c>
      <c r="F424" s="235">
        <v>94.52457264957265</v>
      </c>
      <c r="G424" s="78">
        <v>3744</v>
      </c>
      <c r="H424" s="78">
        <v>3539</v>
      </c>
    </row>
    <row r="425" spans="1:8" s="227" customFormat="1" ht="13.5" customHeight="1">
      <c r="A425" s="221" t="s">
        <v>872</v>
      </c>
      <c r="B425" s="89">
        <v>35331</v>
      </c>
      <c r="C425" s="89">
        <v>2944</v>
      </c>
      <c r="D425" s="89">
        <v>2567</v>
      </c>
      <c r="E425" s="223">
        <v>7.265574141688602</v>
      </c>
      <c r="F425" s="224">
        <v>87.19429347826086</v>
      </c>
      <c r="G425" s="89">
        <v>2944</v>
      </c>
      <c r="H425" s="89">
        <v>2567</v>
      </c>
    </row>
    <row r="426" spans="1:8" s="227" customFormat="1" ht="13.5" customHeight="1">
      <c r="A426" s="219" t="s">
        <v>855</v>
      </c>
      <c r="B426" s="89">
        <v>500</v>
      </c>
      <c r="C426" s="89">
        <v>500</v>
      </c>
      <c r="D426" s="89">
        <v>0</v>
      </c>
      <c r="E426" s="223">
        <v>0</v>
      </c>
      <c r="F426" s="224">
        <v>0</v>
      </c>
      <c r="G426" s="89">
        <v>500</v>
      </c>
      <c r="H426" s="89">
        <v>0</v>
      </c>
    </row>
    <row r="427" spans="1:8" s="227" customFormat="1" ht="13.5" customHeight="1">
      <c r="A427" s="219" t="s">
        <v>856</v>
      </c>
      <c r="B427" s="89">
        <v>500</v>
      </c>
      <c r="C427" s="89">
        <v>500</v>
      </c>
      <c r="D427" s="89">
        <v>0</v>
      </c>
      <c r="E427" s="223">
        <v>0</v>
      </c>
      <c r="F427" s="224">
        <v>0</v>
      </c>
      <c r="G427" s="89">
        <v>500</v>
      </c>
      <c r="H427" s="89">
        <v>0</v>
      </c>
    </row>
    <row r="428" spans="1:8" s="227" customFormat="1" ht="13.5" customHeight="1">
      <c r="A428" s="219"/>
      <c r="B428" s="89"/>
      <c r="C428" s="89"/>
      <c r="D428" s="89"/>
      <c r="E428" s="223"/>
      <c r="F428" s="224"/>
      <c r="G428" s="89"/>
      <c r="H428" s="89"/>
    </row>
    <row r="429" spans="1:8" ht="27" customHeight="1">
      <c r="A429" s="262" t="s">
        <v>904</v>
      </c>
      <c r="B429" s="78"/>
      <c r="C429" s="78"/>
      <c r="D429" s="78"/>
      <c r="E429" s="242"/>
      <c r="F429" s="235"/>
      <c r="G429" s="78"/>
      <c r="H429" s="78"/>
    </row>
    <row r="430" spans="1:8" ht="12.75" customHeight="1">
      <c r="A430" s="211" t="s">
        <v>839</v>
      </c>
      <c r="B430" s="74">
        <v>4935045</v>
      </c>
      <c r="C430" s="74">
        <v>388608</v>
      </c>
      <c r="D430" s="74">
        <v>314190</v>
      </c>
      <c r="E430" s="209">
        <v>6.366507296286052</v>
      </c>
      <c r="F430" s="213">
        <v>80.8501111660079</v>
      </c>
      <c r="G430" s="74">
        <v>388608</v>
      </c>
      <c r="H430" s="74">
        <v>314190</v>
      </c>
    </row>
    <row r="431" spans="1:8" ht="12.75" customHeight="1">
      <c r="A431" s="215" t="s">
        <v>840</v>
      </c>
      <c r="B431" s="78">
        <v>3382759</v>
      </c>
      <c r="C431" s="78">
        <v>286808</v>
      </c>
      <c r="D431" s="78">
        <v>286808</v>
      </c>
      <c r="E431" s="242">
        <v>8.478523004446961</v>
      </c>
      <c r="F431" s="235">
        <v>100</v>
      </c>
      <c r="G431" s="78">
        <v>286808</v>
      </c>
      <c r="H431" s="78">
        <v>286808</v>
      </c>
    </row>
    <row r="432" spans="1:8" ht="12.75" customHeight="1">
      <c r="A432" s="215" t="s">
        <v>842</v>
      </c>
      <c r="B432" s="78">
        <v>1552286</v>
      </c>
      <c r="C432" s="78">
        <v>101800</v>
      </c>
      <c r="D432" s="78">
        <v>27382</v>
      </c>
      <c r="E432" s="242">
        <v>1.7639790605597165</v>
      </c>
      <c r="F432" s="235">
        <v>26.89783889980354</v>
      </c>
      <c r="G432" s="78">
        <v>101800</v>
      </c>
      <c r="H432" s="78">
        <v>27382</v>
      </c>
    </row>
    <row r="433" spans="1:8" ht="12.75" customHeight="1">
      <c r="A433" s="243" t="s">
        <v>869</v>
      </c>
      <c r="B433" s="74">
        <v>4935045</v>
      </c>
      <c r="C433" s="74">
        <v>388608</v>
      </c>
      <c r="D433" s="74">
        <v>127512</v>
      </c>
      <c r="E433" s="209">
        <v>2.583806226690942</v>
      </c>
      <c r="F433" s="213">
        <v>32.8125</v>
      </c>
      <c r="G433" s="74">
        <v>388608</v>
      </c>
      <c r="H433" s="74">
        <v>127512</v>
      </c>
    </row>
    <row r="434" spans="1:8" ht="12.75" customHeight="1">
      <c r="A434" s="219" t="s">
        <v>871</v>
      </c>
      <c r="B434" s="78">
        <v>4894099</v>
      </c>
      <c r="C434" s="78">
        <v>358010</v>
      </c>
      <c r="D434" s="78">
        <v>118155</v>
      </c>
      <c r="E434" s="242">
        <v>2.4142339580789027</v>
      </c>
      <c r="F434" s="235">
        <v>33.003268065137846</v>
      </c>
      <c r="G434" s="78">
        <v>358010</v>
      </c>
      <c r="H434" s="78">
        <v>118155</v>
      </c>
    </row>
    <row r="435" spans="1:8" ht="12.75" customHeight="1">
      <c r="A435" s="219" t="s">
        <v>845</v>
      </c>
      <c r="B435" s="78">
        <v>3348908</v>
      </c>
      <c r="C435" s="78">
        <v>304000</v>
      </c>
      <c r="D435" s="78">
        <v>118155</v>
      </c>
      <c r="E435" s="242">
        <v>3.5281650018453776</v>
      </c>
      <c r="F435" s="235">
        <v>38.86677631578947</v>
      </c>
      <c r="G435" s="78">
        <v>304000</v>
      </c>
      <c r="H435" s="78">
        <v>118155</v>
      </c>
    </row>
    <row r="436" spans="1:8" s="227" customFormat="1" ht="12.75" customHeight="1">
      <c r="A436" s="221" t="s">
        <v>872</v>
      </c>
      <c r="B436" s="89">
        <v>656904</v>
      </c>
      <c r="C436" s="89">
        <v>73283</v>
      </c>
      <c r="D436" s="89">
        <v>43899</v>
      </c>
      <c r="E436" s="223">
        <v>6.682711629096488</v>
      </c>
      <c r="F436" s="224">
        <v>59.90338823465196</v>
      </c>
      <c r="G436" s="89">
        <v>73283</v>
      </c>
      <c r="H436" s="89">
        <v>43899</v>
      </c>
    </row>
    <row r="437" spans="1:8" ht="12.75" customHeight="1">
      <c r="A437" s="219" t="s">
        <v>848</v>
      </c>
      <c r="B437" s="78">
        <v>1545191</v>
      </c>
      <c r="C437" s="78">
        <v>54010</v>
      </c>
      <c r="D437" s="78">
        <v>0</v>
      </c>
      <c r="E437" s="242">
        <v>0</v>
      </c>
      <c r="F437" s="235">
        <v>0</v>
      </c>
      <c r="G437" s="78">
        <v>54010</v>
      </c>
      <c r="H437" s="78">
        <v>0</v>
      </c>
    </row>
    <row r="438" spans="1:8" ht="24.75" customHeight="1">
      <c r="A438" s="233" t="s">
        <v>851</v>
      </c>
      <c r="B438" s="78">
        <v>1545191</v>
      </c>
      <c r="C438" s="78">
        <v>54010</v>
      </c>
      <c r="D438" s="78">
        <v>0</v>
      </c>
      <c r="E438" s="242">
        <v>0</v>
      </c>
      <c r="F438" s="235">
        <v>0</v>
      </c>
      <c r="G438" s="78">
        <v>54010</v>
      </c>
      <c r="H438" s="78">
        <v>0</v>
      </c>
    </row>
    <row r="439" spans="1:8" ht="12.75">
      <c r="A439" s="219" t="s">
        <v>855</v>
      </c>
      <c r="B439" s="78">
        <v>40946</v>
      </c>
      <c r="C439" s="78">
        <v>30598</v>
      </c>
      <c r="D439" s="78">
        <v>9357</v>
      </c>
      <c r="E439" s="242">
        <v>22.852049040199287</v>
      </c>
      <c r="F439" s="235">
        <v>30.580430093470163</v>
      </c>
      <c r="G439" s="78">
        <v>30598</v>
      </c>
      <c r="H439" s="78">
        <v>9357</v>
      </c>
    </row>
    <row r="440" spans="1:8" ht="12.75">
      <c r="A440" s="219" t="s">
        <v>856</v>
      </c>
      <c r="B440" s="78">
        <v>40946</v>
      </c>
      <c r="C440" s="78">
        <v>30598</v>
      </c>
      <c r="D440" s="78">
        <v>9357</v>
      </c>
      <c r="E440" s="242">
        <v>22.852049040199287</v>
      </c>
      <c r="F440" s="235">
        <v>30.580430093470163</v>
      </c>
      <c r="G440" s="78">
        <v>30598</v>
      </c>
      <c r="H440" s="78">
        <v>9357</v>
      </c>
    </row>
    <row r="441" spans="1:8" ht="12.75">
      <c r="A441" s="219"/>
      <c r="B441" s="78"/>
      <c r="C441" s="78"/>
      <c r="D441" s="78"/>
      <c r="E441" s="242"/>
      <c r="F441" s="235"/>
      <c r="G441" s="78"/>
      <c r="H441" s="78"/>
    </row>
    <row r="442" spans="1:8" ht="12.75" customHeight="1">
      <c r="A442" s="260" t="s">
        <v>905</v>
      </c>
      <c r="B442" s="74"/>
      <c r="C442" s="74"/>
      <c r="D442" s="74"/>
      <c r="E442" s="209"/>
      <c r="F442" s="213"/>
      <c r="G442" s="74"/>
      <c r="H442" s="74"/>
    </row>
    <row r="443" spans="1:8" ht="12.75" customHeight="1">
      <c r="A443" s="211" t="s">
        <v>839</v>
      </c>
      <c r="B443" s="74">
        <v>9394720</v>
      </c>
      <c r="C443" s="74">
        <v>759977</v>
      </c>
      <c r="D443" s="74">
        <v>759952</v>
      </c>
      <c r="E443" s="209">
        <v>8.089139431510466</v>
      </c>
      <c r="F443" s="213">
        <v>99.99671042676292</v>
      </c>
      <c r="G443" s="74">
        <v>759977</v>
      </c>
      <c r="H443" s="74">
        <v>759952</v>
      </c>
    </row>
    <row r="444" spans="1:8" ht="12.75" customHeight="1">
      <c r="A444" s="215" t="s">
        <v>840</v>
      </c>
      <c r="B444" s="78">
        <v>9392696</v>
      </c>
      <c r="C444" s="78">
        <v>758977</v>
      </c>
      <c r="D444" s="78">
        <v>758977</v>
      </c>
      <c r="E444" s="242">
        <v>8.080502126333057</v>
      </c>
      <c r="F444" s="235">
        <v>100</v>
      </c>
      <c r="G444" s="78">
        <v>758977</v>
      </c>
      <c r="H444" s="78">
        <v>758977</v>
      </c>
    </row>
    <row r="445" spans="1:8" ht="14.25" customHeight="1">
      <c r="A445" s="215" t="s">
        <v>841</v>
      </c>
      <c r="B445" s="78">
        <v>2024</v>
      </c>
      <c r="C445" s="78">
        <v>1000</v>
      </c>
      <c r="D445" s="78">
        <v>975</v>
      </c>
      <c r="E445" s="242">
        <v>48.17193675889328</v>
      </c>
      <c r="F445" s="235">
        <v>97.5</v>
      </c>
      <c r="G445" s="78">
        <v>1000</v>
      </c>
      <c r="H445" s="78">
        <v>975</v>
      </c>
    </row>
    <row r="446" spans="1:8" ht="12.75" customHeight="1">
      <c r="A446" s="243" t="s">
        <v>869</v>
      </c>
      <c r="B446" s="74">
        <v>9394720</v>
      </c>
      <c r="C446" s="74">
        <v>759977</v>
      </c>
      <c r="D446" s="74">
        <v>750823</v>
      </c>
      <c r="E446" s="209">
        <v>7.991967828737845</v>
      </c>
      <c r="F446" s="213">
        <v>98.79548986350902</v>
      </c>
      <c r="G446" s="74">
        <v>759977</v>
      </c>
      <c r="H446" s="74">
        <v>750823</v>
      </c>
    </row>
    <row r="447" spans="1:8" ht="12.75" customHeight="1">
      <c r="A447" s="219" t="s">
        <v>871</v>
      </c>
      <c r="B447" s="78">
        <v>9386720</v>
      </c>
      <c r="C447" s="78">
        <v>757977</v>
      </c>
      <c r="D447" s="78">
        <v>749491</v>
      </c>
      <c r="E447" s="242">
        <v>7.984588865972353</v>
      </c>
      <c r="F447" s="235">
        <v>98.88044096324823</v>
      </c>
      <c r="G447" s="78">
        <v>757977</v>
      </c>
      <c r="H447" s="78">
        <v>749491</v>
      </c>
    </row>
    <row r="448" spans="1:8" ht="12.75" customHeight="1">
      <c r="A448" s="219" t="s">
        <v>845</v>
      </c>
      <c r="B448" s="78">
        <v>322977</v>
      </c>
      <c r="C448" s="78">
        <v>22400</v>
      </c>
      <c r="D448" s="78">
        <v>15090</v>
      </c>
      <c r="E448" s="242">
        <v>4.6721593178461625</v>
      </c>
      <c r="F448" s="235">
        <v>67.36607142857143</v>
      </c>
      <c r="G448" s="78">
        <v>22400</v>
      </c>
      <c r="H448" s="78">
        <v>15090</v>
      </c>
    </row>
    <row r="449" spans="1:8" s="227" customFormat="1" ht="12.75" customHeight="1">
      <c r="A449" s="221" t="s">
        <v>872</v>
      </c>
      <c r="B449" s="89">
        <v>157588</v>
      </c>
      <c r="C449" s="89">
        <v>10100</v>
      </c>
      <c r="D449" s="89">
        <v>7478</v>
      </c>
      <c r="E449" s="223">
        <v>4.7452851739980195</v>
      </c>
      <c r="F449" s="224">
        <v>74.03960396039604</v>
      </c>
      <c r="G449" s="89">
        <v>10100</v>
      </c>
      <c r="H449" s="89">
        <v>7478</v>
      </c>
    </row>
    <row r="450" spans="1:8" ht="12.75" customHeight="1">
      <c r="A450" s="219" t="s">
        <v>848</v>
      </c>
      <c r="B450" s="78">
        <v>9063743</v>
      </c>
      <c r="C450" s="78">
        <v>735577</v>
      </c>
      <c r="D450" s="78">
        <v>734401</v>
      </c>
      <c r="E450" s="242">
        <v>8.102623827705619</v>
      </c>
      <c r="F450" s="235">
        <v>99.84012550691497</v>
      </c>
      <c r="G450" s="78">
        <v>735577</v>
      </c>
      <c r="H450" s="78">
        <v>734401</v>
      </c>
    </row>
    <row r="451" spans="1:8" ht="24.75" customHeight="1">
      <c r="A451" s="233" t="s">
        <v>851</v>
      </c>
      <c r="B451" s="78">
        <v>9063743</v>
      </c>
      <c r="C451" s="78">
        <v>735577</v>
      </c>
      <c r="D451" s="78">
        <v>734401</v>
      </c>
      <c r="E451" s="242">
        <v>8.102623827705619</v>
      </c>
      <c r="F451" s="235">
        <v>99.84012550691497</v>
      </c>
      <c r="G451" s="78">
        <v>735577</v>
      </c>
      <c r="H451" s="78">
        <v>734401</v>
      </c>
    </row>
    <row r="452" spans="1:8" ht="12.75" customHeight="1">
      <c r="A452" s="219" t="s">
        <v>855</v>
      </c>
      <c r="B452" s="78">
        <v>8000</v>
      </c>
      <c r="C452" s="78">
        <v>2000</v>
      </c>
      <c r="D452" s="78">
        <v>1332</v>
      </c>
      <c r="E452" s="242">
        <v>16.65</v>
      </c>
      <c r="F452" s="235">
        <v>66.6</v>
      </c>
      <c r="G452" s="78">
        <v>2000</v>
      </c>
      <c r="H452" s="78">
        <v>1332</v>
      </c>
    </row>
    <row r="453" spans="1:8" ht="12.75" customHeight="1">
      <c r="A453" s="219" t="s">
        <v>856</v>
      </c>
      <c r="B453" s="78">
        <v>8000</v>
      </c>
      <c r="C453" s="78">
        <v>2000</v>
      </c>
      <c r="D453" s="78">
        <v>1332</v>
      </c>
      <c r="E453" s="242">
        <v>16.65</v>
      </c>
      <c r="F453" s="235">
        <v>66.6</v>
      </c>
      <c r="G453" s="78">
        <v>2000</v>
      </c>
      <c r="H453" s="78">
        <v>1332</v>
      </c>
    </row>
    <row r="454" spans="1:8" ht="12.75" customHeight="1">
      <c r="A454" s="219"/>
      <c r="B454" s="78"/>
      <c r="C454" s="78"/>
      <c r="D454" s="78"/>
      <c r="E454" s="242"/>
      <c r="F454" s="235"/>
      <c r="G454" s="78"/>
      <c r="H454" s="78"/>
    </row>
    <row r="455" spans="1:8" ht="12.75" customHeight="1">
      <c r="A455" s="262" t="s">
        <v>906</v>
      </c>
      <c r="B455" s="78"/>
      <c r="C455" s="78"/>
      <c r="D455" s="78"/>
      <c r="E455" s="209"/>
      <c r="F455" s="213"/>
      <c r="G455" s="78"/>
      <c r="H455" s="78"/>
    </row>
    <row r="456" spans="1:8" ht="12.75" customHeight="1">
      <c r="A456" s="211" t="s">
        <v>839</v>
      </c>
      <c r="B456" s="74">
        <v>227299</v>
      </c>
      <c r="C456" s="74">
        <v>17436</v>
      </c>
      <c r="D456" s="74">
        <v>17436</v>
      </c>
      <c r="E456" s="209">
        <v>7.670953237805709</v>
      </c>
      <c r="F456" s="213">
        <v>100</v>
      </c>
      <c r="G456" s="74">
        <v>17436</v>
      </c>
      <c r="H456" s="74">
        <v>17436</v>
      </c>
    </row>
    <row r="457" spans="1:8" ht="12.75" customHeight="1">
      <c r="A457" s="215" t="s">
        <v>840</v>
      </c>
      <c r="B457" s="78">
        <v>227299</v>
      </c>
      <c r="C457" s="78">
        <v>17436</v>
      </c>
      <c r="D457" s="78">
        <v>17436</v>
      </c>
      <c r="E457" s="242">
        <v>7.670953237805709</v>
      </c>
      <c r="F457" s="235">
        <v>100</v>
      </c>
      <c r="G457" s="78">
        <v>17436</v>
      </c>
      <c r="H457" s="78">
        <v>17436</v>
      </c>
    </row>
    <row r="458" spans="1:8" ht="12.75" customHeight="1">
      <c r="A458" s="243" t="s">
        <v>869</v>
      </c>
      <c r="B458" s="74">
        <v>227299</v>
      </c>
      <c r="C458" s="74">
        <v>17436</v>
      </c>
      <c r="D458" s="74">
        <v>13922</v>
      </c>
      <c r="E458" s="209">
        <v>6.124971953242206</v>
      </c>
      <c r="F458" s="213">
        <v>79.84629502179399</v>
      </c>
      <c r="G458" s="74">
        <v>17436</v>
      </c>
      <c r="H458" s="74">
        <v>13922</v>
      </c>
    </row>
    <row r="459" spans="1:8" ht="12.75" customHeight="1">
      <c r="A459" s="219" t="s">
        <v>871</v>
      </c>
      <c r="B459" s="78">
        <v>219399</v>
      </c>
      <c r="C459" s="78">
        <v>17436</v>
      </c>
      <c r="D459" s="78">
        <v>13922</v>
      </c>
      <c r="E459" s="242">
        <v>6.345516615846016</v>
      </c>
      <c r="F459" s="235">
        <v>79.84629502179399</v>
      </c>
      <c r="G459" s="78">
        <v>17436</v>
      </c>
      <c r="H459" s="78">
        <v>13922</v>
      </c>
    </row>
    <row r="460" spans="1:8" ht="12.75" customHeight="1">
      <c r="A460" s="219" t="s">
        <v>845</v>
      </c>
      <c r="B460" s="78">
        <v>218964</v>
      </c>
      <c r="C460" s="78">
        <v>17436</v>
      </c>
      <c r="D460" s="78">
        <v>13922</v>
      </c>
      <c r="E460" s="242">
        <v>6.358122796441425</v>
      </c>
      <c r="F460" s="235">
        <v>79.84629502179399</v>
      </c>
      <c r="G460" s="78">
        <v>17436</v>
      </c>
      <c r="H460" s="78">
        <v>13922</v>
      </c>
    </row>
    <row r="461" spans="1:8" ht="12.75" customHeight="1">
      <c r="A461" s="221" t="s">
        <v>872</v>
      </c>
      <c r="B461" s="89">
        <v>116951</v>
      </c>
      <c r="C461" s="89">
        <v>9746</v>
      </c>
      <c r="D461" s="89">
        <v>6255</v>
      </c>
      <c r="E461" s="223">
        <v>5.348393771750562</v>
      </c>
      <c r="F461" s="224">
        <v>64.18017648265956</v>
      </c>
      <c r="G461" s="89">
        <v>9746</v>
      </c>
      <c r="H461" s="89">
        <v>6255</v>
      </c>
    </row>
    <row r="462" spans="1:8" ht="12.75" customHeight="1">
      <c r="A462" s="219" t="s">
        <v>848</v>
      </c>
      <c r="B462" s="78">
        <v>435</v>
      </c>
      <c r="C462" s="78">
        <v>0</v>
      </c>
      <c r="D462" s="78">
        <v>0</v>
      </c>
      <c r="E462" s="242">
        <v>0</v>
      </c>
      <c r="F462" s="235">
        <v>0</v>
      </c>
      <c r="G462" s="78">
        <v>0</v>
      </c>
      <c r="H462" s="78">
        <v>0</v>
      </c>
    </row>
    <row r="463" spans="1:8" ht="12.75" customHeight="1">
      <c r="A463" s="168" t="s">
        <v>854</v>
      </c>
      <c r="B463" s="78">
        <v>435</v>
      </c>
      <c r="C463" s="78">
        <v>0</v>
      </c>
      <c r="D463" s="78">
        <v>0</v>
      </c>
      <c r="E463" s="242">
        <v>0</v>
      </c>
      <c r="F463" s="235">
        <v>0</v>
      </c>
      <c r="G463" s="78">
        <v>0</v>
      </c>
      <c r="H463" s="78">
        <v>0</v>
      </c>
    </row>
    <row r="464" spans="1:8" ht="12.75" customHeight="1">
      <c r="A464" s="219" t="s">
        <v>855</v>
      </c>
      <c r="B464" s="78">
        <v>7900</v>
      </c>
      <c r="C464" s="78">
        <v>0</v>
      </c>
      <c r="D464" s="78">
        <v>0</v>
      </c>
      <c r="E464" s="242">
        <v>0</v>
      </c>
      <c r="F464" s="235">
        <v>0</v>
      </c>
      <c r="G464" s="78">
        <v>0</v>
      </c>
      <c r="H464" s="78">
        <v>0</v>
      </c>
    </row>
    <row r="465" spans="1:8" ht="12.75" customHeight="1">
      <c r="A465" s="219" t="s">
        <v>856</v>
      </c>
      <c r="B465" s="78">
        <v>7900</v>
      </c>
      <c r="C465" s="78">
        <v>0</v>
      </c>
      <c r="D465" s="78">
        <v>0</v>
      </c>
      <c r="E465" s="242">
        <v>0</v>
      </c>
      <c r="F465" s="235">
        <v>0</v>
      </c>
      <c r="G465" s="78">
        <v>0</v>
      </c>
      <c r="H465" s="78">
        <v>0</v>
      </c>
    </row>
    <row r="466" spans="1:8" ht="12.75" customHeight="1">
      <c r="A466" s="219"/>
      <c r="B466" s="78"/>
      <c r="C466" s="78"/>
      <c r="D466" s="78"/>
      <c r="E466" s="242"/>
      <c r="F466" s="235"/>
      <c r="G466" s="78"/>
      <c r="H466" s="78"/>
    </row>
    <row r="467" spans="1:8" ht="25.5" customHeight="1">
      <c r="A467" s="262" t="s">
        <v>907</v>
      </c>
      <c r="B467" s="78"/>
      <c r="C467" s="78"/>
      <c r="D467" s="78"/>
      <c r="E467" s="242"/>
      <c r="F467" s="235"/>
      <c r="G467" s="78"/>
      <c r="H467" s="78"/>
    </row>
    <row r="468" spans="1:8" ht="12.75" customHeight="1">
      <c r="A468" s="211" t="s">
        <v>839</v>
      </c>
      <c r="B468" s="251">
        <v>2933735</v>
      </c>
      <c r="C468" s="251">
        <v>279715</v>
      </c>
      <c r="D468" s="251">
        <v>279715</v>
      </c>
      <c r="E468" s="242">
        <v>9.53443306910815</v>
      </c>
      <c r="F468" s="235">
        <v>100</v>
      </c>
      <c r="G468" s="251">
        <v>279715</v>
      </c>
      <c r="H468" s="251">
        <v>279715</v>
      </c>
    </row>
    <row r="469" spans="1:8" ht="12.75" customHeight="1">
      <c r="A469" s="215" t="s">
        <v>840</v>
      </c>
      <c r="B469" s="78">
        <v>2933735</v>
      </c>
      <c r="C469" s="78">
        <v>279715</v>
      </c>
      <c r="D469" s="78">
        <v>279715</v>
      </c>
      <c r="E469" s="242">
        <v>9.53443306910815</v>
      </c>
      <c r="F469" s="235">
        <v>100</v>
      </c>
      <c r="G469" s="78">
        <v>279715</v>
      </c>
      <c r="H469" s="78">
        <v>279715</v>
      </c>
    </row>
    <row r="470" spans="1:8" s="263" customFormat="1" ht="12.75" customHeight="1">
      <c r="A470" s="250" t="s">
        <v>869</v>
      </c>
      <c r="B470" s="251">
        <v>2933735</v>
      </c>
      <c r="C470" s="251">
        <v>279715</v>
      </c>
      <c r="D470" s="251">
        <v>41458</v>
      </c>
      <c r="E470" s="252">
        <v>1.4131474042474865</v>
      </c>
      <c r="F470" s="253">
        <v>14.82151475609102</v>
      </c>
      <c r="G470" s="251">
        <v>279715</v>
      </c>
      <c r="H470" s="251">
        <v>41458</v>
      </c>
    </row>
    <row r="471" spans="1:8" ht="12.75" customHeight="1">
      <c r="A471" s="219" t="s">
        <v>871</v>
      </c>
      <c r="B471" s="78">
        <v>1049009</v>
      </c>
      <c r="C471" s="78">
        <v>83495</v>
      </c>
      <c r="D471" s="78">
        <v>38200</v>
      </c>
      <c r="E471" s="242">
        <v>3.641532150820441</v>
      </c>
      <c r="F471" s="235">
        <v>45.75124258937661</v>
      </c>
      <c r="G471" s="78">
        <v>83495</v>
      </c>
      <c r="H471" s="78">
        <v>38200</v>
      </c>
    </row>
    <row r="472" spans="1:8" ht="12.75" customHeight="1">
      <c r="A472" s="219" t="s">
        <v>845</v>
      </c>
      <c r="B472" s="78">
        <v>1049009</v>
      </c>
      <c r="C472" s="78">
        <v>83495</v>
      </c>
      <c r="D472" s="78">
        <v>38200</v>
      </c>
      <c r="E472" s="242">
        <v>3.641532150820441</v>
      </c>
      <c r="F472" s="235">
        <v>45.75124258937661</v>
      </c>
      <c r="G472" s="78">
        <v>83495</v>
      </c>
      <c r="H472" s="78">
        <v>38200</v>
      </c>
    </row>
    <row r="473" spans="1:8" s="245" customFormat="1" ht="12.75" customHeight="1">
      <c r="A473" s="244" t="s">
        <v>872</v>
      </c>
      <c r="B473" s="89">
        <v>486420</v>
      </c>
      <c r="C473" s="89">
        <v>37880</v>
      </c>
      <c r="D473" s="89">
        <v>16289</v>
      </c>
      <c r="E473" s="223">
        <v>3.3487521072324324</v>
      </c>
      <c r="F473" s="224">
        <v>43.00158394931362</v>
      </c>
      <c r="G473" s="89">
        <v>37880</v>
      </c>
      <c r="H473" s="89">
        <v>16289</v>
      </c>
    </row>
    <row r="474" spans="1:8" ht="12.75" customHeight="1">
      <c r="A474" s="219" t="s">
        <v>855</v>
      </c>
      <c r="B474" s="78">
        <v>1884726</v>
      </c>
      <c r="C474" s="78">
        <v>196220</v>
      </c>
      <c r="D474" s="78">
        <v>3258</v>
      </c>
      <c r="E474" s="242">
        <v>0.17286332336902022</v>
      </c>
      <c r="F474" s="235">
        <v>1.660381204770156</v>
      </c>
      <c r="G474" s="78">
        <v>196220</v>
      </c>
      <c r="H474" s="78">
        <v>3258</v>
      </c>
    </row>
    <row r="475" spans="1:8" ht="12.75" customHeight="1">
      <c r="A475" s="219" t="s">
        <v>856</v>
      </c>
      <c r="B475" s="78">
        <v>53600</v>
      </c>
      <c r="C475" s="78">
        <v>0</v>
      </c>
      <c r="D475" s="78">
        <v>0</v>
      </c>
      <c r="E475" s="242">
        <v>0</v>
      </c>
      <c r="F475" s="235">
        <v>0</v>
      </c>
      <c r="G475" s="78">
        <v>0</v>
      </c>
      <c r="H475" s="78">
        <v>0</v>
      </c>
    </row>
    <row r="476" spans="1:8" ht="12.75" customHeight="1">
      <c r="A476" s="219" t="s">
        <v>857</v>
      </c>
      <c r="B476" s="78">
        <v>1831126</v>
      </c>
      <c r="C476" s="78">
        <v>196220</v>
      </c>
      <c r="D476" s="78">
        <v>3258</v>
      </c>
      <c r="E476" s="242">
        <v>0.17792331057502325</v>
      </c>
      <c r="F476" s="235">
        <v>1.660381204770156</v>
      </c>
      <c r="G476" s="78">
        <v>196220</v>
      </c>
      <c r="H476" s="78">
        <v>3258</v>
      </c>
    </row>
    <row r="477" spans="1:8" ht="12.75" customHeight="1">
      <c r="A477" s="219"/>
      <c r="B477" s="78"/>
      <c r="C477" s="78"/>
      <c r="D477" s="78"/>
      <c r="E477" s="242"/>
      <c r="F477" s="235"/>
      <c r="G477" s="78"/>
      <c r="H477" s="78"/>
    </row>
    <row r="478" spans="1:8" ht="25.5" customHeight="1">
      <c r="A478" s="262" t="s">
        <v>908</v>
      </c>
      <c r="B478" s="78"/>
      <c r="C478" s="78"/>
      <c r="D478" s="78"/>
      <c r="E478" s="242"/>
      <c r="F478" s="235"/>
      <c r="G478" s="78"/>
      <c r="H478" s="78"/>
    </row>
    <row r="479" spans="1:8" ht="12.75" customHeight="1">
      <c r="A479" s="211" t="s">
        <v>839</v>
      </c>
      <c r="B479" s="74">
        <v>17628528</v>
      </c>
      <c r="C479" s="74">
        <v>705748</v>
      </c>
      <c r="D479" s="74">
        <v>700241</v>
      </c>
      <c r="E479" s="209">
        <v>3.972203464747596</v>
      </c>
      <c r="F479" s="213">
        <v>99.21969314826255</v>
      </c>
      <c r="G479" s="74">
        <v>705748</v>
      </c>
      <c r="H479" s="74">
        <v>700241</v>
      </c>
    </row>
    <row r="480" spans="1:8" ht="12.75">
      <c r="A480" s="215" t="s">
        <v>840</v>
      </c>
      <c r="B480" s="78">
        <v>17145424</v>
      </c>
      <c r="C480" s="78">
        <v>698748</v>
      </c>
      <c r="D480" s="78">
        <v>698748</v>
      </c>
      <c r="E480" s="242">
        <v>4.075419773812534</v>
      </c>
      <c r="F480" s="235">
        <v>100</v>
      </c>
      <c r="G480" s="78">
        <v>698748</v>
      </c>
      <c r="H480" s="78">
        <v>698748</v>
      </c>
    </row>
    <row r="481" spans="1:8" ht="14.25" customHeight="1">
      <c r="A481" s="215" t="s">
        <v>841</v>
      </c>
      <c r="B481" s="78">
        <v>100000</v>
      </c>
      <c r="C481" s="78">
        <v>7000</v>
      </c>
      <c r="D481" s="78">
        <v>1493</v>
      </c>
      <c r="E481" s="242">
        <v>1.493</v>
      </c>
      <c r="F481" s="235">
        <v>0</v>
      </c>
      <c r="G481" s="78">
        <v>7000</v>
      </c>
      <c r="H481" s="78">
        <v>1493</v>
      </c>
    </row>
    <row r="482" spans="1:8" ht="14.25" customHeight="1">
      <c r="A482" s="215" t="s">
        <v>842</v>
      </c>
      <c r="B482" s="78">
        <v>383104</v>
      </c>
      <c r="C482" s="78">
        <v>0</v>
      </c>
      <c r="D482" s="78">
        <v>0</v>
      </c>
      <c r="E482" s="242">
        <v>0</v>
      </c>
      <c r="F482" s="235">
        <v>0</v>
      </c>
      <c r="G482" s="78">
        <v>0</v>
      </c>
      <c r="H482" s="78">
        <v>0</v>
      </c>
    </row>
    <row r="483" spans="1:8" ht="12.75" customHeight="1">
      <c r="A483" s="243" t="s">
        <v>869</v>
      </c>
      <c r="B483" s="74">
        <v>17603528</v>
      </c>
      <c r="C483" s="74">
        <v>704748</v>
      </c>
      <c r="D483" s="74">
        <v>297366</v>
      </c>
      <c r="E483" s="209">
        <v>1.6892409294318729</v>
      </c>
      <c r="F483" s="213">
        <v>42.19465681349929</v>
      </c>
      <c r="G483" s="74">
        <v>704748</v>
      </c>
      <c r="H483" s="74">
        <v>297366</v>
      </c>
    </row>
    <row r="484" spans="1:8" ht="12.75" customHeight="1">
      <c r="A484" s="219" t="s">
        <v>871</v>
      </c>
      <c r="B484" s="78">
        <v>16783981</v>
      </c>
      <c r="C484" s="78">
        <v>656374</v>
      </c>
      <c r="D484" s="78">
        <v>294648</v>
      </c>
      <c r="E484" s="242">
        <v>1.7555310626245348</v>
      </c>
      <c r="F484" s="235">
        <v>44.89026073549531</v>
      </c>
      <c r="G484" s="78">
        <v>656374</v>
      </c>
      <c r="H484" s="78">
        <v>294648</v>
      </c>
    </row>
    <row r="485" spans="1:8" ht="12.75" customHeight="1">
      <c r="A485" s="219" t="s">
        <v>845</v>
      </c>
      <c r="B485" s="78">
        <v>4644723</v>
      </c>
      <c r="C485" s="78">
        <v>327567</v>
      </c>
      <c r="D485" s="78">
        <v>186687</v>
      </c>
      <c r="E485" s="242">
        <v>4.019335491050812</v>
      </c>
      <c r="F485" s="235">
        <v>56.99200468911704</v>
      </c>
      <c r="G485" s="78">
        <v>327567</v>
      </c>
      <c r="H485" s="78">
        <v>186687</v>
      </c>
    </row>
    <row r="486" spans="1:8" s="227" customFormat="1" ht="12.75" customHeight="1">
      <c r="A486" s="221" t="s">
        <v>872</v>
      </c>
      <c r="B486" s="89">
        <v>2254787</v>
      </c>
      <c r="C486" s="89">
        <v>184734</v>
      </c>
      <c r="D486" s="89">
        <v>73162</v>
      </c>
      <c r="E486" s="223">
        <v>3.2447410775385874</v>
      </c>
      <c r="F486" s="224">
        <v>39.603971115225136</v>
      </c>
      <c r="G486" s="89">
        <v>184734</v>
      </c>
      <c r="H486" s="89">
        <v>73162</v>
      </c>
    </row>
    <row r="487" spans="1:8" ht="12.75" customHeight="1">
      <c r="A487" s="219" t="s">
        <v>848</v>
      </c>
      <c r="B487" s="78">
        <v>12139258</v>
      </c>
      <c r="C487" s="78">
        <v>328807</v>
      </c>
      <c r="D487" s="78">
        <v>107961</v>
      </c>
      <c r="E487" s="242">
        <v>0.8893541928180454</v>
      </c>
      <c r="F487" s="235">
        <v>32.8341549906176</v>
      </c>
      <c r="G487" s="78">
        <v>328807</v>
      </c>
      <c r="H487" s="78">
        <v>107961</v>
      </c>
    </row>
    <row r="488" spans="1:8" ht="12.75" customHeight="1">
      <c r="A488" s="226" t="s">
        <v>850</v>
      </c>
      <c r="B488" s="78">
        <v>2800000</v>
      </c>
      <c r="C488" s="228" t="s">
        <v>486</v>
      </c>
      <c r="D488" s="89">
        <v>0</v>
      </c>
      <c r="E488" s="248">
        <v>0</v>
      </c>
      <c r="F488" s="234" t="s">
        <v>486</v>
      </c>
      <c r="G488" s="228" t="s">
        <v>486</v>
      </c>
      <c r="H488" s="89">
        <v>0</v>
      </c>
    </row>
    <row r="489" spans="1:8" ht="12.75" customHeight="1">
      <c r="A489" s="226" t="s">
        <v>850</v>
      </c>
      <c r="B489" s="78">
        <v>5000000</v>
      </c>
      <c r="C489" s="228" t="s">
        <v>486</v>
      </c>
      <c r="D489" s="89">
        <v>0</v>
      </c>
      <c r="E489" s="248">
        <v>0</v>
      </c>
      <c r="F489" s="234" t="s">
        <v>486</v>
      </c>
      <c r="G489" s="228" t="s">
        <v>486</v>
      </c>
      <c r="H489" s="89">
        <v>0</v>
      </c>
    </row>
    <row r="490" spans="1:8" ht="24.75" customHeight="1">
      <c r="A490" s="233" t="s">
        <v>851</v>
      </c>
      <c r="B490" s="78">
        <v>4019317</v>
      </c>
      <c r="C490" s="78">
        <v>321800</v>
      </c>
      <c r="D490" s="78">
        <v>107040</v>
      </c>
      <c r="E490" s="242">
        <v>2.6631390358113083</v>
      </c>
      <c r="F490" s="235">
        <v>33.26289620882536</v>
      </c>
      <c r="G490" s="78">
        <v>321800</v>
      </c>
      <c r="H490" s="78">
        <v>107040</v>
      </c>
    </row>
    <row r="491" spans="1:8" ht="12.75" customHeight="1">
      <c r="A491" s="168" t="s">
        <v>854</v>
      </c>
      <c r="B491" s="78">
        <v>135539</v>
      </c>
      <c r="C491" s="78">
        <v>7007</v>
      </c>
      <c r="D491" s="78">
        <v>921</v>
      </c>
      <c r="E491" s="242">
        <v>0.6795092187488472</v>
      </c>
      <c r="F491" s="235">
        <v>13.143998858284572</v>
      </c>
      <c r="G491" s="78">
        <v>7007</v>
      </c>
      <c r="H491" s="78">
        <v>921</v>
      </c>
    </row>
    <row r="492" spans="1:8" ht="12.75" customHeight="1">
      <c r="A492" s="219" t="s">
        <v>855</v>
      </c>
      <c r="B492" s="78">
        <v>819547</v>
      </c>
      <c r="C492" s="78">
        <v>48374</v>
      </c>
      <c r="D492" s="78">
        <v>2718</v>
      </c>
      <c r="E492" s="242">
        <v>0.3316466291744098</v>
      </c>
      <c r="F492" s="235">
        <v>5.618720800429983</v>
      </c>
      <c r="G492" s="78">
        <v>48374</v>
      </c>
      <c r="H492" s="78">
        <v>2718</v>
      </c>
    </row>
    <row r="493" spans="1:8" ht="12.75">
      <c r="A493" s="219" t="s">
        <v>856</v>
      </c>
      <c r="B493" s="78">
        <v>819547</v>
      </c>
      <c r="C493" s="78">
        <v>48374</v>
      </c>
      <c r="D493" s="78">
        <v>2718</v>
      </c>
      <c r="E493" s="242">
        <v>0.3316466291744098</v>
      </c>
      <c r="F493" s="235">
        <v>5.618720800429983</v>
      </c>
      <c r="G493" s="78">
        <v>48374</v>
      </c>
      <c r="H493" s="78">
        <v>2718</v>
      </c>
    </row>
    <row r="494" spans="1:8" ht="12.75">
      <c r="A494" s="243" t="s">
        <v>860</v>
      </c>
      <c r="B494" s="78">
        <v>25000</v>
      </c>
      <c r="C494" s="78">
        <v>1000</v>
      </c>
      <c r="D494" s="78">
        <v>402875</v>
      </c>
      <c r="E494" s="257" t="s">
        <v>486</v>
      </c>
      <c r="F494" s="258" t="s">
        <v>486</v>
      </c>
      <c r="G494" s="78">
        <v>1000</v>
      </c>
      <c r="H494" s="78">
        <v>402875</v>
      </c>
    </row>
    <row r="495" spans="1:8" ht="38.25">
      <c r="A495" s="122" t="s">
        <v>862</v>
      </c>
      <c r="B495" s="78">
        <v>-25000</v>
      </c>
      <c r="C495" s="78">
        <v>-1000</v>
      </c>
      <c r="D495" s="78">
        <v>-1000</v>
      </c>
      <c r="E495" s="257" t="s">
        <v>486</v>
      </c>
      <c r="F495" s="258" t="s">
        <v>486</v>
      </c>
      <c r="G495" s="78">
        <v>-1000</v>
      </c>
      <c r="H495" s="78">
        <v>-1000</v>
      </c>
    </row>
    <row r="496" spans="1:8" ht="12.75">
      <c r="A496" s="122"/>
      <c r="B496" s="78"/>
      <c r="C496" s="78"/>
      <c r="D496" s="78"/>
      <c r="E496" s="257"/>
      <c r="F496" s="258"/>
      <c r="G496" s="78"/>
      <c r="H496" s="78"/>
    </row>
    <row r="497" spans="1:8" ht="12.75" customHeight="1">
      <c r="A497" s="262" t="s">
        <v>909</v>
      </c>
      <c r="B497" s="78"/>
      <c r="C497" s="78"/>
      <c r="D497" s="78"/>
      <c r="E497" s="242"/>
      <c r="F497" s="235"/>
      <c r="G497" s="78"/>
      <c r="H497" s="78"/>
    </row>
    <row r="498" spans="1:8" ht="12.75" customHeight="1">
      <c r="A498" s="211" t="s">
        <v>839</v>
      </c>
      <c r="B498" s="43">
        <v>182825526</v>
      </c>
      <c r="C498" s="43">
        <v>14415880</v>
      </c>
      <c r="D498" s="43">
        <v>14415880</v>
      </c>
      <c r="E498" s="209">
        <v>7.8850477367148395</v>
      </c>
      <c r="F498" s="213">
        <v>100</v>
      </c>
      <c r="G498" s="43">
        <v>14415880</v>
      </c>
      <c r="H498" s="43">
        <v>14415880</v>
      </c>
    </row>
    <row r="499" spans="1:8" ht="12.75" customHeight="1">
      <c r="A499" s="215" t="s">
        <v>840</v>
      </c>
      <c r="B499" s="264">
        <v>182825526</v>
      </c>
      <c r="C499" s="264">
        <v>14415880</v>
      </c>
      <c r="D499" s="264">
        <v>14415880</v>
      </c>
      <c r="E499" s="242">
        <v>7.8850477367148395</v>
      </c>
      <c r="F499" s="235">
        <v>100</v>
      </c>
      <c r="G499" s="264">
        <v>14415880</v>
      </c>
      <c r="H499" s="264">
        <v>14415880</v>
      </c>
    </row>
    <row r="500" spans="1:8" ht="12.75" customHeight="1">
      <c r="A500" s="243" t="s">
        <v>869</v>
      </c>
      <c r="B500" s="74">
        <v>182825526</v>
      </c>
      <c r="C500" s="74">
        <v>14415880</v>
      </c>
      <c r="D500" s="74">
        <v>14415880</v>
      </c>
      <c r="E500" s="209">
        <v>7.8850477367148395</v>
      </c>
      <c r="F500" s="213">
        <v>100</v>
      </c>
      <c r="G500" s="74">
        <v>14415880</v>
      </c>
      <c r="H500" s="74">
        <v>14415880</v>
      </c>
    </row>
    <row r="501" spans="1:8" ht="12.75" customHeight="1">
      <c r="A501" s="219" t="s">
        <v>871</v>
      </c>
      <c r="B501" s="78">
        <v>174652452</v>
      </c>
      <c r="C501" s="78">
        <v>14415880</v>
      </c>
      <c r="D501" s="78">
        <v>14415880</v>
      </c>
      <c r="E501" s="242">
        <v>8.254038139699292</v>
      </c>
      <c r="F501" s="235">
        <v>100</v>
      </c>
      <c r="G501" s="78">
        <v>14415880</v>
      </c>
      <c r="H501" s="78">
        <v>14415880</v>
      </c>
    </row>
    <row r="502" spans="1:8" ht="12.75" customHeight="1">
      <c r="A502" s="219" t="s">
        <v>848</v>
      </c>
      <c r="B502" s="78">
        <v>174652452</v>
      </c>
      <c r="C502" s="78">
        <v>14415880</v>
      </c>
      <c r="D502" s="78">
        <v>14415880</v>
      </c>
      <c r="E502" s="242">
        <v>8.254038139699292</v>
      </c>
      <c r="F502" s="235">
        <v>100</v>
      </c>
      <c r="G502" s="78">
        <v>14415880</v>
      </c>
      <c r="H502" s="78">
        <v>14415880</v>
      </c>
    </row>
    <row r="503" spans="1:8" s="245" customFormat="1" ht="11.25" customHeight="1">
      <c r="A503" s="226" t="s">
        <v>850</v>
      </c>
      <c r="B503" s="89">
        <v>174652452</v>
      </c>
      <c r="C503" s="232" t="s">
        <v>486</v>
      </c>
      <c r="D503" s="89">
        <v>14415880</v>
      </c>
      <c r="E503" s="248">
        <v>8.254038139699292</v>
      </c>
      <c r="F503" s="234" t="s">
        <v>486</v>
      </c>
      <c r="G503" s="232" t="s">
        <v>486</v>
      </c>
      <c r="H503" s="89">
        <v>14415880</v>
      </c>
    </row>
    <row r="504" spans="1:8" ht="12.75">
      <c r="A504" s="219" t="s">
        <v>855</v>
      </c>
      <c r="B504" s="78">
        <v>8173074</v>
      </c>
      <c r="C504" s="78">
        <v>0</v>
      </c>
      <c r="D504" s="78">
        <v>0</v>
      </c>
      <c r="E504" s="242">
        <v>0</v>
      </c>
      <c r="F504" s="235">
        <v>0</v>
      </c>
      <c r="G504" s="78">
        <v>0</v>
      </c>
      <c r="H504" s="78">
        <v>0</v>
      </c>
    </row>
    <row r="505" spans="1:8" ht="12.75">
      <c r="A505" s="219" t="s">
        <v>857</v>
      </c>
      <c r="B505" s="78">
        <v>8173074</v>
      </c>
      <c r="C505" s="78">
        <v>0</v>
      </c>
      <c r="D505" s="78">
        <v>0</v>
      </c>
      <c r="E505" s="242">
        <v>0</v>
      </c>
      <c r="F505" s="235">
        <v>0</v>
      </c>
      <c r="G505" s="78">
        <v>0</v>
      </c>
      <c r="H505" s="78">
        <v>0</v>
      </c>
    </row>
    <row r="506" spans="1:8" s="245" customFormat="1" ht="12.75">
      <c r="A506" s="226" t="s">
        <v>858</v>
      </c>
      <c r="B506" s="89">
        <v>8173074</v>
      </c>
      <c r="C506" s="232" t="s">
        <v>486</v>
      </c>
      <c r="D506" s="89">
        <v>0</v>
      </c>
      <c r="E506" s="223">
        <v>0</v>
      </c>
      <c r="F506" s="234" t="s">
        <v>486</v>
      </c>
      <c r="G506" s="232" t="s">
        <v>486</v>
      </c>
      <c r="H506" s="89">
        <v>0</v>
      </c>
    </row>
    <row r="507" spans="1:8" s="245" customFormat="1" ht="12.75">
      <c r="A507" s="226"/>
      <c r="B507" s="89"/>
      <c r="C507" s="232"/>
      <c r="D507" s="89"/>
      <c r="E507" s="223"/>
      <c r="F507" s="234"/>
      <c r="G507" s="232"/>
      <c r="H507" s="89"/>
    </row>
    <row r="508" spans="1:8" ht="12.75" customHeight="1">
      <c r="A508" s="262" t="s">
        <v>910</v>
      </c>
      <c r="B508" s="78"/>
      <c r="C508" s="78"/>
      <c r="D508" s="78"/>
      <c r="E508" s="209"/>
      <c r="F508" s="213"/>
      <c r="G508" s="78"/>
      <c r="H508" s="78"/>
    </row>
    <row r="509" spans="1:8" ht="12.75" customHeight="1">
      <c r="A509" s="211" t="s">
        <v>839</v>
      </c>
      <c r="B509" s="74">
        <v>7677897</v>
      </c>
      <c r="C509" s="74">
        <v>852324</v>
      </c>
      <c r="D509" s="74">
        <v>852324</v>
      </c>
      <c r="E509" s="209">
        <v>11.101008518348188</v>
      </c>
      <c r="F509" s="213">
        <v>100</v>
      </c>
      <c r="G509" s="74">
        <v>852324</v>
      </c>
      <c r="H509" s="74">
        <v>852324</v>
      </c>
    </row>
    <row r="510" spans="1:8" ht="12.75" customHeight="1">
      <c r="A510" s="215" t="s">
        <v>840</v>
      </c>
      <c r="B510" s="78">
        <v>7677897</v>
      </c>
      <c r="C510" s="78">
        <v>852324</v>
      </c>
      <c r="D510" s="78">
        <v>852324</v>
      </c>
      <c r="E510" s="242">
        <v>11.101008518348188</v>
      </c>
      <c r="F510" s="235">
        <v>100</v>
      </c>
      <c r="G510" s="78">
        <v>852324</v>
      </c>
      <c r="H510" s="78">
        <v>852324</v>
      </c>
    </row>
    <row r="511" spans="1:8" ht="12.75" customHeight="1">
      <c r="A511" s="243" t="s">
        <v>869</v>
      </c>
      <c r="B511" s="74">
        <v>7677897</v>
      </c>
      <c r="C511" s="74">
        <v>852324</v>
      </c>
      <c r="D511" s="74">
        <v>839824</v>
      </c>
      <c r="E511" s="209">
        <v>10.938203521094383</v>
      </c>
      <c r="F511" s="213">
        <v>98.53342156269213</v>
      </c>
      <c r="G511" s="74">
        <v>852324</v>
      </c>
      <c r="H511" s="74">
        <v>839824</v>
      </c>
    </row>
    <row r="512" spans="1:8" ht="12.75" customHeight="1">
      <c r="A512" s="219" t="s">
        <v>871</v>
      </c>
      <c r="B512" s="78">
        <v>7677897</v>
      </c>
      <c r="C512" s="78">
        <v>852324</v>
      </c>
      <c r="D512" s="78">
        <v>839824</v>
      </c>
      <c r="E512" s="242">
        <v>10.938203521094383</v>
      </c>
      <c r="F512" s="235">
        <v>98.53342156269213</v>
      </c>
      <c r="G512" s="78">
        <v>852324</v>
      </c>
      <c r="H512" s="78">
        <v>839824</v>
      </c>
    </row>
    <row r="513" spans="1:8" ht="13.5" customHeight="1">
      <c r="A513" s="219" t="s">
        <v>848</v>
      </c>
      <c r="B513" s="78">
        <v>7677897</v>
      </c>
      <c r="C513" s="78">
        <v>852324</v>
      </c>
      <c r="D513" s="78">
        <v>839824</v>
      </c>
      <c r="E513" s="242">
        <v>10.938203521094383</v>
      </c>
      <c r="F513" s="235">
        <v>98.53342156269213</v>
      </c>
      <c r="G513" s="78">
        <v>852324</v>
      </c>
      <c r="H513" s="78">
        <v>839824</v>
      </c>
    </row>
    <row r="514" spans="1:8" ht="13.5" customHeight="1">
      <c r="A514" s="231" t="s">
        <v>850</v>
      </c>
      <c r="B514" s="78">
        <v>7427897</v>
      </c>
      <c r="C514" s="228" t="s">
        <v>486</v>
      </c>
      <c r="D514" s="89">
        <v>831491</v>
      </c>
      <c r="E514" s="248">
        <v>11.194164377885153</v>
      </c>
      <c r="F514" s="234" t="s">
        <v>486</v>
      </c>
      <c r="G514" s="232" t="s">
        <v>486</v>
      </c>
      <c r="H514" s="89">
        <v>831491</v>
      </c>
    </row>
    <row r="515" spans="1:8" ht="24" customHeight="1">
      <c r="A515" s="233" t="s">
        <v>851</v>
      </c>
      <c r="B515" s="78">
        <v>250000</v>
      </c>
      <c r="C515" s="78">
        <v>20833</v>
      </c>
      <c r="D515" s="78">
        <v>8333</v>
      </c>
      <c r="E515" s="242">
        <v>3.3332</v>
      </c>
      <c r="F515" s="235">
        <v>39.99903998463976</v>
      </c>
      <c r="G515" s="78">
        <v>20833</v>
      </c>
      <c r="H515" s="78">
        <v>8333</v>
      </c>
    </row>
    <row r="516" spans="1:8" s="245" customFormat="1" ht="12.75" customHeight="1">
      <c r="A516" s="226" t="s">
        <v>852</v>
      </c>
      <c r="B516" s="89">
        <v>250000</v>
      </c>
      <c r="C516" s="232" t="s">
        <v>486</v>
      </c>
      <c r="D516" s="78">
        <v>8333</v>
      </c>
      <c r="E516" s="223">
        <v>3.3332</v>
      </c>
      <c r="F516" s="234" t="s">
        <v>486</v>
      </c>
      <c r="G516" s="232" t="s">
        <v>486</v>
      </c>
      <c r="H516" s="89">
        <v>8333</v>
      </c>
    </row>
    <row r="517" spans="1:8" s="245" customFormat="1" ht="12.75" customHeight="1">
      <c r="A517" s="226"/>
      <c r="B517" s="89"/>
      <c r="C517" s="232"/>
      <c r="D517" s="78"/>
      <c r="E517" s="223"/>
      <c r="F517" s="234"/>
      <c r="G517" s="232"/>
      <c r="H517" s="89"/>
    </row>
    <row r="518" spans="1:8" ht="39.75" customHeight="1">
      <c r="A518" s="262" t="s">
        <v>911</v>
      </c>
      <c r="B518" s="78"/>
      <c r="C518" s="78"/>
      <c r="D518" s="78"/>
      <c r="E518" s="242"/>
      <c r="F518" s="235"/>
      <c r="G518" s="78"/>
      <c r="H518" s="78"/>
    </row>
    <row r="519" spans="1:8" s="263" customFormat="1" ht="12.75" customHeight="1">
      <c r="A519" s="265" t="s">
        <v>839</v>
      </c>
      <c r="B519" s="251">
        <v>5000000</v>
      </c>
      <c r="C519" s="251">
        <v>0</v>
      </c>
      <c r="D519" s="251">
        <v>0</v>
      </c>
      <c r="E519" s="252">
        <v>0</v>
      </c>
      <c r="F519" s="253">
        <v>0</v>
      </c>
      <c r="G519" s="251">
        <v>0</v>
      </c>
      <c r="H519" s="251">
        <v>0</v>
      </c>
    </row>
    <row r="520" spans="1:8" ht="12" customHeight="1">
      <c r="A520" s="215" t="s">
        <v>840</v>
      </c>
      <c r="B520" s="78">
        <v>5000000</v>
      </c>
      <c r="C520" s="78">
        <v>0</v>
      </c>
      <c r="D520" s="78">
        <v>0</v>
      </c>
      <c r="E520" s="242">
        <v>0</v>
      </c>
      <c r="F520" s="235">
        <v>0</v>
      </c>
      <c r="G520" s="78">
        <v>0</v>
      </c>
      <c r="H520" s="78">
        <v>0</v>
      </c>
    </row>
    <row r="521" spans="1:8" s="263" customFormat="1" ht="13.5" customHeight="1">
      <c r="A521" s="250" t="s">
        <v>869</v>
      </c>
      <c r="B521" s="251">
        <v>5000000</v>
      </c>
      <c r="C521" s="251">
        <v>0</v>
      </c>
      <c r="D521" s="251">
        <v>0</v>
      </c>
      <c r="E521" s="252">
        <v>0</v>
      </c>
      <c r="F521" s="253">
        <v>0</v>
      </c>
      <c r="G521" s="251">
        <v>0</v>
      </c>
      <c r="H521" s="251">
        <v>0</v>
      </c>
    </row>
    <row r="522" spans="1:8" ht="12.75" customHeight="1">
      <c r="A522" s="219" t="s">
        <v>871</v>
      </c>
      <c r="B522" s="78">
        <v>5000000</v>
      </c>
      <c r="C522" s="78">
        <v>0</v>
      </c>
      <c r="D522" s="78">
        <v>0</v>
      </c>
      <c r="E522" s="242">
        <v>0</v>
      </c>
      <c r="F522" s="235">
        <v>0</v>
      </c>
      <c r="G522" s="78">
        <v>0</v>
      </c>
      <c r="H522" s="78">
        <v>0</v>
      </c>
    </row>
    <row r="523" spans="1:8" ht="12.75" customHeight="1">
      <c r="A523" s="219" t="s">
        <v>848</v>
      </c>
      <c r="B523" s="78">
        <v>5000000</v>
      </c>
      <c r="C523" s="78">
        <v>0</v>
      </c>
      <c r="D523" s="78">
        <v>0</v>
      </c>
      <c r="E523" s="242">
        <v>0</v>
      </c>
      <c r="F523" s="235">
        <v>0</v>
      </c>
      <c r="G523" s="78">
        <v>0</v>
      </c>
      <c r="H523" s="78">
        <v>0</v>
      </c>
    </row>
    <row r="524" spans="1:8" ht="12.75" customHeight="1">
      <c r="A524" s="219"/>
      <c r="B524" s="78"/>
      <c r="C524" s="78"/>
      <c r="D524" s="78"/>
      <c r="E524" s="242"/>
      <c r="F524" s="235"/>
      <c r="G524" s="78"/>
      <c r="H524" s="78"/>
    </row>
    <row r="525" spans="1:8" ht="37.5" customHeight="1">
      <c r="A525" s="262" t="s">
        <v>912</v>
      </c>
      <c r="B525" s="122"/>
      <c r="C525" s="122"/>
      <c r="D525" s="122"/>
      <c r="E525" s="242"/>
      <c r="F525" s="235"/>
      <c r="G525" s="78"/>
      <c r="H525" s="78"/>
    </row>
    <row r="526" spans="1:8" s="263" customFormat="1" ht="12.75" customHeight="1">
      <c r="A526" s="265" t="s">
        <v>839</v>
      </c>
      <c r="B526" s="251">
        <v>5000000</v>
      </c>
      <c r="C526" s="267">
        <v>0</v>
      </c>
      <c r="D526" s="267">
        <v>0</v>
      </c>
      <c r="E526" s="252">
        <v>0</v>
      </c>
      <c r="F526" s="253">
        <v>0</v>
      </c>
      <c r="G526" s="251">
        <v>0</v>
      </c>
      <c r="H526" s="251">
        <v>0</v>
      </c>
    </row>
    <row r="527" spans="1:8" ht="12.75" customHeight="1">
      <c r="A527" s="215" t="s">
        <v>840</v>
      </c>
      <c r="B527" s="237">
        <v>5000000</v>
      </c>
      <c r="C527" s="269">
        <v>0</v>
      </c>
      <c r="D527" s="269">
        <v>0</v>
      </c>
      <c r="E527" s="242">
        <v>0</v>
      </c>
      <c r="F527" s="235">
        <v>0</v>
      </c>
      <c r="G527" s="78">
        <v>0</v>
      </c>
      <c r="H527" s="78">
        <v>0</v>
      </c>
    </row>
    <row r="528" spans="1:8" s="263" customFormat="1" ht="12" customHeight="1">
      <c r="A528" s="250" t="s">
        <v>869</v>
      </c>
      <c r="B528" s="251">
        <v>5000000</v>
      </c>
      <c r="C528" s="268">
        <v>0</v>
      </c>
      <c r="D528" s="268">
        <v>0</v>
      </c>
      <c r="E528" s="252">
        <v>0</v>
      </c>
      <c r="F528" s="253">
        <v>0</v>
      </c>
      <c r="G528" s="251">
        <v>0</v>
      </c>
      <c r="H528" s="251">
        <v>0</v>
      </c>
    </row>
    <row r="529" spans="1:8" ht="11.25" customHeight="1">
      <c r="A529" s="219" t="s">
        <v>871</v>
      </c>
      <c r="B529" s="237">
        <v>5000000</v>
      </c>
      <c r="C529" s="122">
        <v>0</v>
      </c>
      <c r="D529" s="122">
        <v>0</v>
      </c>
      <c r="E529" s="242">
        <v>0</v>
      </c>
      <c r="F529" s="235">
        <v>0</v>
      </c>
      <c r="G529" s="78">
        <v>0</v>
      </c>
      <c r="H529" s="78">
        <v>0</v>
      </c>
    </row>
    <row r="530" spans="1:8" ht="11.25" customHeight="1">
      <c r="A530" s="219" t="s">
        <v>848</v>
      </c>
      <c r="B530" s="78">
        <v>5000000</v>
      </c>
      <c r="C530" s="122">
        <v>0</v>
      </c>
      <c r="D530" s="122">
        <v>0</v>
      </c>
      <c r="E530" s="242">
        <v>0</v>
      </c>
      <c r="F530" s="235">
        <v>0</v>
      </c>
      <c r="G530" s="78">
        <v>0</v>
      </c>
      <c r="H530" s="78">
        <v>0</v>
      </c>
    </row>
    <row r="531" spans="1:8" ht="11.25" customHeight="1">
      <c r="A531" s="219"/>
      <c r="B531" s="78"/>
      <c r="C531" s="122"/>
      <c r="D531" s="122"/>
      <c r="E531" s="242"/>
      <c r="F531" s="235"/>
      <c r="G531" s="78"/>
      <c r="H531" s="78"/>
    </row>
    <row r="532" spans="1:8" ht="27" customHeight="1">
      <c r="A532" s="262" t="s">
        <v>913</v>
      </c>
      <c r="B532" s="236"/>
      <c r="C532" s="236"/>
      <c r="D532" s="236"/>
      <c r="E532" s="242"/>
      <c r="F532" s="235"/>
      <c r="G532" s="78"/>
      <c r="H532" s="78"/>
    </row>
    <row r="533" spans="1:8" s="263" customFormat="1" ht="12.75" customHeight="1">
      <c r="A533" s="265" t="s">
        <v>839</v>
      </c>
      <c r="B533" s="251">
        <v>4761904</v>
      </c>
      <c r="C533" s="268">
        <v>0</v>
      </c>
      <c r="D533" s="268">
        <v>0</v>
      </c>
      <c r="E533" s="252">
        <v>0</v>
      </c>
      <c r="F533" s="253">
        <v>0</v>
      </c>
      <c r="G533" s="251">
        <v>0</v>
      </c>
      <c r="H533" s="251">
        <v>0</v>
      </c>
    </row>
    <row r="534" spans="1:8" ht="12" customHeight="1">
      <c r="A534" s="215" t="s">
        <v>840</v>
      </c>
      <c r="B534" s="78">
        <v>4761904</v>
      </c>
      <c r="C534" s="236">
        <v>0</v>
      </c>
      <c r="D534" s="236">
        <v>0</v>
      </c>
      <c r="E534" s="242">
        <v>0</v>
      </c>
      <c r="F534" s="235">
        <v>0</v>
      </c>
      <c r="G534" s="78">
        <v>0</v>
      </c>
      <c r="H534" s="78">
        <v>0</v>
      </c>
    </row>
    <row r="535" spans="1:8" s="263" customFormat="1" ht="12" customHeight="1">
      <c r="A535" s="250" t="s">
        <v>869</v>
      </c>
      <c r="B535" s="251">
        <v>4761904</v>
      </c>
      <c r="C535" s="268">
        <v>0</v>
      </c>
      <c r="D535" s="268">
        <v>0</v>
      </c>
      <c r="E535" s="252">
        <v>0</v>
      </c>
      <c r="F535" s="253">
        <v>0</v>
      </c>
      <c r="G535" s="251">
        <v>0</v>
      </c>
      <c r="H535" s="251">
        <v>0</v>
      </c>
    </row>
    <row r="536" spans="1:8" ht="12.75" customHeight="1">
      <c r="A536" s="219" t="s">
        <v>871</v>
      </c>
      <c r="B536" s="78">
        <v>4761904</v>
      </c>
      <c r="C536" s="236">
        <v>0</v>
      </c>
      <c r="D536" s="236">
        <v>0</v>
      </c>
      <c r="E536" s="242">
        <v>0</v>
      </c>
      <c r="F536" s="235">
        <v>0</v>
      </c>
      <c r="G536" s="78">
        <v>0</v>
      </c>
      <c r="H536" s="78">
        <v>0</v>
      </c>
    </row>
    <row r="537" spans="1:8" ht="12.75" customHeight="1">
      <c r="A537" s="219" t="s">
        <v>848</v>
      </c>
      <c r="B537" s="78">
        <v>4761904</v>
      </c>
      <c r="C537" s="236">
        <v>0</v>
      </c>
      <c r="D537" s="236">
        <v>0</v>
      </c>
      <c r="E537" s="242">
        <v>0</v>
      </c>
      <c r="F537" s="235">
        <v>0</v>
      </c>
      <c r="G537" s="78">
        <v>0</v>
      </c>
      <c r="H537" s="78">
        <v>0</v>
      </c>
    </row>
    <row r="541" spans="1:8" s="148" customFormat="1" ht="15">
      <c r="A541" s="147" t="s">
        <v>703</v>
      </c>
      <c r="C541" s="149"/>
      <c r="D541" s="149"/>
      <c r="E541" s="150"/>
      <c r="F541" s="151"/>
      <c r="H541" s="152"/>
    </row>
    <row r="542" spans="1:8" s="148" customFormat="1" ht="15">
      <c r="A542" s="147" t="s">
        <v>523</v>
      </c>
      <c r="C542" s="270"/>
      <c r="D542" s="270"/>
      <c r="E542" s="270"/>
      <c r="F542" s="270"/>
      <c r="G542" s="270"/>
      <c r="H542" s="271" t="s">
        <v>524</v>
      </c>
    </row>
    <row r="543" spans="1:8" ht="17.25" customHeight="1">
      <c r="A543" s="266"/>
      <c r="E543" s="270"/>
      <c r="F543" s="192"/>
      <c r="G543" s="192"/>
      <c r="H543" s="192"/>
    </row>
    <row r="544" spans="1:8" ht="17.25" customHeight="1">
      <c r="A544" s="266"/>
      <c r="E544" s="270"/>
      <c r="F544" s="192"/>
      <c r="G544" s="192"/>
      <c r="H544" s="192"/>
    </row>
    <row r="545" spans="1:8" ht="17.25" customHeight="1">
      <c r="A545" s="180" t="s">
        <v>914</v>
      </c>
      <c r="B545" s="246"/>
      <c r="C545" s="192"/>
      <c r="E545" s="192"/>
      <c r="F545" s="192"/>
      <c r="G545" s="192"/>
      <c r="H545" s="192"/>
    </row>
    <row r="546" spans="2:8" ht="17.25" customHeight="1">
      <c r="B546" s="245"/>
      <c r="C546" s="192"/>
      <c r="E546" s="192"/>
      <c r="F546" s="192"/>
      <c r="G546" s="192"/>
      <c r="H546" s="192"/>
    </row>
    <row r="547" spans="1:8" ht="17.25" customHeight="1">
      <c r="A547" s="266"/>
      <c r="B547" s="245"/>
      <c r="C547" s="192"/>
      <c r="E547" s="192"/>
      <c r="F547" s="192"/>
      <c r="G547" s="192"/>
      <c r="H547" s="192"/>
    </row>
    <row r="548" spans="1:8" ht="17.25" customHeight="1">
      <c r="A548" s="266"/>
      <c r="B548" s="245"/>
      <c r="C548" s="192"/>
      <c r="E548" s="192"/>
      <c r="F548" s="192"/>
      <c r="G548" s="192"/>
      <c r="H548" s="192"/>
    </row>
    <row r="550" spans="2:4" ht="17.25" customHeight="1">
      <c r="B550" s="214"/>
      <c r="C550" s="214"/>
      <c r="D550" s="214"/>
    </row>
    <row r="551" spans="2:4" ht="17.25" customHeight="1">
      <c r="B551" s="214"/>
      <c r="C551" s="214"/>
      <c r="D551" s="214"/>
    </row>
  </sheetData>
  <printOptions horizontalCentered="1"/>
  <pageMargins left="0.9448818897637796" right="0.35433070866141736" top="0.5511811023622047" bottom="0.7480314960629921" header="0.5118110236220472" footer="0.5118110236220472"/>
  <pageSetup firstPageNumber="11" useFirstPageNumber="1" horizontalDpi="300" verticalDpi="300" orientation="portrait" paperSize="9" scale="7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E82"/>
  <sheetViews>
    <sheetView zoomScaleSheetLayoutView="100" workbookViewId="0" topLeftCell="A1">
      <selection activeCell="D81" sqref="D81"/>
    </sheetView>
  </sheetViews>
  <sheetFormatPr defaultColWidth="9.140625" defaultRowHeight="12.75"/>
  <cols>
    <col min="1" max="1" width="9.28125" style="273" customWidth="1"/>
    <col min="2" max="2" width="34.421875" style="273" customWidth="1"/>
    <col min="3" max="3" width="15.28125" style="321" customWidth="1"/>
    <col min="4" max="4" width="12.140625" style="321" customWidth="1"/>
    <col min="5" max="5" width="13.28125" style="321" customWidth="1"/>
    <col min="6" max="6" width="7.8515625" style="321" customWidth="1"/>
    <col min="7" max="7" width="9.00390625" style="321" customWidth="1"/>
    <col min="8" max="8" width="13.140625" style="321" customWidth="1"/>
    <col min="9" max="9" width="12.57421875" style="321" customWidth="1"/>
    <col min="10" max="16384" width="9.140625" style="273" customWidth="1"/>
  </cols>
  <sheetData>
    <row r="1" spans="1:57" ht="12.75">
      <c r="A1" s="866" t="s">
        <v>469</v>
      </c>
      <c r="B1" s="866"/>
      <c r="C1" s="866"/>
      <c r="D1" s="866"/>
      <c r="E1" s="866"/>
      <c r="F1" s="866"/>
      <c r="G1" s="866"/>
      <c r="H1" s="866"/>
      <c r="I1" s="866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</row>
    <row r="2" spans="1:57" ht="15" customHeight="1">
      <c r="A2" s="867" t="s">
        <v>470</v>
      </c>
      <c r="B2" s="867"/>
      <c r="C2" s="867"/>
      <c r="D2" s="867"/>
      <c r="E2" s="867"/>
      <c r="F2" s="867"/>
      <c r="G2" s="867"/>
      <c r="H2" s="867"/>
      <c r="I2" s="867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</row>
    <row r="3" spans="1:57" ht="3.75" customHeight="1">
      <c r="A3" s="868"/>
      <c r="B3" s="868"/>
      <c r="C3" s="868"/>
      <c r="D3" s="868"/>
      <c r="E3" s="868"/>
      <c r="F3" s="868"/>
      <c r="G3" s="868"/>
      <c r="H3" s="868"/>
      <c r="I3" s="868"/>
      <c r="J3" s="7"/>
      <c r="K3" s="7"/>
      <c r="L3" s="7"/>
      <c r="M3" s="7"/>
      <c r="N3" s="7"/>
      <c r="O3" s="7"/>
      <c r="P3" s="7"/>
      <c r="Q3" s="7"/>
      <c r="R3" s="7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</row>
    <row r="4" spans="1:19" s="272" customFormat="1" ht="12.75">
      <c r="A4" s="869" t="s">
        <v>471</v>
      </c>
      <c r="B4" s="869"/>
      <c r="C4" s="869"/>
      <c r="D4" s="869"/>
      <c r="E4" s="869"/>
      <c r="F4" s="869"/>
      <c r="G4" s="869"/>
      <c r="H4" s="869"/>
      <c r="I4" s="869"/>
      <c r="J4" s="186"/>
      <c r="K4" s="186"/>
      <c r="L4" s="186"/>
      <c r="M4" s="186"/>
      <c r="N4" s="186"/>
      <c r="O4" s="186"/>
      <c r="P4" s="186"/>
      <c r="Q4" s="186"/>
      <c r="R4" s="186"/>
      <c r="S4" s="186"/>
    </row>
    <row r="5" spans="1:18" s="272" customFormat="1" ht="12.75">
      <c r="A5" s="255"/>
      <c r="B5" s="255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</row>
    <row r="6" spans="1:19" s="276" customFormat="1" ht="17.25" customHeight="1">
      <c r="A6" s="870" t="s">
        <v>472</v>
      </c>
      <c r="B6" s="870"/>
      <c r="C6" s="870"/>
      <c r="D6" s="870"/>
      <c r="E6" s="870"/>
      <c r="F6" s="870"/>
      <c r="G6" s="870"/>
      <c r="H6" s="870"/>
      <c r="I6" s="870"/>
      <c r="J6" s="275"/>
      <c r="K6" s="275"/>
      <c r="L6" s="275"/>
      <c r="M6" s="275"/>
      <c r="N6" s="275"/>
      <c r="O6" s="275"/>
      <c r="P6" s="275"/>
      <c r="Q6" s="275"/>
      <c r="R6" s="275"/>
      <c r="S6" s="275"/>
    </row>
    <row r="7" spans="1:19" s="276" customFormat="1" ht="17.25" customHeight="1">
      <c r="A7" s="871" t="s">
        <v>916</v>
      </c>
      <c r="B7" s="871"/>
      <c r="C7" s="871"/>
      <c r="D7" s="871"/>
      <c r="E7" s="871"/>
      <c r="F7" s="871"/>
      <c r="G7" s="871"/>
      <c r="H7" s="871"/>
      <c r="I7" s="871"/>
      <c r="J7" s="275"/>
      <c r="K7" s="275"/>
      <c r="L7" s="275"/>
      <c r="M7" s="275"/>
      <c r="N7" s="275"/>
      <c r="O7" s="275"/>
      <c r="P7" s="275"/>
      <c r="Q7" s="275"/>
      <c r="R7" s="275"/>
      <c r="S7" s="275"/>
    </row>
    <row r="8" spans="1:19" s="276" customFormat="1" ht="17.25" customHeight="1">
      <c r="A8" s="872" t="s">
        <v>474</v>
      </c>
      <c r="B8" s="872"/>
      <c r="C8" s="872"/>
      <c r="D8" s="872"/>
      <c r="E8" s="872"/>
      <c r="F8" s="872"/>
      <c r="G8" s="872"/>
      <c r="H8" s="872"/>
      <c r="I8" s="872"/>
      <c r="J8" s="275"/>
      <c r="K8" s="275"/>
      <c r="L8" s="275"/>
      <c r="M8" s="275"/>
      <c r="N8" s="275"/>
      <c r="O8" s="275"/>
      <c r="P8" s="275"/>
      <c r="Q8" s="275"/>
      <c r="R8" s="275"/>
      <c r="S8" s="275"/>
    </row>
    <row r="9" spans="1:17" s="200" customFormat="1" ht="12.75">
      <c r="A9" s="873" t="s">
        <v>475</v>
      </c>
      <c r="B9" s="873"/>
      <c r="C9" s="873"/>
      <c r="D9" s="873"/>
      <c r="E9" s="873"/>
      <c r="F9" s="873"/>
      <c r="G9" s="873"/>
      <c r="H9" s="873"/>
      <c r="I9" s="873"/>
      <c r="J9" s="198"/>
      <c r="K9" s="198"/>
      <c r="L9" s="198"/>
      <c r="M9" s="198"/>
      <c r="N9" s="198"/>
      <c r="O9" s="198"/>
      <c r="P9" s="7"/>
      <c r="Q9" s="203"/>
    </row>
    <row r="10" spans="1:17" s="200" customFormat="1" ht="12.75">
      <c r="A10" s="199" t="s">
        <v>831</v>
      </c>
      <c r="B10" s="157"/>
      <c r="C10" s="157"/>
      <c r="D10" s="56"/>
      <c r="E10" s="157"/>
      <c r="F10" s="198"/>
      <c r="H10" s="201"/>
      <c r="I10" s="201" t="s">
        <v>917</v>
      </c>
      <c r="J10" s="201"/>
      <c r="K10" s="201"/>
      <c r="L10" s="202"/>
      <c r="M10" s="157"/>
      <c r="P10" s="7"/>
      <c r="Q10" s="203"/>
    </row>
    <row r="11" spans="1:9" ht="15.75">
      <c r="A11" s="278"/>
      <c r="B11" s="278"/>
      <c r="C11" s="270"/>
      <c r="D11" s="270"/>
      <c r="E11" s="270"/>
      <c r="F11" s="270"/>
      <c r="G11" s="270"/>
      <c r="H11" s="189"/>
      <c r="I11" s="270" t="s">
        <v>918</v>
      </c>
    </row>
    <row r="12" spans="1:9" s="148" customFormat="1" ht="12.75">
      <c r="A12" s="180"/>
      <c r="B12" s="180"/>
      <c r="C12" s="270"/>
      <c r="D12" s="270"/>
      <c r="E12" s="270"/>
      <c r="F12" s="270"/>
      <c r="G12" s="270"/>
      <c r="H12" s="270"/>
      <c r="I12" s="270" t="s">
        <v>528</v>
      </c>
    </row>
    <row r="13" spans="1:9" s="148" customFormat="1" ht="102">
      <c r="A13" s="205" t="s">
        <v>919</v>
      </c>
      <c r="B13" s="205" t="s">
        <v>529</v>
      </c>
      <c r="C13" s="205" t="s">
        <v>530</v>
      </c>
      <c r="D13" s="205" t="s">
        <v>834</v>
      </c>
      <c r="E13" s="205" t="s">
        <v>531</v>
      </c>
      <c r="F13" s="205" t="s">
        <v>920</v>
      </c>
      <c r="G13" s="205" t="s">
        <v>921</v>
      </c>
      <c r="H13" s="205" t="s">
        <v>837</v>
      </c>
      <c r="I13" s="205" t="s">
        <v>533</v>
      </c>
    </row>
    <row r="14" spans="1:9" s="148" customFormat="1" ht="12.75">
      <c r="A14" s="236">
        <v>1</v>
      </c>
      <c r="B14" s="205">
        <v>2</v>
      </c>
      <c r="C14" s="205">
        <v>3</v>
      </c>
      <c r="D14" s="205">
        <v>4</v>
      </c>
      <c r="E14" s="205">
        <v>5</v>
      </c>
      <c r="F14" s="205">
        <v>6</v>
      </c>
      <c r="G14" s="205">
        <v>7</v>
      </c>
      <c r="H14" s="205">
        <v>8</v>
      </c>
      <c r="I14" s="205">
        <v>9</v>
      </c>
    </row>
    <row r="15" spans="1:9" s="148" customFormat="1" ht="12.75">
      <c r="A15" s="281" t="s">
        <v>922</v>
      </c>
      <c r="B15" s="282" t="s">
        <v>838</v>
      </c>
      <c r="C15" s="43">
        <v>2394257119</v>
      </c>
      <c r="D15" s="43" t="s">
        <v>486</v>
      </c>
      <c r="E15" s="43">
        <v>193464677</v>
      </c>
      <c r="F15" s="283">
        <v>8.080363444039946</v>
      </c>
      <c r="G15" s="284" t="s">
        <v>486</v>
      </c>
      <c r="H15" s="285" t="s">
        <v>486</v>
      </c>
      <c r="I15" s="43">
        <v>193464677</v>
      </c>
    </row>
    <row r="16" spans="1:9" s="148" customFormat="1" ht="13.5" customHeight="1">
      <c r="A16" s="236"/>
      <c r="B16" s="122" t="s">
        <v>923</v>
      </c>
      <c r="C16" s="43">
        <v>2594268551</v>
      </c>
      <c r="D16" s="43">
        <v>225267640</v>
      </c>
      <c r="E16" s="43">
        <v>223528687</v>
      </c>
      <c r="F16" s="283">
        <v>8.61625088558536</v>
      </c>
      <c r="G16" s="283">
        <v>99.2280502428134</v>
      </c>
      <c r="H16" s="43">
        <v>225267640</v>
      </c>
      <c r="I16" s="43">
        <v>223528687</v>
      </c>
    </row>
    <row r="17" spans="1:9" s="148" customFormat="1" ht="12.75" customHeight="1">
      <c r="A17" s="236"/>
      <c r="B17" s="122" t="s">
        <v>924</v>
      </c>
      <c r="C17" s="81">
        <v>2264144649</v>
      </c>
      <c r="D17" s="81">
        <v>187522192</v>
      </c>
      <c r="E17" s="81">
        <v>187522192</v>
      </c>
      <c r="F17" s="286">
        <v>8.28225317153754</v>
      </c>
      <c r="G17" s="286">
        <v>100</v>
      </c>
      <c r="H17" s="81">
        <v>187522192</v>
      </c>
      <c r="I17" s="81">
        <v>187522192</v>
      </c>
    </row>
    <row r="18" spans="1:9" s="148" customFormat="1" ht="12.75" customHeight="1">
      <c r="A18" s="236"/>
      <c r="B18" s="122" t="s">
        <v>925</v>
      </c>
      <c r="C18" s="81">
        <v>102564332</v>
      </c>
      <c r="D18" s="81">
        <v>9016197</v>
      </c>
      <c r="E18" s="81">
        <v>8440857</v>
      </c>
      <c r="F18" s="286">
        <v>8.229817164899002</v>
      </c>
      <c r="G18" s="286">
        <v>93.61881733506931</v>
      </c>
      <c r="H18" s="81">
        <v>9016197</v>
      </c>
      <c r="I18" s="81">
        <v>8440857</v>
      </c>
    </row>
    <row r="19" spans="1:9" s="148" customFormat="1" ht="12.75" customHeight="1">
      <c r="A19" s="236"/>
      <c r="B19" s="122" t="s">
        <v>926</v>
      </c>
      <c r="C19" s="81">
        <v>227559570</v>
      </c>
      <c r="D19" s="81">
        <v>28729251</v>
      </c>
      <c r="E19" s="81">
        <v>27565638</v>
      </c>
      <c r="F19" s="286">
        <v>12.113592058554163</v>
      </c>
      <c r="G19" s="286">
        <v>95.94972733539068</v>
      </c>
      <c r="H19" s="81">
        <v>28729251</v>
      </c>
      <c r="I19" s="81">
        <v>27565638</v>
      </c>
    </row>
    <row r="20" spans="1:9" s="148" customFormat="1" ht="12.75" customHeight="1">
      <c r="A20" s="287" t="s">
        <v>927</v>
      </c>
      <c r="B20" s="282" t="s">
        <v>928</v>
      </c>
      <c r="C20" s="43">
        <v>2608012843</v>
      </c>
      <c r="D20" s="43">
        <v>218386410</v>
      </c>
      <c r="E20" s="43">
        <v>131138449</v>
      </c>
      <c r="F20" s="283">
        <v>5.028290000640921</v>
      </c>
      <c r="G20" s="283">
        <v>60.04881393489641</v>
      </c>
      <c r="H20" s="43">
        <v>218386410</v>
      </c>
      <c r="I20" s="43">
        <v>131138449</v>
      </c>
    </row>
    <row r="21" spans="1:9" s="148" customFormat="1" ht="12.75" customHeight="1">
      <c r="A21" s="288"/>
      <c r="B21" s="268" t="s">
        <v>980</v>
      </c>
      <c r="C21" s="43">
        <v>2225566926</v>
      </c>
      <c r="D21" s="43">
        <v>197940323</v>
      </c>
      <c r="E21" s="43">
        <v>126024836</v>
      </c>
      <c r="F21" s="283">
        <v>5.662594754070317</v>
      </c>
      <c r="G21" s="283">
        <v>63.66809657070227</v>
      </c>
      <c r="H21" s="289">
        <v>197940323</v>
      </c>
      <c r="I21" s="43">
        <v>126024836</v>
      </c>
    </row>
    <row r="22" spans="1:9" s="148" customFormat="1" ht="12.75" customHeight="1">
      <c r="A22" s="250">
        <v>1000</v>
      </c>
      <c r="B22" s="268" t="s">
        <v>929</v>
      </c>
      <c r="C22" s="43">
        <v>876578592</v>
      </c>
      <c r="D22" s="43">
        <v>68814214</v>
      </c>
      <c r="E22" s="43">
        <v>50846438</v>
      </c>
      <c r="F22" s="283">
        <v>5.800556671591632</v>
      </c>
      <c r="G22" s="283">
        <v>73.88944092277214</v>
      </c>
      <c r="H22" s="289">
        <v>68814214</v>
      </c>
      <c r="I22" s="43">
        <v>50846438</v>
      </c>
    </row>
    <row r="23" spans="1:9" s="148" customFormat="1" ht="12.75" customHeight="1">
      <c r="A23" s="236">
        <v>1100</v>
      </c>
      <c r="B23" s="131" t="s">
        <v>930</v>
      </c>
      <c r="C23" s="81">
        <v>389623556</v>
      </c>
      <c r="D23" s="81">
        <v>28205193</v>
      </c>
      <c r="E23" s="81">
        <v>23266350</v>
      </c>
      <c r="F23" s="283">
        <v>5.971494700900477</v>
      </c>
      <c r="G23" s="283">
        <v>82.48959686253521</v>
      </c>
      <c r="H23" s="220">
        <v>28205193</v>
      </c>
      <c r="I23" s="81">
        <v>23266350</v>
      </c>
    </row>
    <row r="24" spans="1:9" s="148" customFormat="1" ht="25.5" customHeight="1">
      <c r="A24" s="236">
        <v>1200</v>
      </c>
      <c r="B24" s="122" t="s">
        <v>931</v>
      </c>
      <c r="C24" s="81" t="s">
        <v>486</v>
      </c>
      <c r="D24" s="81" t="s">
        <v>486</v>
      </c>
      <c r="E24" s="81">
        <v>5552928</v>
      </c>
      <c r="F24" s="81" t="s">
        <v>486</v>
      </c>
      <c r="G24" s="81" t="s">
        <v>486</v>
      </c>
      <c r="H24" s="81" t="s">
        <v>486</v>
      </c>
      <c r="I24" s="81">
        <v>5552928</v>
      </c>
    </row>
    <row r="25" spans="1:9" s="148" customFormat="1" ht="51" customHeight="1">
      <c r="A25" s="290" t="s">
        <v>932</v>
      </c>
      <c r="B25" s="291" t="s">
        <v>933</v>
      </c>
      <c r="C25" s="81" t="s">
        <v>486</v>
      </c>
      <c r="D25" s="81" t="s">
        <v>486</v>
      </c>
      <c r="E25" s="81">
        <v>20712405</v>
      </c>
      <c r="F25" s="81" t="s">
        <v>486</v>
      </c>
      <c r="G25" s="81" t="s">
        <v>486</v>
      </c>
      <c r="H25" s="81" t="s">
        <v>486</v>
      </c>
      <c r="I25" s="81">
        <v>20712405</v>
      </c>
    </row>
    <row r="26" spans="1:9" s="148" customFormat="1" ht="90" customHeight="1">
      <c r="A26" s="292">
        <v>1486</v>
      </c>
      <c r="B26" s="293" t="s">
        <v>934</v>
      </c>
      <c r="C26" s="81">
        <v>19393872</v>
      </c>
      <c r="D26" s="81">
        <v>164131</v>
      </c>
      <c r="E26" s="81">
        <v>317</v>
      </c>
      <c r="F26" s="286">
        <v>0.001634536930015832</v>
      </c>
      <c r="G26" s="286">
        <v>0.19313840773528462</v>
      </c>
      <c r="H26" s="81">
        <v>164131</v>
      </c>
      <c r="I26" s="81">
        <v>317</v>
      </c>
    </row>
    <row r="27" spans="1:9" s="148" customFormat="1" ht="24.75" customHeight="1">
      <c r="A27" s="290" t="s">
        <v>935</v>
      </c>
      <c r="B27" s="291" t="s">
        <v>936</v>
      </c>
      <c r="C27" s="81" t="s">
        <v>486</v>
      </c>
      <c r="D27" s="81" t="s">
        <v>486</v>
      </c>
      <c r="E27" s="81">
        <v>1221911</v>
      </c>
      <c r="F27" s="81" t="s">
        <v>486</v>
      </c>
      <c r="G27" s="81" t="s">
        <v>486</v>
      </c>
      <c r="H27" s="81" t="s">
        <v>486</v>
      </c>
      <c r="I27" s="81">
        <v>1221911</v>
      </c>
    </row>
    <row r="28" spans="1:9" s="148" customFormat="1" ht="12.75" customHeight="1">
      <c r="A28" s="290">
        <v>1800</v>
      </c>
      <c r="B28" s="122" t="s">
        <v>937</v>
      </c>
      <c r="C28" s="81" t="s">
        <v>486</v>
      </c>
      <c r="D28" s="81" t="s">
        <v>486</v>
      </c>
      <c r="E28" s="81">
        <v>92844</v>
      </c>
      <c r="F28" s="81" t="s">
        <v>486</v>
      </c>
      <c r="G28" s="81" t="s">
        <v>486</v>
      </c>
      <c r="H28" s="81" t="s">
        <v>486</v>
      </c>
      <c r="I28" s="81">
        <v>92844</v>
      </c>
    </row>
    <row r="29" spans="1:9" s="148" customFormat="1" ht="14.25" customHeight="1">
      <c r="A29" s="250">
        <v>2000</v>
      </c>
      <c r="B29" s="250" t="s">
        <v>938</v>
      </c>
      <c r="C29" s="43">
        <v>64535310</v>
      </c>
      <c r="D29" s="43">
        <v>4982969</v>
      </c>
      <c r="E29" s="43">
        <v>4771305</v>
      </c>
      <c r="F29" s="283">
        <v>7.393324677606724</v>
      </c>
      <c r="G29" s="283">
        <v>95.75225131844087</v>
      </c>
      <c r="H29" s="289">
        <v>4982969</v>
      </c>
      <c r="I29" s="43">
        <v>4771305</v>
      </c>
    </row>
    <row r="30" spans="1:9" s="148" customFormat="1" ht="12.75" customHeight="1">
      <c r="A30" s="236"/>
      <c r="B30" s="122" t="s">
        <v>939</v>
      </c>
      <c r="C30" s="81" t="s">
        <v>486</v>
      </c>
      <c r="D30" s="81" t="s">
        <v>486</v>
      </c>
      <c r="E30" s="81">
        <v>4231340</v>
      </c>
      <c r="F30" s="81" t="s">
        <v>486</v>
      </c>
      <c r="G30" s="81" t="s">
        <v>486</v>
      </c>
      <c r="H30" s="81" t="s">
        <v>486</v>
      </c>
      <c r="I30" s="81">
        <v>4231340</v>
      </c>
    </row>
    <row r="31" spans="1:9" s="148" customFormat="1" ht="12.75" customHeight="1">
      <c r="A31" s="236"/>
      <c r="B31" s="122" t="s">
        <v>940</v>
      </c>
      <c r="C31" s="81" t="s">
        <v>486</v>
      </c>
      <c r="D31" s="81" t="s">
        <v>486</v>
      </c>
      <c r="E31" s="81">
        <v>539965</v>
      </c>
      <c r="F31" s="81" t="s">
        <v>486</v>
      </c>
      <c r="G31" s="81" t="s">
        <v>486</v>
      </c>
      <c r="H31" s="81" t="s">
        <v>486</v>
      </c>
      <c r="I31" s="81">
        <v>539965</v>
      </c>
    </row>
    <row r="32" spans="1:9" s="148" customFormat="1" ht="12.75" customHeight="1">
      <c r="A32" s="250">
        <v>3000</v>
      </c>
      <c r="B32" s="250" t="s">
        <v>941</v>
      </c>
      <c r="C32" s="43">
        <v>1284453024</v>
      </c>
      <c r="D32" s="43">
        <v>124143140</v>
      </c>
      <c r="E32" s="43">
        <v>70407093</v>
      </c>
      <c r="F32" s="283">
        <v>5.4814844672746865</v>
      </c>
      <c r="G32" s="283">
        <v>56.71444511553357</v>
      </c>
      <c r="H32" s="289">
        <v>124143140</v>
      </c>
      <c r="I32" s="43">
        <v>70407093</v>
      </c>
    </row>
    <row r="33" spans="1:9" s="148" customFormat="1" ht="12.75" customHeight="1">
      <c r="A33" s="236">
        <v>3100</v>
      </c>
      <c r="B33" s="236" t="s">
        <v>942</v>
      </c>
      <c r="C33" s="81" t="s">
        <v>486</v>
      </c>
      <c r="D33" s="81" t="s">
        <v>486</v>
      </c>
      <c r="E33" s="81">
        <v>1288943</v>
      </c>
      <c r="F33" s="81" t="s">
        <v>486</v>
      </c>
      <c r="G33" s="81" t="s">
        <v>486</v>
      </c>
      <c r="H33" s="81" t="s">
        <v>486</v>
      </c>
      <c r="I33" s="81">
        <v>1288943</v>
      </c>
    </row>
    <row r="34" spans="1:9" s="148" customFormat="1" ht="24.75" customHeight="1">
      <c r="A34" s="294">
        <v>3124</v>
      </c>
      <c r="B34" s="295" t="s">
        <v>943</v>
      </c>
      <c r="C34" s="81" t="s">
        <v>486</v>
      </c>
      <c r="D34" s="81" t="s">
        <v>486</v>
      </c>
      <c r="E34" s="222">
        <v>0</v>
      </c>
      <c r="F34" s="81" t="s">
        <v>486</v>
      </c>
      <c r="G34" s="81" t="s">
        <v>486</v>
      </c>
      <c r="H34" s="81" t="s">
        <v>486</v>
      </c>
      <c r="I34" s="222">
        <v>0</v>
      </c>
    </row>
    <row r="35" spans="1:9" s="148" customFormat="1" ht="12.75" customHeight="1">
      <c r="A35" s="236">
        <v>3200</v>
      </c>
      <c r="B35" s="236" t="s">
        <v>944</v>
      </c>
      <c r="C35" s="220">
        <v>226335073</v>
      </c>
      <c r="D35" s="81" t="s">
        <v>486</v>
      </c>
      <c r="E35" s="81">
        <v>14486380</v>
      </c>
      <c r="F35" s="296" t="s">
        <v>486</v>
      </c>
      <c r="G35" s="296" t="s">
        <v>486</v>
      </c>
      <c r="H35" s="296" t="s">
        <v>486</v>
      </c>
      <c r="I35" s="81">
        <v>14486380</v>
      </c>
    </row>
    <row r="36" spans="1:9" s="148" customFormat="1" ht="12.75" customHeight="1">
      <c r="A36" s="297">
        <v>3250</v>
      </c>
      <c r="B36" s="293" t="s">
        <v>945</v>
      </c>
      <c r="C36" s="222">
        <v>31534525</v>
      </c>
      <c r="D36" s="222" t="s">
        <v>486</v>
      </c>
      <c r="E36" s="222">
        <v>0</v>
      </c>
      <c r="F36" s="298">
        <v>0</v>
      </c>
      <c r="G36" s="222" t="s">
        <v>486</v>
      </c>
      <c r="H36" s="222" t="s">
        <v>486</v>
      </c>
      <c r="I36" s="222">
        <v>0</v>
      </c>
    </row>
    <row r="37" spans="1:9" s="148" customFormat="1" ht="12.75" customHeight="1">
      <c r="A37" s="297">
        <v>3280</v>
      </c>
      <c r="B37" s="293" t="s">
        <v>946</v>
      </c>
      <c r="C37" s="222">
        <v>11124654</v>
      </c>
      <c r="D37" s="222" t="s">
        <v>486</v>
      </c>
      <c r="E37" s="222">
        <v>0</v>
      </c>
      <c r="F37" s="298">
        <v>0</v>
      </c>
      <c r="G37" s="286">
        <v>0</v>
      </c>
      <c r="H37" s="81" t="s">
        <v>486</v>
      </c>
      <c r="I37" s="222">
        <v>0</v>
      </c>
    </row>
    <row r="38" spans="1:9" s="148" customFormat="1" ht="12.75" customHeight="1">
      <c r="A38" s="297">
        <v>3281</v>
      </c>
      <c r="B38" s="236" t="s">
        <v>981</v>
      </c>
      <c r="C38" s="222">
        <v>11124654</v>
      </c>
      <c r="D38" s="222" t="s">
        <v>486</v>
      </c>
      <c r="E38" s="222">
        <v>0</v>
      </c>
      <c r="F38" s="298">
        <v>0</v>
      </c>
      <c r="G38" s="286">
        <v>0</v>
      </c>
      <c r="H38" s="222" t="s">
        <v>486</v>
      </c>
      <c r="I38" s="222">
        <v>0</v>
      </c>
    </row>
    <row r="39" spans="1:9" s="148" customFormat="1" ht="12.75" customHeight="1">
      <c r="A39" s="297">
        <v>3282</v>
      </c>
      <c r="B39" s="297" t="s">
        <v>947</v>
      </c>
      <c r="C39" s="222" t="s">
        <v>486</v>
      </c>
      <c r="D39" s="222" t="s">
        <v>486</v>
      </c>
      <c r="E39" s="222">
        <v>0</v>
      </c>
      <c r="F39" s="298">
        <v>0</v>
      </c>
      <c r="G39" s="222" t="s">
        <v>486</v>
      </c>
      <c r="H39" s="222" t="s">
        <v>486</v>
      </c>
      <c r="I39" s="222">
        <v>0</v>
      </c>
    </row>
    <row r="40" spans="1:9" s="148" customFormat="1" ht="12.75" customHeight="1">
      <c r="A40" s="236">
        <v>3300</v>
      </c>
      <c r="B40" s="236" t="s">
        <v>948</v>
      </c>
      <c r="C40" s="81">
        <v>43609287</v>
      </c>
      <c r="D40" s="81" t="s">
        <v>486</v>
      </c>
      <c r="E40" s="81">
        <v>943835</v>
      </c>
      <c r="F40" s="296" t="s">
        <v>486</v>
      </c>
      <c r="G40" s="296" t="s">
        <v>486</v>
      </c>
      <c r="H40" s="81" t="s">
        <v>486</v>
      </c>
      <c r="I40" s="81">
        <v>943835</v>
      </c>
    </row>
    <row r="41" spans="1:9" s="148" customFormat="1" ht="26.25" customHeight="1">
      <c r="A41" s="236">
        <v>3400</v>
      </c>
      <c r="B41" s="122" t="s">
        <v>949</v>
      </c>
      <c r="C41" s="81">
        <v>632160093</v>
      </c>
      <c r="D41" s="81">
        <v>58605130</v>
      </c>
      <c r="E41" s="81">
        <v>35666903</v>
      </c>
      <c r="F41" s="286">
        <v>5.642068108212582</v>
      </c>
      <c r="G41" s="286">
        <v>60.85969436464009</v>
      </c>
      <c r="H41" s="81">
        <v>58605130</v>
      </c>
      <c r="I41" s="81">
        <v>35666903</v>
      </c>
    </row>
    <row r="42" spans="1:9" s="148" customFormat="1" ht="12.75" customHeight="1">
      <c r="A42" s="236"/>
      <c r="B42" s="293" t="s">
        <v>950</v>
      </c>
      <c r="C42" s="222">
        <v>13946552</v>
      </c>
      <c r="D42" s="220" t="s">
        <v>486</v>
      </c>
      <c r="E42" s="222">
        <v>1629649</v>
      </c>
      <c r="F42" s="298">
        <v>11.68495983810192</v>
      </c>
      <c r="G42" s="299" t="s">
        <v>486</v>
      </c>
      <c r="H42" s="220" t="s">
        <v>486</v>
      </c>
      <c r="I42" s="222">
        <v>1629649</v>
      </c>
    </row>
    <row r="43" spans="1:9" s="148" customFormat="1" ht="12.75" customHeight="1">
      <c r="A43" s="236">
        <v>3500</v>
      </c>
      <c r="B43" s="122" t="s">
        <v>951</v>
      </c>
      <c r="C43" s="81">
        <v>125894362</v>
      </c>
      <c r="D43" s="81">
        <v>10680739</v>
      </c>
      <c r="E43" s="81">
        <v>10075977</v>
      </c>
      <c r="F43" s="286">
        <v>8.003517266325238</v>
      </c>
      <c r="G43" s="286">
        <v>94.33782624966305</v>
      </c>
      <c r="H43" s="81">
        <v>10680739</v>
      </c>
      <c r="I43" s="81">
        <v>10075977</v>
      </c>
    </row>
    <row r="44" spans="1:9" s="148" customFormat="1" ht="12.75" customHeight="1">
      <c r="A44" s="236"/>
      <c r="B44" s="293" t="s">
        <v>952</v>
      </c>
      <c r="C44" s="222" t="s">
        <v>486</v>
      </c>
      <c r="D44" s="222" t="s">
        <v>486</v>
      </c>
      <c r="E44" s="229">
        <v>450662</v>
      </c>
      <c r="F44" s="222" t="s">
        <v>486</v>
      </c>
      <c r="G44" s="222" t="s">
        <v>486</v>
      </c>
      <c r="H44" s="222" t="s">
        <v>486</v>
      </c>
      <c r="I44" s="222">
        <v>450662</v>
      </c>
    </row>
    <row r="45" spans="1:9" s="148" customFormat="1" ht="12.75" customHeight="1">
      <c r="A45" s="236"/>
      <c r="B45" s="293" t="s">
        <v>953</v>
      </c>
      <c r="C45" s="222" t="s">
        <v>486</v>
      </c>
      <c r="D45" s="222" t="s">
        <v>486</v>
      </c>
      <c r="E45" s="229">
        <v>7731892</v>
      </c>
      <c r="F45" s="222" t="s">
        <v>486</v>
      </c>
      <c r="G45" s="222" t="s">
        <v>486</v>
      </c>
      <c r="H45" s="222" t="s">
        <v>486</v>
      </c>
      <c r="I45" s="222">
        <v>7731892</v>
      </c>
    </row>
    <row r="46" spans="1:9" s="148" customFormat="1" ht="12.75" customHeight="1">
      <c r="A46" s="236"/>
      <c r="B46" s="293" t="s">
        <v>954</v>
      </c>
      <c r="C46" s="222" t="s">
        <v>486</v>
      </c>
      <c r="D46" s="222" t="s">
        <v>486</v>
      </c>
      <c r="E46" s="229">
        <v>869522</v>
      </c>
      <c r="F46" s="222" t="s">
        <v>486</v>
      </c>
      <c r="G46" s="222" t="s">
        <v>486</v>
      </c>
      <c r="H46" s="222" t="s">
        <v>486</v>
      </c>
      <c r="I46" s="222">
        <v>869522</v>
      </c>
    </row>
    <row r="47" spans="1:9" s="148" customFormat="1" ht="12.75" customHeight="1">
      <c r="A47" s="269"/>
      <c r="B47" s="293" t="s">
        <v>955</v>
      </c>
      <c r="C47" s="222" t="s">
        <v>486</v>
      </c>
      <c r="D47" s="222" t="s">
        <v>486</v>
      </c>
      <c r="E47" s="229">
        <v>1023901</v>
      </c>
      <c r="F47" s="222" t="s">
        <v>486</v>
      </c>
      <c r="G47" s="222" t="s">
        <v>486</v>
      </c>
      <c r="H47" s="222" t="s">
        <v>486</v>
      </c>
      <c r="I47" s="222">
        <v>1023901</v>
      </c>
    </row>
    <row r="48" spans="1:9" s="148" customFormat="1" ht="12.75" customHeight="1">
      <c r="A48" s="269">
        <v>3600</v>
      </c>
      <c r="B48" s="122" t="s">
        <v>956</v>
      </c>
      <c r="C48" s="81" t="s">
        <v>486</v>
      </c>
      <c r="D48" s="81" t="s">
        <v>486</v>
      </c>
      <c r="E48" s="81">
        <v>6470091</v>
      </c>
      <c r="F48" s="286" t="s">
        <v>486</v>
      </c>
      <c r="G48" s="286" t="s">
        <v>486</v>
      </c>
      <c r="H48" s="81" t="s">
        <v>486</v>
      </c>
      <c r="I48" s="81">
        <v>6470091</v>
      </c>
    </row>
    <row r="49" spans="1:9" s="148" customFormat="1" ht="26.25" customHeight="1">
      <c r="A49" s="300"/>
      <c r="B49" s="295" t="s">
        <v>957</v>
      </c>
      <c r="C49" s="222">
        <v>8583178</v>
      </c>
      <c r="D49" s="222">
        <v>1453853</v>
      </c>
      <c r="E49" s="222">
        <v>978016</v>
      </c>
      <c r="F49" s="298">
        <v>11.394567373529945</v>
      </c>
      <c r="G49" s="286">
        <v>67.2706250219245</v>
      </c>
      <c r="H49" s="81">
        <v>1453853</v>
      </c>
      <c r="I49" s="222">
        <v>978016</v>
      </c>
    </row>
    <row r="50" spans="1:9" s="148" customFormat="1" ht="25.5" customHeight="1">
      <c r="A50" s="301">
        <v>3700</v>
      </c>
      <c r="B50" s="122" t="s">
        <v>958</v>
      </c>
      <c r="C50" s="81">
        <v>15827163</v>
      </c>
      <c r="D50" s="81" t="s">
        <v>486</v>
      </c>
      <c r="E50" s="81">
        <v>1206418</v>
      </c>
      <c r="F50" s="296" t="s">
        <v>486</v>
      </c>
      <c r="G50" s="296" t="s">
        <v>486</v>
      </c>
      <c r="H50" s="296" t="s">
        <v>486</v>
      </c>
      <c r="I50" s="81">
        <v>1206418</v>
      </c>
    </row>
    <row r="51" spans="1:9" s="148" customFormat="1" ht="38.25" customHeight="1">
      <c r="A51" s="292">
        <v>3720</v>
      </c>
      <c r="B51" s="293" t="s">
        <v>959</v>
      </c>
      <c r="C51" s="222">
        <v>15670605</v>
      </c>
      <c r="D51" s="222">
        <v>1207627</v>
      </c>
      <c r="E51" s="222">
        <v>1206418</v>
      </c>
      <c r="F51" s="298">
        <v>7.698605127243013</v>
      </c>
      <c r="G51" s="286">
        <v>99.89988630595374</v>
      </c>
      <c r="H51" s="222">
        <v>1207627</v>
      </c>
      <c r="I51" s="222">
        <v>1206418</v>
      </c>
    </row>
    <row r="52" spans="1:9" s="148" customFormat="1" ht="39.75" customHeight="1">
      <c r="A52" s="292">
        <v>3740</v>
      </c>
      <c r="B52" s="293" t="s">
        <v>960</v>
      </c>
      <c r="C52" s="222">
        <v>156558</v>
      </c>
      <c r="D52" s="222" t="s">
        <v>486</v>
      </c>
      <c r="E52" s="222">
        <v>0</v>
      </c>
      <c r="F52" s="222">
        <v>0</v>
      </c>
      <c r="G52" s="222" t="s">
        <v>486</v>
      </c>
      <c r="H52" s="222" t="s">
        <v>486</v>
      </c>
      <c r="I52" s="222">
        <v>0</v>
      </c>
    </row>
    <row r="53" spans="1:9" s="148" customFormat="1" ht="12.75" customHeight="1">
      <c r="A53" s="236">
        <v>3900</v>
      </c>
      <c r="B53" s="122" t="s">
        <v>961</v>
      </c>
      <c r="C53" s="81" t="s">
        <v>486</v>
      </c>
      <c r="D53" s="81" t="s">
        <v>486</v>
      </c>
      <c r="E53" s="81">
        <v>268546</v>
      </c>
      <c r="F53" s="81" t="s">
        <v>486</v>
      </c>
      <c r="G53" s="81" t="s">
        <v>486</v>
      </c>
      <c r="H53" s="81" t="s">
        <v>486</v>
      </c>
      <c r="I53" s="81">
        <v>268546</v>
      </c>
    </row>
    <row r="54" spans="1:9" s="148" customFormat="1" ht="39" customHeight="1">
      <c r="A54" s="292">
        <v>3921</v>
      </c>
      <c r="B54" s="293" t="s">
        <v>962</v>
      </c>
      <c r="C54" s="222" t="s">
        <v>486</v>
      </c>
      <c r="D54" s="222" t="s">
        <v>486</v>
      </c>
      <c r="E54" s="222">
        <v>268496</v>
      </c>
      <c r="F54" s="81" t="s">
        <v>486</v>
      </c>
      <c r="G54" s="81" t="s">
        <v>486</v>
      </c>
      <c r="H54" s="81" t="s">
        <v>486</v>
      </c>
      <c r="I54" s="222">
        <v>268496</v>
      </c>
    </row>
    <row r="55" spans="1:9" s="148" customFormat="1" ht="25.5" customHeight="1">
      <c r="A55" s="292">
        <v>3940</v>
      </c>
      <c r="B55" s="293" t="s">
        <v>963</v>
      </c>
      <c r="C55" s="222" t="s">
        <v>486</v>
      </c>
      <c r="D55" s="222" t="s">
        <v>486</v>
      </c>
      <c r="E55" s="222">
        <v>0</v>
      </c>
      <c r="F55" s="81" t="s">
        <v>486</v>
      </c>
      <c r="G55" s="81" t="s">
        <v>486</v>
      </c>
      <c r="H55" s="81" t="s">
        <v>486</v>
      </c>
      <c r="I55" s="222">
        <v>0</v>
      </c>
    </row>
    <row r="56" spans="1:9" s="148" customFormat="1" ht="89.25" customHeight="1">
      <c r="A56" s="292">
        <v>3960</v>
      </c>
      <c r="B56" s="293" t="s">
        <v>964</v>
      </c>
      <c r="C56" s="222">
        <v>24564019</v>
      </c>
      <c r="D56" s="220">
        <v>604519</v>
      </c>
      <c r="E56" s="222">
        <v>315337</v>
      </c>
      <c r="F56" s="298">
        <v>1.283735369199967</v>
      </c>
      <c r="G56" s="286">
        <v>52.163290152997675</v>
      </c>
      <c r="H56" s="81">
        <v>604519</v>
      </c>
      <c r="I56" s="222">
        <v>315337</v>
      </c>
    </row>
    <row r="57" spans="1:9" s="148" customFormat="1" ht="25.5" customHeight="1">
      <c r="A57" s="302"/>
      <c r="B57" s="267" t="s">
        <v>982</v>
      </c>
      <c r="C57" s="43">
        <v>382445917</v>
      </c>
      <c r="D57" s="43">
        <v>20446087</v>
      </c>
      <c r="E57" s="43">
        <v>5113613</v>
      </c>
      <c r="F57" s="283">
        <v>1.337081342144385</v>
      </c>
      <c r="G57" s="283">
        <v>25.010228118465893</v>
      </c>
      <c r="H57" s="43">
        <v>20446087</v>
      </c>
      <c r="I57" s="289">
        <v>5113613</v>
      </c>
    </row>
    <row r="58" spans="1:9" s="148" customFormat="1" ht="12.75" customHeight="1">
      <c r="A58" s="303" t="s">
        <v>965</v>
      </c>
      <c r="B58" s="304" t="s">
        <v>966</v>
      </c>
      <c r="C58" s="43">
        <v>138363224</v>
      </c>
      <c r="D58" s="43">
        <v>6352321</v>
      </c>
      <c r="E58" s="43">
        <v>1378008</v>
      </c>
      <c r="F58" s="283">
        <v>0.9959351626556491</v>
      </c>
      <c r="G58" s="283">
        <v>21.692984343832748</v>
      </c>
      <c r="H58" s="43">
        <v>6352321</v>
      </c>
      <c r="I58" s="289">
        <v>1378008</v>
      </c>
    </row>
    <row r="59" spans="1:9" s="148" customFormat="1" ht="101.25" customHeight="1">
      <c r="A59" s="305" t="s">
        <v>967</v>
      </c>
      <c r="B59" s="293" t="s">
        <v>968</v>
      </c>
      <c r="C59" s="222">
        <v>5767383</v>
      </c>
      <c r="D59" s="81">
        <v>401500</v>
      </c>
      <c r="E59" s="222">
        <v>0</v>
      </c>
      <c r="F59" s="306">
        <v>0</v>
      </c>
      <c r="G59" s="286">
        <v>0</v>
      </c>
      <c r="H59" s="81">
        <v>401500</v>
      </c>
      <c r="I59" s="222">
        <v>0</v>
      </c>
    </row>
    <row r="60" spans="1:9" s="148" customFormat="1" ht="12" customHeight="1">
      <c r="A60" s="250">
        <v>7000</v>
      </c>
      <c r="B60" s="267" t="s">
        <v>969</v>
      </c>
      <c r="C60" s="289">
        <v>244082693</v>
      </c>
      <c r="D60" s="289">
        <v>14093766</v>
      </c>
      <c r="E60" s="289">
        <v>3735605</v>
      </c>
      <c r="F60" s="283">
        <v>1.530466971699628</v>
      </c>
      <c r="G60" s="283">
        <v>26.505371240022008</v>
      </c>
      <c r="H60" s="289">
        <v>14093766</v>
      </c>
      <c r="I60" s="289">
        <v>3735605</v>
      </c>
    </row>
    <row r="61" spans="1:9" s="148" customFormat="1" ht="89.25" customHeight="1">
      <c r="A61" s="294">
        <v>7400</v>
      </c>
      <c r="B61" s="293" t="s">
        <v>970</v>
      </c>
      <c r="C61" s="222">
        <v>19286015</v>
      </c>
      <c r="D61" s="222">
        <v>2000000</v>
      </c>
      <c r="E61" s="222">
        <v>0</v>
      </c>
      <c r="F61" s="306">
        <v>0</v>
      </c>
      <c r="G61" s="306">
        <v>0</v>
      </c>
      <c r="H61" s="222">
        <v>2000000</v>
      </c>
      <c r="I61" s="222">
        <v>0</v>
      </c>
    </row>
    <row r="62" spans="1:9" s="148" customFormat="1" ht="36.75" customHeight="1">
      <c r="A62" s="297">
        <v>7730</v>
      </c>
      <c r="B62" s="307" t="s">
        <v>971</v>
      </c>
      <c r="C62" s="229">
        <v>8173074</v>
      </c>
      <c r="D62" s="229">
        <v>0</v>
      </c>
      <c r="E62" s="222">
        <v>0</v>
      </c>
      <c r="F62" s="306">
        <v>0</v>
      </c>
      <c r="G62" s="306">
        <v>0</v>
      </c>
      <c r="H62" s="222">
        <v>0</v>
      </c>
      <c r="I62" s="222">
        <v>0</v>
      </c>
    </row>
    <row r="63" spans="1:9" s="148" customFormat="1" ht="30" customHeight="1">
      <c r="A63" s="256">
        <v>8000</v>
      </c>
      <c r="B63" s="308" t="s">
        <v>972</v>
      </c>
      <c r="C63" s="43">
        <v>20201205</v>
      </c>
      <c r="D63" s="43" t="s">
        <v>486</v>
      </c>
      <c r="E63" s="43">
        <v>-8338262</v>
      </c>
      <c r="F63" s="309" t="s">
        <v>486</v>
      </c>
      <c r="G63" s="43" t="s">
        <v>486</v>
      </c>
      <c r="H63" s="43" t="s">
        <v>486</v>
      </c>
      <c r="I63" s="289">
        <v>-8338262</v>
      </c>
    </row>
    <row r="64" spans="1:9" s="148" customFormat="1" ht="12.75" customHeight="1">
      <c r="A64" s="236">
        <v>8100</v>
      </c>
      <c r="B64" s="236" t="s">
        <v>973</v>
      </c>
      <c r="C64" s="81">
        <v>53852319</v>
      </c>
      <c r="D64" s="81" t="s">
        <v>486</v>
      </c>
      <c r="E64" s="81">
        <v>1635170</v>
      </c>
      <c r="F64" s="81" t="s">
        <v>486</v>
      </c>
      <c r="G64" s="81" t="s">
        <v>486</v>
      </c>
      <c r="H64" s="81" t="s">
        <v>486</v>
      </c>
      <c r="I64" s="81">
        <v>1635170</v>
      </c>
    </row>
    <row r="65" spans="1:9" s="148" customFormat="1" ht="12.75" customHeight="1">
      <c r="A65" s="236">
        <v>8200</v>
      </c>
      <c r="B65" s="233" t="s">
        <v>974</v>
      </c>
      <c r="C65" s="81">
        <v>33651114</v>
      </c>
      <c r="D65" s="81" t="s">
        <v>486</v>
      </c>
      <c r="E65" s="81">
        <v>9973432</v>
      </c>
      <c r="F65" s="81" t="s">
        <v>486</v>
      </c>
      <c r="G65" s="81" t="s">
        <v>486</v>
      </c>
      <c r="H65" s="81" t="s">
        <v>486</v>
      </c>
      <c r="I65" s="81">
        <v>9973432</v>
      </c>
    </row>
    <row r="66" spans="1:9" s="148" customFormat="1" ht="12.75" customHeight="1">
      <c r="A66" s="297"/>
      <c r="B66" s="256" t="s">
        <v>975</v>
      </c>
      <c r="C66" s="43">
        <v>-233956929</v>
      </c>
      <c r="D66" s="43" t="s">
        <v>486</v>
      </c>
      <c r="E66" s="43">
        <v>70664490</v>
      </c>
      <c r="F66" s="309" t="s">
        <v>486</v>
      </c>
      <c r="G66" s="309" t="s">
        <v>486</v>
      </c>
      <c r="H66" s="43" t="s">
        <v>486</v>
      </c>
      <c r="I66" s="289">
        <v>70664490</v>
      </c>
    </row>
    <row r="67" spans="1:9" s="148" customFormat="1" ht="12" customHeight="1">
      <c r="A67" s="236"/>
      <c r="B67" s="243" t="s">
        <v>976</v>
      </c>
      <c r="C67" s="43">
        <v>233956929</v>
      </c>
      <c r="D67" s="43" t="s">
        <v>486</v>
      </c>
      <c r="E67" s="43">
        <v>-70664490</v>
      </c>
      <c r="F67" s="309" t="s">
        <v>486</v>
      </c>
      <c r="G67" s="43" t="s">
        <v>486</v>
      </c>
      <c r="H67" s="43" t="s">
        <v>486</v>
      </c>
      <c r="I67" s="289">
        <v>-70664490</v>
      </c>
    </row>
    <row r="68" spans="1:9" s="148" customFormat="1" ht="12.75" customHeight="1">
      <c r="A68" s="236"/>
      <c r="B68" s="219" t="s">
        <v>977</v>
      </c>
      <c r="C68" s="81">
        <v>222684358</v>
      </c>
      <c r="D68" s="81" t="s">
        <v>486</v>
      </c>
      <c r="E68" s="81">
        <v>-63577060</v>
      </c>
      <c r="F68" s="310" t="s">
        <v>486</v>
      </c>
      <c r="G68" s="310" t="s">
        <v>486</v>
      </c>
      <c r="H68" s="310" t="s">
        <v>486</v>
      </c>
      <c r="I68" s="81">
        <v>-63577060</v>
      </c>
    </row>
    <row r="69" spans="1:9" s="148" customFormat="1" ht="39" customHeight="1">
      <c r="A69" s="236"/>
      <c r="B69" s="122" t="s">
        <v>978</v>
      </c>
      <c r="C69" s="81">
        <v>1764422</v>
      </c>
      <c r="D69" s="81">
        <v>1909047</v>
      </c>
      <c r="E69" s="81">
        <v>1909047</v>
      </c>
      <c r="F69" s="81" t="s">
        <v>486</v>
      </c>
      <c r="G69" s="81" t="s">
        <v>486</v>
      </c>
      <c r="H69" s="81">
        <v>1909047</v>
      </c>
      <c r="I69" s="81">
        <v>1909047</v>
      </c>
    </row>
    <row r="70" spans="1:9" s="148" customFormat="1" ht="39" customHeight="1">
      <c r="A70" s="236"/>
      <c r="B70" s="122" t="s">
        <v>979</v>
      </c>
      <c r="C70" s="81">
        <v>9508149</v>
      </c>
      <c r="D70" s="311">
        <v>-8996477</v>
      </c>
      <c r="E70" s="311">
        <v>-8996477</v>
      </c>
      <c r="F70" s="81" t="s">
        <v>486</v>
      </c>
      <c r="G70" s="81" t="s">
        <v>486</v>
      </c>
      <c r="H70" s="81">
        <v>-8996477</v>
      </c>
      <c r="I70" s="81">
        <v>-8996477</v>
      </c>
    </row>
    <row r="71" spans="1:9" s="182" customFormat="1" ht="14.25" customHeight="1" hidden="1">
      <c r="A71" s="312"/>
      <c r="B71" s="312"/>
      <c r="C71" s="313"/>
      <c r="D71" s="314"/>
      <c r="E71" s="314">
        <f>SUM(E44:E47)</f>
        <v>10075977</v>
      </c>
      <c r="F71" s="313"/>
      <c r="G71" s="313"/>
      <c r="H71" s="313"/>
      <c r="I71" s="313"/>
    </row>
    <row r="72" spans="1:9" s="148" customFormat="1" ht="12.75" customHeight="1">
      <c r="A72" s="255"/>
      <c r="B72" s="255"/>
      <c r="C72" s="315"/>
      <c r="D72" s="315"/>
      <c r="E72" s="315"/>
      <c r="F72" s="315"/>
      <c r="G72" s="315"/>
      <c r="H72" s="315"/>
      <c r="I72" s="315"/>
    </row>
    <row r="73" spans="1:9" s="148" customFormat="1" ht="12.75" customHeight="1">
      <c r="A73" s="255"/>
      <c r="B73" s="255"/>
      <c r="C73" s="315"/>
      <c r="D73" s="315"/>
      <c r="E73" s="315"/>
      <c r="F73" s="315"/>
      <c r="G73" s="315"/>
      <c r="H73" s="315"/>
      <c r="I73" s="315"/>
    </row>
    <row r="74" spans="1:9" s="148" customFormat="1" ht="12.75">
      <c r="A74" s="316"/>
      <c r="B74" s="316"/>
      <c r="C74" s="315"/>
      <c r="D74" s="315"/>
      <c r="E74" s="315"/>
      <c r="F74" s="315"/>
      <c r="G74" s="315"/>
      <c r="H74" s="315"/>
      <c r="I74" s="315"/>
    </row>
    <row r="75" spans="1:9" ht="15">
      <c r="A75" s="147" t="s">
        <v>703</v>
      </c>
      <c r="C75" s="149"/>
      <c r="D75" s="149"/>
      <c r="E75" s="150"/>
      <c r="F75" s="151"/>
      <c r="G75" s="273"/>
      <c r="H75" s="152"/>
      <c r="I75" s="273"/>
    </row>
    <row r="76" spans="1:9" s="148" customFormat="1" ht="15">
      <c r="A76" s="147" t="s">
        <v>523</v>
      </c>
      <c r="C76" s="270"/>
      <c r="D76" s="270"/>
      <c r="E76" s="270"/>
      <c r="F76" s="270"/>
      <c r="G76" s="270"/>
      <c r="H76" s="147" t="s">
        <v>524</v>
      </c>
      <c r="I76" s="270"/>
    </row>
    <row r="77" spans="3:9" s="148" customFormat="1" ht="12.75">
      <c r="C77" s="270"/>
      <c r="D77" s="270"/>
      <c r="E77" s="270"/>
      <c r="F77" s="270"/>
      <c r="G77" s="317"/>
      <c r="H77" s="317"/>
      <c r="I77" s="317"/>
    </row>
    <row r="78" spans="1:9" ht="15.75">
      <c r="A78" s="316"/>
      <c r="B78" s="316"/>
      <c r="C78" s="270"/>
      <c r="D78" s="270"/>
      <c r="E78" s="270"/>
      <c r="F78" s="189"/>
      <c r="G78" s="270"/>
      <c r="H78" s="270"/>
      <c r="I78" s="270"/>
    </row>
    <row r="79" spans="1:9" ht="12.75">
      <c r="A79" s="316"/>
      <c r="B79" s="316"/>
      <c r="C79" s="270"/>
      <c r="D79" s="270"/>
      <c r="E79" s="270"/>
      <c r="F79" s="270"/>
      <c r="G79" s="270"/>
      <c r="H79" s="270"/>
      <c r="I79" s="270"/>
    </row>
    <row r="80" spans="1:9" ht="12.75">
      <c r="A80" s="318" t="s">
        <v>704</v>
      </c>
      <c r="B80" s="318"/>
      <c r="C80" s="270"/>
      <c r="D80" s="270"/>
      <c r="E80" s="270"/>
      <c r="F80" s="270"/>
      <c r="G80" s="270"/>
      <c r="H80" s="270"/>
      <c r="I80" s="270"/>
    </row>
    <row r="81" spans="1:9" ht="15.75">
      <c r="A81" s="180"/>
      <c r="C81" s="189"/>
      <c r="D81" s="189"/>
      <c r="E81" s="270"/>
      <c r="F81" s="189"/>
      <c r="G81" s="189"/>
      <c r="H81" s="319"/>
      <c r="I81" s="178"/>
    </row>
    <row r="82" spans="3:9" ht="12.75">
      <c r="C82" s="320"/>
      <c r="D82" s="158"/>
      <c r="E82" s="320"/>
      <c r="F82" s="178"/>
      <c r="G82" s="319"/>
      <c r="H82" s="319"/>
      <c r="I82" s="178"/>
    </row>
  </sheetData>
  <mergeCells count="8">
    <mergeCell ref="A6:I6"/>
    <mergeCell ref="A7:I7"/>
    <mergeCell ref="A8:I8"/>
    <mergeCell ref="A9:I9"/>
    <mergeCell ref="A1:I1"/>
    <mergeCell ref="A2:I2"/>
    <mergeCell ref="A3:I3"/>
    <mergeCell ref="A4:I4"/>
  </mergeCells>
  <printOptions/>
  <pageMargins left="0.7480314960629921" right="0.7480314960629921" top="0.984251968503937" bottom="0.984251968503937" header="0.5118110236220472" footer="0.5118110236220472"/>
  <pageSetup firstPageNumber="21" useFirstPageNumber="1" horizontalDpi="600" verticalDpi="600" orientation="portrait" paperSize="9" scale="6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255"/>
  <sheetViews>
    <sheetView zoomScaleSheetLayoutView="100" workbookViewId="0" topLeftCell="A1">
      <selection activeCell="G22" sqref="G22"/>
    </sheetView>
  </sheetViews>
  <sheetFormatPr defaultColWidth="9.140625" defaultRowHeight="17.25" customHeight="1"/>
  <cols>
    <col min="1" max="1" width="17.00390625" style="174" customWidth="1"/>
    <col min="2" max="2" width="29.57421875" style="158" customWidth="1"/>
    <col min="3" max="3" width="12.28125" style="158" customWidth="1"/>
    <col min="4" max="4" width="12.8515625" style="158" customWidth="1"/>
    <col min="5" max="5" width="10.8515625" style="345" customWidth="1"/>
    <col min="6" max="6" width="10.8515625" style="158" customWidth="1"/>
    <col min="7" max="7" width="50.140625" style="255" customWidth="1"/>
    <col min="8" max="8" width="10.140625" style="255" customWidth="1"/>
    <col min="9" max="9" width="9.00390625" style="255" customWidth="1"/>
    <col min="10" max="10" width="7.140625" style="255" customWidth="1"/>
    <col min="11" max="11" width="10.140625" style="255" customWidth="1"/>
    <col min="12" max="12" width="8.7109375" style="255" customWidth="1"/>
    <col min="13" max="13" width="7.140625" style="255" customWidth="1"/>
    <col min="14" max="14" width="10.57421875" style="255" customWidth="1"/>
    <col min="15" max="15" width="8.8515625" style="255" customWidth="1"/>
    <col min="16" max="16" width="7.140625" style="255" customWidth="1"/>
    <col min="17" max="102" width="11.421875" style="255" customWidth="1"/>
    <col min="103" max="16384" width="11.421875" style="174" customWidth="1"/>
  </cols>
  <sheetData>
    <row r="1" spans="1:6" ht="17.25" customHeight="1">
      <c r="A1"/>
      <c r="B1" s="65"/>
      <c r="C1" s="65"/>
      <c r="D1" s="65"/>
      <c r="E1" s="65"/>
      <c r="F1" s="174"/>
    </row>
    <row r="2" spans="1:55" ht="12.75">
      <c r="A2" s="1063" t="s">
        <v>469</v>
      </c>
      <c r="B2" s="1063"/>
      <c r="C2" s="1063"/>
      <c r="D2" s="1063"/>
      <c r="E2" s="1063"/>
      <c r="F2" s="106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5" customHeight="1">
      <c r="A3" s="1064" t="s">
        <v>470</v>
      </c>
      <c r="B3" s="1064"/>
      <c r="C3" s="1064"/>
      <c r="D3" s="1064"/>
      <c r="E3" s="1064"/>
      <c r="F3" s="106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ht="3.75" customHeight="1">
      <c r="A4" s="8"/>
      <c r="B4" s="9"/>
      <c r="C4" s="10"/>
      <c r="D4" s="10"/>
      <c r="E4" s="8"/>
      <c r="F4" s="8"/>
      <c r="G4" s="7"/>
      <c r="H4" s="6"/>
      <c r="I4" s="6"/>
      <c r="J4" s="6"/>
      <c r="K4" s="7"/>
      <c r="L4" s="6"/>
      <c r="M4" s="6"/>
      <c r="N4" s="7"/>
      <c r="O4" s="6"/>
      <c r="P4" s="6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17" s="3" customFormat="1" ht="12.75">
      <c r="A5" s="1032" t="s">
        <v>471</v>
      </c>
      <c r="B5" s="1032"/>
      <c r="C5" s="1032"/>
      <c r="D5" s="1032"/>
      <c r="E5" s="1032"/>
      <c r="F5" s="1032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6" s="3" customFormat="1" ht="12.75">
      <c r="A6" s="14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7" s="17" customFormat="1" ht="17.25" customHeight="1">
      <c r="A7" s="969" t="s">
        <v>472</v>
      </c>
      <c r="B7" s="969"/>
      <c r="C7" s="969"/>
      <c r="D7" s="969"/>
      <c r="E7" s="969"/>
      <c r="F7" s="969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s="17" customFormat="1" ht="17.25" customHeight="1">
      <c r="A8" s="970" t="s">
        <v>983</v>
      </c>
      <c r="B8" s="970"/>
      <c r="C8" s="970"/>
      <c r="D8" s="970"/>
      <c r="E8" s="970"/>
      <c r="F8" s="970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s="17" customFormat="1" ht="17.25" customHeight="1">
      <c r="A9" s="1060" t="s">
        <v>474</v>
      </c>
      <c r="B9" s="1060"/>
      <c r="C9" s="1060"/>
      <c r="D9" s="1060"/>
      <c r="E9" s="1060"/>
      <c r="F9" s="1060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5" s="21" customFormat="1" ht="12.75">
      <c r="A10" s="1061" t="s">
        <v>475</v>
      </c>
      <c r="B10" s="1061"/>
      <c r="C10" s="1061"/>
      <c r="D10" s="1061"/>
      <c r="E10" s="1061"/>
      <c r="F10" s="1061"/>
      <c r="G10" s="20"/>
      <c r="H10" s="20"/>
      <c r="I10" s="20"/>
      <c r="J10" s="20"/>
      <c r="K10" s="20"/>
      <c r="L10" s="20"/>
      <c r="M10" s="20"/>
      <c r="N10" s="6"/>
      <c r="O10" s="63"/>
    </row>
    <row r="11" spans="1:15" s="21" customFormat="1" ht="12.75">
      <c r="A11" s="25" t="s">
        <v>476</v>
      </c>
      <c r="B11" s="26"/>
      <c r="C11" s="22"/>
      <c r="D11" s="20"/>
      <c r="F11" s="23" t="s">
        <v>477</v>
      </c>
      <c r="G11" s="22"/>
      <c r="H11" s="23"/>
      <c r="I11" s="23"/>
      <c r="J11" s="24"/>
      <c r="K11" s="22"/>
      <c r="N11" s="6"/>
      <c r="O11" s="63"/>
    </row>
    <row r="12" spans="1:15" s="21" customFormat="1" ht="12.75">
      <c r="A12" s="25"/>
      <c r="B12" s="26"/>
      <c r="C12" s="22"/>
      <c r="D12" s="20"/>
      <c r="F12" s="64" t="s">
        <v>984</v>
      </c>
      <c r="G12" s="22"/>
      <c r="H12" s="23"/>
      <c r="I12" s="23"/>
      <c r="J12" s="24"/>
      <c r="K12" s="22"/>
      <c r="N12" s="6"/>
      <c r="O12" s="63"/>
    </row>
    <row r="13" spans="1:6" ht="17.25" customHeight="1">
      <c r="A13"/>
      <c r="B13" s="65"/>
      <c r="C13" s="65"/>
      <c r="D13" s="65"/>
      <c r="E13" s="65"/>
      <c r="F13" s="64" t="s">
        <v>528</v>
      </c>
    </row>
    <row r="14" spans="1:6" ht="49.5" customHeight="1">
      <c r="A14" s="69" t="s">
        <v>623</v>
      </c>
      <c r="B14" s="322" t="s">
        <v>479</v>
      </c>
      <c r="C14" s="69" t="s">
        <v>530</v>
      </c>
      <c r="D14" s="69" t="s">
        <v>531</v>
      </c>
      <c r="E14" s="69" t="s">
        <v>985</v>
      </c>
      <c r="F14" s="69" t="s">
        <v>533</v>
      </c>
    </row>
    <row r="15" spans="1:103" s="325" customFormat="1" ht="12.75">
      <c r="A15" s="322">
        <v>1</v>
      </c>
      <c r="B15" s="322">
        <v>2</v>
      </c>
      <c r="C15" s="69">
        <v>3</v>
      </c>
      <c r="D15" s="69">
        <v>4</v>
      </c>
      <c r="E15" s="69">
        <v>5</v>
      </c>
      <c r="F15" s="69">
        <v>6</v>
      </c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323"/>
      <c r="AL15" s="323"/>
      <c r="AM15" s="323"/>
      <c r="AN15" s="323"/>
      <c r="AO15" s="323"/>
      <c r="AP15" s="323"/>
      <c r="AQ15" s="323"/>
      <c r="AR15" s="323"/>
      <c r="AS15" s="323"/>
      <c r="AT15" s="323"/>
      <c r="AU15" s="323"/>
      <c r="AV15" s="323"/>
      <c r="AW15" s="323"/>
      <c r="AX15" s="323"/>
      <c r="AY15" s="323"/>
      <c r="AZ15" s="323"/>
      <c r="BA15" s="323"/>
      <c r="BB15" s="323"/>
      <c r="BC15" s="323"/>
      <c r="BD15" s="323"/>
      <c r="BE15" s="323"/>
      <c r="BF15" s="323"/>
      <c r="BG15" s="323"/>
      <c r="BH15" s="323"/>
      <c r="BI15" s="323"/>
      <c r="BJ15" s="323"/>
      <c r="BK15" s="323"/>
      <c r="BL15" s="323"/>
      <c r="BM15" s="323"/>
      <c r="BN15" s="323"/>
      <c r="BO15" s="323"/>
      <c r="BP15" s="323"/>
      <c r="BQ15" s="323"/>
      <c r="BR15" s="323"/>
      <c r="BS15" s="323"/>
      <c r="BT15" s="323"/>
      <c r="BU15" s="323"/>
      <c r="BV15" s="323"/>
      <c r="BW15" s="323"/>
      <c r="BX15" s="323"/>
      <c r="BY15" s="323"/>
      <c r="BZ15" s="323"/>
      <c r="CA15" s="323"/>
      <c r="CB15" s="323"/>
      <c r="CC15" s="323"/>
      <c r="CD15" s="323"/>
      <c r="CE15" s="323"/>
      <c r="CF15" s="323"/>
      <c r="CG15" s="323"/>
      <c r="CH15" s="323"/>
      <c r="CI15" s="323"/>
      <c r="CJ15" s="323"/>
      <c r="CK15" s="323"/>
      <c r="CL15" s="323"/>
      <c r="CM15" s="323"/>
      <c r="CN15" s="323"/>
      <c r="CO15" s="323"/>
      <c r="CP15" s="323"/>
      <c r="CQ15" s="323"/>
      <c r="CR15" s="323"/>
      <c r="CS15" s="323"/>
      <c r="CT15" s="323"/>
      <c r="CU15" s="323"/>
      <c r="CV15" s="323"/>
      <c r="CW15" s="323"/>
      <c r="CX15" s="323"/>
      <c r="CY15" s="324"/>
    </row>
    <row r="16" spans="1:103" s="325" customFormat="1" ht="12.75">
      <c r="A16" s="326"/>
      <c r="B16" s="327" t="s">
        <v>865</v>
      </c>
      <c r="C16" s="102">
        <v>2628214048</v>
      </c>
      <c r="D16" s="102">
        <v>122800187</v>
      </c>
      <c r="E16" s="328">
        <v>4.6723815015541685</v>
      </c>
      <c r="F16" s="102">
        <v>122800187</v>
      </c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323"/>
      <c r="AL16" s="323"/>
      <c r="AM16" s="323"/>
      <c r="AN16" s="323"/>
      <c r="AO16" s="323"/>
      <c r="AP16" s="323"/>
      <c r="AQ16" s="323"/>
      <c r="AR16" s="323"/>
      <c r="AS16" s="323"/>
      <c r="AT16" s="323"/>
      <c r="AU16" s="323"/>
      <c r="AV16" s="323"/>
      <c r="AW16" s="323"/>
      <c r="AX16" s="323"/>
      <c r="AY16" s="323"/>
      <c r="AZ16" s="323"/>
      <c r="BA16" s="323"/>
      <c r="BB16" s="323"/>
      <c r="BC16" s="323"/>
      <c r="BD16" s="323"/>
      <c r="BE16" s="323"/>
      <c r="BF16" s="323"/>
      <c r="BG16" s="323"/>
      <c r="BH16" s="323"/>
      <c r="BI16" s="323"/>
      <c r="BJ16" s="323"/>
      <c r="BK16" s="323"/>
      <c r="BL16" s="323"/>
      <c r="BM16" s="323"/>
      <c r="BN16" s="323"/>
      <c r="BO16" s="323"/>
      <c r="BP16" s="323"/>
      <c r="BQ16" s="323"/>
      <c r="BR16" s="323"/>
      <c r="BS16" s="323"/>
      <c r="BT16" s="323"/>
      <c r="BU16" s="323"/>
      <c r="BV16" s="323"/>
      <c r="BW16" s="323"/>
      <c r="BX16" s="323"/>
      <c r="BY16" s="323"/>
      <c r="BZ16" s="323"/>
      <c r="CA16" s="323"/>
      <c r="CB16" s="323"/>
      <c r="CC16" s="323"/>
      <c r="CD16" s="323"/>
      <c r="CE16" s="323"/>
      <c r="CF16" s="323"/>
      <c r="CG16" s="323"/>
      <c r="CH16" s="323"/>
      <c r="CI16" s="323"/>
      <c r="CJ16" s="323"/>
      <c r="CK16" s="323"/>
      <c r="CL16" s="323"/>
      <c r="CM16" s="323"/>
      <c r="CN16" s="323"/>
      <c r="CO16" s="323"/>
      <c r="CP16" s="323"/>
      <c r="CQ16" s="323"/>
      <c r="CR16" s="323"/>
      <c r="CS16" s="323"/>
      <c r="CT16" s="323"/>
      <c r="CU16" s="323"/>
      <c r="CV16" s="323"/>
      <c r="CW16" s="323"/>
      <c r="CX16" s="323"/>
      <c r="CY16" s="324"/>
    </row>
    <row r="17" spans="1:103" s="325" customFormat="1" ht="12.75">
      <c r="A17" s="329" t="s">
        <v>986</v>
      </c>
      <c r="B17" s="105" t="s">
        <v>987</v>
      </c>
      <c r="C17" s="107">
        <v>314788109</v>
      </c>
      <c r="D17" s="107">
        <v>8240873</v>
      </c>
      <c r="E17" s="330">
        <v>2.6179111486069506</v>
      </c>
      <c r="F17" s="107">
        <v>8240873</v>
      </c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3"/>
      <c r="BD17" s="323"/>
      <c r="BE17" s="323"/>
      <c r="BF17" s="323"/>
      <c r="BG17" s="323"/>
      <c r="BH17" s="323"/>
      <c r="BI17" s="323"/>
      <c r="BJ17" s="323"/>
      <c r="BK17" s="323"/>
      <c r="BL17" s="323"/>
      <c r="BM17" s="323"/>
      <c r="BN17" s="323"/>
      <c r="BO17" s="323"/>
      <c r="BP17" s="323"/>
      <c r="BQ17" s="323"/>
      <c r="BR17" s="323"/>
      <c r="BS17" s="323"/>
      <c r="BT17" s="323"/>
      <c r="BU17" s="323"/>
      <c r="BV17" s="323"/>
      <c r="BW17" s="323"/>
      <c r="BX17" s="323"/>
      <c r="BY17" s="323"/>
      <c r="BZ17" s="323"/>
      <c r="CA17" s="323"/>
      <c r="CB17" s="323"/>
      <c r="CC17" s="323"/>
      <c r="CD17" s="323"/>
      <c r="CE17" s="323"/>
      <c r="CF17" s="323"/>
      <c r="CG17" s="323"/>
      <c r="CH17" s="323"/>
      <c r="CI17" s="323"/>
      <c r="CJ17" s="323"/>
      <c r="CK17" s="323"/>
      <c r="CL17" s="323"/>
      <c r="CM17" s="323"/>
      <c r="CN17" s="323"/>
      <c r="CO17" s="323"/>
      <c r="CP17" s="323"/>
      <c r="CQ17" s="323"/>
      <c r="CR17" s="323"/>
      <c r="CS17" s="323"/>
      <c r="CT17" s="323"/>
      <c r="CU17" s="323"/>
      <c r="CV17" s="323"/>
      <c r="CW17" s="323"/>
      <c r="CX17" s="323"/>
      <c r="CY17" s="324"/>
    </row>
    <row r="18" spans="1:103" s="325" customFormat="1" ht="12.75">
      <c r="A18" s="329" t="s">
        <v>988</v>
      </c>
      <c r="B18" s="331" t="s">
        <v>989</v>
      </c>
      <c r="C18" s="107">
        <v>152116540</v>
      </c>
      <c r="D18" s="107">
        <v>6247717</v>
      </c>
      <c r="E18" s="330">
        <v>4.10719110492521</v>
      </c>
      <c r="F18" s="107">
        <v>6247717</v>
      </c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323"/>
      <c r="AL18" s="323"/>
      <c r="AM18" s="323"/>
      <c r="AN18" s="323"/>
      <c r="AO18" s="323"/>
      <c r="AP18" s="323"/>
      <c r="AQ18" s="323"/>
      <c r="AR18" s="323"/>
      <c r="AS18" s="323"/>
      <c r="AT18" s="323"/>
      <c r="AU18" s="323"/>
      <c r="AV18" s="323"/>
      <c r="AW18" s="323"/>
      <c r="AX18" s="323"/>
      <c r="AY18" s="323"/>
      <c r="AZ18" s="323"/>
      <c r="BA18" s="323"/>
      <c r="BB18" s="323"/>
      <c r="BC18" s="323"/>
      <c r="BD18" s="323"/>
      <c r="BE18" s="323"/>
      <c r="BF18" s="323"/>
      <c r="BG18" s="323"/>
      <c r="BH18" s="323"/>
      <c r="BI18" s="323"/>
      <c r="BJ18" s="323"/>
      <c r="BK18" s="323"/>
      <c r="BL18" s="323"/>
      <c r="BM18" s="323"/>
      <c r="BN18" s="323"/>
      <c r="BO18" s="323"/>
      <c r="BP18" s="323"/>
      <c r="BQ18" s="323"/>
      <c r="BR18" s="323"/>
      <c r="BS18" s="323"/>
      <c r="BT18" s="323"/>
      <c r="BU18" s="323"/>
      <c r="BV18" s="323"/>
      <c r="BW18" s="323"/>
      <c r="BX18" s="323"/>
      <c r="BY18" s="323"/>
      <c r="BZ18" s="323"/>
      <c r="CA18" s="323"/>
      <c r="CB18" s="323"/>
      <c r="CC18" s="323"/>
      <c r="CD18" s="323"/>
      <c r="CE18" s="323"/>
      <c r="CF18" s="323"/>
      <c r="CG18" s="323"/>
      <c r="CH18" s="323"/>
      <c r="CI18" s="323"/>
      <c r="CJ18" s="323"/>
      <c r="CK18" s="323"/>
      <c r="CL18" s="323"/>
      <c r="CM18" s="323"/>
      <c r="CN18" s="323"/>
      <c r="CO18" s="323"/>
      <c r="CP18" s="323"/>
      <c r="CQ18" s="323"/>
      <c r="CR18" s="323"/>
      <c r="CS18" s="323"/>
      <c r="CT18" s="323"/>
      <c r="CU18" s="323"/>
      <c r="CV18" s="323"/>
      <c r="CW18" s="323"/>
      <c r="CX18" s="323"/>
      <c r="CY18" s="324"/>
    </row>
    <row r="19" spans="1:103" s="325" customFormat="1" ht="30" customHeight="1">
      <c r="A19" s="329" t="s">
        <v>990</v>
      </c>
      <c r="B19" s="116" t="s">
        <v>991</v>
      </c>
      <c r="C19" s="107">
        <v>236004050</v>
      </c>
      <c r="D19" s="107">
        <v>13764356</v>
      </c>
      <c r="E19" s="330">
        <v>5.832254149875818</v>
      </c>
      <c r="F19" s="107">
        <v>13764356</v>
      </c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323"/>
      <c r="AL19" s="323"/>
      <c r="AM19" s="323"/>
      <c r="AN19" s="323"/>
      <c r="AO19" s="323"/>
      <c r="AP19" s="323"/>
      <c r="AQ19" s="323"/>
      <c r="AR19" s="323"/>
      <c r="AS19" s="323"/>
      <c r="AT19" s="323"/>
      <c r="AU19" s="323"/>
      <c r="AV19" s="323"/>
      <c r="AW19" s="323"/>
      <c r="AX19" s="323"/>
      <c r="AY19" s="323"/>
      <c r="AZ19" s="323"/>
      <c r="BA19" s="323"/>
      <c r="BB19" s="323"/>
      <c r="BC19" s="323"/>
      <c r="BD19" s="323"/>
      <c r="BE19" s="323"/>
      <c r="BF19" s="323"/>
      <c r="BG19" s="323"/>
      <c r="BH19" s="323"/>
      <c r="BI19" s="323"/>
      <c r="BJ19" s="323"/>
      <c r="BK19" s="323"/>
      <c r="BL19" s="323"/>
      <c r="BM19" s="323"/>
      <c r="BN19" s="323"/>
      <c r="BO19" s="323"/>
      <c r="BP19" s="323"/>
      <c r="BQ19" s="323"/>
      <c r="BR19" s="323"/>
      <c r="BS19" s="323"/>
      <c r="BT19" s="323"/>
      <c r="BU19" s="323"/>
      <c r="BV19" s="323"/>
      <c r="BW19" s="323"/>
      <c r="BX19" s="323"/>
      <c r="BY19" s="323"/>
      <c r="BZ19" s="323"/>
      <c r="CA19" s="323"/>
      <c r="CB19" s="323"/>
      <c r="CC19" s="323"/>
      <c r="CD19" s="323"/>
      <c r="CE19" s="323"/>
      <c r="CF19" s="323"/>
      <c r="CG19" s="323"/>
      <c r="CH19" s="323"/>
      <c r="CI19" s="323"/>
      <c r="CJ19" s="323"/>
      <c r="CK19" s="323"/>
      <c r="CL19" s="323"/>
      <c r="CM19" s="323"/>
      <c r="CN19" s="323"/>
      <c r="CO19" s="323"/>
      <c r="CP19" s="323"/>
      <c r="CQ19" s="323"/>
      <c r="CR19" s="323"/>
      <c r="CS19" s="323"/>
      <c r="CT19" s="323"/>
      <c r="CU19" s="323"/>
      <c r="CV19" s="323"/>
      <c r="CW19" s="323"/>
      <c r="CX19" s="323"/>
      <c r="CY19" s="324"/>
    </row>
    <row r="20" spans="1:103" s="332" customFormat="1" ht="12.75">
      <c r="A20" s="329" t="s">
        <v>992</v>
      </c>
      <c r="B20" s="331" t="s">
        <v>993</v>
      </c>
      <c r="C20" s="107">
        <v>196987757</v>
      </c>
      <c r="D20" s="107">
        <v>12310460</v>
      </c>
      <c r="E20" s="330">
        <v>6.249352846837075</v>
      </c>
      <c r="F20" s="107">
        <v>12310460</v>
      </c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323"/>
      <c r="AL20" s="323"/>
      <c r="AM20" s="323"/>
      <c r="AN20" s="323"/>
      <c r="AO20" s="323"/>
      <c r="AP20" s="323"/>
      <c r="AQ20" s="323"/>
      <c r="AR20" s="323"/>
      <c r="AS20" s="323"/>
      <c r="AT20" s="323"/>
      <c r="AU20" s="323"/>
      <c r="AV20" s="323"/>
      <c r="AW20" s="323"/>
      <c r="AX20" s="323"/>
      <c r="AY20" s="323"/>
      <c r="AZ20" s="323"/>
      <c r="BA20" s="323"/>
      <c r="BB20" s="323"/>
      <c r="BC20" s="323"/>
      <c r="BD20" s="323"/>
      <c r="BE20" s="323"/>
      <c r="BF20" s="323"/>
      <c r="BG20" s="323"/>
      <c r="BH20" s="323"/>
      <c r="BI20" s="323"/>
      <c r="BJ20" s="323"/>
      <c r="BK20" s="323"/>
      <c r="BL20" s="323"/>
      <c r="BM20" s="323"/>
      <c r="BN20" s="323"/>
      <c r="BO20" s="323"/>
      <c r="BP20" s="323"/>
      <c r="BQ20" s="323"/>
      <c r="BR20" s="323"/>
      <c r="BS20" s="323"/>
      <c r="BT20" s="323"/>
      <c r="BU20" s="323"/>
      <c r="BV20" s="323"/>
      <c r="BW20" s="323"/>
      <c r="BX20" s="323"/>
      <c r="BY20" s="323"/>
      <c r="BZ20" s="323"/>
      <c r="CA20" s="323"/>
      <c r="CB20" s="323"/>
      <c r="CC20" s="323"/>
      <c r="CD20" s="323"/>
      <c r="CE20" s="323"/>
      <c r="CF20" s="323"/>
      <c r="CG20" s="323"/>
      <c r="CH20" s="323"/>
      <c r="CI20" s="323"/>
      <c r="CJ20" s="323"/>
      <c r="CK20" s="323"/>
      <c r="CL20" s="323"/>
      <c r="CM20" s="323"/>
      <c r="CN20" s="323"/>
      <c r="CO20" s="323"/>
      <c r="CP20" s="323"/>
      <c r="CQ20" s="323"/>
      <c r="CR20" s="323"/>
      <c r="CS20" s="323"/>
      <c r="CT20" s="323"/>
      <c r="CU20" s="323"/>
      <c r="CV20" s="323"/>
      <c r="CW20" s="323"/>
      <c r="CX20" s="323"/>
      <c r="CY20" s="324"/>
    </row>
    <row r="21" spans="1:103" s="332" customFormat="1" ht="12.75">
      <c r="A21" s="329" t="s">
        <v>994</v>
      </c>
      <c r="B21" s="331" t="s">
        <v>995</v>
      </c>
      <c r="C21" s="107">
        <v>347739520</v>
      </c>
      <c r="D21" s="107">
        <v>15910851</v>
      </c>
      <c r="E21" s="330">
        <v>4.575508415034333</v>
      </c>
      <c r="F21" s="107">
        <v>15910851</v>
      </c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323"/>
      <c r="BI21" s="323"/>
      <c r="BJ21" s="323"/>
      <c r="BK21" s="323"/>
      <c r="BL21" s="323"/>
      <c r="BM21" s="323"/>
      <c r="BN21" s="323"/>
      <c r="BO21" s="323"/>
      <c r="BP21" s="323"/>
      <c r="BQ21" s="323"/>
      <c r="BR21" s="323"/>
      <c r="BS21" s="323"/>
      <c r="BT21" s="323"/>
      <c r="BU21" s="323"/>
      <c r="BV21" s="323"/>
      <c r="BW21" s="323"/>
      <c r="BX21" s="323"/>
      <c r="BY21" s="323"/>
      <c r="BZ21" s="323"/>
      <c r="CA21" s="323"/>
      <c r="CB21" s="323"/>
      <c r="CC21" s="323"/>
      <c r="CD21" s="323"/>
      <c r="CE21" s="323"/>
      <c r="CF21" s="323"/>
      <c r="CG21" s="323"/>
      <c r="CH21" s="323"/>
      <c r="CI21" s="323"/>
      <c r="CJ21" s="323"/>
      <c r="CK21" s="323"/>
      <c r="CL21" s="323"/>
      <c r="CM21" s="323"/>
      <c r="CN21" s="323"/>
      <c r="CO21" s="323"/>
      <c r="CP21" s="323"/>
      <c r="CQ21" s="323"/>
      <c r="CR21" s="323"/>
      <c r="CS21" s="323"/>
      <c r="CT21" s="323"/>
      <c r="CU21" s="323"/>
      <c r="CV21" s="323"/>
      <c r="CW21" s="323"/>
      <c r="CX21" s="323"/>
      <c r="CY21" s="324"/>
    </row>
    <row r="22" spans="1:103" s="323" customFormat="1" ht="28.5" customHeight="1">
      <c r="A22" s="329" t="s">
        <v>996</v>
      </c>
      <c r="B22" s="116" t="s">
        <v>997</v>
      </c>
      <c r="C22" s="107">
        <v>157424643</v>
      </c>
      <c r="D22" s="107">
        <v>11674633</v>
      </c>
      <c r="E22" s="330">
        <v>7.416013641523709</v>
      </c>
      <c r="F22" s="107">
        <v>11674633</v>
      </c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CY22" s="324"/>
    </row>
    <row r="23" spans="1:103" s="323" customFormat="1" ht="66.75" customHeight="1">
      <c r="A23" s="329" t="s">
        <v>998</v>
      </c>
      <c r="B23" s="116" t="s">
        <v>999</v>
      </c>
      <c r="C23" s="107">
        <v>82648771</v>
      </c>
      <c r="D23" s="107">
        <v>1118307</v>
      </c>
      <c r="E23" s="330">
        <v>1.353083641134845</v>
      </c>
      <c r="F23" s="107">
        <v>1118307</v>
      </c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CY23" s="324"/>
    </row>
    <row r="24" spans="1:103" s="323" customFormat="1" ht="12.75">
      <c r="A24" s="329" t="s">
        <v>1000</v>
      </c>
      <c r="B24" s="331" t="s">
        <v>1001</v>
      </c>
      <c r="C24" s="107">
        <v>47860915</v>
      </c>
      <c r="D24" s="107">
        <v>3789003</v>
      </c>
      <c r="E24" s="330">
        <v>7.91669570044785</v>
      </c>
      <c r="F24" s="107">
        <v>3789003</v>
      </c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CY24" s="324"/>
    </row>
    <row r="25" spans="1:103" s="323" customFormat="1" ht="27" customHeight="1">
      <c r="A25" s="329" t="s">
        <v>1002</v>
      </c>
      <c r="B25" s="116" t="s">
        <v>1003</v>
      </c>
      <c r="C25" s="107">
        <v>10778133</v>
      </c>
      <c r="D25" s="107">
        <v>143633</v>
      </c>
      <c r="E25" s="330">
        <v>1.3326333976394613</v>
      </c>
      <c r="F25" s="107">
        <v>143633</v>
      </c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CY25" s="324"/>
    </row>
    <row r="26" spans="1:103" s="323" customFormat="1" ht="27.75" customHeight="1">
      <c r="A26" s="329" t="s">
        <v>1004</v>
      </c>
      <c r="B26" s="116" t="s">
        <v>1005</v>
      </c>
      <c r="C26" s="107">
        <v>308112593</v>
      </c>
      <c r="D26" s="107">
        <v>19346710</v>
      </c>
      <c r="E26" s="330">
        <v>6.279103950808008</v>
      </c>
      <c r="F26" s="107">
        <v>19346710</v>
      </c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CY26" s="324"/>
    </row>
    <row r="27" spans="1:103" s="323" customFormat="1" ht="36" customHeight="1">
      <c r="A27" s="329" t="s">
        <v>1006</v>
      </c>
      <c r="B27" s="116" t="s">
        <v>1007</v>
      </c>
      <c r="C27" s="107">
        <v>1084493</v>
      </c>
      <c r="D27" s="107">
        <v>76380</v>
      </c>
      <c r="E27" s="330">
        <v>7.042922360955764</v>
      </c>
      <c r="F27" s="107">
        <v>76380</v>
      </c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CY27" s="324"/>
    </row>
    <row r="28" spans="1:103" s="323" customFormat="1" ht="12.75">
      <c r="A28" s="329" t="s">
        <v>1008</v>
      </c>
      <c r="B28" s="331" t="s">
        <v>1009</v>
      </c>
      <c r="C28" s="107">
        <v>298370541</v>
      </c>
      <c r="D28" s="107">
        <v>9949166</v>
      </c>
      <c r="E28" s="330">
        <v>3.3345001040166364</v>
      </c>
      <c r="F28" s="107">
        <v>9949166</v>
      </c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CY28" s="324"/>
    </row>
    <row r="29" spans="1:103" s="323" customFormat="1" ht="17.25" customHeight="1">
      <c r="A29" s="329" t="s">
        <v>1010</v>
      </c>
      <c r="B29" s="331" t="s">
        <v>1011</v>
      </c>
      <c r="C29" s="107">
        <v>91318571</v>
      </c>
      <c r="D29" s="107">
        <v>3337979</v>
      </c>
      <c r="E29" s="330">
        <v>3.6553123460506187</v>
      </c>
      <c r="F29" s="107">
        <v>3337979</v>
      </c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CY29" s="324"/>
    </row>
    <row r="30" spans="1:103" s="323" customFormat="1" ht="31.5" customHeight="1">
      <c r="A30" s="329" t="s">
        <v>1012</v>
      </c>
      <c r="B30" s="116" t="s">
        <v>1013</v>
      </c>
      <c r="C30" s="107">
        <v>382979412</v>
      </c>
      <c r="D30" s="107">
        <v>16890119</v>
      </c>
      <c r="E30" s="330">
        <v>4.410189809367612</v>
      </c>
      <c r="F30" s="107">
        <v>16890119</v>
      </c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CY30" s="324"/>
    </row>
    <row r="31" spans="1:103" s="323" customFormat="1" ht="12.75" customHeight="1">
      <c r="A31" s="329"/>
      <c r="B31" s="117" t="s">
        <v>1014</v>
      </c>
      <c r="C31" s="107">
        <v>20201205</v>
      </c>
      <c r="D31" s="107">
        <v>-8338262</v>
      </c>
      <c r="E31" s="333" t="s">
        <v>486</v>
      </c>
      <c r="F31" s="107">
        <v>-8338262</v>
      </c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CY31" s="324"/>
    </row>
    <row r="32" spans="1:103" s="323" customFormat="1" ht="12.75" customHeight="1">
      <c r="A32" s="52"/>
      <c r="B32" s="65"/>
      <c r="C32" s="334"/>
      <c r="D32" s="334"/>
      <c r="E32" s="335"/>
      <c r="F32" s="6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CY32" s="324"/>
    </row>
    <row r="33" spans="1:103" s="323" customFormat="1" ht="12.75" customHeight="1">
      <c r="A33" s="52"/>
      <c r="B33" s="65"/>
      <c r="C33" s="334"/>
      <c r="D33" s="334"/>
      <c r="E33" s="335"/>
      <c r="F33" s="6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CY33" s="324"/>
    </row>
    <row r="34" spans="1:103" s="323" customFormat="1" ht="12.75" customHeight="1">
      <c r="A34" s="336" t="s">
        <v>1015</v>
      </c>
      <c r="C34" s="16"/>
      <c r="D34" s="52"/>
      <c r="E34" s="146"/>
      <c r="F34" s="6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CY34" s="324"/>
    </row>
    <row r="35" spans="1:103" s="323" customFormat="1" ht="12.75" customHeight="1">
      <c r="A35" s="336" t="s">
        <v>523</v>
      </c>
      <c r="B35" s="65"/>
      <c r="C35" s="334"/>
      <c r="D35" s="334"/>
      <c r="E35" s="336" t="s">
        <v>524</v>
      </c>
      <c r="F35" s="6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CY35" s="324"/>
    </row>
    <row r="36" spans="1:103" s="323" customFormat="1" ht="12.75" customHeight="1">
      <c r="A36" s="52"/>
      <c r="B36" s="65"/>
      <c r="C36" s="334"/>
      <c r="D36" s="334"/>
      <c r="E36" s="335"/>
      <c r="F36" s="6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CY36" s="324"/>
    </row>
    <row r="37" spans="1:103" s="323" customFormat="1" ht="12.75" customHeight="1">
      <c r="A37" s="153"/>
      <c r="B37" s="337"/>
      <c r="C37" s="334"/>
      <c r="D37" s="334"/>
      <c r="E37" s="335"/>
      <c r="F37" s="6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CY37" s="324"/>
    </row>
    <row r="38" spans="1:103" s="323" customFormat="1" ht="12.75" customHeight="1">
      <c r="A38" s="154" t="s">
        <v>704</v>
      </c>
      <c r="B38" s="338"/>
      <c r="C38" s="16"/>
      <c r="D38" s="52"/>
      <c r="E38" s="16"/>
      <c r="F38" s="6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CY38" s="324"/>
    </row>
    <row r="39" spans="1:103" s="323" customFormat="1" ht="12.75" customHeight="1">
      <c r="A39" s="339"/>
      <c r="B39" s="340"/>
      <c r="C39" s="340"/>
      <c r="D39" s="340"/>
      <c r="E39" s="340"/>
      <c r="F39" s="341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CY39" s="324"/>
    </row>
    <row r="40" spans="1:103" s="323" customFormat="1" ht="12.75" customHeight="1">
      <c r="A40" s="339"/>
      <c r="B40" s="340"/>
      <c r="C40" s="340"/>
      <c r="D40" s="340"/>
      <c r="E40" s="340"/>
      <c r="F40" s="341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CY40" s="324"/>
    </row>
    <row r="41" spans="1:103" s="323" customFormat="1" ht="15.75">
      <c r="A41" s="342"/>
      <c r="B41" s="340"/>
      <c r="C41" s="340"/>
      <c r="D41" s="340"/>
      <c r="E41" s="340"/>
      <c r="F41" s="340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CY41" s="324"/>
    </row>
    <row r="42" spans="1:103" s="325" customFormat="1" ht="12.75">
      <c r="A42" s="339"/>
      <c r="B42" s="340"/>
      <c r="C42" s="340"/>
      <c r="D42" s="340"/>
      <c r="E42" s="340"/>
      <c r="F42" s="340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323"/>
      <c r="AL42" s="323"/>
      <c r="AM42" s="323"/>
      <c r="AN42" s="323"/>
      <c r="AO42" s="323"/>
      <c r="AP42" s="323"/>
      <c r="AQ42" s="323"/>
      <c r="AR42" s="323"/>
      <c r="AS42" s="323"/>
      <c r="AT42" s="323"/>
      <c r="AU42" s="323"/>
      <c r="AV42" s="323"/>
      <c r="AW42" s="323"/>
      <c r="AX42" s="323"/>
      <c r="AY42" s="323"/>
      <c r="AZ42" s="323"/>
      <c r="BA42" s="323"/>
      <c r="BB42" s="323"/>
      <c r="BC42" s="323"/>
      <c r="BD42" s="323"/>
      <c r="BE42" s="323"/>
      <c r="BF42" s="323"/>
      <c r="BG42" s="323"/>
      <c r="BH42" s="323"/>
      <c r="BI42" s="323"/>
      <c r="BJ42" s="323"/>
      <c r="BK42" s="323"/>
      <c r="BL42" s="323"/>
      <c r="BM42" s="323"/>
      <c r="BN42" s="323"/>
      <c r="BO42" s="323"/>
      <c r="BP42" s="323"/>
      <c r="BQ42" s="323"/>
      <c r="BR42" s="323"/>
      <c r="BS42" s="323"/>
      <c r="BT42" s="323"/>
      <c r="BU42" s="323"/>
      <c r="BV42" s="323"/>
      <c r="BW42" s="323"/>
      <c r="BX42" s="323"/>
      <c r="BY42" s="323"/>
      <c r="BZ42" s="323"/>
      <c r="CA42" s="323"/>
      <c r="CB42" s="323"/>
      <c r="CC42" s="323"/>
      <c r="CD42" s="323"/>
      <c r="CE42" s="323"/>
      <c r="CF42" s="323"/>
      <c r="CG42" s="323"/>
      <c r="CH42" s="323"/>
      <c r="CI42" s="323"/>
      <c r="CJ42" s="323"/>
      <c r="CK42" s="323"/>
      <c r="CL42" s="323"/>
      <c r="CM42" s="323"/>
      <c r="CN42" s="323"/>
      <c r="CO42" s="323"/>
      <c r="CP42" s="323"/>
      <c r="CQ42" s="323"/>
      <c r="CR42" s="323"/>
      <c r="CS42" s="323"/>
      <c r="CT42" s="323"/>
      <c r="CU42" s="323"/>
      <c r="CV42" s="323"/>
      <c r="CW42" s="323"/>
      <c r="CX42" s="323"/>
      <c r="CY42" s="324"/>
    </row>
    <row r="43" spans="1:103" s="325" customFormat="1" ht="12.75">
      <c r="A43" s="339"/>
      <c r="B43" s="340"/>
      <c r="C43" s="340"/>
      <c r="D43" s="340"/>
      <c r="E43" s="340"/>
      <c r="F43" s="340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323"/>
      <c r="AL43" s="323"/>
      <c r="AM43" s="323"/>
      <c r="AN43" s="323"/>
      <c r="AO43" s="323"/>
      <c r="AP43" s="323"/>
      <c r="AQ43" s="323"/>
      <c r="AR43" s="323"/>
      <c r="AS43" s="323"/>
      <c r="AT43" s="323"/>
      <c r="AU43" s="323"/>
      <c r="AV43" s="323"/>
      <c r="AW43" s="323"/>
      <c r="AX43" s="323"/>
      <c r="AY43" s="323"/>
      <c r="AZ43" s="323"/>
      <c r="BA43" s="323"/>
      <c r="BB43" s="323"/>
      <c r="BC43" s="323"/>
      <c r="BD43" s="323"/>
      <c r="BE43" s="323"/>
      <c r="BF43" s="323"/>
      <c r="BG43" s="323"/>
      <c r="BH43" s="323"/>
      <c r="BI43" s="323"/>
      <c r="BJ43" s="323"/>
      <c r="BK43" s="323"/>
      <c r="BL43" s="323"/>
      <c r="BM43" s="323"/>
      <c r="BN43" s="323"/>
      <c r="BO43" s="323"/>
      <c r="BP43" s="323"/>
      <c r="BQ43" s="323"/>
      <c r="BR43" s="323"/>
      <c r="BS43" s="323"/>
      <c r="BT43" s="323"/>
      <c r="BU43" s="323"/>
      <c r="BV43" s="323"/>
      <c r="BW43" s="323"/>
      <c r="BX43" s="323"/>
      <c r="BY43" s="323"/>
      <c r="BZ43" s="323"/>
      <c r="CA43" s="323"/>
      <c r="CB43" s="323"/>
      <c r="CC43" s="323"/>
      <c r="CD43" s="323"/>
      <c r="CE43" s="323"/>
      <c r="CF43" s="323"/>
      <c r="CG43" s="323"/>
      <c r="CH43" s="323"/>
      <c r="CI43" s="323"/>
      <c r="CJ43" s="323"/>
      <c r="CK43" s="323"/>
      <c r="CL43" s="323"/>
      <c r="CM43" s="323"/>
      <c r="CN43" s="323"/>
      <c r="CO43" s="323"/>
      <c r="CP43" s="323"/>
      <c r="CQ43" s="323"/>
      <c r="CR43" s="323"/>
      <c r="CS43" s="323"/>
      <c r="CT43" s="323"/>
      <c r="CU43" s="323"/>
      <c r="CV43" s="323"/>
      <c r="CW43" s="323"/>
      <c r="CX43" s="323"/>
      <c r="CY43" s="324"/>
    </row>
    <row r="44" spans="1:103" s="325" customFormat="1" ht="12.75">
      <c r="A44" s="339"/>
      <c r="B44" s="340"/>
      <c r="C44" s="340"/>
      <c r="D44" s="340"/>
      <c r="E44" s="340"/>
      <c r="F44" s="340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  <c r="AI44" s="255"/>
      <c r="AJ44" s="255"/>
      <c r="AK44" s="323"/>
      <c r="AL44" s="323"/>
      <c r="AM44" s="323"/>
      <c r="AN44" s="323"/>
      <c r="AO44" s="323"/>
      <c r="AP44" s="323"/>
      <c r="AQ44" s="323"/>
      <c r="AR44" s="323"/>
      <c r="AS44" s="323"/>
      <c r="AT44" s="323"/>
      <c r="AU44" s="323"/>
      <c r="AV44" s="323"/>
      <c r="AW44" s="323"/>
      <c r="AX44" s="323"/>
      <c r="AY44" s="323"/>
      <c r="AZ44" s="323"/>
      <c r="BA44" s="323"/>
      <c r="BB44" s="323"/>
      <c r="BC44" s="323"/>
      <c r="BD44" s="323"/>
      <c r="BE44" s="323"/>
      <c r="BF44" s="323"/>
      <c r="BG44" s="323"/>
      <c r="BH44" s="323"/>
      <c r="BI44" s="323"/>
      <c r="BJ44" s="323"/>
      <c r="BK44" s="323"/>
      <c r="BL44" s="323"/>
      <c r="BM44" s="323"/>
      <c r="BN44" s="323"/>
      <c r="BO44" s="323"/>
      <c r="BP44" s="323"/>
      <c r="BQ44" s="323"/>
      <c r="BR44" s="323"/>
      <c r="BS44" s="323"/>
      <c r="BT44" s="323"/>
      <c r="BU44" s="323"/>
      <c r="BV44" s="323"/>
      <c r="BW44" s="323"/>
      <c r="BX44" s="323"/>
      <c r="BY44" s="323"/>
      <c r="BZ44" s="323"/>
      <c r="CA44" s="323"/>
      <c r="CB44" s="323"/>
      <c r="CC44" s="323"/>
      <c r="CD44" s="323"/>
      <c r="CE44" s="323"/>
      <c r="CF44" s="323"/>
      <c r="CG44" s="323"/>
      <c r="CH44" s="323"/>
      <c r="CI44" s="323"/>
      <c r="CJ44" s="323"/>
      <c r="CK44" s="323"/>
      <c r="CL44" s="323"/>
      <c r="CM44" s="323"/>
      <c r="CN44" s="323"/>
      <c r="CO44" s="323"/>
      <c r="CP44" s="323"/>
      <c r="CQ44" s="323"/>
      <c r="CR44" s="323"/>
      <c r="CS44" s="323"/>
      <c r="CT44" s="323"/>
      <c r="CU44" s="323"/>
      <c r="CV44" s="323"/>
      <c r="CW44" s="323"/>
      <c r="CX44" s="323"/>
      <c r="CY44" s="324"/>
    </row>
    <row r="45" spans="1:103" s="325" customFormat="1" ht="12.75">
      <c r="A45" s="339"/>
      <c r="B45" s="340"/>
      <c r="C45" s="340"/>
      <c r="D45" s="340"/>
      <c r="E45" s="340"/>
      <c r="F45" s="340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323"/>
      <c r="AL45" s="323"/>
      <c r="AM45" s="323"/>
      <c r="AN45" s="323"/>
      <c r="AO45" s="323"/>
      <c r="AP45" s="323"/>
      <c r="AQ45" s="323"/>
      <c r="AR45" s="323"/>
      <c r="AS45" s="323"/>
      <c r="AT45" s="323"/>
      <c r="AU45" s="323"/>
      <c r="AV45" s="323"/>
      <c r="AW45" s="323"/>
      <c r="AX45" s="323"/>
      <c r="AY45" s="323"/>
      <c r="AZ45" s="323"/>
      <c r="BA45" s="323"/>
      <c r="BB45" s="323"/>
      <c r="BC45" s="323"/>
      <c r="BD45" s="323"/>
      <c r="BE45" s="323"/>
      <c r="BF45" s="323"/>
      <c r="BG45" s="323"/>
      <c r="BH45" s="323"/>
      <c r="BI45" s="323"/>
      <c r="BJ45" s="323"/>
      <c r="BK45" s="323"/>
      <c r="BL45" s="323"/>
      <c r="BM45" s="323"/>
      <c r="BN45" s="323"/>
      <c r="BO45" s="323"/>
      <c r="BP45" s="323"/>
      <c r="BQ45" s="323"/>
      <c r="BR45" s="323"/>
      <c r="BS45" s="323"/>
      <c r="BT45" s="323"/>
      <c r="BU45" s="323"/>
      <c r="BV45" s="323"/>
      <c r="BW45" s="323"/>
      <c r="BX45" s="323"/>
      <c r="BY45" s="323"/>
      <c r="BZ45" s="323"/>
      <c r="CA45" s="323"/>
      <c r="CB45" s="323"/>
      <c r="CC45" s="323"/>
      <c r="CD45" s="323"/>
      <c r="CE45" s="323"/>
      <c r="CF45" s="323"/>
      <c r="CG45" s="323"/>
      <c r="CH45" s="323"/>
      <c r="CI45" s="323"/>
      <c r="CJ45" s="323"/>
      <c r="CK45" s="323"/>
      <c r="CL45" s="323"/>
      <c r="CM45" s="323"/>
      <c r="CN45" s="323"/>
      <c r="CO45" s="323"/>
      <c r="CP45" s="323"/>
      <c r="CQ45" s="323"/>
      <c r="CR45" s="323"/>
      <c r="CS45" s="323"/>
      <c r="CT45" s="323"/>
      <c r="CU45" s="323"/>
      <c r="CV45" s="323"/>
      <c r="CW45" s="323"/>
      <c r="CX45" s="323"/>
      <c r="CY45" s="324"/>
    </row>
    <row r="46" spans="1:103" s="325" customFormat="1" ht="12.75">
      <c r="A46" s="339"/>
      <c r="B46" s="340"/>
      <c r="C46" s="340"/>
      <c r="D46" s="340"/>
      <c r="E46" s="340"/>
      <c r="F46" s="340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323"/>
      <c r="AL46" s="323"/>
      <c r="AM46" s="323"/>
      <c r="AN46" s="323"/>
      <c r="AO46" s="323"/>
      <c r="AP46" s="323"/>
      <c r="AQ46" s="323"/>
      <c r="AR46" s="323"/>
      <c r="AS46" s="323"/>
      <c r="AT46" s="323"/>
      <c r="AU46" s="323"/>
      <c r="AV46" s="323"/>
      <c r="AW46" s="323"/>
      <c r="AX46" s="323"/>
      <c r="AY46" s="323"/>
      <c r="AZ46" s="323"/>
      <c r="BA46" s="323"/>
      <c r="BB46" s="323"/>
      <c r="BC46" s="323"/>
      <c r="BD46" s="323"/>
      <c r="BE46" s="323"/>
      <c r="BF46" s="323"/>
      <c r="BG46" s="323"/>
      <c r="BH46" s="323"/>
      <c r="BI46" s="323"/>
      <c r="BJ46" s="323"/>
      <c r="BK46" s="323"/>
      <c r="BL46" s="323"/>
      <c r="BM46" s="323"/>
      <c r="BN46" s="323"/>
      <c r="BO46" s="323"/>
      <c r="BP46" s="323"/>
      <c r="BQ46" s="323"/>
      <c r="BR46" s="323"/>
      <c r="BS46" s="323"/>
      <c r="BT46" s="323"/>
      <c r="BU46" s="323"/>
      <c r="BV46" s="323"/>
      <c r="BW46" s="323"/>
      <c r="BX46" s="323"/>
      <c r="BY46" s="323"/>
      <c r="BZ46" s="323"/>
      <c r="CA46" s="323"/>
      <c r="CB46" s="323"/>
      <c r="CC46" s="323"/>
      <c r="CD46" s="323"/>
      <c r="CE46" s="323"/>
      <c r="CF46" s="323"/>
      <c r="CG46" s="323"/>
      <c r="CH46" s="323"/>
      <c r="CI46" s="323"/>
      <c r="CJ46" s="323"/>
      <c r="CK46" s="323"/>
      <c r="CL46" s="323"/>
      <c r="CM46" s="323"/>
      <c r="CN46" s="323"/>
      <c r="CO46" s="323"/>
      <c r="CP46" s="323"/>
      <c r="CQ46" s="323"/>
      <c r="CR46" s="323"/>
      <c r="CS46" s="323"/>
      <c r="CT46" s="323"/>
      <c r="CU46" s="323"/>
      <c r="CV46" s="323"/>
      <c r="CW46" s="323"/>
      <c r="CX46" s="323"/>
      <c r="CY46" s="324"/>
    </row>
    <row r="47" spans="1:103" s="332" customFormat="1" ht="12.75">
      <c r="A47" s="339"/>
      <c r="B47" s="340"/>
      <c r="C47" s="340"/>
      <c r="D47" s="340"/>
      <c r="E47" s="340"/>
      <c r="F47" s="340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323"/>
      <c r="AL47" s="323"/>
      <c r="AM47" s="323"/>
      <c r="AN47" s="323"/>
      <c r="AO47" s="323"/>
      <c r="AP47" s="323"/>
      <c r="AQ47" s="323"/>
      <c r="AR47" s="323"/>
      <c r="AS47" s="323"/>
      <c r="AT47" s="323"/>
      <c r="AU47" s="323"/>
      <c r="AV47" s="323"/>
      <c r="AW47" s="323"/>
      <c r="AX47" s="323"/>
      <c r="AY47" s="323"/>
      <c r="AZ47" s="323"/>
      <c r="BA47" s="323"/>
      <c r="BB47" s="323"/>
      <c r="BC47" s="323"/>
      <c r="BD47" s="323"/>
      <c r="BE47" s="323"/>
      <c r="BF47" s="323"/>
      <c r="BG47" s="323"/>
      <c r="BH47" s="323"/>
      <c r="BI47" s="323"/>
      <c r="BJ47" s="323"/>
      <c r="BK47" s="323"/>
      <c r="BL47" s="323"/>
      <c r="BM47" s="323"/>
      <c r="BN47" s="323"/>
      <c r="BO47" s="323"/>
      <c r="BP47" s="323"/>
      <c r="BQ47" s="323"/>
      <c r="BR47" s="323"/>
      <c r="BS47" s="323"/>
      <c r="BT47" s="323"/>
      <c r="BU47" s="323"/>
      <c r="BV47" s="323"/>
      <c r="BW47" s="323"/>
      <c r="BX47" s="323"/>
      <c r="BY47" s="323"/>
      <c r="BZ47" s="323"/>
      <c r="CA47" s="323"/>
      <c r="CB47" s="323"/>
      <c r="CC47" s="323"/>
      <c r="CD47" s="323"/>
      <c r="CE47" s="323"/>
      <c r="CF47" s="323"/>
      <c r="CG47" s="323"/>
      <c r="CH47" s="323"/>
      <c r="CI47" s="323"/>
      <c r="CJ47" s="323"/>
      <c r="CK47" s="323"/>
      <c r="CL47" s="323"/>
      <c r="CM47" s="323"/>
      <c r="CN47" s="323"/>
      <c r="CO47" s="323"/>
      <c r="CP47" s="323"/>
      <c r="CQ47" s="323"/>
      <c r="CR47" s="323"/>
      <c r="CS47" s="323"/>
      <c r="CT47" s="323"/>
      <c r="CU47" s="323"/>
      <c r="CV47" s="323"/>
      <c r="CW47" s="323"/>
      <c r="CX47" s="323"/>
      <c r="CY47" s="324"/>
    </row>
    <row r="48" spans="1:103" s="323" customFormat="1" ht="12.75">
      <c r="A48" s="339"/>
      <c r="B48" s="340"/>
      <c r="C48" s="340"/>
      <c r="D48" s="340"/>
      <c r="E48" s="340"/>
      <c r="F48" s="340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CY48" s="324"/>
    </row>
    <row r="49" spans="1:103" s="323" customFormat="1" ht="15.75">
      <c r="A49" s="342"/>
      <c r="B49" s="340"/>
      <c r="C49" s="340"/>
      <c r="D49" s="340"/>
      <c r="E49" s="340"/>
      <c r="F49" s="340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CY49" s="324"/>
    </row>
    <row r="50" spans="1:103" s="325" customFormat="1" ht="12.75">
      <c r="A50" s="339"/>
      <c r="B50" s="340"/>
      <c r="C50" s="340"/>
      <c r="D50" s="340"/>
      <c r="E50" s="340"/>
      <c r="F50" s="340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  <c r="AI50" s="255"/>
      <c r="AJ50" s="255"/>
      <c r="AK50" s="323"/>
      <c r="AL50" s="323"/>
      <c r="AM50" s="323"/>
      <c r="AN50" s="323"/>
      <c r="AO50" s="323"/>
      <c r="AP50" s="323"/>
      <c r="AQ50" s="323"/>
      <c r="AR50" s="323"/>
      <c r="AS50" s="323"/>
      <c r="AT50" s="323"/>
      <c r="AU50" s="323"/>
      <c r="AV50" s="323"/>
      <c r="AW50" s="323"/>
      <c r="AX50" s="323"/>
      <c r="AY50" s="323"/>
      <c r="AZ50" s="323"/>
      <c r="BA50" s="323"/>
      <c r="BB50" s="323"/>
      <c r="BC50" s="323"/>
      <c r="BD50" s="323"/>
      <c r="BE50" s="323"/>
      <c r="BF50" s="323"/>
      <c r="BG50" s="323"/>
      <c r="BH50" s="323"/>
      <c r="BI50" s="323"/>
      <c r="BJ50" s="323"/>
      <c r="BK50" s="323"/>
      <c r="BL50" s="323"/>
      <c r="BM50" s="323"/>
      <c r="BN50" s="323"/>
      <c r="BO50" s="323"/>
      <c r="BP50" s="323"/>
      <c r="BQ50" s="323"/>
      <c r="BR50" s="323"/>
      <c r="BS50" s="323"/>
      <c r="BT50" s="323"/>
      <c r="BU50" s="323"/>
      <c r="BV50" s="323"/>
      <c r="BW50" s="323"/>
      <c r="BX50" s="323"/>
      <c r="BY50" s="323"/>
      <c r="BZ50" s="323"/>
      <c r="CA50" s="323"/>
      <c r="CB50" s="323"/>
      <c r="CC50" s="323"/>
      <c r="CD50" s="323"/>
      <c r="CE50" s="323"/>
      <c r="CF50" s="323"/>
      <c r="CG50" s="323"/>
      <c r="CH50" s="323"/>
      <c r="CI50" s="323"/>
      <c r="CJ50" s="323"/>
      <c r="CK50" s="323"/>
      <c r="CL50" s="323"/>
      <c r="CM50" s="323"/>
      <c r="CN50" s="323"/>
      <c r="CO50" s="323"/>
      <c r="CP50" s="323"/>
      <c r="CQ50" s="323"/>
      <c r="CR50" s="323"/>
      <c r="CS50" s="323"/>
      <c r="CT50" s="323"/>
      <c r="CU50" s="323"/>
      <c r="CV50" s="323"/>
      <c r="CW50" s="323"/>
      <c r="CX50" s="323"/>
      <c r="CY50" s="324"/>
    </row>
    <row r="51" spans="1:103" s="325" customFormat="1" ht="12.75">
      <c r="A51" s="339"/>
      <c r="B51" s="340"/>
      <c r="C51" s="340"/>
      <c r="D51" s="340"/>
      <c r="E51" s="340"/>
      <c r="F51" s="340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323"/>
      <c r="AL51" s="323"/>
      <c r="AM51" s="323"/>
      <c r="AN51" s="323"/>
      <c r="AO51" s="323"/>
      <c r="AP51" s="323"/>
      <c r="AQ51" s="323"/>
      <c r="AR51" s="323"/>
      <c r="AS51" s="323"/>
      <c r="AT51" s="323"/>
      <c r="AU51" s="323"/>
      <c r="AV51" s="323"/>
      <c r="AW51" s="323"/>
      <c r="AX51" s="323"/>
      <c r="AY51" s="323"/>
      <c r="AZ51" s="323"/>
      <c r="BA51" s="323"/>
      <c r="BB51" s="323"/>
      <c r="BC51" s="323"/>
      <c r="BD51" s="323"/>
      <c r="BE51" s="323"/>
      <c r="BF51" s="323"/>
      <c r="BG51" s="323"/>
      <c r="BH51" s="323"/>
      <c r="BI51" s="323"/>
      <c r="BJ51" s="323"/>
      <c r="BK51" s="323"/>
      <c r="BL51" s="323"/>
      <c r="BM51" s="323"/>
      <c r="BN51" s="323"/>
      <c r="BO51" s="323"/>
      <c r="BP51" s="323"/>
      <c r="BQ51" s="323"/>
      <c r="BR51" s="323"/>
      <c r="BS51" s="323"/>
      <c r="BT51" s="323"/>
      <c r="BU51" s="323"/>
      <c r="BV51" s="323"/>
      <c r="BW51" s="323"/>
      <c r="BX51" s="323"/>
      <c r="BY51" s="323"/>
      <c r="BZ51" s="323"/>
      <c r="CA51" s="323"/>
      <c r="CB51" s="323"/>
      <c r="CC51" s="323"/>
      <c r="CD51" s="323"/>
      <c r="CE51" s="323"/>
      <c r="CF51" s="323"/>
      <c r="CG51" s="323"/>
      <c r="CH51" s="323"/>
      <c r="CI51" s="323"/>
      <c r="CJ51" s="323"/>
      <c r="CK51" s="323"/>
      <c r="CL51" s="323"/>
      <c r="CM51" s="323"/>
      <c r="CN51" s="323"/>
      <c r="CO51" s="323"/>
      <c r="CP51" s="323"/>
      <c r="CQ51" s="323"/>
      <c r="CR51" s="323"/>
      <c r="CS51" s="323"/>
      <c r="CT51" s="323"/>
      <c r="CU51" s="323"/>
      <c r="CV51" s="323"/>
      <c r="CW51" s="323"/>
      <c r="CX51" s="323"/>
      <c r="CY51" s="324"/>
    </row>
    <row r="52" spans="1:103" s="325" customFormat="1" ht="12.75">
      <c r="A52" s="339"/>
      <c r="B52" s="340"/>
      <c r="C52" s="340"/>
      <c r="D52" s="340"/>
      <c r="E52" s="340"/>
      <c r="F52" s="340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323"/>
      <c r="AL52" s="323"/>
      <c r="AM52" s="323"/>
      <c r="AN52" s="323"/>
      <c r="AO52" s="323"/>
      <c r="AP52" s="323"/>
      <c r="AQ52" s="323"/>
      <c r="AR52" s="323"/>
      <c r="AS52" s="323"/>
      <c r="AT52" s="323"/>
      <c r="AU52" s="323"/>
      <c r="AV52" s="323"/>
      <c r="AW52" s="323"/>
      <c r="AX52" s="323"/>
      <c r="AY52" s="323"/>
      <c r="AZ52" s="323"/>
      <c r="BA52" s="323"/>
      <c r="BB52" s="323"/>
      <c r="BC52" s="323"/>
      <c r="BD52" s="323"/>
      <c r="BE52" s="323"/>
      <c r="BF52" s="323"/>
      <c r="BG52" s="323"/>
      <c r="BH52" s="323"/>
      <c r="BI52" s="323"/>
      <c r="BJ52" s="323"/>
      <c r="BK52" s="323"/>
      <c r="BL52" s="323"/>
      <c r="BM52" s="323"/>
      <c r="BN52" s="323"/>
      <c r="BO52" s="323"/>
      <c r="BP52" s="323"/>
      <c r="BQ52" s="323"/>
      <c r="BR52" s="323"/>
      <c r="BS52" s="323"/>
      <c r="BT52" s="323"/>
      <c r="BU52" s="323"/>
      <c r="BV52" s="323"/>
      <c r="BW52" s="323"/>
      <c r="BX52" s="323"/>
      <c r="BY52" s="323"/>
      <c r="BZ52" s="323"/>
      <c r="CA52" s="323"/>
      <c r="CB52" s="323"/>
      <c r="CC52" s="323"/>
      <c r="CD52" s="323"/>
      <c r="CE52" s="323"/>
      <c r="CF52" s="323"/>
      <c r="CG52" s="323"/>
      <c r="CH52" s="323"/>
      <c r="CI52" s="323"/>
      <c r="CJ52" s="323"/>
      <c r="CK52" s="323"/>
      <c r="CL52" s="323"/>
      <c r="CM52" s="323"/>
      <c r="CN52" s="323"/>
      <c r="CO52" s="323"/>
      <c r="CP52" s="323"/>
      <c r="CQ52" s="323"/>
      <c r="CR52" s="323"/>
      <c r="CS52" s="323"/>
      <c r="CT52" s="323"/>
      <c r="CU52" s="323"/>
      <c r="CV52" s="323"/>
      <c r="CW52" s="323"/>
      <c r="CX52" s="323"/>
      <c r="CY52" s="324"/>
    </row>
    <row r="53" spans="1:103" s="325" customFormat="1" ht="12.75">
      <c r="A53" s="339"/>
      <c r="B53" s="340"/>
      <c r="C53" s="340"/>
      <c r="D53" s="340"/>
      <c r="E53" s="340"/>
      <c r="F53" s="340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323"/>
      <c r="AL53" s="323"/>
      <c r="AM53" s="323"/>
      <c r="AN53" s="323"/>
      <c r="AO53" s="323"/>
      <c r="AP53" s="323"/>
      <c r="AQ53" s="323"/>
      <c r="AR53" s="323"/>
      <c r="AS53" s="323"/>
      <c r="AT53" s="323"/>
      <c r="AU53" s="323"/>
      <c r="AV53" s="323"/>
      <c r="AW53" s="323"/>
      <c r="AX53" s="323"/>
      <c r="AY53" s="323"/>
      <c r="AZ53" s="323"/>
      <c r="BA53" s="323"/>
      <c r="BB53" s="323"/>
      <c r="BC53" s="323"/>
      <c r="BD53" s="323"/>
      <c r="BE53" s="323"/>
      <c r="BF53" s="323"/>
      <c r="BG53" s="323"/>
      <c r="BH53" s="323"/>
      <c r="BI53" s="323"/>
      <c r="BJ53" s="323"/>
      <c r="BK53" s="323"/>
      <c r="BL53" s="323"/>
      <c r="BM53" s="323"/>
      <c r="BN53" s="323"/>
      <c r="BO53" s="323"/>
      <c r="BP53" s="323"/>
      <c r="BQ53" s="323"/>
      <c r="BR53" s="323"/>
      <c r="BS53" s="323"/>
      <c r="BT53" s="323"/>
      <c r="BU53" s="323"/>
      <c r="BV53" s="323"/>
      <c r="BW53" s="323"/>
      <c r="BX53" s="323"/>
      <c r="BY53" s="323"/>
      <c r="BZ53" s="323"/>
      <c r="CA53" s="323"/>
      <c r="CB53" s="323"/>
      <c r="CC53" s="323"/>
      <c r="CD53" s="323"/>
      <c r="CE53" s="323"/>
      <c r="CF53" s="323"/>
      <c r="CG53" s="323"/>
      <c r="CH53" s="323"/>
      <c r="CI53" s="323"/>
      <c r="CJ53" s="323"/>
      <c r="CK53" s="323"/>
      <c r="CL53" s="323"/>
      <c r="CM53" s="323"/>
      <c r="CN53" s="323"/>
      <c r="CO53" s="323"/>
      <c r="CP53" s="323"/>
      <c r="CQ53" s="323"/>
      <c r="CR53" s="323"/>
      <c r="CS53" s="323"/>
      <c r="CT53" s="323"/>
      <c r="CU53" s="323"/>
      <c r="CV53" s="323"/>
      <c r="CW53" s="323"/>
      <c r="CX53" s="323"/>
      <c r="CY53" s="324"/>
    </row>
    <row r="54" spans="1:103" s="325" customFormat="1" ht="12.75">
      <c r="A54" s="339"/>
      <c r="B54" s="340"/>
      <c r="C54" s="340"/>
      <c r="D54" s="340"/>
      <c r="E54" s="340"/>
      <c r="F54" s="340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323"/>
      <c r="AL54" s="323"/>
      <c r="AM54" s="323"/>
      <c r="AN54" s="323"/>
      <c r="AO54" s="323"/>
      <c r="AP54" s="323"/>
      <c r="AQ54" s="323"/>
      <c r="AR54" s="323"/>
      <c r="AS54" s="323"/>
      <c r="AT54" s="323"/>
      <c r="AU54" s="323"/>
      <c r="AV54" s="323"/>
      <c r="AW54" s="323"/>
      <c r="AX54" s="323"/>
      <c r="AY54" s="323"/>
      <c r="AZ54" s="323"/>
      <c r="BA54" s="323"/>
      <c r="BB54" s="323"/>
      <c r="BC54" s="323"/>
      <c r="BD54" s="323"/>
      <c r="BE54" s="323"/>
      <c r="BF54" s="323"/>
      <c r="BG54" s="323"/>
      <c r="BH54" s="323"/>
      <c r="BI54" s="323"/>
      <c r="BJ54" s="323"/>
      <c r="BK54" s="323"/>
      <c r="BL54" s="323"/>
      <c r="BM54" s="323"/>
      <c r="BN54" s="323"/>
      <c r="BO54" s="323"/>
      <c r="BP54" s="323"/>
      <c r="BQ54" s="323"/>
      <c r="BR54" s="323"/>
      <c r="BS54" s="323"/>
      <c r="BT54" s="323"/>
      <c r="BU54" s="323"/>
      <c r="BV54" s="323"/>
      <c r="BW54" s="323"/>
      <c r="BX54" s="323"/>
      <c r="BY54" s="323"/>
      <c r="BZ54" s="323"/>
      <c r="CA54" s="323"/>
      <c r="CB54" s="323"/>
      <c r="CC54" s="323"/>
      <c r="CD54" s="323"/>
      <c r="CE54" s="323"/>
      <c r="CF54" s="323"/>
      <c r="CG54" s="323"/>
      <c r="CH54" s="323"/>
      <c r="CI54" s="323"/>
      <c r="CJ54" s="323"/>
      <c r="CK54" s="323"/>
      <c r="CL54" s="323"/>
      <c r="CM54" s="323"/>
      <c r="CN54" s="323"/>
      <c r="CO54" s="323"/>
      <c r="CP54" s="323"/>
      <c r="CQ54" s="323"/>
      <c r="CR54" s="323"/>
      <c r="CS54" s="323"/>
      <c r="CT54" s="323"/>
      <c r="CU54" s="323"/>
      <c r="CV54" s="323"/>
      <c r="CW54" s="323"/>
      <c r="CX54" s="323"/>
      <c r="CY54" s="324"/>
    </row>
    <row r="55" spans="1:103" s="332" customFormat="1" ht="12.75">
      <c r="A55" s="339"/>
      <c r="B55" s="340"/>
      <c r="C55" s="340"/>
      <c r="D55" s="340"/>
      <c r="E55" s="340"/>
      <c r="F55" s="340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323"/>
      <c r="AL55" s="323"/>
      <c r="AM55" s="323"/>
      <c r="AN55" s="323"/>
      <c r="AO55" s="323"/>
      <c r="AP55" s="323"/>
      <c r="AQ55" s="323"/>
      <c r="AR55" s="323"/>
      <c r="AS55" s="323"/>
      <c r="AT55" s="323"/>
      <c r="AU55" s="323"/>
      <c r="AV55" s="323"/>
      <c r="AW55" s="323"/>
      <c r="AX55" s="323"/>
      <c r="AY55" s="323"/>
      <c r="AZ55" s="323"/>
      <c r="BA55" s="323"/>
      <c r="BB55" s="323"/>
      <c r="BC55" s="323"/>
      <c r="BD55" s="323"/>
      <c r="BE55" s="323"/>
      <c r="BF55" s="323"/>
      <c r="BG55" s="323"/>
      <c r="BH55" s="323"/>
      <c r="BI55" s="323"/>
      <c r="BJ55" s="323"/>
      <c r="BK55" s="323"/>
      <c r="BL55" s="323"/>
      <c r="BM55" s="323"/>
      <c r="BN55" s="323"/>
      <c r="BO55" s="323"/>
      <c r="BP55" s="323"/>
      <c r="BQ55" s="323"/>
      <c r="BR55" s="323"/>
      <c r="BS55" s="323"/>
      <c r="BT55" s="323"/>
      <c r="BU55" s="323"/>
      <c r="BV55" s="323"/>
      <c r="BW55" s="323"/>
      <c r="BX55" s="323"/>
      <c r="BY55" s="323"/>
      <c r="BZ55" s="323"/>
      <c r="CA55" s="323"/>
      <c r="CB55" s="323"/>
      <c r="CC55" s="323"/>
      <c r="CD55" s="323"/>
      <c r="CE55" s="323"/>
      <c r="CF55" s="323"/>
      <c r="CG55" s="323"/>
      <c r="CH55" s="323"/>
      <c r="CI55" s="323"/>
      <c r="CJ55" s="323"/>
      <c r="CK55" s="323"/>
      <c r="CL55" s="323"/>
      <c r="CM55" s="323"/>
      <c r="CN55" s="323"/>
      <c r="CO55" s="323"/>
      <c r="CP55" s="323"/>
      <c r="CQ55" s="323"/>
      <c r="CR55" s="323"/>
      <c r="CS55" s="323"/>
      <c r="CT55" s="323"/>
      <c r="CU55" s="323"/>
      <c r="CV55" s="323"/>
      <c r="CW55" s="323"/>
      <c r="CX55" s="323"/>
      <c r="CY55" s="324"/>
    </row>
    <row r="56" spans="1:103" s="332" customFormat="1" ht="12.75">
      <c r="A56" s="339"/>
      <c r="B56" s="340"/>
      <c r="C56" s="340"/>
      <c r="D56" s="340"/>
      <c r="E56" s="340"/>
      <c r="F56" s="340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323"/>
      <c r="AL56" s="323"/>
      <c r="AM56" s="323"/>
      <c r="AN56" s="323"/>
      <c r="AO56" s="323"/>
      <c r="AP56" s="323"/>
      <c r="AQ56" s="323"/>
      <c r="AR56" s="323"/>
      <c r="AS56" s="323"/>
      <c r="AT56" s="323"/>
      <c r="AU56" s="323"/>
      <c r="AV56" s="323"/>
      <c r="AW56" s="323"/>
      <c r="AX56" s="323"/>
      <c r="AY56" s="323"/>
      <c r="AZ56" s="323"/>
      <c r="BA56" s="323"/>
      <c r="BB56" s="323"/>
      <c r="BC56" s="323"/>
      <c r="BD56" s="323"/>
      <c r="BE56" s="323"/>
      <c r="BF56" s="323"/>
      <c r="BG56" s="323"/>
      <c r="BH56" s="323"/>
      <c r="BI56" s="323"/>
      <c r="BJ56" s="323"/>
      <c r="BK56" s="323"/>
      <c r="BL56" s="323"/>
      <c r="BM56" s="323"/>
      <c r="BN56" s="323"/>
      <c r="BO56" s="323"/>
      <c r="BP56" s="323"/>
      <c r="BQ56" s="323"/>
      <c r="BR56" s="323"/>
      <c r="BS56" s="323"/>
      <c r="BT56" s="323"/>
      <c r="BU56" s="323"/>
      <c r="BV56" s="323"/>
      <c r="BW56" s="323"/>
      <c r="BX56" s="323"/>
      <c r="BY56" s="323"/>
      <c r="BZ56" s="323"/>
      <c r="CA56" s="323"/>
      <c r="CB56" s="323"/>
      <c r="CC56" s="323"/>
      <c r="CD56" s="323"/>
      <c r="CE56" s="323"/>
      <c r="CF56" s="323"/>
      <c r="CG56" s="323"/>
      <c r="CH56" s="323"/>
      <c r="CI56" s="323"/>
      <c r="CJ56" s="323"/>
      <c r="CK56" s="323"/>
      <c r="CL56" s="323"/>
      <c r="CM56" s="323"/>
      <c r="CN56" s="323"/>
      <c r="CO56" s="323"/>
      <c r="CP56" s="323"/>
      <c r="CQ56" s="323"/>
      <c r="CR56" s="323"/>
      <c r="CS56" s="323"/>
      <c r="CT56" s="323"/>
      <c r="CU56" s="323"/>
      <c r="CV56" s="323"/>
      <c r="CW56" s="323"/>
      <c r="CX56" s="323"/>
      <c r="CY56" s="324"/>
    </row>
    <row r="57" spans="1:103" s="323" customFormat="1" ht="12.75">
      <c r="A57" s="339"/>
      <c r="B57" s="340"/>
      <c r="C57" s="340"/>
      <c r="D57" s="340"/>
      <c r="E57" s="340"/>
      <c r="F57" s="340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CY57" s="324"/>
    </row>
    <row r="58" spans="1:103" s="323" customFormat="1" ht="12.75">
      <c r="A58" s="339"/>
      <c r="B58" s="340"/>
      <c r="C58" s="340"/>
      <c r="D58" s="340"/>
      <c r="E58" s="340"/>
      <c r="F58" s="340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CY58" s="324"/>
    </row>
    <row r="59" spans="1:6" ht="12" customHeight="1">
      <c r="A59" s="255"/>
      <c r="B59" s="343"/>
      <c r="C59" s="343"/>
      <c r="D59" s="343"/>
      <c r="E59" s="344"/>
      <c r="F59" s="343"/>
    </row>
    <row r="60" spans="1:6" ht="12" customHeight="1">
      <c r="A60" s="255"/>
      <c r="B60" s="343"/>
      <c r="C60" s="343"/>
      <c r="D60" s="343"/>
      <c r="E60" s="344"/>
      <c r="F60" s="343"/>
    </row>
    <row r="61" spans="1:6" ht="12" customHeight="1">
      <c r="A61" s="255"/>
      <c r="B61" s="343"/>
      <c r="C61" s="343"/>
      <c r="D61" s="343"/>
      <c r="E61" s="344"/>
      <c r="F61" s="343"/>
    </row>
    <row r="62" spans="1:6" ht="12" customHeight="1">
      <c r="A62" s="255"/>
      <c r="B62" s="343"/>
      <c r="C62" s="343"/>
      <c r="D62" s="343"/>
      <c r="E62" s="344"/>
      <c r="F62" s="343"/>
    </row>
    <row r="63" spans="1:6" ht="12" customHeight="1">
      <c r="A63" s="255"/>
      <c r="B63" s="343"/>
      <c r="C63" s="343"/>
      <c r="D63" s="343"/>
      <c r="E63" s="344"/>
      <c r="F63" s="343"/>
    </row>
    <row r="64" spans="1:6" ht="12" customHeight="1">
      <c r="A64" s="255"/>
      <c r="B64" s="343"/>
      <c r="C64" s="343"/>
      <c r="D64" s="343"/>
      <c r="E64" s="344"/>
      <c r="F64" s="343"/>
    </row>
    <row r="65" spans="1:6" ht="12" customHeight="1">
      <c r="A65" s="255"/>
      <c r="B65" s="343"/>
      <c r="C65" s="343"/>
      <c r="D65" s="343"/>
      <c r="E65" s="344"/>
      <c r="F65" s="343"/>
    </row>
    <row r="66" spans="1:6" ht="12" customHeight="1">
      <c r="A66" s="255"/>
      <c r="B66" s="343"/>
      <c r="C66" s="343"/>
      <c r="D66" s="343"/>
      <c r="E66" s="344"/>
      <c r="F66" s="343"/>
    </row>
    <row r="67" spans="1:6" ht="12" customHeight="1">
      <c r="A67" s="255"/>
      <c r="B67" s="343"/>
      <c r="C67" s="343"/>
      <c r="D67" s="343"/>
      <c r="E67" s="344"/>
      <c r="F67" s="343"/>
    </row>
    <row r="68" spans="1:6" ht="12" customHeight="1">
      <c r="A68" s="255"/>
      <c r="B68" s="343"/>
      <c r="C68" s="343"/>
      <c r="D68" s="343"/>
      <c r="E68" s="344"/>
      <c r="F68" s="343"/>
    </row>
    <row r="69" spans="1:6" ht="12" customHeight="1">
      <c r="A69" s="255"/>
      <c r="B69" s="343"/>
      <c r="C69" s="343"/>
      <c r="D69" s="343"/>
      <c r="E69" s="344"/>
      <c r="F69" s="343"/>
    </row>
    <row r="70" spans="1:6" ht="12" customHeight="1">
      <c r="A70" s="255"/>
      <c r="B70" s="343"/>
      <c r="C70" s="343"/>
      <c r="D70" s="343"/>
      <c r="E70" s="344"/>
      <c r="F70" s="343"/>
    </row>
    <row r="71" spans="1:6" ht="12" customHeight="1">
      <c r="A71" s="255"/>
      <c r="B71" s="343"/>
      <c r="C71" s="343"/>
      <c r="D71" s="343"/>
      <c r="E71" s="344"/>
      <c r="F71" s="343"/>
    </row>
    <row r="72" spans="1:6" ht="12" customHeight="1">
      <c r="A72" s="255"/>
      <c r="B72" s="343"/>
      <c r="C72" s="343"/>
      <c r="D72" s="343"/>
      <c r="E72" s="344"/>
      <c r="F72" s="343"/>
    </row>
    <row r="73" spans="1:6" ht="12" customHeight="1">
      <c r="A73" s="255"/>
      <c r="B73" s="343"/>
      <c r="C73" s="343"/>
      <c r="D73" s="343"/>
      <c r="E73" s="344"/>
      <c r="F73" s="343"/>
    </row>
    <row r="74" spans="1:6" ht="12" customHeight="1">
      <c r="A74" s="255"/>
      <c r="B74" s="343"/>
      <c r="C74" s="343"/>
      <c r="D74" s="343"/>
      <c r="E74" s="344"/>
      <c r="F74" s="343"/>
    </row>
    <row r="75" spans="1:6" ht="12" customHeight="1">
      <c r="A75" s="255"/>
      <c r="B75" s="343"/>
      <c r="C75" s="343"/>
      <c r="D75" s="343"/>
      <c r="E75" s="344"/>
      <c r="F75" s="343"/>
    </row>
    <row r="76" spans="1:6" ht="12" customHeight="1">
      <c r="A76" s="255"/>
      <c r="B76" s="343"/>
      <c r="C76" s="343"/>
      <c r="D76" s="343"/>
      <c r="E76" s="344"/>
      <c r="F76" s="343"/>
    </row>
    <row r="77" spans="1:6" ht="12" customHeight="1">
      <c r="A77" s="255"/>
      <c r="B77" s="343"/>
      <c r="C77" s="343"/>
      <c r="D77" s="343"/>
      <c r="E77" s="344"/>
      <c r="F77" s="343"/>
    </row>
    <row r="78" spans="1:6" ht="12" customHeight="1">
      <c r="A78" s="255"/>
      <c r="B78" s="343"/>
      <c r="C78" s="343"/>
      <c r="D78" s="343"/>
      <c r="E78" s="344"/>
      <c r="F78" s="343"/>
    </row>
    <row r="79" spans="1:6" ht="12" customHeight="1">
      <c r="A79" s="255"/>
      <c r="B79" s="343"/>
      <c r="C79" s="343"/>
      <c r="D79" s="343"/>
      <c r="E79" s="344"/>
      <c r="F79" s="343"/>
    </row>
    <row r="80" spans="1:6" ht="12" customHeight="1">
      <c r="A80" s="255"/>
      <c r="B80" s="343"/>
      <c r="C80" s="343"/>
      <c r="D80" s="343"/>
      <c r="E80" s="344"/>
      <c r="F80" s="343"/>
    </row>
    <row r="81" spans="1:6" ht="12" customHeight="1">
      <c r="A81" s="255"/>
      <c r="B81" s="343"/>
      <c r="C81" s="343"/>
      <c r="D81" s="343"/>
      <c r="E81" s="344"/>
      <c r="F81" s="343"/>
    </row>
    <row r="82" spans="1:6" ht="12" customHeight="1">
      <c r="A82" s="255"/>
      <c r="B82" s="343"/>
      <c r="C82" s="343"/>
      <c r="D82" s="343"/>
      <c r="E82" s="344"/>
      <c r="F82" s="343"/>
    </row>
    <row r="83" spans="1:6" ht="12" customHeight="1">
      <c r="A83" s="255"/>
      <c r="B83" s="343"/>
      <c r="C83" s="343"/>
      <c r="D83" s="343"/>
      <c r="E83" s="344"/>
      <c r="F83" s="343"/>
    </row>
    <row r="84" spans="1:6" ht="12" customHeight="1">
      <c r="A84" s="255"/>
      <c r="B84" s="343"/>
      <c r="C84" s="343"/>
      <c r="D84" s="343"/>
      <c r="E84" s="344"/>
      <c r="F84" s="343"/>
    </row>
    <row r="85" spans="1:6" ht="12" customHeight="1">
      <c r="A85" s="255"/>
      <c r="B85" s="343"/>
      <c r="C85" s="343"/>
      <c r="D85" s="343"/>
      <c r="E85" s="344"/>
      <c r="F85" s="343"/>
    </row>
    <row r="86" spans="1:6" ht="12" customHeight="1">
      <c r="A86" s="255"/>
      <c r="B86" s="343"/>
      <c r="C86" s="343"/>
      <c r="D86" s="343"/>
      <c r="E86" s="344"/>
      <c r="F86" s="343"/>
    </row>
    <row r="87" spans="1:6" ht="12" customHeight="1">
      <c r="A87" s="255"/>
      <c r="B87" s="343"/>
      <c r="C87" s="343"/>
      <c r="D87" s="343"/>
      <c r="E87" s="344"/>
      <c r="F87" s="343"/>
    </row>
    <row r="88" spans="1:6" ht="12" customHeight="1">
      <c r="A88" s="255"/>
      <c r="B88" s="343"/>
      <c r="C88" s="343"/>
      <c r="D88" s="343"/>
      <c r="E88" s="344"/>
      <c r="F88" s="343"/>
    </row>
    <row r="89" spans="1:6" ht="12" customHeight="1">
      <c r="A89" s="255"/>
      <c r="B89" s="343"/>
      <c r="C89" s="343"/>
      <c r="D89" s="343"/>
      <c r="E89" s="344"/>
      <c r="F89" s="343"/>
    </row>
    <row r="90" spans="1:6" ht="12" customHeight="1">
      <c r="A90" s="255"/>
      <c r="B90" s="343"/>
      <c r="C90" s="343"/>
      <c r="D90" s="343"/>
      <c r="E90" s="344"/>
      <c r="F90" s="343"/>
    </row>
    <row r="91" spans="1:6" ht="12" customHeight="1">
      <c r="A91" s="255"/>
      <c r="B91" s="343"/>
      <c r="C91" s="343"/>
      <c r="D91" s="343"/>
      <c r="E91" s="344"/>
      <c r="F91" s="343"/>
    </row>
    <row r="92" spans="1:6" ht="12" customHeight="1">
      <c r="A92" s="255"/>
      <c r="B92" s="343"/>
      <c r="C92" s="343"/>
      <c r="D92" s="343"/>
      <c r="E92" s="344"/>
      <c r="F92" s="343"/>
    </row>
    <row r="93" spans="1:6" ht="12" customHeight="1">
      <c r="A93" s="255"/>
      <c r="B93" s="343"/>
      <c r="C93" s="343"/>
      <c r="D93" s="343"/>
      <c r="E93" s="344"/>
      <c r="F93" s="343"/>
    </row>
    <row r="94" spans="1:6" ht="12" customHeight="1">
      <c r="A94" s="255"/>
      <c r="B94" s="343"/>
      <c r="C94" s="343"/>
      <c r="D94" s="343"/>
      <c r="E94" s="344"/>
      <c r="F94" s="343"/>
    </row>
    <row r="95" spans="1:6" ht="12" customHeight="1">
      <c r="A95" s="255"/>
      <c r="B95" s="343"/>
      <c r="C95" s="343"/>
      <c r="D95" s="343"/>
      <c r="E95" s="344"/>
      <c r="F95" s="343"/>
    </row>
    <row r="96" spans="1:6" ht="12" customHeight="1">
      <c r="A96" s="255"/>
      <c r="B96" s="343"/>
      <c r="C96" s="343"/>
      <c r="D96" s="343"/>
      <c r="E96" s="344"/>
      <c r="F96" s="343"/>
    </row>
    <row r="97" spans="1:6" ht="12" customHeight="1">
      <c r="A97" s="255"/>
      <c r="B97" s="343"/>
      <c r="C97" s="343"/>
      <c r="D97" s="343"/>
      <c r="E97" s="344"/>
      <c r="F97" s="343"/>
    </row>
    <row r="98" spans="1:6" ht="12" customHeight="1">
      <c r="A98" s="255"/>
      <c r="B98" s="343"/>
      <c r="C98" s="343"/>
      <c r="D98" s="343"/>
      <c r="E98" s="344"/>
      <c r="F98" s="343"/>
    </row>
    <row r="99" spans="1:6" ht="12" customHeight="1">
      <c r="A99" s="255"/>
      <c r="B99" s="343"/>
      <c r="C99" s="343"/>
      <c r="D99" s="343"/>
      <c r="E99" s="344"/>
      <c r="F99" s="343"/>
    </row>
    <row r="100" spans="1:6" ht="12" customHeight="1">
      <c r="A100" s="255"/>
      <c r="B100" s="343"/>
      <c r="C100" s="343"/>
      <c r="D100" s="343"/>
      <c r="E100" s="344"/>
      <c r="F100" s="343"/>
    </row>
    <row r="101" spans="1:6" ht="12" customHeight="1">
      <c r="A101" s="255"/>
      <c r="B101" s="343"/>
      <c r="C101" s="343"/>
      <c r="D101" s="343"/>
      <c r="E101" s="344"/>
      <c r="F101" s="343"/>
    </row>
    <row r="102" spans="1:6" ht="12" customHeight="1">
      <c r="A102" s="255"/>
      <c r="B102" s="343"/>
      <c r="C102" s="343"/>
      <c r="D102" s="343"/>
      <c r="E102" s="344"/>
      <c r="F102" s="343"/>
    </row>
    <row r="103" spans="1:6" ht="12" customHeight="1">
      <c r="A103" s="255"/>
      <c r="B103" s="343"/>
      <c r="C103" s="343"/>
      <c r="D103" s="343"/>
      <c r="E103" s="344"/>
      <c r="F103" s="343"/>
    </row>
    <row r="104" spans="1:6" ht="12" customHeight="1">
      <c r="A104" s="255"/>
      <c r="B104" s="343"/>
      <c r="C104" s="343"/>
      <c r="D104" s="343"/>
      <c r="E104" s="344"/>
      <c r="F104" s="343"/>
    </row>
    <row r="105" spans="1:6" ht="12" customHeight="1">
      <c r="A105" s="255"/>
      <c r="B105" s="343"/>
      <c r="C105" s="343"/>
      <c r="D105" s="343"/>
      <c r="E105" s="344"/>
      <c r="F105" s="343"/>
    </row>
    <row r="106" spans="1:6" ht="12" customHeight="1">
      <c r="A106" s="255"/>
      <c r="B106" s="343"/>
      <c r="C106" s="343"/>
      <c r="D106" s="343"/>
      <c r="E106" s="344"/>
      <c r="F106" s="343"/>
    </row>
    <row r="107" spans="1:6" ht="12" customHeight="1">
      <c r="A107" s="255"/>
      <c r="B107" s="343"/>
      <c r="C107" s="343"/>
      <c r="D107" s="343"/>
      <c r="E107" s="344"/>
      <c r="F107" s="343"/>
    </row>
    <row r="108" spans="1:6" ht="12" customHeight="1">
      <c r="A108" s="255"/>
      <c r="B108" s="343"/>
      <c r="C108" s="343"/>
      <c r="D108" s="343"/>
      <c r="E108" s="344"/>
      <c r="F108" s="343"/>
    </row>
    <row r="109" spans="1:6" ht="12" customHeight="1">
      <c r="A109" s="255"/>
      <c r="B109" s="343"/>
      <c r="C109" s="343"/>
      <c r="D109" s="343"/>
      <c r="E109" s="344"/>
      <c r="F109" s="343"/>
    </row>
    <row r="110" spans="1:6" ht="12" customHeight="1">
      <c r="A110" s="255"/>
      <c r="B110" s="343"/>
      <c r="C110" s="343"/>
      <c r="D110" s="343"/>
      <c r="E110" s="344"/>
      <c r="F110" s="343"/>
    </row>
    <row r="111" spans="1:6" ht="12" customHeight="1">
      <c r="A111" s="255"/>
      <c r="B111" s="343"/>
      <c r="C111" s="343"/>
      <c r="D111" s="343"/>
      <c r="E111" s="344"/>
      <c r="F111" s="343"/>
    </row>
    <row r="112" spans="1:6" ht="12" customHeight="1">
      <c r="A112" s="255"/>
      <c r="B112" s="343"/>
      <c r="C112" s="343"/>
      <c r="D112" s="343"/>
      <c r="E112" s="344"/>
      <c r="F112" s="343"/>
    </row>
    <row r="113" spans="1:6" ht="12" customHeight="1">
      <c r="A113" s="255"/>
      <c r="B113" s="343"/>
      <c r="C113" s="343"/>
      <c r="D113" s="343"/>
      <c r="E113" s="344"/>
      <c r="F113" s="343"/>
    </row>
    <row r="114" spans="1:6" ht="12" customHeight="1">
      <c r="A114" s="255"/>
      <c r="B114" s="343"/>
      <c r="C114" s="343"/>
      <c r="D114" s="343"/>
      <c r="E114" s="344"/>
      <c r="F114" s="343"/>
    </row>
    <row r="115" spans="1:6" ht="12" customHeight="1">
      <c r="A115" s="255"/>
      <c r="B115" s="343"/>
      <c r="C115" s="343"/>
      <c r="D115" s="343"/>
      <c r="E115" s="344"/>
      <c r="F115" s="343"/>
    </row>
    <row r="116" spans="1:6" ht="12" customHeight="1">
      <c r="A116" s="255"/>
      <c r="B116" s="343"/>
      <c r="C116" s="343"/>
      <c r="D116" s="343"/>
      <c r="E116" s="344"/>
      <c r="F116" s="343"/>
    </row>
    <row r="117" spans="1:6" ht="12" customHeight="1">
      <c r="A117" s="255"/>
      <c r="B117" s="343"/>
      <c r="C117" s="343"/>
      <c r="D117" s="343"/>
      <c r="E117" s="344"/>
      <c r="F117" s="343"/>
    </row>
    <row r="118" spans="1:6" ht="12" customHeight="1">
      <c r="A118" s="255"/>
      <c r="B118" s="343"/>
      <c r="C118" s="343"/>
      <c r="D118" s="343"/>
      <c r="E118" s="344"/>
      <c r="F118" s="343"/>
    </row>
    <row r="119" spans="1:6" ht="12" customHeight="1">
      <c r="A119" s="255"/>
      <c r="B119" s="343"/>
      <c r="C119" s="343"/>
      <c r="D119" s="343"/>
      <c r="E119" s="344"/>
      <c r="F119" s="343"/>
    </row>
    <row r="120" spans="1:6" ht="12" customHeight="1">
      <c r="A120" s="255"/>
      <c r="B120" s="343"/>
      <c r="C120" s="343"/>
      <c r="D120" s="343"/>
      <c r="E120" s="344"/>
      <c r="F120" s="343"/>
    </row>
    <row r="121" spans="1:6" ht="12" customHeight="1">
      <c r="A121" s="255"/>
      <c r="B121" s="343"/>
      <c r="C121" s="343"/>
      <c r="D121" s="343"/>
      <c r="E121" s="344"/>
      <c r="F121" s="343"/>
    </row>
    <row r="122" spans="1:6" ht="12" customHeight="1">
      <c r="A122" s="255"/>
      <c r="B122" s="343"/>
      <c r="C122" s="343"/>
      <c r="D122" s="343"/>
      <c r="E122" s="344"/>
      <c r="F122" s="343"/>
    </row>
    <row r="123" spans="1:6" ht="12" customHeight="1">
      <c r="A123" s="255"/>
      <c r="B123" s="343"/>
      <c r="C123" s="343"/>
      <c r="D123" s="343"/>
      <c r="E123" s="344"/>
      <c r="F123" s="343"/>
    </row>
    <row r="124" spans="1:6" ht="12" customHeight="1">
      <c r="A124" s="255"/>
      <c r="B124" s="343"/>
      <c r="C124" s="343"/>
      <c r="D124" s="343"/>
      <c r="E124" s="344"/>
      <c r="F124" s="343"/>
    </row>
    <row r="125" spans="1:6" ht="12" customHeight="1">
      <c r="A125" s="255"/>
      <c r="B125" s="343"/>
      <c r="C125" s="343"/>
      <c r="D125" s="343"/>
      <c r="E125" s="344"/>
      <c r="F125" s="343"/>
    </row>
    <row r="126" spans="1:6" ht="12" customHeight="1">
      <c r="A126" s="255"/>
      <c r="B126" s="343"/>
      <c r="C126" s="343"/>
      <c r="D126" s="343"/>
      <c r="E126" s="344"/>
      <c r="F126" s="343"/>
    </row>
    <row r="127" spans="1:6" ht="12" customHeight="1">
      <c r="A127" s="255"/>
      <c r="B127" s="343"/>
      <c r="C127" s="343"/>
      <c r="D127" s="343"/>
      <c r="E127" s="344"/>
      <c r="F127" s="343"/>
    </row>
    <row r="128" spans="1:6" ht="12" customHeight="1">
      <c r="A128" s="255"/>
      <c r="B128" s="343"/>
      <c r="C128" s="343"/>
      <c r="D128" s="343"/>
      <c r="E128" s="344"/>
      <c r="F128" s="343"/>
    </row>
    <row r="129" spans="1:6" ht="12" customHeight="1">
      <c r="A129" s="255"/>
      <c r="B129" s="343"/>
      <c r="C129" s="343"/>
      <c r="D129" s="343"/>
      <c r="E129" s="344"/>
      <c r="F129" s="343"/>
    </row>
    <row r="130" spans="1:6" ht="12" customHeight="1">
      <c r="A130" s="255"/>
      <c r="B130" s="343"/>
      <c r="C130" s="343"/>
      <c r="D130" s="343"/>
      <c r="E130" s="344"/>
      <c r="F130" s="343"/>
    </row>
    <row r="131" spans="1:6" ht="12" customHeight="1">
      <c r="A131" s="255"/>
      <c r="B131" s="343"/>
      <c r="C131" s="343"/>
      <c r="D131" s="343"/>
      <c r="E131" s="344"/>
      <c r="F131" s="343"/>
    </row>
    <row r="132" spans="1:6" ht="12" customHeight="1">
      <c r="A132" s="255"/>
      <c r="B132" s="343"/>
      <c r="C132" s="343"/>
      <c r="D132" s="343"/>
      <c r="E132" s="344"/>
      <c r="F132" s="343"/>
    </row>
    <row r="133" spans="1:6" ht="12" customHeight="1">
      <c r="A133" s="255"/>
      <c r="B133" s="343"/>
      <c r="C133" s="343"/>
      <c r="D133" s="343"/>
      <c r="E133" s="344"/>
      <c r="F133" s="343"/>
    </row>
    <row r="134" spans="1:6" ht="12" customHeight="1">
      <c r="A134" s="255"/>
      <c r="B134" s="343"/>
      <c r="C134" s="343"/>
      <c r="D134" s="343"/>
      <c r="E134" s="344"/>
      <c r="F134" s="343"/>
    </row>
    <row r="135" spans="1:6" ht="12" customHeight="1">
      <c r="A135" s="255"/>
      <c r="B135" s="343"/>
      <c r="C135" s="343"/>
      <c r="D135" s="343"/>
      <c r="E135" s="344"/>
      <c r="F135" s="343"/>
    </row>
    <row r="136" spans="1:6" ht="12" customHeight="1">
      <c r="A136" s="255"/>
      <c r="B136" s="343"/>
      <c r="C136" s="343"/>
      <c r="D136" s="343"/>
      <c r="E136" s="344"/>
      <c r="F136" s="343"/>
    </row>
    <row r="137" spans="1:6" ht="12" customHeight="1">
      <c r="A137" s="255"/>
      <c r="B137" s="343"/>
      <c r="C137" s="343"/>
      <c r="D137" s="343"/>
      <c r="E137" s="344"/>
      <c r="F137" s="343"/>
    </row>
    <row r="138" spans="1:6" ht="12" customHeight="1">
      <c r="A138" s="255"/>
      <c r="B138" s="343"/>
      <c r="C138" s="343"/>
      <c r="D138" s="343"/>
      <c r="E138" s="344"/>
      <c r="F138" s="343"/>
    </row>
    <row r="139" spans="1:6" ht="12" customHeight="1">
      <c r="A139" s="255"/>
      <c r="B139" s="343"/>
      <c r="C139" s="343"/>
      <c r="D139" s="343"/>
      <c r="E139" s="344"/>
      <c r="F139" s="343"/>
    </row>
    <row r="140" spans="1:6" ht="12" customHeight="1">
      <c r="A140" s="255"/>
      <c r="B140" s="343"/>
      <c r="C140" s="343"/>
      <c r="D140" s="343"/>
      <c r="E140" s="344"/>
      <c r="F140" s="343"/>
    </row>
    <row r="141" spans="1:6" ht="12" customHeight="1">
      <c r="A141" s="255"/>
      <c r="B141" s="343"/>
      <c r="C141" s="343"/>
      <c r="D141" s="343"/>
      <c r="E141" s="344"/>
      <c r="F141" s="343"/>
    </row>
    <row r="142" spans="1:6" ht="12" customHeight="1">
      <c r="A142" s="255"/>
      <c r="B142" s="343"/>
      <c r="C142" s="343"/>
      <c r="D142" s="343"/>
      <c r="E142" s="344"/>
      <c r="F142" s="343"/>
    </row>
    <row r="143" spans="1:6" ht="12" customHeight="1">
      <c r="A143" s="255"/>
      <c r="B143" s="343"/>
      <c r="C143" s="343"/>
      <c r="D143" s="343"/>
      <c r="E143" s="344"/>
      <c r="F143" s="343"/>
    </row>
    <row r="144" spans="1:6" ht="12" customHeight="1">
      <c r="A144" s="255"/>
      <c r="B144" s="343"/>
      <c r="C144" s="343"/>
      <c r="D144" s="343"/>
      <c r="E144" s="344"/>
      <c r="F144" s="343"/>
    </row>
    <row r="145" spans="1:6" ht="12" customHeight="1">
      <c r="A145" s="255"/>
      <c r="B145" s="343"/>
      <c r="C145" s="343"/>
      <c r="D145" s="343"/>
      <c r="E145" s="344"/>
      <c r="F145" s="343"/>
    </row>
    <row r="146" spans="1:6" ht="12" customHeight="1">
      <c r="A146" s="255"/>
      <c r="B146" s="343"/>
      <c r="C146" s="343"/>
      <c r="D146" s="343"/>
      <c r="E146" s="344"/>
      <c r="F146" s="343"/>
    </row>
    <row r="147" spans="1:6" ht="12" customHeight="1">
      <c r="A147" s="255"/>
      <c r="B147" s="343"/>
      <c r="C147" s="343"/>
      <c r="D147" s="343"/>
      <c r="E147" s="344"/>
      <c r="F147" s="343"/>
    </row>
    <row r="148" spans="1:6" ht="12" customHeight="1">
      <c r="A148" s="255"/>
      <c r="B148" s="343"/>
      <c r="C148" s="343"/>
      <c r="D148" s="343"/>
      <c r="E148" s="344"/>
      <c r="F148" s="343"/>
    </row>
    <row r="149" spans="1:6" ht="12" customHeight="1">
      <c r="A149" s="255"/>
      <c r="B149" s="343"/>
      <c r="C149" s="343"/>
      <c r="D149" s="343"/>
      <c r="E149" s="344"/>
      <c r="F149" s="343"/>
    </row>
    <row r="150" spans="1:6" ht="12" customHeight="1">
      <c r="A150" s="255"/>
      <c r="B150" s="343"/>
      <c r="C150" s="343"/>
      <c r="D150" s="343"/>
      <c r="E150" s="344"/>
      <c r="F150" s="343"/>
    </row>
    <row r="151" spans="1:6" ht="12" customHeight="1">
      <c r="A151" s="255"/>
      <c r="B151" s="343"/>
      <c r="C151" s="343"/>
      <c r="D151" s="343"/>
      <c r="E151" s="344"/>
      <c r="F151" s="343"/>
    </row>
    <row r="152" spans="1:6" ht="12" customHeight="1">
      <c r="A152" s="255"/>
      <c r="B152" s="343"/>
      <c r="C152" s="343"/>
      <c r="D152" s="343"/>
      <c r="E152" s="344"/>
      <c r="F152" s="343"/>
    </row>
    <row r="153" spans="1:6" ht="12" customHeight="1">
      <c r="A153" s="255"/>
      <c r="B153" s="343"/>
      <c r="C153" s="343"/>
      <c r="D153" s="343"/>
      <c r="E153" s="344"/>
      <c r="F153" s="343"/>
    </row>
    <row r="154" spans="1:6" ht="12" customHeight="1">
      <c r="A154" s="255"/>
      <c r="B154" s="343"/>
      <c r="C154" s="343"/>
      <c r="D154" s="343"/>
      <c r="E154" s="344"/>
      <c r="F154" s="343"/>
    </row>
    <row r="155" spans="1:6" ht="12" customHeight="1">
      <c r="A155" s="255"/>
      <c r="B155" s="343"/>
      <c r="C155" s="343"/>
      <c r="D155" s="343"/>
      <c r="E155" s="344"/>
      <c r="F155" s="343"/>
    </row>
    <row r="156" spans="1:6" ht="12" customHeight="1">
      <c r="A156" s="255"/>
      <c r="B156" s="343"/>
      <c r="C156" s="343"/>
      <c r="D156" s="343"/>
      <c r="E156" s="344"/>
      <c r="F156" s="343"/>
    </row>
    <row r="157" spans="1:6" ht="12" customHeight="1">
      <c r="A157" s="255"/>
      <c r="B157" s="343"/>
      <c r="C157" s="343"/>
      <c r="D157" s="343"/>
      <c r="E157" s="344"/>
      <c r="F157" s="343"/>
    </row>
    <row r="158" spans="1:6" ht="12" customHeight="1">
      <c r="A158" s="255"/>
      <c r="B158" s="343"/>
      <c r="C158" s="343"/>
      <c r="D158" s="343"/>
      <c r="E158" s="344"/>
      <c r="F158" s="343"/>
    </row>
    <row r="159" spans="1:6" ht="12" customHeight="1">
      <c r="A159" s="255"/>
      <c r="B159" s="343"/>
      <c r="C159" s="343"/>
      <c r="D159" s="343"/>
      <c r="E159" s="344"/>
      <c r="F159" s="343"/>
    </row>
    <row r="160" spans="1:6" ht="17.25" customHeight="1">
      <c r="A160" s="255"/>
      <c r="B160" s="343"/>
      <c r="C160" s="343"/>
      <c r="D160" s="343"/>
      <c r="E160" s="344"/>
      <c r="F160" s="343"/>
    </row>
    <row r="161" spans="1:6" ht="17.25" customHeight="1">
      <c r="A161" s="255"/>
      <c r="B161" s="343"/>
      <c r="C161" s="343"/>
      <c r="D161" s="343"/>
      <c r="E161" s="344"/>
      <c r="F161" s="343"/>
    </row>
    <row r="162" spans="1:6" ht="17.25" customHeight="1">
      <c r="A162" s="255"/>
      <c r="B162" s="343"/>
      <c r="C162" s="343"/>
      <c r="D162" s="343"/>
      <c r="E162" s="344"/>
      <c r="F162" s="343"/>
    </row>
    <row r="163" spans="1:6" ht="17.25" customHeight="1">
      <c r="A163" s="255"/>
      <c r="B163" s="343"/>
      <c r="C163" s="343"/>
      <c r="D163" s="343"/>
      <c r="E163" s="344"/>
      <c r="F163" s="343"/>
    </row>
    <row r="164" spans="1:6" ht="17.25" customHeight="1">
      <c r="A164" s="255"/>
      <c r="B164" s="343"/>
      <c r="C164" s="343"/>
      <c r="D164" s="343"/>
      <c r="E164" s="344"/>
      <c r="F164" s="343"/>
    </row>
    <row r="165" spans="1:6" ht="17.25" customHeight="1">
      <c r="A165" s="255"/>
      <c r="B165" s="343"/>
      <c r="C165" s="343"/>
      <c r="D165" s="343"/>
      <c r="E165" s="344"/>
      <c r="F165" s="343"/>
    </row>
    <row r="166" spans="1:6" ht="17.25" customHeight="1">
      <c r="A166" s="255"/>
      <c r="B166" s="343"/>
      <c r="C166" s="343"/>
      <c r="D166" s="343"/>
      <c r="E166" s="344"/>
      <c r="F166" s="343"/>
    </row>
    <row r="167" spans="1:6" ht="17.25" customHeight="1">
      <c r="A167" s="255"/>
      <c r="B167" s="343"/>
      <c r="C167" s="343"/>
      <c r="D167" s="343"/>
      <c r="E167" s="344"/>
      <c r="F167" s="343"/>
    </row>
    <row r="168" spans="1:6" ht="17.25" customHeight="1">
      <c r="A168" s="255"/>
      <c r="B168" s="343"/>
      <c r="C168" s="343"/>
      <c r="D168" s="343"/>
      <c r="E168" s="344"/>
      <c r="F168" s="343"/>
    </row>
    <row r="169" spans="1:6" ht="17.25" customHeight="1">
      <c r="A169" s="255"/>
      <c r="B169" s="343"/>
      <c r="C169" s="343"/>
      <c r="D169" s="343"/>
      <c r="E169" s="344"/>
      <c r="F169" s="343"/>
    </row>
    <row r="170" spans="1:6" ht="17.25" customHeight="1">
      <c r="A170" s="255"/>
      <c r="B170" s="343"/>
      <c r="C170" s="343"/>
      <c r="D170" s="343"/>
      <c r="E170" s="344"/>
      <c r="F170" s="343"/>
    </row>
    <row r="171" spans="1:6" ht="17.25" customHeight="1">
      <c r="A171" s="255"/>
      <c r="B171" s="343"/>
      <c r="C171" s="343"/>
      <c r="D171" s="343"/>
      <c r="E171" s="344"/>
      <c r="F171" s="343"/>
    </row>
    <row r="172" spans="1:6" ht="17.25" customHeight="1">
      <c r="A172" s="255"/>
      <c r="B172" s="343"/>
      <c r="C172" s="343"/>
      <c r="D172" s="343"/>
      <c r="E172" s="344"/>
      <c r="F172" s="343"/>
    </row>
    <row r="173" spans="1:6" ht="17.25" customHeight="1">
      <c r="A173" s="255"/>
      <c r="B173" s="343"/>
      <c r="C173" s="343"/>
      <c r="D173" s="343"/>
      <c r="E173" s="344"/>
      <c r="F173" s="343"/>
    </row>
    <row r="174" spans="1:6" ht="17.25" customHeight="1">
      <c r="A174" s="255"/>
      <c r="B174" s="343"/>
      <c r="C174" s="343"/>
      <c r="D174" s="343"/>
      <c r="E174" s="344"/>
      <c r="F174" s="343"/>
    </row>
    <row r="175" spans="1:6" ht="17.25" customHeight="1">
      <c r="A175" s="255"/>
      <c r="B175" s="343"/>
      <c r="C175" s="343"/>
      <c r="D175" s="343"/>
      <c r="E175" s="344"/>
      <c r="F175" s="343"/>
    </row>
    <row r="176" spans="1:6" ht="17.25" customHeight="1">
      <c r="A176" s="255"/>
      <c r="B176" s="343"/>
      <c r="C176" s="343"/>
      <c r="D176" s="343"/>
      <c r="E176" s="344"/>
      <c r="F176" s="343"/>
    </row>
    <row r="177" spans="1:6" ht="17.25" customHeight="1">
      <c r="A177" s="255"/>
      <c r="B177" s="343"/>
      <c r="C177" s="343"/>
      <c r="D177" s="343"/>
      <c r="E177" s="344"/>
      <c r="F177" s="343"/>
    </row>
    <row r="178" spans="1:6" ht="17.25" customHeight="1">
      <c r="A178" s="255"/>
      <c r="B178" s="343"/>
      <c r="C178" s="343"/>
      <c r="D178" s="343"/>
      <c r="E178" s="344"/>
      <c r="F178" s="343"/>
    </row>
    <row r="179" spans="1:6" ht="17.25" customHeight="1">
      <c r="A179" s="255"/>
      <c r="B179" s="343"/>
      <c r="C179" s="343"/>
      <c r="D179" s="343"/>
      <c r="E179" s="344"/>
      <c r="F179" s="343"/>
    </row>
    <row r="180" spans="1:6" ht="17.25" customHeight="1">
      <c r="A180" s="255"/>
      <c r="B180" s="343"/>
      <c r="C180" s="343"/>
      <c r="D180" s="343"/>
      <c r="E180" s="344"/>
      <c r="F180" s="343"/>
    </row>
    <row r="181" spans="1:6" ht="17.25" customHeight="1">
      <c r="A181" s="255"/>
      <c r="B181" s="343"/>
      <c r="C181" s="343"/>
      <c r="D181" s="343"/>
      <c r="E181" s="344"/>
      <c r="F181" s="343"/>
    </row>
    <row r="182" spans="1:6" ht="17.25" customHeight="1">
      <c r="A182" s="255"/>
      <c r="B182" s="343"/>
      <c r="C182" s="343"/>
      <c r="D182" s="343"/>
      <c r="E182" s="344"/>
      <c r="F182" s="343"/>
    </row>
    <row r="183" spans="1:6" ht="17.25" customHeight="1">
      <c r="A183" s="255"/>
      <c r="B183" s="343"/>
      <c r="C183" s="343"/>
      <c r="D183" s="343"/>
      <c r="E183" s="344"/>
      <c r="F183" s="343"/>
    </row>
    <row r="184" spans="1:6" ht="17.25" customHeight="1">
      <c r="A184" s="255"/>
      <c r="B184" s="343"/>
      <c r="C184" s="343"/>
      <c r="D184" s="343"/>
      <c r="E184" s="344"/>
      <c r="F184" s="343"/>
    </row>
    <row r="185" spans="1:6" ht="17.25" customHeight="1">
      <c r="A185" s="255"/>
      <c r="B185" s="343"/>
      <c r="C185" s="343"/>
      <c r="D185" s="343"/>
      <c r="E185" s="344"/>
      <c r="F185" s="343"/>
    </row>
    <row r="186" spans="1:6" ht="17.25" customHeight="1">
      <c r="A186" s="255"/>
      <c r="B186" s="343"/>
      <c r="C186" s="343"/>
      <c r="D186" s="343"/>
      <c r="E186" s="344"/>
      <c r="F186" s="343"/>
    </row>
    <row r="187" spans="1:6" ht="17.25" customHeight="1">
      <c r="A187" s="255"/>
      <c r="B187" s="343"/>
      <c r="C187" s="343"/>
      <c r="D187" s="343"/>
      <c r="E187" s="344"/>
      <c r="F187" s="343"/>
    </row>
    <row r="188" spans="1:6" ht="17.25" customHeight="1">
      <c r="A188" s="255"/>
      <c r="B188" s="343"/>
      <c r="C188" s="343"/>
      <c r="D188" s="343"/>
      <c r="E188" s="344"/>
      <c r="F188" s="343"/>
    </row>
    <row r="189" spans="1:6" ht="17.25" customHeight="1">
      <c r="A189" s="255"/>
      <c r="B189" s="343"/>
      <c r="C189" s="343"/>
      <c r="D189" s="343"/>
      <c r="E189" s="344"/>
      <c r="F189" s="343"/>
    </row>
    <row r="190" spans="1:6" ht="17.25" customHeight="1">
      <c r="A190" s="255"/>
      <c r="B190" s="343"/>
      <c r="C190" s="343"/>
      <c r="D190" s="343"/>
      <c r="E190" s="344"/>
      <c r="F190" s="343"/>
    </row>
    <row r="191" spans="1:6" ht="17.25" customHeight="1">
      <c r="A191" s="255"/>
      <c r="B191" s="343"/>
      <c r="C191" s="343"/>
      <c r="D191" s="343"/>
      <c r="E191" s="344"/>
      <c r="F191" s="343"/>
    </row>
    <row r="192" spans="1:6" ht="17.25" customHeight="1">
      <c r="A192" s="255"/>
      <c r="B192" s="343"/>
      <c r="C192" s="343"/>
      <c r="D192" s="343"/>
      <c r="E192" s="344"/>
      <c r="F192" s="343"/>
    </row>
    <row r="193" spans="1:6" ht="17.25" customHeight="1">
      <c r="A193" s="255"/>
      <c r="B193" s="343"/>
      <c r="C193" s="343"/>
      <c r="D193" s="343"/>
      <c r="E193" s="344"/>
      <c r="F193" s="343"/>
    </row>
    <row r="194" spans="1:6" ht="17.25" customHeight="1">
      <c r="A194" s="255"/>
      <c r="B194" s="343"/>
      <c r="C194" s="343"/>
      <c r="D194" s="343"/>
      <c r="E194" s="344"/>
      <c r="F194" s="343"/>
    </row>
    <row r="195" spans="1:6" ht="17.25" customHeight="1">
      <c r="A195" s="255"/>
      <c r="B195" s="343"/>
      <c r="C195" s="343"/>
      <c r="D195" s="343"/>
      <c r="E195" s="344"/>
      <c r="F195" s="343"/>
    </row>
    <row r="196" spans="1:6" ht="17.25" customHeight="1">
      <c r="A196" s="255"/>
      <c r="B196" s="343"/>
      <c r="C196" s="343"/>
      <c r="D196" s="343"/>
      <c r="E196" s="344"/>
      <c r="F196" s="343"/>
    </row>
    <row r="197" spans="1:6" ht="17.25" customHeight="1">
      <c r="A197" s="255"/>
      <c r="B197" s="343"/>
      <c r="C197" s="343"/>
      <c r="D197" s="343"/>
      <c r="E197" s="344"/>
      <c r="F197" s="343"/>
    </row>
    <row r="198" spans="1:6" ht="17.25" customHeight="1">
      <c r="A198" s="255"/>
      <c r="B198" s="343"/>
      <c r="C198" s="343"/>
      <c r="D198" s="343"/>
      <c r="E198" s="344"/>
      <c r="F198" s="343"/>
    </row>
    <row r="199" spans="1:6" ht="17.25" customHeight="1">
      <c r="A199" s="255"/>
      <c r="B199" s="343"/>
      <c r="C199" s="343"/>
      <c r="D199" s="343"/>
      <c r="E199" s="344"/>
      <c r="F199" s="343"/>
    </row>
    <row r="200" spans="1:6" ht="17.25" customHeight="1">
      <c r="A200" s="255"/>
      <c r="B200" s="343"/>
      <c r="C200" s="343"/>
      <c r="D200" s="343"/>
      <c r="E200" s="344"/>
      <c r="F200" s="343"/>
    </row>
    <row r="201" spans="1:6" ht="17.25" customHeight="1">
      <c r="A201" s="255"/>
      <c r="B201" s="343"/>
      <c r="C201" s="343"/>
      <c r="D201" s="343"/>
      <c r="E201" s="344"/>
      <c r="F201" s="343"/>
    </row>
    <row r="202" spans="1:6" ht="17.25" customHeight="1">
      <c r="A202" s="255"/>
      <c r="B202" s="343"/>
      <c r="C202" s="343"/>
      <c r="D202" s="343"/>
      <c r="E202" s="344"/>
      <c r="F202" s="343"/>
    </row>
    <row r="203" spans="1:6" ht="17.25" customHeight="1">
      <c r="A203" s="255"/>
      <c r="B203" s="343"/>
      <c r="C203" s="343"/>
      <c r="D203" s="343"/>
      <c r="E203" s="344"/>
      <c r="F203" s="343"/>
    </row>
    <row r="204" spans="1:6" ht="17.25" customHeight="1">
      <c r="A204" s="255"/>
      <c r="B204" s="343"/>
      <c r="C204" s="343"/>
      <c r="D204" s="343"/>
      <c r="E204" s="344"/>
      <c r="F204" s="343"/>
    </row>
    <row r="205" spans="1:6" ht="17.25" customHeight="1">
      <c r="A205" s="255"/>
      <c r="B205" s="343"/>
      <c r="C205" s="343"/>
      <c r="D205" s="343"/>
      <c r="E205" s="344"/>
      <c r="F205" s="343"/>
    </row>
    <row r="206" spans="1:6" ht="17.25" customHeight="1">
      <c r="A206" s="255"/>
      <c r="B206" s="343"/>
      <c r="C206" s="343"/>
      <c r="D206" s="343"/>
      <c r="E206" s="344"/>
      <c r="F206" s="343"/>
    </row>
    <row r="207" spans="1:6" ht="17.25" customHeight="1">
      <c r="A207" s="255"/>
      <c r="B207" s="343"/>
      <c r="C207" s="343"/>
      <c r="D207" s="343"/>
      <c r="E207" s="344"/>
      <c r="F207" s="343"/>
    </row>
    <row r="208" spans="1:6" ht="17.25" customHeight="1">
      <c r="A208" s="255"/>
      <c r="B208" s="343"/>
      <c r="C208" s="343"/>
      <c r="D208" s="343"/>
      <c r="E208" s="344"/>
      <c r="F208" s="343"/>
    </row>
    <row r="209" spans="1:6" ht="17.25" customHeight="1">
      <c r="A209" s="255"/>
      <c r="B209" s="343"/>
      <c r="C209" s="343"/>
      <c r="D209" s="343"/>
      <c r="E209" s="344"/>
      <c r="F209" s="343"/>
    </row>
    <row r="210" spans="1:6" ht="17.25" customHeight="1">
      <c r="A210" s="255"/>
      <c r="B210" s="343"/>
      <c r="C210" s="343"/>
      <c r="D210" s="343"/>
      <c r="E210" s="344"/>
      <c r="F210" s="343"/>
    </row>
    <row r="211" spans="1:6" ht="17.25" customHeight="1">
      <c r="A211" s="255"/>
      <c r="B211" s="343"/>
      <c r="C211" s="343"/>
      <c r="D211" s="343"/>
      <c r="E211" s="344"/>
      <c r="F211" s="343"/>
    </row>
    <row r="212" spans="1:6" ht="17.25" customHeight="1">
      <c r="A212" s="255"/>
      <c r="B212" s="343"/>
      <c r="C212" s="343"/>
      <c r="D212" s="343"/>
      <c r="E212" s="344"/>
      <c r="F212" s="343"/>
    </row>
    <row r="213" spans="1:6" ht="17.25" customHeight="1">
      <c r="A213" s="255"/>
      <c r="B213" s="343"/>
      <c r="C213" s="343"/>
      <c r="D213" s="343"/>
      <c r="E213" s="344"/>
      <c r="F213" s="343"/>
    </row>
    <row r="214" spans="1:6" ht="17.25" customHeight="1">
      <c r="A214" s="255"/>
      <c r="B214" s="343"/>
      <c r="C214" s="343"/>
      <c r="D214" s="343"/>
      <c r="E214" s="344"/>
      <c r="F214" s="343"/>
    </row>
    <row r="215" spans="1:6" ht="17.25" customHeight="1">
      <c r="A215" s="255"/>
      <c r="B215" s="343"/>
      <c r="C215" s="343"/>
      <c r="D215" s="343"/>
      <c r="E215" s="344"/>
      <c r="F215" s="343"/>
    </row>
    <row r="216" spans="1:6" ht="17.25" customHeight="1">
      <c r="A216" s="255"/>
      <c r="B216" s="343"/>
      <c r="C216" s="343"/>
      <c r="D216" s="343"/>
      <c r="E216" s="344"/>
      <c r="F216" s="343"/>
    </row>
    <row r="217" spans="1:6" ht="17.25" customHeight="1">
      <c r="A217" s="255"/>
      <c r="B217" s="343"/>
      <c r="C217" s="343"/>
      <c r="D217" s="343"/>
      <c r="E217" s="344"/>
      <c r="F217" s="343"/>
    </row>
    <row r="218" spans="1:6" ht="17.25" customHeight="1">
      <c r="A218" s="255"/>
      <c r="B218" s="343"/>
      <c r="C218" s="343"/>
      <c r="D218" s="343"/>
      <c r="E218" s="344"/>
      <c r="F218" s="343"/>
    </row>
    <row r="219" spans="1:6" ht="17.25" customHeight="1">
      <c r="A219" s="255"/>
      <c r="B219" s="343"/>
      <c r="C219" s="343"/>
      <c r="D219" s="343"/>
      <c r="E219" s="344"/>
      <c r="F219" s="343"/>
    </row>
    <row r="220" spans="1:6" ht="17.25" customHeight="1">
      <c r="A220" s="255"/>
      <c r="B220" s="343"/>
      <c r="C220" s="343"/>
      <c r="D220" s="343"/>
      <c r="E220" s="344"/>
      <c r="F220" s="343"/>
    </row>
    <row r="221" spans="1:6" ht="17.25" customHeight="1">
      <c r="A221" s="255"/>
      <c r="B221" s="343"/>
      <c r="C221" s="343"/>
      <c r="D221" s="343"/>
      <c r="E221" s="344"/>
      <c r="F221" s="343"/>
    </row>
    <row r="222" spans="1:6" ht="17.25" customHeight="1">
      <c r="A222" s="255"/>
      <c r="B222" s="343"/>
      <c r="C222" s="343"/>
      <c r="D222" s="343"/>
      <c r="E222" s="344"/>
      <c r="F222" s="343"/>
    </row>
    <row r="223" spans="1:6" ht="17.25" customHeight="1">
      <c r="A223" s="255"/>
      <c r="B223" s="343"/>
      <c r="C223" s="343"/>
      <c r="D223" s="343"/>
      <c r="E223" s="344"/>
      <c r="F223" s="343"/>
    </row>
    <row r="224" spans="1:6" ht="17.25" customHeight="1">
      <c r="A224" s="255"/>
      <c r="B224" s="343"/>
      <c r="C224" s="343"/>
      <c r="D224" s="343"/>
      <c r="E224" s="344"/>
      <c r="F224" s="343"/>
    </row>
    <row r="225" spans="1:6" ht="17.25" customHeight="1">
      <c r="A225" s="255"/>
      <c r="B225" s="343"/>
      <c r="C225" s="343"/>
      <c r="D225" s="343"/>
      <c r="E225" s="344"/>
      <c r="F225" s="343"/>
    </row>
    <row r="226" spans="1:6" ht="17.25" customHeight="1">
      <c r="A226" s="255"/>
      <c r="B226" s="343"/>
      <c r="C226" s="343"/>
      <c r="D226" s="343"/>
      <c r="E226" s="344"/>
      <c r="F226" s="343"/>
    </row>
    <row r="227" spans="1:6" ht="17.25" customHeight="1">
      <c r="A227" s="255"/>
      <c r="B227" s="343"/>
      <c r="C227" s="343"/>
      <c r="D227" s="343"/>
      <c r="E227" s="344"/>
      <c r="F227" s="343"/>
    </row>
    <row r="228" spans="1:6" ht="17.25" customHeight="1">
      <c r="A228" s="255"/>
      <c r="B228" s="343"/>
      <c r="C228" s="343"/>
      <c r="D228" s="343"/>
      <c r="E228" s="344"/>
      <c r="F228" s="343"/>
    </row>
    <row r="229" spans="1:6" ht="17.25" customHeight="1">
      <c r="A229" s="255"/>
      <c r="B229" s="343"/>
      <c r="C229" s="343"/>
      <c r="D229" s="343"/>
      <c r="E229" s="344"/>
      <c r="F229" s="343"/>
    </row>
    <row r="230" spans="1:6" ht="17.25" customHeight="1">
      <c r="A230" s="255"/>
      <c r="B230" s="343"/>
      <c r="C230" s="343"/>
      <c r="D230" s="343"/>
      <c r="E230" s="344"/>
      <c r="F230" s="343"/>
    </row>
    <row r="231" spans="1:6" ht="17.25" customHeight="1">
      <c r="A231" s="255"/>
      <c r="B231" s="343"/>
      <c r="C231" s="343"/>
      <c r="D231" s="343"/>
      <c r="E231" s="344"/>
      <c r="F231" s="343"/>
    </row>
    <row r="232" spans="1:6" ht="17.25" customHeight="1">
      <c r="A232" s="255"/>
      <c r="B232" s="343"/>
      <c r="C232" s="343"/>
      <c r="D232" s="343"/>
      <c r="E232" s="344"/>
      <c r="F232" s="343"/>
    </row>
    <row r="233" spans="1:6" ht="17.25" customHeight="1">
      <c r="A233" s="255"/>
      <c r="B233" s="343"/>
      <c r="C233" s="343"/>
      <c r="D233" s="343"/>
      <c r="E233" s="344"/>
      <c r="F233" s="343"/>
    </row>
    <row r="234" spans="1:6" ht="17.25" customHeight="1">
      <c r="A234" s="255"/>
      <c r="B234" s="343"/>
      <c r="C234" s="343"/>
      <c r="D234" s="343"/>
      <c r="E234" s="344"/>
      <c r="F234" s="343"/>
    </row>
    <row r="235" spans="1:6" ht="17.25" customHeight="1">
      <c r="A235" s="255"/>
      <c r="B235" s="343"/>
      <c r="C235" s="343"/>
      <c r="D235" s="343"/>
      <c r="E235" s="344"/>
      <c r="F235" s="343"/>
    </row>
    <row r="236" spans="1:6" ht="17.25" customHeight="1">
      <c r="A236" s="255"/>
      <c r="B236" s="343"/>
      <c r="C236" s="343"/>
      <c r="D236" s="343"/>
      <c r="E236" s="344"/>
      <c r="F236" s="343"/>
    </row>
    <row r="237" spans="1:6" ht="17.25" customHeight="1">
      <c r="A237" s="255"/>
      <c r="B237" s="343"/>
      <c r="C237" s="343"/>
      <c r="D237" s="343"/>
      <c r="E237" s="344"/>
      <c r="F237" s="343"/>
    </row>
    <row r="238" spans="1:6" ht="17.25" customHeight="1">
      <c r="A238" s="255"/>
      <c r="B238" s="343"/>
      <c r="C238" s="343"/>
      <c r="D238" s="343"/>
      <c r="E238" s="344"/>
      <c r="F238" s="343"/>
    </row>
    <row r="239" spans="1:6" ht="17.25" customHeight="1">
      <c r="A239" s="255"/>
      <c r="B239" s="343"/>
      <c r="C239" s="343"/>
      <c r="D239" s="343"/>
      <c r="E239" s="344"/>
      <c r="F239" s="343"/>
    </row>
    <row r="240" spans="1:6" ht="17.25" customHeight="1">
      <c r="A240" s="255"/>
      <c r="B240" s="343"/>
      <c r="C240" s="343"/>
      <c r="D240" s="343"/>
      <c r="E240" s="344"/>
      <c r="F240" s="343"/>
    </row>
    <row r="241" spans="1:6" ht="17.25" customHeight="1">
      <c r="A241" s="255"/>
      <c r="B241" s="343"/>
      <c r="C241" s="343"/>
      <c r="D241" s="343"/>
      <c r="E241" s="344"/>
      <c r="F241" s="343"/>
    </row>
    <row r="242" spans="1:6" ht="17.25" customHeight="1">
      <c r="A242" s="255"/>
      <c r="B242" s="343"/>
      <c r="C242" s="343"/>
      <c r="D242" s="343"/>
      <c r="E242" s="344"/>
      <c r="F242" s="343"/>
    </row>
    <row r="243" spans="1:6" ht="17.25" customHeight="1">
      <c r="A243" s="255"/>
      <c r="B243" s="343"/>
      <c r="C243" s="343"/>
      <c r="D243" s="343"/>
      <c r="E243" s="344"/>
      <c r="F243" s="343"/>
    </row>
    <row r="244" spans="1:6" ht="17.25" customHeight="1">
      <c r="A244" s="255"/>
      <c r="B244" s="343"/>
      <c r="C244" s="343"/>
      <c r="D244" s="343"/>
      <c r="E244" s="344"/>
      <c r="F244" s="343"/>
    </row>
    <row r="245" spans="1:6" ht="17.25" customHeight="1">
      <c r="A245" s="255"/>
      <c r="B245" s="343"/>
      <c r="C245" s="343"/>
      <c r="D245" s="343"/>
      <c r="E245" s="344"/>
      <c r="F245" s="343"/>
    </row>
    <row r="246" spans="1:6" ht="17.25" customHeight="1">
      <c r="A246" s="255"/>
      <c r="B246" s="343"/>
      <c r="C246" s="343"/>
      <c r="D246" s="343"/>
      <c r="E246" s="344"/>
      <c r="F246" s="343"/>
    </row>
    <row r="247" spans="1:6" ht="17.25" customHeight="1">
      <c r="A247" s="255"/>
      <c r="B247" s="343"/>
      <c r="C247" s="343"/>
      <c r="D247" s="343"/>
      <c r="E247" s="344"/>
      <c r="F247" s="343"/>
    </row>
    <row r="248" spans="1:6" ht="17.25" customHeight="1">
      <c r="A248" s="255"/>
      <c r="B248" s="343"/>
      <c r="C248" s="343"/>
      <c r="D248" s="343"/>
      <c r="E248" s="344"/>
      <c r="F248" s="343"/>
    </row>
    <row r="249" spans="1:6" ht="17.25" customHeight="1">
      <c r="A249" s="255"/>
      <c r="B249" s="343"/>
      <c r="C249" s="343"/>
      <c r="D249" s="343"/>
      <c r="E249" s="344"/>
      <c r="F249" s="343"/>
    </row>
    <row r="250" spans="1:6" ht="17.25" customHeight="1">
      <c r="A250" s="255"/>
      <c r="B250" s="343"/>
      <c r="C250" s="343"/>
      <c r="D250" s="343"/>
      <c r="E250" s="344"/>
      <c r="F250" s="343"/>
    </row>
    <row r="251" spans="1:6" ht="17.25" customHeight="1">
      <c r="A251" s="255"/>
      <c r="B251" s="343"/>
      <c r="C251" s="343"/>
      <c r="D251" s="343"/>
      <c r="E251" s="344"/>
      <c r="F251" s="343"/>
    </row>
    <row r="252" spans="1:6" ht="17.25" customHeight="1">
      <c r="A252" s="255"/>
      <c r="B252" s="343"/>
      <c r="C252" s="343"/>
      <c r="D252" s="343"/>
      <c r="E252" s="344"/>
      <c r="F252" s="343"/>
    </row>
    <row r="253" spans="1:6" ht="17.25" customHeight="1">
      <c r="A253" s="255"/>
      <c r="B253" s="343"/>
      <c r="C253" s="343"/>
      <c r="D253" s="343"/>
      <c r="E253" s="344"/>
      <c r="F253" s="343"/>
    </row>
    <row r="254" spans="1:6" ht="17.25" customHeight="1">
      <c r="A254" s="255"/>
      <c r="B254" s="343"/>
      <c r="C254" s="343"/>
      <c r="D254" s="343"/>
      <c r="E254" s="344"/>
      <c r="F254" s="343"/>
    </row>
    <row r="255" spans="1:6" ht="17.25" customHeight="1">
      <c r="A255" s="255"/>
      <c r="B255" s="343"/>
      <c r="C255" s="343"/>
      <c r="D255" s="343"/>
      <c r="E255" s="344"/>
      <c r="F255" s="343"/>
    </row>
  </sheetData>
  <mergeCells count="7">
    <mergeCell ref="A10:F10"/>
    <mergeCell ref="A8:F8"/>
    <mergeCell ref="A9:F9"/>
    <mergeCell ref="A2:F2"/>
    <mergeCell ref="A3:F3"/>
    <mergeCell ref="A5:F5"/>
    <mergeCell ref="A7:F7"/>
  </mergeCells>
  <printOptions horizontalCentered="1"/>
  <pageMargins left="0.9448818897637796" right="0.7480314960629921" top="0.984251968503937" bottom="0.984251968503937" header="0.5118110236220472" footer="0.5118110236220472"/>
  <pageSetup firstPageNumber="23" useFirstPageNumber="1" horizontalDpi="600" verticalDpi="600" orientation="portrait" paperSize="9" scale="8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71"/>
  <sheetViews>
    <sheetView zoomScale="85" zoomScaleNormal="85" zoomScaleSheetLayoutView="85" workbookViewId="0" topLeftCell="A1">
      <selection activeCell="K24" sqref="K24"/>
    </sheetView>
  </sheetViews>
  <sheetFormatPr defaultColWidth="9.140625" defaultRowHeight="12.75"/>
  <cols>
    <col min="1" max="1" width="6.421875" style="346" customWidth="1"/>
    <col min="2" max="2" width="40.140625" style="347" customWidth="1"/>
    <col min="3" max="3" width="11.7109375" style="158" customWidth="1"/>
    <col min="4" max="4" width="11.28125" style="158" customWidth="1"/>
    <col min="5" max="5" width="11.57421875" style="158" customWidth="1"/>
    <col min="6" max="7" width="10.7109375" style="350" customWidth="1"/>
    <col min="8" max="9" width="11.8515625" style="158" customWidth="1"/>
    <col min="10" max="10" width="16.00390625" style="148" customWidth="1"/>
    <col min="11" max="11" width="16.57421875" style="148" customWidth="1"/>
    <col min="12" max="12" width="10.28125" style="148" customWidth="1"/>
    <col min="13" max="16384" width="9.140625" style="148" customWidth="1"/>
  </cols>
  <sheetData>
    <row r="1" spans="1:9" ht="12.75">
      <c r="A1" s="65"/>
      <c r="B1" s="65"/>
      <c r="C1" s="66"/>
      <c r="D1" s="66"/>
      <c r="E1" s="66"/>
      <c r="F1" s="66"/>
      <c r="G1" s="66"/>
      <c r="H1" s="66"/>
      <c r="I1" s="52"/>
    </row>
    <row r="2" spans="1:9" ht="12.75">
      <c r="A2" s="1063" t="s">
        <v>469</v>
      </c>
      <c r="B2" s="1063"/>
      <c r="C2" s="1063"/>
      <c r="D2" s="1063"/>
      <c r="E2" s="1063"/>
      <c r="F2" s="1063"/>
      <c r="G2" s="1063"/>
      <c r="H2" s="1063"/>
      <c r="I2" s="1063"/>
    </row>
    <row r="3" spans="1:9" ht="12.75">
      <c r="A3" s="840" t="s">
        <v>470</v>
      </c>
      <c r="B3" s="840"/>
      <c r="C3" s="840"/>
      <c r="D3" s="840"/>
      <c r="E3" s="840"/>
      <c r="F3" s="840"/>
      <c r="G3" s="840"/>
      <c r="H3" s="840"/>
      <c r="I3" s="840"/>
    </row>
    <row r="4" spans="1:9" ht="3" customHeight="1">
      <c r="A4" s="841"/>
      <c r="B4" s="841"/>
      <c r="C4" s="841"/>
      <c r="D4" s="841"/>
      <c r="E4" s="841"/>
      <c r="F4" s="841"/>
      <c r="G4" s="841"/>
      <c r="H4" s="841"/>
      <c r="I4" s="841"/>
    </row>
    <row r="5" spans="1:9" ht="12.75">
      <c r="A5" s="1032" t="s">
        <v>471</v>
      </c>
      <c r="B5" s="1032"/>
      <c r="C5" s="1032"/>
      <c r="D5" s="1032"/>
      <c r="E5" s="1032"/>
      <c r="F5" s="1032"/>
      <c r="G5" s="1032"/>
      <c r="H5" s="1032"/>
      <c r="I5" s="1032"/>
    </row>
    <row r="6" spans="1:9" ht="12.75">
      <c r="A6" s="14"/>
      <c r="B6" s="14"/>
      <c r="C6" s="13"/>
      <c r="D6" s="13"/>
      <c r="E6" s="13"/>
      <c r="F6" s="13"/>
      <c r="G6" s="13"/>
      <c r="H6" s="13"/>
      <c r="I6" s="13"/>
    </row>
    <row r="7" spans="1:9" ht="12.75">
      <c r="A7" s="969" t="s">
        <v>472</v>
      </c>
      <c r="B7" s="969"/>
      <c r="C7" s="969"/>
      <c r="D7" s="969"/>
      <c r="E7" s="969"/>
      <c r="F7" s="969"/>
      <c r="G7" s="969"/>
      <c r="H7" s="969"/>
      <c r="I7" s="969"/>
    </row>
    <row r="8" spans="3:9" ht="14.25" customHeight="1">
      <c r="C8" s="348"/>
      <c r="D8" s="277" t="s">
        <v>1016</v>
      </c>
      <c r="E8" s="348"/>
      <c r="F8" s="349"/>
      <c r="G8" s="349"/>
      <c r="H8" s="348"/>
      <c r="I8" s="348"/>
    </row>
    <row r="9" spans="1:9" ht="15.75" customHeight="1">
      <c r="A9" s="1060" t="s">
        <v>474</v>
      </c>
      <c r="B9" s="1060"/>
      <c r="C9" s="1060"/>
      <c r="D9" s="1060"/>
      <c r="E9" s="1060"/>
      <c r="F9" s="1060"/>
      <c r="G9" s="1060"/>
      <c r="H9" s="1060"/>
      <c r="I9" s="1060"/>
    </row>
    <row r="10" spans="1:9" ht="12.75">
      <c r="A10" s="1061" t="s">
        <v>475</v>
      </c>
      <c r="B10" s="1061"/>
      <c r="C10" s="1061"/>
      <c r="D10" s="1061"/>
      <c r="E10" s="1061"/>
      <c r="F10" s="1061"/>
      <c r="G10" s="1061"/>
      <c r="H10" s="1061"/>
      <c r="I10" s="1061"/>
    </row>
    <row r="11" spans="1:9" ht="12.75">
      <c r="A11" s="25" t="s">
        <v>476</v>
      </c>
      <c r="B11" s="157"/>
      <c r="C11" s="22"/>
      <c r="D11" s="26"/>
      <c r="E11" s="22"/>
      <c r="F11" s="20"/>
      <c r="G11" s="21"/>
      <c r="I11" s="23" t="s">
        <v>477</v>
      </c>
    </row>
    <row r="12" ht="18" customHeight="1">
      <c r="I12" s="158" t="s">
        <v>1017</v>
      </c>
    </row>
    <row r="13" ht="12.75">
      <c r="I13" s="158" t="s">
        <v>1018</v>
      </c>
    </row>
    <row r="14" spans="1:9" ht="76.5">
      <c r="A14" s="351" t="s">
        <v>1019</v>
      </c>
      <c r="B14" s="351" t="s">
        <v>479</v>
      </c>
      <c r="C14" s="352" t="s">
        <v>530</v>
      </c>
      <c r="D14" s="352" t="s">
        <v>834</v>
      </c>
      <c r="E14" s="352" t="s">
        <v>531</v>
      </c>
      <c r="F14" s="353" t="s">
        <v>1020</v>
      </c>
      <c r="G14" s="351" t="s">
        <v>1021</v>
      </c>
      <c r="H14" s="352" t="s">
        <v>1022</v>
      </c>
      <c r="I14" s="352" t="s">
        <v>533</v>
      </c>
    </row>
    <row r="15" spans="1:9" ht="12.75">
      <c r="A15" s="354">
        <v>1</v>
      </c>
      <c r="B15" s="355">
        <v>2</v>
      </c>
      <c r="C15" s="356">
        <v>3</v>
      </c>
      <c r="D15" s="357">
        <v>4</v>
      </c>
      <c r="E15" s="357">
        <v>5</v>
      </c>
      <c r="F15" s="357">
        <v>6</v>
      </c>
      <c r="G15" s="357">
        <v>7</v>
      </c>
      <c r="H15" s="357">
        <v>8</v>
      </c>
      <c r="I15" s="357">
        <v>9</v>
      </c>
    </row>
    <row r="16" spans="1:9" ht="16.5" customHeight="1">
      <c r="A16" s="358" t="s">
        <v>922</v>
      </c>
      <c r="B16" s="359" t="s">
        <v>838</v>
      </c>
      <c r="C16" s="289">
        <v>859043586</v>
      </c>
      <c r="D16" s="289">
        <v>63754483</v>
      </c>
      <c r="E16" s="289">
        <v>64858076</v>
      </c>
      <c r="F16" s="283">
        <v>7.550033206347692</v>
      </c>
      <c r="G16" s="283">
        <v>101.73100454755473</v>
      </c>
      <c r="H16" s="289">
        <v>63754483</v>
      </c>
      <c r="I16" s="289">
        <v>64858076</v>
      </c>
    </row>
    <row r="17" spans="1:9" ht="12.75" customHeight="1">
      <c r="A17" s="360"/>
      <c r="B17" s="361" t="s">
        <v>1106</v>
      </c>
      <c r="C17" s="220">
        <v>858969896</v>
      </c>
      <c r="D17" s="220">
        <v>63748342</v>
      </c>
      <c r="E17" s="220">
        <v>64846686</v>
      </c>
      <c r="F17" s="286">
        <v>7.549354907776652</v>
      </c>
      <c r="G17" s="286">
        <v>101.72293735890416</v>
      </c>
      <c r="H17" s="220">
        <v>63748342</v>
      </c>
      <c r="I17" s="220">
        <v>64846686</v>
      </c>
    </row>
    <row r="18" spans="1:9" s="362" customFormat="1" ht="14.25" customHeight="1">
      <c r="A18" s="360"/>
      <c r="B18" s="361" t="s">
        <v>1023</v>
      </c>
      <c r="C18" s="220">
        <v>15670605</v>
      </c>
      <c r="D18" s="220" t="s">
        <v>486</v>
      </c>
      <c r="E18" s="220">
        <v>1206418</v>
      </c>
      <c r="F18" s="286">
        <v>7.698605127243013</v>
      </c>
      <c r="G18" s="286" t="s">
        <v>486</v>
      </c>
      <c r="H18" s="220" t="s">
        <v>486</v>
      </c>
      <c r="I18" s="220">
        <v>1206418</v>
      </c>
    </row>
    <row r="19" spans="1:9" ht="12.75">
      <c r="A19" s="360"/>
      <c r="B19" s="361" t="s">
        <v>1024</v>
      </c>
      <c r="C19" s="220">
        <v>73690</v>
      </c>
      <c r="D19" s="220">
        <v>6141</v>
      </c>
      <c r="E19" s="220">
        <v>11390</v>
      </c>
      <c r="F19" s="286">
        <v>15.456642692359887</v>
      </c>
      <c r="G19" s="286">
        <v>185.4746783911415</v>
      </c>
      <c r="H19" s="220">
        <v>6141</v>
      </c>
      <c r="I19" s="220">
        <v>11390</v>
      </c>
    </row>
    <row r="20" spans="1:11" ht="18" customHeight="1">
      <c r="A20" s="363" t="s">
        <v>927</v>
      </c>
      <c r="B20" s="359" t="s">
        <v>928</v>
      </c>
      <c r="C20" s="289">
        <v>770316765</v>
      </c>
      <c r="D20" s="289">
        <v>76535622</v>
      </c>
      <c r="E20" s="289">
        <v>74733833</v>
      </c>
      <c r="F20" s="283">
        <v>9.701701481208188</v>
      </c>
      <c r="G20" s="283">
        <v>97.6458164800699</v>
      </c>
      <c r="H20" s="289">
        <v>76535622</v>
      </c>
      <c r="I20" s="364">
        <v>74733833</v>
      </c>
      <c r="J20" s="874"/>
      <c r="K20" s="875"/>
    </row>
    <row r="21" spans="1:11" ht="25.5">
      <c r="A21" s="67"/>
      <c r="B21" s="95" t="s">
        <v>1107</v>
      </c>
      <c r="C21" s="289">
        <v>767456901</v>
      </c>
      <c r="D21" s="289">
        <v>76132536</v>
      </c>
      <c r="E21" s="289">
        <v>74676022</v>
      </c>
      <c r="F21" s="283">
        <v>9.730321260085978</v>
      </c>
      <c r="G21" s="283">
        <v>98.08687050698009</v>
      </c>
      <c r="H21" s="289">
        <v>76132536</v>
      </c>
      <c r="I21" s="364">
        <v>74676022</v>
      </c>
      <c r="J21" s="279"/>
      <c r="K21" s="280"/>
    </row>
    <row r="22" spans="1:11" ht="12.75">
      <c r="A22" s="76">
        <v>1000</v>
      </c>
      <c r="B22" s="85" t="s">
        <v>929</v>
      </c>
      <c r="C22" s="289">
        <v>22140692</v>
      </c>
      <c r="D22" s="289">
        <v>9711880</v>
      </c>
      <c r="E22" s="289">
        <v>9683547</v>
      </c>
      <c r="F22" s="283">
        <v>43.73642431772232</v>
      </c>
      <c r="G22" s="283">
        <v>99.70826451727163</v>
      </c>
      <c r="H22" s="289">
        <v>9711880</v>
      </c>
      <c r="I22" s="364">
        <v>9683547</v>
      </c>
      <c r="J22" s="365"/>
      <c r="K22" s="366"/>
    </row>
    <row r="23" spans="1:9" ht="12.75">
      <c r="A23" s="360">
        <v>1100</v>
      </c>
      <c r="B23" s="361" t="s">
        <v>1025</v>
      </c>
      <c r="C23" s="220">
        <v>5074551</v>
      </c>
      <c r="D23" s="220">
        <v>407488</v>
      </c>
      <c r="E23" s="220">
        <v>327918</v>
      </c>
      <c r="F23" s="286">
        <v>6.462010136463305</v>
      </c>
      <c r="G23" s="286">
        <v>80.4730446049945</v>
      </c>
      <c r="H23" s="220">
        <v>407488</v>
      </c>
      <c r="I23" s="220">
        <v>327918</v>
      </c>
    </row>
    <row r="24" spans="1:9" s="362" customFormat="1" ht="25.5">
      <c r="A24" s="360">
        <v>1200</v>
      </c>
      <c r="B24" s="367" t="s">
        <v>1026</v>
      </c>
      <c r="C24" s="220" t="s">
        <v>486</v>
      </c>
      <c r="D24" s="220" t="s">
        <v>486</v>
      </c>
      <c r="E24" s="220">
        <v>97354</v>
      </c>
      <c r="F24" s="220" t="s">
        <v>486</v>
      </c>
      <c r="G24" s="220" t="s">
        <v>486</v>
      </c>
      <c r="H24" s="220" t="s">
        <v>486</v>
      </c>
      <c r="I24" s="220">
        <v>97354</v>
      </c>
    </row>
    <row r="25" spans="1:9" s="362" customFormat="1" ht="51">
      <c r="A25" s="368" t="s">
        <v>1027</v>
      </c>
      <c r="B25" s="367" t="s">
        <v>1028</v>
      </c>
      <c r="C25" s="220" t="s">
        <v>486</v>
      </c>
      <c r="D25" s="220" t="s">
        <v>486</v>
      </c>
      <c r="E25" s="220">
        <v>342594</v>
      </c>
      <c r="F25" s="220" t="s">
        <v>486</v>
      </c>
      <c r="G25" s="220" t="s">
        <v>486</v>
      </c>
      <c r="H25" s="220" t="s">
        <v>486</v>
      </c>
      <c r="I25" s="220">
        <v>342594</v>
      </c>
    </row>
    <row r="26" spans="1:9" s="362" customFormat="1" ht="38.25">
      <c r="A26" s="368" t="s">
        <v>1029</v>
      </c>
      <c r="B26" s="367" t="s">
        <v>1030</v>
      </c>
      <c r="C26" s="220" t="s">
        <v>486</v>
      </c>
      <c r="D26" s="220" t="s">
        <v>486</v>
      </c>
      <c r="E26" s="220">
        <v>4201</v>
      </c>
      <c r="F26" s="220" t="s">
        <v>486</v>
      </c>
      <c r="G26" s="220" t="s">
        <v>486</v>
      </c>
      <c r="H26" s="220" t="s">
        <v>486</v>
      </c>
      <c r="I26" s="220">
        <v>4201</v>
      </c>
    </row>
    <row r="27" spans="1:9" ht="12.75">
      <c r="A27" s="360">
        <v>1800</v>
      </c>
      <c r="B27" s="367" t="s">
        <v>1031</v>
      </c>
      <c r="C27" s="220">
        <v>10628602</v>
      </c>
      <c r="D27" s="220" t="s">
        <v>486</v>
      </c>
      <c r="E27" s="220">
        <v>8911480</v>
      </c>
      <c r="F27" s="286">
        <v>83.84432872733404</v>
      </c>
      <c r="G27" s="220" t="s">
        <v>486</v>
      </c>
      <c r="H27" s="220" t="s">
        <v>486</v>
      </c>
      <c r="I27" s="220">
        <v>8911480</v>
      </c>
    </row>
    <row r="28" spans="1:9" ht="25.5">
      <c r="A28" s="76">
        <v>2000</v>
      </c>
      <c r="B28" s="84" t="s">
        <v>1032</v>
      </c>
      <c r="C28" s="289">
        <v>1057171</v>
      </c>
      <c r="D28" s="289">
        <v>340957</v>
      </c>
      <c r="E28" s="289">
        <v>281451</v>
      </c>
      <c r="F28" s="283">
        <v>26.6230344948925</v>
      </c>
      <c r="G28" s="283">
        <v>82.54735934443346</v>
      </c>
      <c r="H28" s="289">
        <v>340957</v>
      </c>
      <c r="I28" s="289">
        <v>281451</v>
      </c>
    </row>
    <row r="29" spans="1:9" ht="15.75">
      <c r="A29" s="76">
        <v>3000</v>
      </c>
      <c r="B29" s="267" t="s">
        <v>1108</v>
      </c>
      <c r="C29" s="289">
        <v>744259038</v>
      </c>
      <c r="D29" s="289">
        <v>66079699</v>
      </c>
      <c r="E29" s="289">
        <v>64711024</v>
      </c>
      <c r="F29" s="283">
        <v>8.694691054594893</v>
      </c>
      <c r="G29" s="283">
        <v>97.92875115850633</v>
      </c>
      <c r="H29" s="289">
        <v>66079699</v>
      </c>
      <c r="I29" s="289">
        <v>64711024</v>
      </c>
    </row>
    <row r="30" spans="1:9" ht="28.5" customHeight="1">
      <c r="A30" s="360">
        <v>3400</v>
      </c>
      <c r="B30" s="369" t="s">
        <v>1033</v>
      </c>
      <c r="C30" s="220">
        <v>3835996</v>
      </c>
      <c r="D30" s="220">
        <v>221323</v>
      </c>
      <c r="E30" s="220">
        <v>211518</v>
      </c>
      <c r="F30" s="286">
        <v>5.514030775840225</v>
      </c>
      <c r="G30" s="286">
        <v>95.56982328994276</v>
      </c>
      <c r="H30" s="220">
        <v>221323</v>
      </c>
      <c r="I30" s="220">
        <v>211518</v>
      </c>
    </row>
    <row r="31" spans="1:12" ht="12.75">
      <c r="A31" s="360">
        <v>3500</v>
      </c>
      <c r="B31" s="369" t="s">
        <v>1034</v>
      </c>
      <c r="C31" s="220">
        <v>740423042</v>
      </c>
      <c r="D31" s="220">
        <v>65858376</v>
      </c>
      <c r="E31" s="220">
        <v>64499506</v>
      </c>
      <c r="F31" s="286">
        <v>8.711169472221801</v>
      </c>
      <c r="G31" s="286">
        <v>97.93667854791926</v>
      </c>
      <c r="H31" s="220">
        <v>65858376</v>
      </c>
      <c r="I31" s="220">
        <v>64499506</v>
      </c>
      <c r="J31" s="370"/>
      <c r="K31" s="371"/>
      <c r="L31" s="371"/>
    </row>
    <row r="32" spans="1:9" s="374" customFormat="1" ht="12.75">
      <c r="A32" s="372"/>
      <c r="B32" s="373" t="s">
        <v>1035</v>
      </c>
      <c r="C32" s="222" t="s">
        <v>486</v>
      </c>
      <c r="D32" s="222" t="s">
        <v>486</v>
      </c>
      <c r="E32" s="222">
        <v>56953420</v>
      </c>
      <c r="F32" s="222" t="s">
        <v>486</v>
      </c>
      <c r="G32" s="222" t="s">
        <v>486</v>
      </c>
      <c r="H32" s="222" t="s">
        <v>486</v>
      </c>
      <c r="I32" s="222">
        <v>56953420</v>
      </c>
    </row>
    <row r="33" spans="1:9" s="374" customFormat="1" ht="12.75">
      <c r="A33" s="372"/>
      <c r="B33" s="373" t="s">
        <v>1036</v>
      </c>
      <c r="C33" s="222" t="s">
        <v>486</v>
      </c>
      <c r="D33" s="222" t="s">
        <v>486</v>
      </c>
      <c r="E33" s="222">
        <v>7075647</v>
      </c>
      <c r="F33" s="222" t="s">
        <v>486</v>
      </c>
      <c r="G33" s="222" t="s">
        <v>486</v>
      </c>
      <c r="H33" s="222" t="s">
        <v>486</v>
      </c>
      <c r="I33" s="222">
        <v>7075647</v>
      </c>
    </row>
    <row r="34" spans="1:9" s="374" customFormat="1" ht="12.75">
      <c r="A34" s="372"/>
      <c r="B34" s="373" t="s">
        <v>1037</v>
      </c>
      <c r="C34" s="222" t="s">
        <v>486</v>
      </c>
      <c r="D34" s="222" t="s">
        <v>486</v>
      </c>
      <c r="E34" s="222">
        <v>-20</v>
      </c>
      <c r="F34" s="222" t="s">
        <v>486</v>
      </c>
      <c r="G34" s="222" t="s">
        <v>486</v>
      </c>
      <c r="H34" s="222" t="s">
        <v>486</v>
      </c>
      <c r="I34" s="222">
        <v>-20</v>
      </c>
    </row>
    <row r="35" spans="1:9" s="374" customFormat="1" ht="12.75">
      <c r="A35" s="372"/>
      <c r="B35" s="373" t="s">
        <v>1038</v>
      </c>
      <c r="C35" s="222" t="s">
        <v>486</v>
      </c>
      <c r="D35" s="222" t="s">
        <v>486</v>
      </c>
      <c r="E35" s="222">
        <v>470459</v>
      </c>
      <c r="F35" s="222" t="s">
        <v>486</v>
      </c>
      <c r="G35" s="222" t="s">
        <v>486</v>
      </c>
      <c r="H35" s="222" t="s">
        <v>486</v>
      </c>
      <c r="I35" s="222">
        <v>470459</v>
      </c>
    </row>
    <row r="36" spans="1:9" ht="25.5">
      <c r="A36" s="376"/>
      <c r="B36" s="95" t="s">
        <v>982</v>
      </c>
      <c r="C36" s="289">
        <v>2859864</v>
      </c>
      <c r="D36" s="289">
        <v>403086</v>
      </c>
      <c r="E36" s="289">
        <v>57811</v>
      </c>
      <c r="F36" s="283">
        <v>2.021459761722935</v>
      </c>
      <c r="G36" s="283">
        <v>14.342100693152329</v>
      </c>
      <c r="H36" s="289">
        <v>403086</v>
      </c>
      <c r="I36" s="289">
        <v>57811</v>
      </c>
    </row>
    <row r="37" spans="1:9" ht="25.5">
      <c r="A37" s="377" t="s">
        <v>1039</v>
      </c>
      <c r="B37" s="378" t="s">
        <v>966</v>
      </c>
      <c r="C37" s="289">
        <v>31365</v>
      </c>
      <c r="D37" s="289">
        <v>0</v>
      </c>
      <c r="E37" s="289">
        <v>0</v>
      </c>
      <c r="F37" s="283">
        <v>0</v>
      </c>
      <c r="G37" s="283" t="s">
        <v>486</v>
      </c>
      <c r="H37" s="289">
        <v>0</v>
      </c>
      <c r="I37" s="289">
        <v>0</v>
      </c>
    </row>
    <row r="38" spans="1:9" ht="12.75">
      <c r="A38" s="76">
        <v>7000</v>
      </c>
      <c r="B38" s="379" t="s">
        <v>969</v>
      </c>
      <c r="C38" s="289">
        <v>2828499</v>
      </c>
      <c r="D38" s="289">
        <v>403086</v>
      </c>
      <c r="E38" s="289">
        <v>57811</v>
      </c>
      <c r="F38" s="283">
        <v>2.043875567924896</v>
      </c>
      <c r="G38" s="283">
        <v>14.342100693152329</v>
      </c>
      <c r="H38" s="289">
        <v>403086</v>
      </c>
      <c r="I38" s="289">
        <v>57811</v>
      </c>
    </row>
    <row r="39" spans="1:9" ht="18.75" customHeight="1">
      <c r="A39" s="360"/>
      <c r="B39" s="380" t="s">
        <v>1040</v>
      </c>
      <c r="C39" s="289">
        <v>88726821</v>
      </c>
      <c r="D39" s="289">
        <v>-12781139</v>
      </c>
      <c r="E39" s="289">
        <v>-9875757</v>
      </c>
      <c r="F39" s="283">
        <v>-11.130520499545453</v>
      </c>
      <c r="G39" s="283">
        <v>77.26820747352798</v>
      </c>
      <c r="H39" s="289">
        <v>-12781139</v>
      </c>
      <c r="I39" s="289">
        <v>-9875757</v>
      </c>
    </row>
    <row r="40" spans="1:9" ht="25.5">
      <c r="A40" s="360"/>
      <c r="B40" s="361" t="s">
        <v>1041</v>
      </c>
      <c r="C40" s="220">
        <v>-88726821</v>
      </c>
      <c r="D40" s="220">
        <v>12781139</v>
      </c>
      <c r="E40" s="220">
        <v>9875757</v>
      </c>
      <c r="F40" s="286">
        <v>-11.130520499545453</v>
      </c>
      <c r="G40" s="286">
        <v>77.26820747352798</v>
      </c>
      <c r="H40" s="220">
        <v>12781139</v>
      </c>
      <c r="I40" s="220">
        <v>9875757</v>
      </c>
    </row>
    <row r="41" spans="1:9" ht="38.25">
      <c r="A41" s="360"/>
      <c r="B41" s="347" t="s">
        <v>1042</v>
      </c>
      <c r="C41" s="220" t="s">
        <v>486</v>
      </c>
      <c r="D41" s="220" t="s">
        <v>486</v>
      </c>
      <c r="E41" s="220">
        <v>61500</v>
      </c>
      <c r="F41" s="220" t="s">
        <v>486</v>
      </c>
      <c r="G41" s="220" t="s">
        <v>486</v>
      </c>
      <c r="H41" s="220" t="s">
        <v>486</v>
      </c>
      <c r="I41" s="220">
        <v>61500</v>
      </c>
    </row>
    <row r="42" spans="1:9" ht="12.75">
      <c r="A42" s="360"/>
      <c r="B42" s="361"/>
      <c r="C42" s="220"/>
      <c r="D42" s="220"/>
      <c r="E42" s="220"/>
      <c r="F42" s="286"/>
      <c r="G42" s="286"/>
      <c r="H42" s="289"/>
      <c r="I42" s="289"/>
    </row>
    <row r="43" spans="1:9" ht="12.75">
      <c r="A43" s="360"/>
      <c r="B43" s="381" t="s">
        <v>1043</v>
      </c>
      <c r="C43" s="220"/>
      <c r="D43" s="220"/>
      <c r="E43" s="220"/>
      <c r="F43" s="286"/>
      <c r="G43" s="286"/>
      <c r="H43" s="220"/>
      <c r="I43" s="220"/>
    </row>
    <row r="44" spans="1:9" ht="12.75">
      <c r="A44" s="358" t="s">
        <v>922</v>
      </c>
      <c r="B44" s="359" t="s">
        <v>838</v>
      </c>
      <c r="C44" s="289">
        <v>859043586</v>
      </c>
      <c r="D44" s="289">
        <v>63754483</v>
      </c>
      <c r="E44" s="289">
        <v>64858076</v>
      </c>
      <c r="F44" s="283">
        <v>7.550033206347692</v>
      </c>
      <c r="G44" s="283">
        <v>101.73100454755473</v>
      </c>
      <c r="H44" s="289">
        <v>63754483</v>
      </c>
      <c r="I44" s="289">
        <v>64858076</v>
      </c>
    </row>
    <row r="45" spans="1:9" ht="12" customHeight="1">
      <c r="A45" s="360"/>
      <c r="B45" s="361" t="s">
        <v>1106</v>
      </c>
      <c r="C45" s="220">
        <v>858969896</v>
      </c>
      <c r="D45" s="220">
        <v>63748342</v>
      </c>
      <c r="E45" s="220">
        <v>64846686</v>
      </c>
      <c r="F45" s="286">
        <v>7.549354907776652</v>
      </c>
      <c r="G45" s="286">
        <v>101.72293735890416</v>
      </c>
      <c r="H45" s="220">
        <v>63748342</v>
      </c>
      <c r="I45" s="220">
        <v>64846686</v>
      </c>
    </row>
    <row r="46" spans="1:9" s="362" customFormat="1" ht="12" customHeight="1">
      <c r="A46" s="360"/>
      <c r="B46" s="361" t="s">
        <v>1023</v>
      </c>
      <c r="C46" s="220">
        <v>15670605</v>
      </c>
      <c r="D46" s="220" t="s">
        <v>486</v>
      </c>
      <c r="E46" s="220">
        <v>1206418</v>
      </c>
      <c r="F46" s="286">
        <v>7.698605127243013</v>
      </c>
      <c r="G46" s="286" t="s">
        <v>486</v>
      </c>
      <c r="H46" s="220" t="s">
        <v>486</v>
      </c>
      <c r="I46" s="220">
        <v>1206418</v>
      </c>
    </row>
    <row r="47" spans="1:9" ht="12.75">
      <c r="A47" s="360"/>
      <c r="B47" s="361" t="s">
        <v>1024</v>
      </c>
      <c r="C47" s="220">
        <v>73690</v>
      </c>
      <c r="D47" s="220">
        <v>6141</v>
      </c>
      <c r="E47" s="220">
        <v>11390</v>
      </c>
      <c r="F47" s="286">
        <v>15.456642692359887</v>
      </c>
      <c r="G47" s="286">
        <v>185.4746783911415</v>
      </c>
      <c r="H47" s="220">
        <v>6141</v>
      </c>
      <c r="I47" s="220">
        <v>11390</v>
      </c>
    </row>
    <row r="48" spans="1:9" ht="12" customHeight="1">
      <c r="A48" s="363" t="s">
        <v>927</v>
      </c>
      <c r="B48" s="359" t="s">
        <v>928</v>
      </c>
      <c r="C48" s="289">
        <v>770316765</v>
      </c>
      <c r="D48" s="289">
        <v>76535622</v>
      </c>
      <c r="E48" s="289">
        <v>74733833</v>
      </c>
      <c r="F48" s="283">
        <v>9.701701481208188</v>
      </c>
      <c r="G48" s="283">
        <v>97.6458164800699</v>
      </c>
      <c r="H48" s="289">
        <v>76535622</v>
      </c>
      <c r="I48" s="289">
        <v>74733833</v>
      </c>
    </row>
    <row r="49" spans="1:9" ht="25.5">
      <c r="A49" s="67"/>
      <c r="B49" s="95" t="s">
        <v>1107</v>
      </c>
      <c r="C49" s="289">
        <v>767456901</v>
      </c>
      <c r="D49" s="289">
        <v>76132536</v>
      </c>
      <c r="E49" s="289">
        <v>74676022</v>
      </c>
      <c r="F49" s="283">
        <v>9.730321260085978</v>
      </c>
      <c r="G49" s="283">
        <v>98.08687050698009</v>
      </c>
      <c r="H49" s="289">
        <v>76132536</v>
      </c>
      <c r="I49" s="289">
        <v>74676022</v>
      </c>
    </row>
    <row r="50" spans="1:9" ht="12.75">
      <c r="A50" s="76">
        <v>1000</v>
      </c>
      <c r="B50" s="85" t="s">
        <v>929</v>
      </c>
      <c r="C50" s="289">
        <v>22140692</v>
      </c>
      <c r="D50" s="289">
        <v>9711880</v>
      </c>
      <c r="E50" s="289">
        <v>9683547</v>
      </c>
      <c r="F50" s="283">
        <v>43.73642431772232</v>
      </c>
      <c r="G50" s="283">
        <v>99.70826451727163</v>
      </c>
      <c r="H50" s="289">
        <v>9711880</v>
      </c>
      <c r="I50" s="289">
        <v>9683547</v>
      </c>
    </row>
    <row r="51" spans="1:9" ht="12.75">
      <c r="A51" s="360">
        <v>1100</v>
      </c>
      <c r="B51" s="361" t="s">
        <v>1025</v>
      </c>
      <c r="C51" s="220">
        <v>5074551</v>
      </c>
      <c r="D51" s="220">
        <v>407488</v>
      </c>
      <c r="E51" s="220">
        <v>327918</v>
      </c>
      <c r="F51" s="286">
        <v>6.462010136463305</v>
      </c>
      <c r="G51" s="286">
        <v>80.4730446049945</v>
      </c>
      <c r="H51" s="220">
        <v>407488</v>
      </c>
      <c r="I51" s="220">
        <v>327918</v>
      </c>
    </row>
    <row r="52" spans="1:9" ht="12.75">
      <c r="A52" s="360">
        <v>1800</v>
      </c>
      <c r="B52" s="367" t="s">
        <v>1031</v>
      </c>
      <c r="C52" s="220">
        <v>10628602</v>
      </c>
      <c r="D52" s="220" t="s">
        <v>486</v>
      </c>
      <c r="E52" s="220">
        <v>8911480</v>
      </c>
      <c r="F52" s="286">
        <v>83.84432872733404</v>
      </c>
      <c r="G52" s="286" t="s">
        <v>486</v>
      </c>
      <c r="H52" s="220" t="s">
        <v>486</v>
      </c>
      <c r="I52" s="220">
        <v>8911480</v>
      </c>
    </row>
    <row r="53" spans="1:9" ht="25.5">
      <c r="A53" s="76">
        <v>2000</v>
      </c>
      <c r="B53" s="84" t="s">
        <v>1032</v>
      </c>
      <c r="C53" s="289">
        <v>1057171</v>
      </c>
      <c r="D53" s="289">
        <v>340957</v>
      </c>
      <c r="E53" s="289">
        <v>281451</v>
      </c>
      <c r="F53" s="283">
        <v>26.6230344948925</v>
      </c>
      <c r="G53" s="283">
        <v>82.54735934443346</v>
      </c>
      <c r="H53" s="289">
        <v>340957</v>
      </c>
      <c r="I53" s="289">
        <v>281451</v>
      </c>
    </row>
    <row r="54" spans="1:9" ht="12.75" customHeight="1">
      <c r="A54" s="76">
        <v>3000</v>
      </c>
      <c r="B54" s="267" t="s">
        <v>1108</v>
      </c>
      <c r="C54" s="289">
        <v>744259038</v>
      </c>
      <c r="D54" s="289">
        <v>66079699</v>
      </c>
      <c r="E54" s="289">
        <v>64711024</v>
      </c>
      <c r="F54" s="283">
        <v>8.694691054594893</v>
      </c>
      <c r="G54" s="283">
        <v>97.92875115850633</v>
      </c>
      <c r="H54" s="289">
        <v>66079699</v>
      </c>
      <c r="I54" s="289">
        <v>64711024</v>
      </c>
    </row>
    <row r="55" spans="1:9" ht="26.25" customHeight="1">
      <c r="A55" s="360">
        <v>3400</v>
      </c>
      <c r="B55" s="369" t="s">
        <v>1033</v>
      </c>
      <c r="C55" s="220">
        <v>3835996</v>
      </c>
      <c r="D55" s="220">
        <v>221323</v>
      </c>
      <c r="E55" s="220">
        <v>211518</v>
      </c>
      <c r="F55" s="286">
        <v>5.514030775840225</v>
      </c>
      <c r="G55" s="286">
        <v>95.56982328994276</v>
      </c>
      <c r="H55" s="220">
        <v>221323</v>
      </c>
      <c r="I55" s="220">
        <v>211518</v>
      </c>
    </row>
    <row r="56" spans="1:9" ht="12.75">
      <c r="A56" s="360">
        <v>3500</v>
      </c>
      <c r="B56" s="369" t="s">
        <v>1034</v>
      </c>
      <c r="C56" s="220">
        <v>740423042</v>
      </c>
      <c r="D56" s="220">
        <v>65858376</v>
      </c>
      <c r="E56" s="220">
        <v>64499506</v>
      </c>
      <c r="F56" s="286">
        <v>8.711169472221801</v>
      </c>
      <c r="G56" s="286">
        <v>97.93667854791926</v>
      </c>
      <c r="H56" s="220">
        <v>65858376</v>
      </c>
      <c r="I56" s="220">
        <v>64499506</v>
      </c>
    </row>
    <row r="57" spans="1:9" ht="25.5">
      <c r="A57" s="376"/>
      <c r="B57" s="95" t="s">
        <v>982</v>
      </c>
      <c r="C57" s="289">
        <v>2859864</v>
      </c>
      <c r="D57" s="289">
        <v>403086</v>
      </c>
      <c r="E57" s="289">
        <v>57811</v>
      </c>
      <c r="F57" s="283">
        <v>2.021459761722935</v>
      </c>
      <c r="G57" s="283">
        <v>14.342100693152329</v>
      </c>
      <c r="H57" s="289">
        <v>403086</v>
      </c>
      <c r="I57" s="289">
        <v>57811</v>
      </c>
    </row>
    <row r="58" spans="1:9" ht="25.5">
      <c r="A58" s="377" t="s">
        <v>1039</v>
      </c>
      <c r="B58" s="378" t="s">
        <v>966</v>
      </c>
      <c r="C58" s="289">
        <v>31365</v>
      </c>
      <c r="D58" s="289">
        <v>0</v>
      </c>
      <c r="E58" s="289">
        <v>0</v>
      </c>
      <c r="F58" s="283">
        <v>0</v>
      </c>
      <c r="G58" s="283" t="s">
        <v>486</v>
      </c>
      <c r="H58" s="289">
        <v>0</v>
      </c>
      <c r="I58" s="289">
        <v>0</v>
      </c>
    </row>
    <row r="59" spans="1:9" ht="12.75">
      <c r="A59" s="76">
        <v>7000</v>
      </c>
      <c r="B59" s="379" t="s">
        <v>969</v>
      </c>
      <c r="C59" s="289">
        <v>2828499</v>
      </c>
      <c r="D59" s="289">
        <v>403086</v>
      </c>
      <c r="E59" s="289">
        <v>57811</v>
      </c>
      <c r="F59" s="283">
        <v>2.043875567924896</v>
      </c>
      <c r="G59" s="283">
        <v>14.342100693152329</v>
      </c>
      <c r="H59" s="289">
        <v>403086</v>
      </c>
      <c r="I59" s="289">
        <v>57811</v>
      </c>
    </row>
    <row r="60" spans="1:9" ht="16.5" customHeight="1">
      <c r="A60" s="360"/>
      <c r="B60" s="380" t="s">
        <v>1040</v>
      </c>
      <c r="C60" s="289">
        <v>88726821</v>
      </c>
      <c r="D60" s="289">
        <v>-12781139</v>
      </c>
      <c r="E60" s="289">
        <v>-9875757</v>
      </c>
      <c r="F60" s="283">
        <v>-11.130520499545453</v>
      </c>
      <c r="G60" s="283">
        <v>77.26820747352798</v>
      </c>
      <c r="H60" s="289">
        <v>-12781139</v>
      </c>
      <c r="I60" s="289">
        <v>-9875757</v>
      </c>
    </row>
    <row r="61" spans="1:9" ht="25.5">
      <c r="A61" s="360"/>
      <c r="B61" s="361" t="s">
        <v>1041</v>
      </c>
      <c r="C61" s="220">
        <v>-88726821</v>
      </c>
      <c r="D61" s="220">
        <v>12781139</v>
      </c>
      <c r="E61" s="220">
        <v>9875757</v>
      </c>
      <c r="F61" s="286">
        <v>-11.130520499545453</v>
      </c>
      <c r="G61" s="286">
        <v>77.26820747352798</v>
      </c>
      <c r="H61" s="220">
        <v>12781139</v>
      </c>
      <c r="I61" s="220">
        <v>9875757</v>
      </c>
    </row>
    <row r="62" spans="1:9" ht="38.25">
      <c r="A62" s="360"/>
      <c r="B62" s="347" t="s">
        <v>1042</v>
      </c>
      <c r="C62" s="220" t="s">
        <v>486</v>
      </c>
      <c r="D62" s="220" t="s">
        <v>486</v>
      </c>
      <c r="E62" s="220">
        <v>61500</v>
      </c>
      <c r="F62" s="286" t="s">
        <v>486</v>
      </c>
      <c r="G62" s="286" t="s">
        <v>486</v>
      </c>
      <c r="H62" s="220" t="s">
        <v>486</v>
      </c>
      <c r="I62" s="220">
        <v>61500</v>
      </c>
    </row>
    <row r="63" spans="1:9" ht="12.75">
      <c r="A63" s="360"/>
      <c r="B63" s="361"/>
      <c r="C63" s="220"/>
      <c r="D63" s="220"/>
      <c r="E63" s="220"/>
      <c r="F63" s="286"/>
      <c r="G63" s="286"/>
      <c r="H63" s="220"/>
      <c r="I63" s="220"/>
    </row>
    <row r="64" spans="1:9" ht="21.75" customHeight="1">
      <c r="A64" s="360"/>
      <c r="B64" s="382" t="s">
        <v>1044</v>
      </c>
      <c r="C64" s="220"/>
      <c r="D64" s="220"/>
      <c r="E64" s="220"/>
      <c r="F64" s="286"/>
      <c r="G64" s="286"/>
      <c r="H64" s="220"/>
      <c r="I64" s="220"/>
    </row>
    <row r="65" spans="1:9" ht="12.75">
      <c r="A65" s="358" t="s">
        <v>922</v>
      </c>
      <c r="B65" s="359" t="s">
        <v>838</v>
      </c>
      <c r="C65" s="289">
        <v>859043586</v>
      </c>
      <c r="D65" s="289">
        <v>63754483</v>
      </c>
      <c r="E65" s="289">
        <v>64858076</v>
      </c>
      <c r="F65" s="283">
        <v>7.550033206347692</v>
      </c>
      <c r="G65" s="283">
        <v>101.73100454755473</v>
      </c>
      <c r="H65" s="289">
        <v>63754483</v>
      </c>
      <c r="I65" s="289">
        <v>64858076</v>
      </c>
    </row>
    <row r="66" spans="1:9" ht="15.75">
      <c r="A66" s="360"/>
      <c r="B66" s="361" t="s">
        <v>1106</v>
      </c>
      <c r="C66" s="220">
        <v>858969896</v>
      </c>
      <c r="D66" s="220">
        <v>63748342</v>
      </c>
      <c r="E66" s="220">
        <v>64846686</v>
      </c>
      <c r="F66" s="286">
        <v>7.549354907776652</v>
      </c>
      <c r="G66" s="286">
        <v>101.72293735890416</v>
      </c>
      <c r="H66" s="220">
        <v>63748342</v>
      </c>
      <c r="I66" s="220">
        <v>64846686</v>
      </c>
    </row>
    <row r="67" spans="1:9" ht="38.25">
      <c r="A67" s="360">
        <v>500</v>
      </c>
      <c r="B67" s="367" t="s">
        <v>1045</v>
      </c>
      <c r="C67" s="220">
        <v>843299291</v>
      </c>
      <c r="D67" s="220" t="s">
        <v>486</v>
      </c>
      <c r="E67" s="220">
        <v>63640268</v>
      </c>
      <c r="F67" s="286">
        <v>7.546581466294628</v>
      </c>
      <c r="G67" s="286" t="s">
        <v>486</v>
      </c>
      <c r="H67" s="383" t="s">
        <v>486</v>
      </c>
      <c r="I67" s="220">
        <v>63640268</v>
      </c>
    </row>
    <row r="68" spans="1:9" ht="51" customHeight="1" hidden="1">
      <c r="A68" s="384">
        <v>502</v>
      </c>
      <c r="B68" s="385" t="s">
        <v>1046</v>
      </c>
      <c r="C68" s="386" t="s">
        <v>486</v>
      </c>
      <c r="D68" s="386" t="s">
        <v>486</v>
      </c>
      <c r="E68" s="386">
        <v>0</v>
      </c>
      <c r="F68" s="387" t="s">
        <v>486</v>
      </c>
      <c r="G68" s="387" t="s">
        <v>486</v>
      </c>
      <c r="H68" s="386" t="s">
        <v>486</v>
      </c>
      <c r="I68" s="386">
        <v>0</v>
      </c>
    </row>
    <row r="69" spans="1:9" ht="12.75">
      <c r="A69" s="360">
        <v>520</v>
      </c>
      <c r="B69" s="367" t="s">
        <v>1047</v>
      </c>
      <c r="C69" s="220">
        <v>842668241</v>
      </c>
      <c r="D69" s="220" t="s">
        <v>486</v>
      </c>
      <c r="E69" s="220">
        <v>63119758</v>
      </c>
      <c r="F69" s="286">
        <v>7.49046361651121</v>
      </c>
      <c r="G69" s="286" t="s">
        <v>486</v>
      </c>
      <c r="H69" s="383" t="s">
        <v>486</v>
      </c>
      <c r="I69" s="220">
        <v>63119758</v>
      </c>
    </row>
    <row r="70" spans="1:9" s="390" customFormat="1" ht="25.5">
      <c r="A70" s="372">
        <v>521</v>
      </c>
      <c r="B70" s="388" t="s">
        <v>1048</v>
      </c>
      <c r="C70" s="222">
        <v>625226261</v>
      </c>
      <c r="D70" s="222" t="s">
        <v>486</v>
      </c>
      <c r="E70" s="222">
        <v>50193554</v>
      </c>
      <c r="F70" s="298">
        <v>8.028062340138971</v>
      </c>
      <c r="G70" s="298" t="s">
        <v>486</v>
      </c>
      <c r="H70" s="389" t="s">
        <v>486</v>
      </c>
      <c r="I70" s="220">
        <v>50193554</v>
      </c>
    </row>
    <row r="71" spans="1:9" s="390" customFormat="1" ht="38.25">
      <c r="A71" s="372">
        <v>522</v>
      </c>
      <c r="B71" s="388" t="s">
        <v>1049</v>
      </c>
      <c r="C71" s="222">
        <v>48210887</v>
      </c>
      <c r="D71" s="222" t="s">
        <v>486</v>
      </c>
      <c r="E71" s="222">
        <v>3662448</v>
      </c>
      <c r="F71" s="298">
        <v>7.596723951583799</v>
      </c>
      <c r="G71" s="298" t="s">
        <v>486</v>
      </c>
      <c r="H71" s="389" t="s">
        <v>486</v>
      </c>
      <c r="I71" s="220">
        <v>3662448</v>
      </c>
    </row>
    <row r="72" spans="1:9" s="390" customFormat="1" ht="51">
      <c r="A72" s="372">
        <v>523</v>
      </c>
      <c r="B72" s="388" t="s">
        <v>1050</v>
      </c>
      <c r="C72" s="222">
        <v>6586187</v>
      </c>
      <c r="D72" s="222" t="s">
        <v>486</v>
      </c>
      <c r="E72" s="222">
        <v>500334</v>
      </c>
      <c r="F72" s="298">
        <v>7.5967171900828205</v>
      </c>
      <c r="G72" s="298" t="s">
        <v>486</v>
      </c>
      <c r="H72" s="389" t="s">
        <v>486</v>
      </c>
      <c r="I72" s="220">
        <v>500334</v>
      </c>
    </row>
    <row r="73" spans="1:9" s="390" customFormat="1" ht="38.25">
      <c r="A73" s="372">
        <v>524</v>
      </c>
      <c r="B73" s="388" t="s">
        <v>1051</v>
      </c>
      <c r="C73" s="222">
        <v>162634906</v>
      </c>
      <c r="D73" s="222" t="s">
        <v>486</v>
      </c>
      <c r="E73" s="222">
        <v>12354926</v>
      </c>
      <c r="F73" s="298">
        <v>7.596724653931303</v>
      </c>
      <c r="G73" s="298" t="s">
        <v>486</v>
      </c>
      <c r="H73" s="389" t="s">
        <v>486</v>
      </c>
      <c r="I73" s="220">
        <v>12354926</v>
      </c>
    </row>
    <row r="74" spans="1:9" s="390" customFormat="1" ht="25.5">
      <c r="A74" s="372">
        <v>525</v>
      </c>
      <c r="B74" s="388" t="s">
        <v>1052</v>
      </c>
      <c r="C74" s="222">
        <v>10000</v>
      </c>
      <c r="D74" s="222" t="s">
        <v>486</v>
      </c>
      <c r="E74" s="222">
        <v>983</v>
      </c>
      <c r="F74" s="298">
        <v>9.83</v>
      </c>
      <c r="G74" s="298" t="s">
        <v>486</v>
      </c>
      <c r="H74" s="389" t="s">
        <v>486</v>
      </c>
      <c r="I74" s="220">
        <v>983</v>
      </c>
    </row>
    <row r="75" spans="1:9" s="374" customFormat="1" ht="25.5">
      <c r="A75" s="372">
        <v>526</v>
      </c>
      <c r="B75" s="388" t="s">
        <v>1053</v>
      </c>
      <c r="C75" s="222" t="s">
        <v>486</v>
      </c>
      <c r="D75" s="222" t="s">
        <v>486</v>
      </c>
      <c r="E75" s="222">
        <v>0</v>
      </c>
      <c r="F75" s="298" t="s">
        <v>486</v>
      </c>
      <c r="G75" s="298" t="s">
        <v>486</v>
      </c>
      <c r="H75" s="389" t="s">
        <v>486</v>
      </c>
      <c r="I75" s="220">
        <v>0</v>
      </c>
    </row>
    <row r="76" spans="1:9" s="374" customFormat="1" ht="12.75">
      <c r="A76" s="372">
        <v>527</v>
      </c>
      <c r="B76" s="388" t="s">
        <v>1054</v>
      </c>
      <c r="C76" s="222" t="s">
        <v>486</v>
      </c>
      <c r="D76" s="222" t="s">
        <v>486</v>
      </c>
      <c r="E76" s="222">
        <v>-3601606</v>
      </c>
      <c r="F76" s="298" t="s">
        <v>486</v>
      </c>
      <c r="G76" s="298" t="s">
        <v>486</v>
      </c>
      <c r="H76" s="389" t="s">
        <v>486</v>
      </c>
      <c r="I76" s="220">
        <v>-3601606</v>
      </c>
    </row>
    <row r="77" spans="1:9" s="374" customFormat="1" ht="25.5">
      <c r="A77" s="372">
        <v>528</v>
      </c>
      <c r="B77" s="388" t="s">
        <v>1055</v>
      </c>
      <c r="C77" s="222" t="s">
        <v>486</v>
      </c>
      <c r="D77" s="222" t="s">
        <v>486</v>
      </c>
      <c r="E77" s="222">
        <v>9119</v>
      </c>
      <c r="F77" s="298" t="s">
        <v>486</v>
      </c>
      <c r="G77" s="298" t="s">
        <v>486</v>
      </c>
      <c r="H77" s="389" t="s">
        <v>486</v>
      </c>
      <c r="I77" s="220">
        <v>9119</v>
      </c>
    </row>
    <row r="78" spans="1:9" ht="38.25">
      <c r="A78" s="360">
        <v>560</v>
      </c>
      <c r="B78" s="367" t="s">
        <v>1056</v>
      </c>
      <c r="C78" s="220">
        <v>220050</v>
      </c>
      <c r="D78" s="220" t="s">
        <v>486</v>
      </c>
      <c r="E78" s="220">
        <v>4668</v>
      </c>
      <c r="F78" s="286">
        <v>2.1213360599863664</v>
      </c>
      <c r="G78" s="286" t="s">
        <v>486</v>
      </c>
      <c r="H78" s="383" t="s">
        <v>486</v>
      </c>
      <c r="I78" s="220">
        <v>4668</v>
      </c>
    </row>
    <row r="79" spans="1:9" s="390" customFormat="1" ht="15" customHeight="1">
      <c r="A79" s="372">
        <v>561</v>
      </c>
      <c r="B79" s="388" t="s">
        <v>1057</v>
      </c>
      <c r="C79" s="222">
        <v>80050</v>
      </c>
      <c r="D79" s="222" t="s">
        <v>486</v>
      </c>
      <c r="E79" s="222">
        <v>4668</v>
      </c>
      <c r="F79" s="298">
        <v>5.831355402873204</v>
      </c>
      <c r="G79" s="298" t="s">
        <v>486</v>
      </c>
      <c r="H79" s="389" t="s">
        <v>486</v>
      </c>
      <c r="I79" s="220">
        <v>4668</v>
      </c>
    </row>
    <row r="80" spans="1:9" s="390" customFormat="1" ht="25.5">
      <c r="A80" s="372">
        <v>562</v>
      </c>
      <c r="B80" s="388" t="s">
        <v>1058</v>
      </c>
      <c r="C80" s="222">
        <v>140000</v>
      </c>
      <c r="D80" s="222" t="s">
        <v>486</v>
      </c>
      <c r="E80" s="222">
        <v>0</v>
      </c>
      <c r="F80" s="298">
        <v>0</v>
      </c>
      <c r="G80" s="298" t="s">
        <v>486</v>
      </c>
      <c r="H80" s="389" t="s">
        <v>486</v>
      </c>
      <c r="I80" s="220">
        <v>0</v>
      </c>
    </row>
    <row r="81" spans="1:9" ht="25.5">
      <c r="A81" s="360">
        <v>590</v>
      </c>
      <c r="B81" s="367" t="s">
        <v>1059</v>
      </c>
      <c r="C81" s="220">
        <v>411000</v>
      </c>
      <c r="D81" s="220" t="s">
        <v>486</v>
      </c>
      <c r="E81" s="220">
        <v>515842</v>
      </c>
      <c r="F81" s="286">
        <v>125.50900243309002</v>
      </c>
      <c r="G81" s="286" t="s">
        <v>486</v>
      </c>
      <c r="H81" s="383" t="s">
        <v>486</v>
      </c>
      <c r="I81" s="220">
        <v>515842</v>
      </c>
    </row>
    <row r="82" spans="1:9" s="390" customFormat="1" ht="25.5">
      <c r="A82" s="372">
        <v>592</v>
      </c>
      <c r="B82" s="388" t="s">
        <v>1060</v>
      </c>
      <c r="C82" s="222">
        <v>5000</v>
      </c>
      <c r="D82" s="222" t="s">
        <v>486</v>
      </c>
      <c r="E82" s="222">
        <v>2268</v>
      </c>
      <c r="F82" s="298">
        <v>45.36</v>
      </c>
      <c r="G82" s="298" t="s">
        <v>486</v>
      </c>
      <c r="H82" s="389" t="s">
        <v>486</v>
      </c>
      <c r="I82" s="220">
        <v>2268</v>
      </c>
    </row>
    <row r="83" spans="1:9" s="390" customFormat="1" ht="12.75">
      <c r="A83" s="372">
        <v>593</v>
      </c>
      <c r="B83" s="388" t="s">
        <v>1061</v>
      </c>
      <c r="C83" s="222">
        <v>100000</v>
      </c>
      <c r="D83" s="222" t="s">
        <v>486</v>
      </c>
      <c r="E83" s="222">
        <v>22165</v>
      </c>
      <c r="F83" s="298">
        <v>22.165</v>
      </c>
      <c r="G83" s="298" t="s">
        <v>486</v>
      </c>
      <c r="H83" s="389" t="s">
        <v>486</v>
      </c>
      <c r="I83" s="220">
        <v>22165</v>
      </c>
    </row>
    <row r="84" spans="1:9" s="390" customFormat="1" ht="25.5">
      <c r="A84" s="372">
        <v>599</v>
      </c>
      <c r="B84" s="388" t="s">
        <v>1062</v>
      </c>
      <c r="C84" s="222">
        <v>306000</v>
      </c>
      <c r="D84" s="222" t="s">
        <v>486</v>
      </c>
      <c r="E84" s="222">
        <v>491409</v>
      </c>
      <c r="F84" s="298">
        <v>160.59117647058824</v>
      </c>
      <c r="G84" s="298" t="s">
        <v>486</v>
      </c>
      <c r="H84" s="389" t="s">
        <v>486</v>
      </c>
      <c r="I84" s="220">
        <v>491409</v>
      </c>
    </row>
    <row r="85" spans="1:9" ht="12.75">
      <c r="A85" s="360">
        <v>700</v>
      </c>
      <c r="B85" s="367" t="s">
        <v>1063</v>
      </c>
      <c r="C85" s="220">
        <v>15670605</v>
      </c>
      <c r="D85" s="220" t="s">
        <v>486</v>
      </c>
      <c r="E85" s="220">
        <v>1206418</v>
      </c>
      <c r="F85" s="286">
        <v>7.698605127243013</v>
      </c>
      <c r="G85" s="286" t="s">
        <v>486</v>
      </c>
      <c r="H85" s="383" t="s">
        <v>486</v>
      </c>
      <c r="I85" s="220">
        <v>1206418</v>
      </c>
    </row>
    <row r="86" spans="1:11" ht="12.75">
      <c r="A86" s="360">
        <v>740</v>
      </c>
      <c r="B86" s="367" t="s">
        <v>1064</v>
      </c>
      <c r="C86" s="220">
        <v>15670605</v>
      </c>
      <c r="D86" s="220" t="s">
        <v>486</v>
      </c>
      <c r="E86" s="220">
        <v>1206418</v>
      </c>
      <c r="F86" s="286">
        <v>7.698605127243013</v>
      </c>
      <c r="G86" s="286" t="s">
        <v>486</v>
      </c>
      <c r="H86" s="383" t="s">
        <v>486</v>
      </c>
      <c r="I86" s="220">
        <v>1206418</v>
      </c>
      <c r="J86" s="391"/>
      <c r="K86" s="392"/>
    </row>
    <row r="87" spans="1:9" s="390" customFormat="1" ht="50.25" customHeight="1">
      <c r="A87" s="372">
        <v>742</v>
      </c>
      <c r="B87" s="388" t="s">
        <v>1065</v>
      </c>
      <c r="C87" s="222">
        <v>1026209</v>
      </c>
      <c r="D87" s="222" t="s">
        <v>486</v>
      </c>
      <c r="E87" s="222">
        <v>85517</v>
      </c>
      <c r="F87" s="298">
        <v>8.333292730817991</v>
      </c>
      <c r="G87" s="298" t="s">
        <v>486</v>
      </c>
      <c r="H87" s="389" t="s">
        <v>486</v>
      </c>
      <c r="I87" s="220">
        <v>85517</v>
      </c>
    </row>
    <row r="88" spans="1:9" s="390" customFormat="1" ht="27" customHeight="1">
      <c r="A88" s="372">
        <v>743</v>
      </c>
      <c r="B88" s="388" t="s">
        <v>1066</v>
      </c>
      <c r="C88" s="222">
        <v>3445859</v>
      </c>
      <c r="D88" s="222" t="s">
        <v>486</v>
      </c>
      <c r="E88" s="222">
        <v>291323</v>
      </c>
      <c r="F88" s="298">
        <v>8.454292529090715</v>
      </c>
      <c r="G88" s="298" t="s">
        <v>486</v>
      </c>
      <c r="H88" s="389" t="s">
        <v>486</v>
      </c>
      <c r="I88" s="220">
        <v>291323</v>
      </c>
    </row>
    <row r="89" spans="1:9" s="390" customFormat="1" ht="25.5">
      <c r="A89" s="372">
        <v>744</v>
      </c>
      <c r="B89" s="388" t="s">
        <v>1067</v>
      </c>
      <c r="C89" s="222">
        <v>325803</v>
      </c>
      <c r="D89" s="222" t="s">
        <v>486</v>
      </c>
      <c r="E89" s="222">
        <v>27973</v>
      </c>
      <c r="F89" s="298">
        <v>8.5858632363729</v>
      </c>
      <c r="G89" s="298" t="s">
        <v>486</v>
      </c>
      <c r="H89" s="389" t="s">
        <v>486</v>
      </c>
      <c r="I89" s="220">
        <v>27973</v>
      </c>
    </row>
    <row r="90" spans="1:9" s="390" customFormat="1" ht="25.5">
      <c r="A90" s="372">
        <v>745</v>
      </c>
      <c r="B90" s="388" t="s">
        <v>1068</v>
      </c>
      <c r="C90" s="222">
        <v>1406796</v>
      </c>
      <c r="D90" s="222" t="s">
        <v>486</v>
      </c>
      <c r="E90" s="222">
        <v>117233</v>
      </c>
      <c r="F90" s="298">
        <v>8.333333333333332</v>
      </c>
      <c r="G90" s="298" t="s">
        <v>486</v>
      </c>
      <c r="H90" s="389" t="s">
        <v>486</v>
      </c>
      <c r="I90" s="220">
        <v>117233</v>
      </c>
    </row>
    <row r="91" spans="1:9" s="390" customFormat="1" ht="25.5">
      <c r="A91" s="372">
        <v>746</v>
      </c>
      <c r="B91" s="388" t="s">
        <v>1069</v>
      </c>
      <c r="C91" s="222">
        <v>632298</v>
      </c>
      <c r="D91" s="222" t="s">
        <v>486</v>
      </c>
      <c r="E91" s="222">
        <v>52483</v>
      </c>
      <c r="F91" s="298">
        <v>8.300358375323027</v>
      </c>
      <c r="G91" s="298" t="s">
        <v>486</v>
      </c>
      <c r="H91" s="389" t="s">
        <v>486</v>
      </c>
      <c r="I91" s="220">
        <v>52483</v>
      </c>
    </row>
    <row r="92" spans="1:9" s="390" customFormat="1" ht="51">
      <c r="A92" s="372">
        <v>747</v>
      </c>
      <c r="B92" s="388" t="s">
        <v>1070</v>
      </c>
      <c r="C92" s="222">
        <v>17000</v>
      </c>
      <c r="D92" s="222" t="s">
        <v>486</v>
      </c>
      <c r="E92" s="222">
        <v>1889</v>
      </c>
      <c r="F92" s="298">
        <v>11.111764705882353</v>
      </c>
      <c r="G92" s="298" t="s">
        <v>486</v>
      </c>
      <c r="H92" s="389" t="s">
        <v>486</v>
      </c>
      <c r="I92" s="220">
        <v>1889</v>
      </c>
    </row>
    <row r="93" spans="1:9" s="390" customFormat="1" ht="12.75">
      <c r="A93" s="372">
        <v>749</v>
      </c>
      <c r="B93" s="388" t="s">
        <v>1071</v>
      </c>
      <c r="C93" s="222">
        <v>8816640</v>
      </c>
      <c r="D93" s="222" t="s">
        <v>486</v>
      </c>
      <c r="E93" s="222">
        <v>630000</v>
      </c>
      <c r="F93" s="298">
        <v>7.145579268292683</v>
      </c>
      <c r="G93" s="298" t="s">
        <v>486</v>
      </c>
      <c r="H93" s="389" t="s">
        <v>486</v>
      </c>
      <c r="I93" s="220">
        <v>630000</v>
      </c>
    </row>
    <row r="94" spans="1:9" ht="12.75">
      <c r="A94" s="360"/>
      <c r="B94" s="361" t="s">
        <v>1024</v>
      </c>
      <c r="C94" s="220">
        <v>73690</v>
      </c>
      <c r="D94" s="220">
        <v>6141</v>
      </c>
      <c r="E94" s="220">
        <v>11390</v>
      </c>
      <c r="F94" s="286">
        <v>15.456642692359887</v>
      </c>
      <c r="G94" s="286">
        <v>185.4746783911415</v>
      </c>
      <c r="H94" s="220">
        <v>6141</v>
      </c>
      <c r="I94" s="220">
        <v>11390</v>
      </c>
    </row>
    <row r="95" spans="1:9" ht="12.75">
      <c r="A95" s="363" t="s">
        <v>927</v>
      </c>
      <c r="B95" s="359" t="s">
        <v>928</v>
      </c>
      <c r="C95" s="289">
        <v>770316765</v>
      </c>
      <c r="D95" s="289">
        <v>76535622</v>
      </c>
      <c r="E95" s="289">
        <v>74733833</v>
      </c>
      <c r="F95" s="283">
        <v>9.701701481208188</v>
      </c>
      <c r="G95" s="283">
        <v>97.6458164800699</v>
      </c>
      <c r="H95" s="289">
        <v>76535622</v>
      </c>
      <c r="I95" s="289">
        <v>74733833</v>
      </c>
    </row>
    <row r="96" spans="1:9" ht="25.5">
      <c r="A96" s="67"/>
      <c r="B96" s="95" t="s">
        <v>1107</v>
      </c>
      <c r="C96" s="289">
        <v>767456901</v>
      </c>
      <c r="D96" s="289">
        <v>76132536</v>
      </c>
      <c r="E96" s="289">
        <v>74676022</v>
      </c>
      <c r="F96" s="283">
        <v>9.730321260085978</v>
      </c>
      <c r="G96" s="283">
        <v>98.08687050698009</v>
      </c>
      <c r="H96" s="289">
        <v>76132536</v>
      </c>
      <c r="I96" s="289">
        <v>74676022</v>
      </c>
    </row>
    <row r="97" spans="1:9" ht="12.75">
      <c r="A97" s="76">
        <v>1000</v>
      </c>
      <c r="B97" s="85" t="s">
        <v>929</v>
      </c>
      <c r="C97" s="289">
        <v>22140692</v>
      </c>
      <c r="D97" s="289">
        <v>9711880</v>
      </c>
      <c r="E97" s="289">
        <v>9683547</v>
      </c>
      <c r="F97" s="283">
        <v>43.73642431772232</v>
      </c>
      <c r="G97" s="283">
        <v>99.70826451727163</v>
      </c>
      <c r="H97" s="289">
        <v>9711880</v>
      </c>
      <c r="I97" s="289">
        <v>9683547</v>
      </c>
    </row>
    <row r="98" spans="1:9" ht="12.75">
      <c r="A98" s="360">
        <v>1100</v>
      </c>
      <c r="B98" s="361" t="s">
        <v>1025</v>
      </c>
      <c r="C98" s="220">
        <v>5074551</v>
      </c>
      <c r="D98" s="220">
        <v>407488</v>
      </c>
      <c r="E98" s="220">
        <v>327918</v>
      </c>
      <c r="F98" s="286">
        <v>6.462010136463305</v>
      </c>
      <c r="G98" s="286">
        <v>80.4730446049945</v>
      </c>
      <c r="H98" s="220">
        <v>407488</v>
      </c>
      <c r="I98" s="220">
        <v>327918</v>
      </c>
    </row>
    <row r="99" spans="1:9" ht="12.75">
      <c r="A99" s="360">
        <v>1800</v>
      </c>
      <c r="B99" s="367" t="s">
        <v>1031</v>
      </c>
      <c r="C99" s="220">
        <v>10628602</v>
      </c>
      <c r="D99" s="220" t="s">
        <v>486</v>
      </c>
      <c r="E99" s="220">
        <v>8911480</v>
      </c>
      <c r="F99" s="286">
        <v>83.84432872733404</v>
      </c>
      <c r="G99" s="286" t="s">
        <v>486</v>
      </c>
      <c r="H99" s="220" t="s">
        <v>486</v>
      </c>
      <c r="I99" s="220">
        <v>8911480</v>
      </c>
    </row>
    <row r="100" spans="1:9" ht="25.5">
      <c r="A100" s="76">
        <v>2000</v>
      </c>
      <c r="B100" s="84" t="s">
        <v>1032</v>
      </c>
      <c r="C100" s="289">
        <v>1057171</v>
      </c>
      <c r="D100" s="289">
        <v>340957</v>
      </c>
      <c r="E100" s="289">
        <v>281451</v>
      </c>
      <c r="F100" s="283">
        <v>26.6230344948925</v>
      </c>
      <c r="G100" s="283">
        <v>82.54735934443346</v>
      </c>
      <c r="H100" s="289">
        <v>340957</v>
      </c>
      <c r="I100" s="289">
        <v>281451</v>
      </c>
    </row>
    <row r="101" spans="1:10" ht="15.75">
      <c r="A101" s="76">
        <v>3000</v>
      </c>
      <c r="B101" s="267" t="s">
        <v>1108</v>
      </c>
      <c r="C101" s="289">
        <v>744259038</v>
      </c>
      <c r="D101" s="289">
        <v>66079699</v>
      </c>
      <c r="E101" s="289">
        <v>64711024</v>
      </c>
      <c r="F101" s="283">
        <v>8.694691054594893</v>
      </c>
      <c r="G101" s="283">
        <v>97.92875115850633</v>
      </c>
      <c r="H101" s="289">
        <v>66079699</v>
      </c>
      <c r="I101" s="289">
        <v>64711024</v>
      </c>
      <c r="J101" s="393"/>
    </row>
    <row r="102" spans="1:10" ht="27.75" customHeight="1">
      <c r="A102" s="360">
        <v>3400</v>
      </c>
      <c r="B102" s="369" t="s">
        <v>1033</v>
      </c>
      <c r="C102" s="220">
        <v>3835996</v>
      </c>
      <c r="D102" s="220">
        <v>221323</v>
      </c>
      <c r="E102" s="220">
        <v>211518</v>
      </c>
      <c r="F102" s="286">
        <v>5.514030775840225</v>
      </c>
      <c r="G102" s="286">
        <v>95.56982328994276</v>
      </c>
      <c r="H102" s="220">
        <v>221323</v>
      </c>
      <c r="I102" s="220">
        <v>211518</v>
      </c>
      <c r="J102" s="393"/>
    </row>
    <row r="103" spans="1:9" ht="12.75">
      <c r="A103" s="360">
        <v>3500</v>
      </c>
      <c r="B103" s="369" t="s">
        <v>1034</v>
      </c>
      <c r="C103" s="220">
        <v>740423042</v>
      </c>
      <c r="D103" s="220">
        <v>65858376</v>
      </c>
      <c r="E103" s="220">
        <v>64499506</v>
      </c>
      <c r="F103" s="286">
        <v>8.711169472221801</v>
      </c>
      <c r="G103" s="286">
        <v>97.93667854791926</v>
      </c>
      <c r="H103" s="220">
        <v>65858376</v>
      </c>
      <c r="I103" s="220">
        <v>64499506</v>
      </c>
    </row>
    <row r="104" spans="1:9" s="399" customFormat="1" ht="12" customHeight="1" hidden="1">
      <c r="A104" s="394">
        <v>3700</v>
      </c>
      <c r="B104" s="395" t="s">
        <v>1072</v>
      </c>
      <c r="C104" s="396">
        <v>43965839</v>
      </c>
      <c r="D104" s="396">
        <v>3594325</v>
      </c>
      <c r="E104" s="396">
        <v>2670712</v>
      </c>
      <c r="F104" s="397" t="s">
        <v>486</v>
      </c>
      <c r="G104" s="397">
        <v>74.30357577570199</v>
      </c>
      <c r="H104" s="398">
        <v>3594325</v>
      </c>
      <c r="I104" s="398">
        <v>2670712</v>
      </c>
    </row>
    <row r="105" spans="1:9" ht="25.5">
      <c r="A105" s="376"/>
      <c r="B105" s="95" t="s">
        <v>982</v>
      </c>
      <c r="C105" s="289">
        <v>2859864</v>
      </c>
      <c r="D105" s="289">
        <v>403086</v>
      </c>
      <c r="E105" s="289">
        <v>57811</v>
      </c>
      <c r="F105" s="283">
        <v>2.021459761722935</v>
      </c>
      <c r="G105" s="283">
        <v>14.342100693152329</v>
      </c>
      <c r="H105" s="289">
        <v>403086</v>
      </c>
      <c r="I105" s="289">
        <v>57811</v>
      </c>
    </row>
    <row r="106" spans="1:9" ht="25.5">
      <c r="A106" s="377" t="s">
        <v>1039</v>
      </c>
      <c r="B106" s="378" t="s">
        <v>966</v>
      </c>
      <c r="C106" s="289">
        <v>31365</v>
      </c>
      <c r="D106" s="289">
        <v>0</v>
      </c>
      <c r="E106" s="289">
        <v>0</v>
      </c>
      <c r="F106" s="283">
        <v>0</v>
      </c>
      <c r="G106" s="283" t="s">
        <v>486</v>
      </c>
      <c r="H106" s="289">
        <v>0</v>
      </c>
      <c r="I106" s="289">
        <v>0</v>
      </c>
    </row>
    <row r="107" spans="1:9" ht="12.75">
      <c r="A107" s="76">
        <v>7000</v>
      </c>
      <c r="B107" s="379" t="s">
        <v>969</v>
      </c>
      <c r="C107" s="289">
        <v>2828499</v>
      </c>
      <c r="D107" s="289">
        <v>403086</v>
      </c>
      <c r="E107" s="289">
        <v>57811</v>
      </c>
      <c r="F107" s="283">
        <v>2.043875567924896</v>
      </c>
      <c r="G107" s="283">
        <v>14.342100693152329</v>
      </c>
      <c r="H107" s="289">
        <v>403086</v>
      </c>
      <c r="I107" s="289">
        <v>57811</v>
      </c>
    </row>
    <row r="108" spans="1:9" ht="16.5" customHeight="1">
      <c r="A108" s="360"/>
      <c r="B108" s="380" t="s">
        <v>1040</v>
      </c>
      <c r="C108" s="289">
        <v>88726821</v>
      </c>
      <c r="D108" s="289">
        <v>-12781139</v>
      </c>
      <c r="E108" s="289">
        <v>-9875757</v>
      </c>
      <c r="F108" s="283" t="s">
        <v>486</v>
      </c>
      <c r="G108" s="283" t="s">
        <v>486</v>
      </c>
      <c r="H108" s="289">
        <v>-12781139</v>
      </c>
      <c r="I108" s="289">
        <v>-9875757</v>
      </c>
    </row>
    <row r="109" spans="1:9" ht="25.5">
      <c r="A109" s="360"/>
      <c r="B109" s="361" t="s">
        <v>1041</v>
      </c>
      <c r="C109" s="220">
        <v>-88726821</v>
      </c>
      <c r="D109" s="220">
        <v>12781139</v>
      </c>
      <c r="E109" s="220">
        <v>9875757</v>
      </c>
      <c r="F109" s="286" t="s">
        <v>486</v>
      </c>
      <c r="G109" s="286" t="s">
        <v>486</v>
      </c>
      <c r="H109" s="220">
        <v>12781139</v>
      </c>
      <c r="I109" s="220">
        <v>9875757</v>
      </c>
    </row>
    <row r="110" spans="1:9" ht="38.25">
      <c r="A110" s="360"/>
      <c r="B110" s="347" t="s">
        <v>1042</v>
      </c>
      <c r="C110" s="220" t="s">
        <v>486</v>
      </c>
      <c r="D110" s="220" t="s">
        <v>486</v>
      </c>
      <c r="E110" s="220">
        <v>61500</v>
      </c>
      <c r="F110" s="286" t="s">
        <v>486</v>
      </c>
      <c r="G110" s="286" t="s">
        <v>486</v>
      </c>
      <c r="H110" s="220" t="s">
        <v>486</v>
      </c>
      <c r="I110" s="220">
        <v>61500</v>
      </c>
    </row>
    <row r="111" spans="1:10" ht="24" customHeight="1">
      <c r="A111" s="360"/>
      <c r="B111" s="381" t="s">
        <v>1073</v>
      </c>
      <c r="C111" s="220"/>
      <c r="D111" s="220"/>
      <c r="E111" s="220"/>
      <c r="F111" s="286"/>
      <c r="G111" s="286"/>
      <c r="H111" s="220"/>
      <c r="I111" s="220"/>
      <c r="J111" s="393"/>
    </row>
    <row r="112" spans="1:10" ht="12.75">
      <c r="A112" s="358" t="s">
        <v>922</v>
      </c>
      <c r="B112" s="359" t="s">
        <v>838</v>
      </c>
      <c r="C112" s="289">
        <v>669371319</v>
      </c>
      <c r="D112" s="289">
        <v>49828254</v>
      </c>
      <c r="E112" s="289">
        <v>50217198</v>
      </c>
      <c r="F112" s="283">
        <v>7.5021436644494175</v>
      </c>
      <c r="G112" s="283">
        <v>100.7805691927315</v>
      </c>
      <c r="H112" s="289">
        <v>49828254</v>
      </c>
      <c r="I112" s="289">
        <v>50217198</v>
      </c>
      <c r="J112" s="393"/>
    </row>
    <row r="113" spans="1:9" ht="12.75">
      <c r="A113" s="360"/>
      <c r="B113" s="361" t="s">
        <v>1074</v>
      </c>
      <c r="C113" s="220">
        <v>669371319</v>
      </c>
      <c r="D113" s="220">
        <v>49828254</v>
      </c>
      <c r="E113" s="220">
        <v>50217198</v>
      </c>
      <c r="F113" s="286">
        <v>7.5021436644494175</v>
      </c>
      <c r="G113" s="286">
        <v>100.7805691927315</v>
      </c>
      <c r="H113" s="220">
        <v>49828254</v>
      </c>
      <c r="I113" s="220">
        <v>50217198</v>
      </c>
    </row>
    <row r="114" spans="1:10" ht="38.25">
      <c r="A114" s="360">
        <v>500</v>
      </c>
      <c r="B114" s="367" t="s">
        <v>1075</v>
      </c>
      <c r="C114" s="220">
        <v>625451501</v>
      </c>
      <c r="D114" s="220" t="s">
        <v>486</v>
      </c>
      <c r="E114" s="220">
        <v>46995406</v>
      </c>
      <c r="F114" s="286">
        <v>7.513836952163618</v>
      </c>
      <c r="G114" s="286" t="s">
        <v>486</v>
      </c>
      <c r="H114" s="383" t="s">
        <v>486</v>
      </c>
      <c r="I114" s="220">
        <v>46995406</v>
      </c>
      <c r="J114" s="393"/>
    </row>
    <row r="115" spans="1:10" ht="12.75">
      <c r="A115" s="360">
        <v>520</v>
      </c>
      <c r="B115" s="367" t="s">
        <v>1076</v>
      </c>
      <c r="C115" s="220">
        <v>625236261</v>
      </c>
      <c r="D115" s="220" t="s">
        <v>486</v>
      </c>
      <c r="E115" s="220">
        <v>46602050</v>
      </c>
      <c r="F115" s="286">
        <v>7.453510441871189</v>
      </c>
      <c r="G115" s="286" t="s">
        <v>486</v>
      </c>
      <c r="H115" s="383" t="s">
        <v>486</v>
      </c>
      <c r="I115" s="220">
        <v>46602050</v>
      </c>
      <c r="J115" s="393"/>
    </row>
    <row r="116" spans="1:10" s="390" customFormat="1" ht="25.5">
      <c r="A116" s="372">
        <v>521</v>
      </c>
      <c r="B116" s="388" t="s">
        <v>1048</v>
      </c>
      <c r="C116" s="222">
        <v>625226261</v>
      </c>
      <c r="D116" s="222" t="s">
        <v>486</v>
      </c>
      <c r="E116" s="222">
        <v>50193554</v>
      </c>
      <c r="F116" s="298">
        <v>8.028062340138971</v>
      </c>
      <c r="G116" s="298" t="s">
        <v>486</v>
      </c>
      <c r="H116" s="389" t="s">
        <v>486</v>
      </c>
      <c r="I116" s="220">
        <v>50193554</v>
      </c>
      <c r="J116" s="400"/>
    </row>
    <row r="117" spans="1:10" s="390" customFormat="1" ht="25.5">
      <c r="A117" s="372">
        <v>525</v>
      </c>
      <c r="B117" s="388" t="s">
        <v>1077</v>
      </c>
      <c r="C117" s="222">
        <v>10000</v>
      </c>
      <c r="D117" s="222" t="s">
        <v>486</v>
      </c>
      <c r="E117" s="222">
        <v>983</v>
      </c>
      <c r="F117" s="298">
        <v>9.83</v>
      </c>
      <c r="G117" s="298" t="s">
        <v>486</v>
      </c>
      <c r="H117" s="389" t="s">
        <v>486</v>
      </c>
      <c r="I117" s="220">
        <v>983</v>
      </c>
      <c r="J117" s="400"/>
    </row>
    <row r="118" spans="1:10" s="402" customFormat="1" ht="12.75">
      <c r="A118" s="372">
        <v>527</v>
      </c>
      <c r="B118" s="388" t="s">
        <v>1054</v>
      </c>
      <c r="C118" s="222" t="s">
        <v>486</v>
      </c>
      <c r="D118" s="222" t="s">
        <v>486</v>
      </c>
      <c r="E118" s="222">
        <v>-3601606</v>
      </c>
      <c r="F118" s="298" t="s">
        <v>486</v>
      </c>
      <c r="G118" s="298" t="s">
        <v>486</v>
      </c>
      <c r="H118" s="389" t="s">
        <v>486</v>
      </c>
      <c r="I118" s="220">
        <v>-3601606</v>
      </c>
      <c r="J118" s="401"/>
    </row>
    <row r="119" spans="1:10" s="402" customFormat="1" ht="26.25">
      <c r="A119" s="372">
        <v>528</v>
      </c>
      <c r="B119" s="388" t="s">
        <v>1055</v>
      </c>
      <c r="C119" s="222" t="s">
        <v>486</v>
      </c>
      <c r="D119" s="403" t="s">
        <v>486</v>
      </c>
      <c r="E119" s="222">
        <v>9119</v>
      </c>
      <c r="F119" s="298" t="s">
        <v>486</v>
      </c>
      <c r="G119" s="298" t="s">
        <v>486</v>
      </c>
      <c r="H119" s="389" t="s">
        <v>486</v>
      </c>
      <c r="I119" s="220">
        <v>9119</v>
      </c>
      <c r="J119" s="401"/>
    </row>
    <row r="120" spans="1:10" ht="38.25">
      <c r="A120" s="360">
        <v>560</v>
      </c>
      <c r="B120" s="367" t="s">
        <v>1056</v>
      </c>
      <c r="C120" s="220">
        <v>140000</v>
      </c>
      <c r="D120" s="220" t="s">
        <v>486</v>
      </c>
      <c r="E120" s="220">
        <v>0</v>
      </c>
      <c r="F120" s="286">
        <v>0</v>
      </c>
      <c r="G120" s="286" t="s">
        <v>486</v>
      </c>
      <c r="H120" s="383" t="s">
        <v>486</v>
      </c>
      <c r="I120" s="220">
        <v>0</v>
      </c>
      <c r="J120" s="393"/>
    </row>
    <row r="121" spans="1:11" s="390" customFormat="1" ht="25.5">
      <c r="A121" s="372">
        <v>562</v>
      </c>
      <c r="B121" s="388" t="s">
        <v>1058</v>
      </c>
      <c r="C121" s="222">
        <v>140000</v>
      </c>
      <c r="D121" s="222" t="s">
        <v>486</v>
      </c>
      <c r="E121" s="222">
        <v>0</v>
      </c>
      <c r="F121" s="298">
        <v>0</v>
      </c>
      <c r="G121" s="298" t="s">
        <v>486</v>
      </c>
      <c r="H121" s="389" t="s">
        <v>486</v>
      </c>
      <c r="I121" s="220">
        <v>0</v>
      </c>
      <c r="J121" s="400"/>
      <c r="K121" s="404"/>
    </row>
    <row r="122" spans="1:9" ht="25.5">
      <c r="A122" s="360">
        <v>590</v>
      </c>
      <c r="B122" s="367" t="s">
        <v>1078</v>
      </c>
      <c r="C122" s="220">
        <v>75240</v>
      </c>
      <c r="D122" s="220" t="s">
        <v>486</v>
      </c>
      <c r="E122" s="220">
        <v>393356</v>
      </c>
      <c r="F122" s="286">
        <v>522.8017012227539</v>
      </c>
      <c r="G122" s="286" t="s">
        <v>486</v>
      </c>
      <c r="H122" s="383" t="s">
        <v>486</v>
      </c>
      <c r="I122" s="220">
        <v>393356</v>
      </c>
    </row>
    <row r="123" spans="1:9" s="390" customFormat="1" ht="14.25" customHeight="1">
      <c r="A123" s="372">
        <v>593</v>
      </c>
      <c r="B123" s="388" t="s">
        <v>1061</v>
      </c>
      <c r="C123" s="222">
        <v>75240</v>
      </c>
      <c r="D123" s="222" t="s">
        <v>486</v>
      </c>
      <c r="E123" s="222">
        <v>16757</v>
      </c>
      <c r="F123" s="298">
        <v>22.271398192450825</v>
      </c>
      <c r="G123" s="298" t="s">
        <v>486</v>
      </c>
      <c r="H123" s="389" t="s">
        <v>486</v>
      </c>
      <c r="I123" s="220">
        <v>16757</v>
      </c>
    </row>
    <row r="124" spans="1:9" s="402" customFormat="1" ht="25.5">
      <c r="A124" s="372">
        <v>599</v>
      </c>
      <c r="B124" s="388" t="s">
        <v>1079</v>
      </c>
      <c r="C124" s="222" t="s">
        <v>486</v>
      </c>
      <c r="D124" s="222" t="s">
        <v>486</v>
      </c>
      <c r="E124" s="222">
        <v>376599</v>
      </c>
      <c r="F124" s="298" t="s">
        <v>486</v>
      </c>
      <c r="G124" s="298" t="s">
        <v>486</v>
      </c>
      <c r="H124" s="389" t="s">
        <v>486</v>
      </c>
      <c r="I124" s="220">
        <v>376599</v>
      </c>
    </row>
    <row r="125" spans="1:9" ht="12.75">
      <c r="A125" s="360">
        <v>700</v>
      </c>
      <c r="B125" s="367" t="s">
        <v>1063</v>
      </c>
      <c r="C125" s="220">
        <v>43919818</v>
      </c>
      <c r="D125" s="220" t="s">
        <v>486</v>
      </c>
      <c r="E125" s="220">
        <v>3221792</v>
      </c>
      <c r="F125" s="286">
        <v>7.335622383498948</v>
      </c>
      <c r="G125" s="286" t="s">
        <v>486</v>
      </c>
      <c r="H125" s="383" t="s">
        <v>486</v>
      </c>
      <c r="I125" s="220">
        <v>3221792</v>
      </c>
    </row>
    <row r="126" spans="1:9" ht="27.75" customHeight="1">
      <c r="A126" s="360">
        <v>720</v>
      </c>
      <c r="B126" s="367" t="s">
        <v>1080</v>
      </c>
      <c r="C126" s="220">
        <v>29618225</v>
      </c>
      <c r="D126" s="220" t="s">
        <v>486</v>
      </c>
      <c r="E126" s="220">
        <v>2130753</v>
      </c>
      <c r="F126" s="286">
        <v>7.194060413816156</v>
      </c>
      <c r="G126" s="286" t="s">
        <v>486</v>
      </c>
      <c r="H126" s="383" t="s">
        <v>486</v>
      </c>
      <c r="I126" s="220">
        <v>2130753</v>
      </c>
    </row>
    <row r="127" spans="1:9" s="390" customFormat="1" ht="27" customHeight="1">
      <c r="A127" s="372">
        <v>721</v>
      </c>
      <c r="B127" s="388" t="s">
        <v>1081</v>
      </c>
      <c r="C127" s="222">
        <v>6523800</v>
      </c>
      <c r="D127" s="222" t="s">
        <v>486</v>
      </c>
      <c r="E127" s="222">
        <v>298909</v>
      </c>
      <c r="F127" s="298">
        <v>4.581823477114566</v>
      </c>
      <c r="G127" s="298" t="s">
        <v>486</v>
      </c>
      <c r="H127" s="389" t="s">
        <v>486</v>
      </c>
      <c r="I127" s="220">
        <v>298909</v>
      </c>
    </row>
    <row r="128" spans="1:9" s="390" customFormat="1" ht="25.5">
      <c r="A128" s="372">
        <v>722</v>
      </c>
      <c r="B128" s="388" t="s">
        <v>1082</v>
      </c>
      <c r="C128" s="222">
        <v>791993</v>
      </c>
      <c r="D128" s="222" t="s">
        <v>486</v>
      </c>
      <c r="E128" s="222">
        <v>0</v>
      </c>
      <c r="F128" s="298">
        <v>0</v>
      </c>
      <c r="G128" s="298" t="s">
        <v>486</v>
      </c>
      <c r="H128" s="389" t="s">
        <v>486</v>
      </c>
      <c r="I128" s="220">
        <v>0</v>
      </c>
    </row>
    <row r="129" spans="1:9" s="390" customFormat="1" ht="38.25">
      <c r="A129" s="372">
        <v>723</v>
      </c>
      <c r="B129" s="388" t="s">
        <v>1083</v>
      </c>
      <c r="C129" s="222">
        <v>22302432</v>
      </c>
      <c r="D129" s="222" t="s">
        <v>486</v>
      </c>
      <c r="E129" s="222">
        <v>1831844</v>
      </c>
      <c r="F129" s="298">
        <v>8.213651318385368</v>
      </c>
      <c r="G129" s="298" t="s">
        <v>486</v>
      </c>
      <c r="H129" s="389" t="s">
        <v>486</v>
      </c>
      <c r="I129" s="220">
        <v>1831844</v>
      </c>
    </row>
    <row r="130" spans="1:9" ht="12.75">
      <c r="A130" s="360">
        <v>740</v>
      </c>
      <c r="B130" s="367" t="s">
        <v>1064</v>
      </c>
      <c r="C130" s="220">
        <v>14301593</v>
      </c>
      <c r="D130" s="220" t="s">
        <v>486</v>
      </c>
      <c r="E130" s="220">
        <v>1091039</v>
      </c>
      <c r="F130" s="286">
        <v>7.628793519714902</v>
      </c>
      <c r="G130" s="286" t="s">
        <v>486</v>
      </c>
      <c r="H130" s="383" t="s">
        <v>486</v>
      </c>
      <c r="I130" s="220">
        <v>1091039</v>
      </c>
    </row>
    <row r="131" spans="1:9" s="390" customFormat="1" ht="24" customHeight="1">
      <c r="A131" s="372">
        <v>743</v>
      </c>
      <c r="B131" s="388" t="s">
        <v>1066</v>
      </c>
      <c r="C131" s="222">
        <v>3445859</v>
      </c>
      <c r="D131" s="222" t="s">
        <v>486</v>
      </c>
      <c r="E131" s="222">
        <v>291323</v>
      </c>
      <c r="F131" s="298">
        <v>8.454292529090715</v>
      </c>
      <c r="G131" s="298" t="s">
        <v>486</v>
      </c>
      <c r="H131" s="389" t="s">
        <v>486</v>
      </c>
      <c r="I131" s="220">
        <v>291323</v>
      </c>
    </row>
    <row r="132" spans="1:9" s="390" customFormat="1" ht="25.5">
      <c r="A132" s="372">
        <v>745</v>
      </c>
      <c r="B132" s="388" t="s">
        <v>1084</v>
      </c>
      <c r="C132" s="222">
        <v>1406796</v>
      </c>
      <c r="D132" s="222" t="s">
        <v>486</v>
      </c>
      <c r="E132" s="222">
        <v>117233</v>
      </c>
      <c r="F132" s="298">
        <v>8.333333333333332</v>
      </c>
      <c r="G132" s="298" t="s">
        <v>486</v>
      </c>
      <c r="H132" s="389" t="s">
        <v>486</v>
      </c>
      <c r="I132" s="220">
        <v>117233</v>
      </c>
    </row>
    <row r="133" spans="1:9" s="390" customFormat="1" ht="25.5">
      <c r="A133" s="372">
        <v>746</v>
      </c>
      <c r="B133" s="388" t="s">
        <v>1069</v>
      </c>
      <c r="C133" s="222">
        <v>632298</v>
      </c>
      <c r="D133" s="222" t="s">
        <v>486</v>
      </c>
      <c r="E133" s="222">
        <v>52483</v>
      </c>
      <c r="F133" s="298">
        <v>8.300358375323027</v>
      </c>
      <c r="G133" s="298" t="s">
        <v>486</v>
      </c>
      <c r="H133" s="389" t="s">
        <v>486</v>
      </c>
      <c r="I133" s="220">
        <v>52483</v>
      </c>
    </row>
    <row r="134" spans="1:9" s="390" customFormat="1" ht="12.75" customHeight="1">
      <c r="A134" s="372">
        <v>749</v>
      </c>
      <c r="B134" s="388" t="s">
        <v>1071</v>
      </c>
      <c r="C134" s="222">
        <v>8816640</v>
      </c>
      <c r="D134" s="222" t="s">
        <v>486</v>
      </c>
      <c r="E134" s="222">
        <v>630000</v>
      </c>
      <c r="F134" s="298">
        <v>7.145579268292683</v>
      </c>
      <c r="G134" s="298" t="s">
        <v>486</v>
      </c>
      <c r="H134" s="389" t="s">
        <v>486</v>
      </c>
      <c r="I134" s="220">
        <v>630000</v>
      </c>
    </row>
    <row r="135" spans="1:9" ht="12.75">
      <c r="A135" s="363" t="s">
        <v>927</v>
      </c>
      <c r="B135" s="359" t="s">
        <v>928</v>
      </c>
      <c r="C135" s="289">
        <v>601743801</v>
      </c>
      <c r="D135" s="289">
        <v>59189488</v>
      </c>
      <c r="E135" s="289">
        <v>57995994</v>
      </c>
      <c r="F135" s="283">
        <v>9.637987778788935</v>
      </c>
      <c r="G135" s="283">
        <v>97.9836047914454</v>
      </c>
      <c r="H135" s="289">
        <v>59189488</v>
      </c>
      <c r="I135" s="289">
        <v>57995994</v>
      </c>
    </row>
    <row r="136" spans="1:9" ht="25.5">
      <c r="A136" s="67"/>
      <c r="B136" s="95" t="s">
        <v>1107</v>
      </c>
      <c r="C136" s="289">
        <v>601743801</v>
      </c>
      <c r="D136" s="289">
        <v>59189488</v>
      </c>
      <c r="E136" s="289">
        <v>57995994</v>
      </c>
      <c r="F136" s="283">
        <v>9.637987778788935</v>
      </c>
      <c r="G136" s="283">
        <v>97.9836047914454</v>
      </c>
      <c r="H136" s="289">
        <v>59189488</v>
      </c>
      <c r="I136" s="289">
        <v>57995994</v>
      </c>
    </row>
    <row r="137" spans="1:9" ht="12.75">
      <c r="A137" s="76">
        <v>1000</v>
      </c>
      <c r="B137" s="85" t="s">
        <v>929</v>
      </c>
      <c r="C137" s="289">
        <v>6911480</v>
      </c>
      <c r="D137" s="289">
        <v>6911480</v>
      </c>
      <c r="E137" s="289">
        <v>6911480</v>
      </c>
      <c r="F137" s="283">
        <v>100</v>
      </c>
      <c r="G137" s="283">
        <v>100</v>
      </c>
      <c r="H137" s="289">
        <v>6911480</v>
      </c>
      <c r="I137" s="289">
        <v>6911480</v>
      </c>
    </row>
    <row r="138" spans="1:9" ht="12.75">
      <c r="A138" s="360">
        <v>1800</v>
      </c>
      <c r="B138" s="367" t="s">
        <v>1031</v>
      </c>
      <c r="C138" s="220">
        <v>6911480</v>
      </c>
      <c r="D138" s="220" t="s">
        <v>486</v>
      </c>
      <c r="E138" s="220">
        <v>6911480</v>
      </c>
      <c r="F138" s="286">
        <v>100</v>
      </c>
      <c r="G138" s="286" t="s">
        <v>486</v>
      </c>
      <c r="H138" s="220" t="s">
        <v>486</v>
      </c>
      <c r="I138" s="220">
        <v>6911480</v>
      </c>
    </row>
    <row r="139" spans="1:9" ht="25.5">
      <c r="A139" s="76">
        <v>2000</v>
      </c>
      <c r="B139" s="84" t="s">
        <v>1032</v>
      </c>
      <c r="C139" s="289">
        <v>83842</v>
      </c>
      <c r="D139" s="289">
        <v>83842</v>
      </c>
      <c r="E139" s="289">
        <v>72011</v>
      </c>
      <c r="F139" s="283">
        <v>85.88893394718637</v>
      </c>
      <c r="G139" s="283">
        <v>85.88893394718637</v>
      </c>
      <c r="H139" s="289">
        <v>83842</v>
      </c>
      <c r="I139" s="289">
        <v>72011</v>
      </c>
    </row>
    <row r="140" spans="1:9" ht="12.75">
      <c r="A140" s="76">
        <v>3000</v>
      </c>
      <c r="B140" s="267" t="s">
        <v>941</v>
      </c>
      <c r="C140" s="289">
        <v>594748479</v>
      </c>
      <c r="D140" s="289">
        <v>52194166</v>
      </c>
      <c r="E140" s="289">
        <v>51012503</v>
      </c>
      <c r="F140" s="283">
        <v>8.577155688699122</v>
      </c>
      <c r="G140" s="283">
        <v>97.73602475035237</v>
      </c>
      <c r="H140" s="289">
        <v>52194166</v>
      </c>
      <c r="I140" s="289">
        <v>51012503</v>
      </c>
    </row>
    <row r="141" spans="1:9" ht="12.75">
      <c r="A141" s="360">
        <v>3500</v>
      </c>
      <c r="B141" s="369" t="s">
        <v>1034</v>
      </c>
      <c r="C141" s="220">
        <v>584590415</v>
      </c>
      <c r="D141" s="220">
        <v>51413177</v>
      </c>
      <c r="E141" s="220">
        <v>50632553</v>
      </c>
      <c r="F141" s="286">
        <v>8.661201364377485</v>
      </c>
      <c r="G141" s="286">
        <v>98.4816655076577</v>
      </c>
      <c r="H141" s="220">
        <v>51413177</v>
      </c>
      <c r="I141" s="220">
        <v>50632553</v>
      </c>
    </row>
    <row r="142" spans="1:9" s="399" customFormat="1" ht="12.75" customHeight="1" hidden="1">
      <c r="A142" s="405">
        <v>3700</v>
      </c>
      <c r="B142" s="395" t="s">
        <v>1072</v>
      </c>
      <c r="C142" s="396">
        <v>10158064</v>
      </c>
      <c r="D142" s="396">
        <v>780989</v>
      </c>
      <c r="E142" s="396">
        <v>379950</v>
      </c>
      <c r="F142" s="397" t="s">
        <v>486</v>
      </c>
      <c r="G142" s="397">
        <v>48.64985294287115</v>
      </c>
      <c r="H142" s="398">
        <v>780989</v>
      </c>
      <c r="I142" s="398">
        <v>379950</v>
      </c>
    </row>
    <row r="143" spans="1:9" ht="12.75">
      <c r="A143" s="368"/>
      <c r="B143" s="380" t="s">
        <v>1040</v>
      </c>
      <c r="C143" s="289">
        <v>67627518</v>
      </c>
      <c r="D143" s="289">
        <v>-9361234</v>
      </c>
      <c r="E143" s="289">
        <v>-7778796</v>
      </c>
      <c r="F143" s="283" t="s">
        <v>486</v>
      </c>
      <c r="G143" s="283" t="s">
        <v>486</v>
      </c>
      <c r="H143" s="289">
        <v>-9361234</v>
      </c>
      <c r="I143" s="289">
        <v>-7778796</v>
      </c>
    </row>
    <row r="144" spans="1:9" ht="25.5">
      <c r="A144" s="360"/>
      <c r="B144" s="361" t="s">
        <v>1041</v>
      </c>
      <c r="C144" s="220">
        <v>-67627518</v>
      </c>
      <c r="D144" s="220">
        <v>9361234</v>
      </c>
      <c r="E144" s="220">
        <v>7778796</v>
      </c>
      <c r="F144" s="286" t="s">
        <v>486</v>
      </c>
      <c r="G144" s="286" t="s">
        <v>486</v>
      </c>
      <c r="H144" s="220">
        <v>9361234</v>
      </c>
      <c r="I144" s="220">
        <v>7778796</v>
      </c>
    </row>
    <row r="145" spans="1:9" ht="38.25">
      <c r="A145" s="360"/>
      <c r="B145" s="347" t="s">
        <v>1042</v>
      </c>
      <c r="C145" s="220" t="s">
        <v>486</v>
      </c>
      <c r="D145" s="220" t="s">
        <v>486</v>
      </c>
      <c r="E145" s="220">
        <v>61500</v>
      </c>
      <c r="F145" s="286" t="s">
        <v>486</v>
      </c>
      <c r="G145" s="286" t="s">
        <v>486</v>
      </c>
      <c r="H145" s="220" t="s">
        <v>486</v>
      </c>
      <c r="I145" s="220">
        <v>61500</v>
      </c>
    </row>
    <row r="146" spans="1:9" ht="24" customHeight="1">
      <c r="A146" s="360"/>
      <c r="B146" s="267" t="s">
        <v>1085</v>
      </c>
      <c r="C146" s="220"/>
      <c r="D146" s="220"/>
      <c r="E146" s="220"/>
      <c r="F146" s="286"/>
      <c r="G146" s="286"/>
      <c r="H146" s="289"/>
      <c r="I146" s="289"/>
    </row>
    <row r="147" spans="1:11" ht="12.75">
      <c r="A147" s="358" t="s">
        <v>922</v>
      </c>
      <c r="B147" s="359" t="s">
        <v>838</v>
      </c>
      <c r="C147" s="289">
        <v>49441412</v>
      </c>
      <c r="D147" s="289">
        <v>3709158</v>
      </c>
      <c r="E147" s="289">
        <v>3776904</v>
      </c>
      <c r="F147" s="283">
        <v>7.639150758882048</v>
      </c>
      <c r="G147" s="283">
        <v>101.82645225681948</v>
      </c>
      <c r="H147" s="289">
        <v>3709158</v>
      </c>
      <c r="I147" s="289">
        <v>3776904</v>
      </c>
      <c r="J147" s="393"/>
      <c r="K147" s="182"/>
    </row>
    <row r="148" spans="1:10" ht="12.75">
      <c r="A148" s="360"/>
      <c r="B148" s="361" t="s">
        <v>1086</v>
      </c>
      <c r="C148" s="220">
        <v>49393912</v>
      </c>
      <c r="D148" s="220">
        <v>3705200</v>
      </c>
      <c r="E148" s="220">
        <v>3766367</v>
      </c>
      <c r="F148" s="286">
        <v>7.62516441297462</v>
      </c>
      <c r="G148" s="286">
        <v>101.65084205980783</v>
      </c>
      <c r="H148" s="220">
        <v>3705200</v>
      </c>
      <c r="I148" s="220">
        <v>3766367</v>
      </c>
      <c r="J148" s="393"/>
    </row>
    <row r="149" spans="1:12" ht="38.25">
      <c r="A149" s="360">
        <v>500</v>
      </c>
      <c r="B149" s="367" t="s">
        <v>1045</v>
      </c>
      <c r="C149" s="220">
        <v>48221377</v>
      </c>
      <c r="D149" s="220" t="s">
        <v>486</v>
      </c>
      <c r="E149" s="220">
        <v>3698435</v>
      </c>
      <c r="F149" s="286">
        <v>7.6697001000199565</v>
      </c>
      <c r="G149" s="286" t="s">
        <v>486</v>
      </c>
      <c r="H149" s="383" t="s">
        <v>486</v>
      </c>
      <c r="I149" s="220">
        <v>3698435</v>
      </c>
      <c r="J149" s="393"/>
      <c r="K149" s="839"/>
      <c r="L149" s="839"/>
    </row>
    <row r="150" spans="1:12" s="410" customFormat="1" ht="51" hidden="1">
      <c r="A150" s="406">
        <v>502</v>
      </c>
      <c r="B150" s="407" t="s">
        <v>1046</v>
      </c>
      <c r="C150" s="386" t="s">
        <v>486</v>
      </c>
      <c r="D150" s="386" t="s">
        <v>486</v>
      </c>
      <c r="E150" s="386">
        <v>0</v>
      </c>
      <c r="F150" s="387" t="s">
        <v>486</v>
      </c>
      <c r="G150" s="387" t="s">
        <v>486</v>
      </c>
      <c r="H150" s="386" t="s">
        <v>486</v>
      </c>
      <c r="I150" s="386">
        <v>0</v>
      </c>
      <c r="J150" s="408"/>
      <c r="K150" s="409"/>
      <c r="L150" s="409"/>
    </row>
    <row r="151" spans="1:9" ht="12.75">
      <c r="A151" s="360">
        <v>520</v>
      </c>
      <c r="B151" s="367" t="s">
        <v>1047</v>
      </c>
      <c r="C151" s="220">
        <v>48210887</v>
      </c>
      <c r="D151" s="220" t="s">
        <v>486</v>
      </c>
      <c r="E151" s="220">
        <v>3662448</v>
      </c>
      <c r="F151" s="286">
        <v>7.596723951583799</v>
      </c>
      <c r="G151" s="286" t="s">
        <v>486</v>
      </c>
      <c r="H151" s="383" t="s">
        <v>486</v>
      </c>
      <c r="I151" s="220">
        <v>3662448</v>
      </c>
    </row>
    <row r="152" spans="1:9" s="390" customFormat="1" ht="38.25">
      <c r="A152" s="372">
        <v>522</v>
      </c>
      <c r="B152" s="388" t="s">
        <v>1049</v>
      </c>
      <c r="C152" s="222">
        <v>48210887</v>
      </c>
      <c r="D152" s="222" t="s">
        <v>486</v>
      </c>
      <c r="E152" s="222">
        <v>3662448</v>
      </c>
      <c r="F152" s="298">
        <v>7.596723951583799</v>
      </c>
      <c r="G152" s="298" t="s">
        <v>486</v>
      </c>
      <c r="H152" s="389" t="s">
        <v>486</v>
      </c>
      <c r="I152" s="220">
        <v>3662448</v>
      </c>
    </row>
    <row r="153" spans="1:9" s="390" customFormat="1" ht="25.5">
      <c r="A153" s="372">
        <v>590</v>
      </c>
      <c r="B153" s="411" t="s">
        <v>1059</v>
      </c>
      <c r="C153" s="222">
        <v>10490</v>
      </c>
      <c r="D153" s="222" t="s">
        <v>486</v>
      </c>
      <c r="E153" s="222">
        <v>35987</v>
      </c>
      <c r="F153" s="298">
        <v>343.0600571973308</v>
      </c>
      <c r="G153" s="298" t="s">
        <v>486</v>
      </c>
      <c r="H153" s="389" t="s">
        <v>486</v>
      </c>
      <c r="I153" s="220">
        <v>35987</v>
      </c>
    </row>
    <row r="154" spans="1:9" s="390" customFormat="1" ht="25.5">
      <c r="A154" s="372">
        <v>592</v>
      </c>
      <c r="B154" s="388" t="s">
        <v>1060</v>
      </c>
      <c r="C154" s="222">
        <v>5000</v>
      </c>
      <c r="D154" s="222" t="s">
        <v>486</v>
      </c>
      <c r="E154" s="222">
        <v>2268</v>
      </c>
      <c r="F154" s="298">
        <v>45.36</v>
      </c>
      <c r="G154" s="298" t="s">
        <v>486</v>
      </c>
      <c r="H154" s="389" t="s">
        <v>486</v>
      </c>
      <c r="I154" s="220">
        <v>2268</v>
      </c>
    </row>
    <row r="155" spans="1:9" s="390" customFormat="1" ht="13.5">
      <c r="A155" s="372">
        <v>593</v>
      </c>
      <c r="B155" s="388" t="s">
        <v>1061</v>
      </c>
      <c r="C155" s="222">
        <v>5490</v>
      </c>
      <c r="D155" s="403" t="s">
        <v>486</v>
      </c>
      <c r="E155" s="222">
        <v>1403</v>
      </c>
      <c r="F155" s="298">
        <v>25.555555555555554</v>
      </c>
      <c r="G155" s="298" t="s">
        <v>486</v>
      </c>
      <c r="H155" s="389" t="s">
        <v>486</v>
      </c>
      <c r="I155" s="220">
        <v>1403</v>
      </c>
    </row>
    <row r="156" spans="1:9" s="402" customFormat="1" ht="25.5">
      <c r="A156" s="372">
        <v>599</v>
      </c>
      <c r="B156" s="388" t="s">
        <v>1079</v>
      </c>
      <c r="C156" s="222" t="s">
        <v>486</v>
      </c>
      <c r="D156" s="222" t="s">
        <v>486</v>
      </c>
      <c r="E156" s="222">
        <v>32316</v>
      </c>
      <c r="F156" s="298" t="s">
        <v>486</v>
      </c>
      <c r="G156" s="298" t="s">
        <v>486</v>
      </c>
      <c r="H156" s="389" t="s">
        <v>486</v>
      </c>
      <c r="I156" s="220">
        <v>32316</v>
      </c>
    </row>
    <row r="157" spans="1:9" ht="12.75">
      <c r="A157" s="360">
        <v>700</v>
      </c>
      <c r="B157" s="367" t="s">
        <v>1063</v>
      </c>
      <c r="C157" s="220">
        <v>1172535</v>
      </c>
      <c r="D157" s="220" t="s">
        <v>486</v>
      </c>
      <c r="E157" s="220">
        <v>67932</v>
      </c>
      <c r="F157" s="286">
        <v>5.79360104389208</v>
      </c>
      <c r="G157" s="286" t="s">
        <v>486</v>
      </c>
      <c r="H157" s="383" t="s">
        <v>486</v>
      </c>
      <c r="I157" s="220">
        <v>67932</v>
      </c>
    </row>
    <row r="158" spans="1:9" ht="25.5">
      <c r="A158" s="360">
        <v>720</v>
      </c>
      <c r="B158" s="367" t="s">
        <v>1087</v>
      </c>
      <c r="C158" s="220">
        <v>846732</v>
      </c>
      <c r="D158" s="220" t="s">
        <v>486</v>
      </c>
      <c r="E158" s="220">
        <v>39959</v>
      </c>
      <c r="F158" s="286">
        <v>4.719202770179939</v>
      </c>
      <c r="G158" s="286" t="s">
        <v>486</v>
      </c>
      <c r="H158" s="383" t="s">
        <v>486</v>
      </c>
      <c r="I158" s="220">
        <v>39959</v>
      </c>
    </row>
    <row r="159" spans="1:9" s="390" customFormat="1" ht="38.25">
      <c r="A159" s="372">
        <v>724</v>
      </c>
      <c r="B159" s="388" t="s">
        <v>1088</v>
      </c>
      <c r="C159" s="222">
        <v>10589</v>
      </c>
      <c r="D159" s="222" t="s">
        <v>486</v>
      </c>
      <c r="E159" s="222">
        <v>0</v>
      </c>
      <c r="F159" s="298">
        <v>0</v>
      </c>
      <c r="G159" s="298" t="s">
        <v>486</v>
      </c>
      <c r="H159" s="389" t="s">
        <v>486</v>
      </c>
      <c r="I159" s="220">
        <v>0</v>
      </c>
    </row>
    <row r="160" spans="1:9" s="390" customFormat="1" ht="38.25">
      <c r="A160" s="372">
        <v>725</v>
      </c>
      <c r="B160" s="388" t="s">
        <v>1089</v>
      </c>
      <c r="C160" s="222">
        <v>836143</v>
      </c>
      <c r="D160" s="222" t="s">
        <v>486</v>
      </c>
      <c r="E160" s="222">
        <v>39959</v>
      </c>
      <c r="F160" s="298">
        <v>4.778967234073598</v>
      </c>
      <c r="G160" s="298" t="s">
        <v>486</v>
      </c>
      <c r="H160" s="389" t="s">
        <v>486</v>
      </c>
      <c r="I160" s="220">
        <v>39959</v>
      </c>
    </row>
    <row r="161" spans="1:9" ht="12.75">
      <c r="A161" s="360">
        <v>740</v>
      </c>
      <c r="B161" s="367" t="s">
        <v>1090</v>
      </c>
      <c r="C161" s="220">
        <v>325803</v>
      </c>
      <c r="D161" s="220" t="s">
        <v>486</v>
      </c>
      <c r="E161" s="220">
        <v>27973</v>
      </c>
      <c r="F161" s="286">
        <v>8.5858632363729</v>
      </c>
      <c r="G161" s="286" t="s">
        <v>486</v>
      </c>
      <c r="H161" s="383" t="s">
        <v>486</v>
      </c>
      <c r="I161" s="220">
        <v>27973</v>
      </c>
    </row>
    <row r="162" spans="1:10" s="390" customFormat="1" ht="25.5">
      <c r="A162" s="372">
        <v>744</v>
      </c>
      <c r="B162" s="388" t="s">
        <v>1067</v>
      </c>
      <c r="C162" s="222">
        <v>325803</v>
      </c>
      <c r="D162" s="222" t="s">
        <v>486</v>
      </c>
      <c r="E162" s="222">
        <v>27973</v>
      </c>
      <c r="F162" s="298">
        <v>8.5858632363729</v>
      </c>
      <c r="G162" s="298" t="s">
        <v>486</v>
      </c>
      <c r="H162" s="389" t="s">
        <v>486</v>
      </c>
      <c r="I162" s="220">
        <v>27973</v>
      </c>
      <c r="J162" s="400"/>
    </row>
    <row r="163" spans="1:10" s="362" customFormat="1" ht="12.75">
      <c r="A163" s="360"/>
      <c r="B163" s="361" t="s">
        <v>1024</v>
      </c>
      <c r="C163" s="222">
        <v>47500</v>
      </c>
      <c r="D163" s="220">
        <v>3958</v>
      </c>
      <c r="E163" s="220">
        <v>10537</v>
      </c>
      <c r="F163" s="286">
        <v>22.18315789473684</v>
      </c>
      <c r="G163" s="286">
        <v>266.2203132895402</v>
      </c>
      <c r="H163" s="220">
        <v>3958</v>
      </c>
      <c r="I163" s="220">
        <v>10537</v>
      </c>
      <c r="J163" s="412"/>
    </row>
    <row r="164" spans="1:10" ht="12.75">
      <c r="A164" s="363" t="s">
        <v>927</v>
      </c>
      <c r="B164" s="359" t="s">
        <v>928</v>
      </c>
      <c r="C164" s="289">
        <v>44344644</v>
      </c>
      <c r="D164" s="289">
        <v>3759636</v>
      </c>
      <c r="E164" s="289">
        <v>3001475</v>
      </c>
      <c r="F164" s="283">
        <v>6.768517523784833</v>
      </c>
      <c r="G164" s="283">
        <v>79.83419139512442</v>
      </c>
      <c r="H164" s="289">
        <v>3759636</v>
      </c>
      <c r="I164" s="289">
        <v>3001475</v>
      </c>
      <c r="J164" s="393"/>
    </row>
    <row r="165" spans="1:9" ht="25.5">
      <c r="A165" s="67"/>
      <c r="B165" s="95" t="s">
        <v>1107</v>
      </c>
      <c r="C165" s="289">
        <v>44334644</v>
      </c>
      <c r="D165" s="289">
        <v>3759636</v>
      </c>
      <c r="E165" s="289">
        <v>3001475</v>
      </c>
      <c r="F165" s="283">
        <v>6.770044211926006</v>
      </c>
      <c r="G165" s="283">
        <v>79.83419139512442</v>
      </c>
      <c r="H165" s="289">
        <v>3759636</v>
      </c>
      <c r="I165" s="289">
        <v>3001475</v>
      </c>
    </row>
    <row r="166" spans="1:9" ht="12.75">
      <c r="A166" s="76">
        <v>1000</v>
      </c>
      <c r="B166" s="85" t="s">
        <v>929</v>
      </c>
      <c r="C166" s="289">
        <v>604800</v>
      </c>
      <c r="D166" s="289">
        <v>50400</v>
      </c>
      <c r="E166" s="289">
        <v>46440</v>
      </c>
      <c r="F166" s="283">
        <v>7.678571428571429</v>
      </c>
      <c r="G166" s="283">
        <v>92.14285714285714</v>
      </c>
      <c r="H166" s="289">
        <v>50400</v>
      </c>
      <c r="I166" s="289">
        <v>46440</v>
      </c>
    </row>
    <row r="167" spans="1:10" ht="12.75">
      <c r="A167" s="360">
        <v>1100</v>
      </c>
      <c r="B167" s="361" t="s">
        <v>1091</v>
      </c>
      <c r="C167" s="220">
        <v>329856</v>
      </c>
      <c r="D167" s="220">
        <v>27488</v>
      </c>
      <c r="E167" s="220">
        <v>4172</v>
      </c>
      <c r="F167" s="286">
        <v>1.2647943344974777</v>
      </c>
      <c r="G167" s="286">
        <v>15.177532013969733</v>
      </c>
      <c r="H167" s="220">
        <v>27488</v>
      </c>
      <c r="I167" s="220">
        <v>4172</v>
      </c>
      <c r="J167" s="393"/>
    </row>
    <row r="168" spans="1:10" ht="12.75">
      <c r="A168" s="76">
        <v>3000</v>
      </c>
      <c r="B168" s="267" t="s">
        <v>941</v>
      </c>
      <c r="C168" s="289">
        <v>43729844</v>
      </c>
      <c r="D168" s="289">
        <v>3709236</v>
      </c>
      <c r="E168" s="289">
        <v>2955035</v>
      </c>
      <c r="F168" s="283">
        <v>6.75747894275589</v>
      </c>
      <c r="G168" s="283">
        <v>79.66694489107729</v>
      </c>
      <c r="H168" s="289">
        <v>3709236</v>
      </c>
      <c r="I168" s="289">
        <v>2955035</v>
      </c>
      <c r="J168" s="393"/>
    </row>
    <row r="169" spans="1:11" ht="25.5" customHeight="1">
      <c r="A169" s="360">
        <v>3400</v>
      </c>
      <c r="B169" s="369" t="s">
        <v>1033</v>
      </c>
      <c r="C169" s="220">
        <v>3785996</v>
      </c>
      <c r="D169" s="220">
        <v>215323</v>
      </c>
      <c r="E169" s="220">
        <v>210657</v>
      </c>
      <c r="F169" s="286">
        <v>5.564110474496011</v>
      </c>
      <c r="G169" s="286">
        <v>97.8330229469216</v>
      </c>
      <c r="H169" s="220">
        <v>215323</v>
      </c>
      <c r="I169" s="220">
        <v>210657</v>
      </c>
      <c r="J169" s="393"/>
      <c r="K169" s="393"/>
    </row>
    <row r="170" spans="1:9" ht="12.75">
      <c r="A170" s="360">
        <v>3500</v>
      </c>
      <c r="B170" s="369" t="s">
        <v>1034</v>
      </c>
      <c r="C170" s="220">
        <v>32678850</v>
      </c>
      <c r="D170" s="220">
        <v>2874937</v>
      </c>
      <c r="E170" s="220">
        <v>2418019</v>
      </c>
      <c r="F170" s="286">
        <v>7.399339328036329</v>
      </c>
      <c r="G170" s="286">
        <v>84.10685173275101</v>
      </c>
      <c r="H170" s="220">
        <v>2874937</v>
      </c>
      <c r="I170" s="220">
        <v>2418019</v>
      </c>
    </row>
    <row r="171" spans="1:9" s="399" customFormat="1" ht="11.25" customHeight="1" hidden="1">
      <c r="A171" s="405">
        <v>3700</v>
      </c>
      <c r="B171" s="413" t="s">
        <v>1072</v>
      </c>
      <c r="C171" s="396">
        <v>7264998</v>
      </c>
      <c r="D171" s="396">
        <v>618976</v>
      </c>
      <c r="E171" s="396">
        <v>326359</v>
      </c>
      <c r="F171" s="397" t="s">
        <v>486</v>
      </c>
      <c r="G171" s="397">
        <v>52.725630719123195</v>
      </c>
      <c r="H171" s="398">
        <v>618976</v>
      </c>
      <c r="I171" s="398">
        <v>326359</v>
      </c>
    </row>
    <row r="172" spans="1:9" s="362" customFormat="1" ht="25.5">
      <c r="A172" s="376"/>
      <c r="B172" s="95" t="s">
        <v>982</v>
      </c>
      <c r="C172" s="289">
        <v>10000</v>
      </c>
      <c r="D172" s="289">
        <v>0</v>
      </c>
      <c r="E172" s="289">
        <v>0</v>
      </c>
      <c r="F172" s="283">
        <v>0</v>
      </c>
      <c r="G172" s="283" t="s">
        <v>486</v>
      </c>
      <c r="H172" s="289">
        <v>0</v>
      </c>
      <c r="I172" s="289">
        <v>0</v>
      </c>
    </row>
    <row r="173" spans="1:9" s="362" customFormat="1" ht="25.5">
      <c r="A173" s="377" t="s">
        <v>1039</v>
      </c>
      <c r="B173" s="378" t="s">
        <v>966</v>
      </c>
      <c r="C173" s="289">
        <v>10000</v>
      </c>
      <c r="D173" s="289">
        <v>0</v>
      </c>
      <c r="E173" s="289">
        <v>0</v>
      </c>
      <c r="F173" s="283">
        <v>0</v>
      </c>
      <c r="G173" s="283" t="s">
        <v>486</v>
      </c>
      <c r="H173" s="289">
        <v>0</v>
      </c>
      <c r="I173" s="289">
        <v>0</v>
      </c>
    </row>
    <row r="174" spans="1:10" ht="12.75">
      <c r="A174" s="360"/>
      <c r="B174" s="380" t="s">
        <v>1040</v>
      </c>
      <c r="C174" s="289">
        <v>5096768</v>
      </c>
      <c r="D174" s="289">
        <v>-50478</v>
      </c>
      <c r="E174" s="289">
        <v>775429</v>
      </c>
      <c r="F174" s="283" t="s">
        <v>486</v>
      </c>
      <c r="G174" s="283" t="s">
        <v>486</v>
      </c>
      <c r="H174" s="289">
        <v>-50478</v>
      </c>
      <c r="I174" s="289">
        <v>775429</v>
      </c>
      <c r="J174" s="371"/>
    </row>
    <row r="175" spans="1:9" ht="25.5">
      <c r="A175" s="360"/>
      <c r="B175" s="361" t="s">
        <v>1041</v>
      </c>
      <c r="C175" s="220">
        <v>-5096768</v>
      </c>
      <c r="D175" s="220">
        <v>50478</v>
      </c>
      <c r="E175" s="220">
        <v>-775429</v>
      </c>
      <c r="F175" s="286" t="s">
        <v>486</v>
      </c>
      <c r="G175" s="286" t="s">
        <v>486</v>
      </c>
      <c r="H175" s="220">
        <v>50478</v>
      </c>
      <c r="I175" s="220">
        <v>-775429</v>
      </c>
    </row>
    <row r="176" spans="1:9" ht="32.25" customHeight="1">
      <c r="A176" s="360"/>
      <c r="B176" s="381" t="s">
        <v>1092</v>
      </c>
      <c r="C176" s="220"/>
      <c r="D176" s="220"/>
      <c r="E176" s="220"/>
      <c r="F176" s="286"/>
      <c r="G176" s="286"/>
      <c r="H176" s="220"/>
      <c r="I176" s="220"/>
    </row>
    <row r="177" spans="1:9" ht="12.75">
      <c r="A177" s="358" t="s">
        <v>922</v>
      </c>
      <c r="B177" s="359" t="s">
        <v>838</v>
      </c>
      <c r="C177" s="289">
        <v>6586987</v>
      </c>
      <c r="D177" s="289">
        <v>492670</v>
      </c>
      <c r="E177" s="289">
        <v>500395</v>
      </c>
      <c r="F177" s="283">
        <v>7.596720625074864</v>
      </c>
      <c r="G177" s="283">
        <v>101.56798668479917</v>
      </c>
      <c r="H177" s="289">
        <v>492670</v>
      </c>
      <c r="I177" s="289">
        <v>500395</v>
      </c>
    </row>
    <row r="178" spans="1:9" ht="12.75">
      <c r="A178" s="360"/>
      <c r="B178" s="361" t="s">
        <v>1086</v>
      </c>
      <c r="C178" s="220">
        <v>6586987</v>
      </c>
      <c r="D178" s="220">
        <v>492670</v>
      </c>
      <c r="E178" s="220">
        <v>500395</v>
      </c>
      <c r="F178" s="286">
        <v>7.596720625074864</v>
      </c>
      <c r="G178" s="286">
        <v>101.56798668479917</v>
      </c>
      <c r="H178" s="220">
        <v>492670</v>
      </c>
      <c r="I178" s="220">
        <v>500395</v>
      </c>
    </row>
    <row r="179" spans="1:9" ht="38.25">
      <c r="A179" s="360">
        <v>500</v>
      </c>
      <c r="B179" s="367" t="s">
        <v>1075</v>
      </c>
      <c r="C179" s="220">
        <v>6586987</v>
      </c>
      <c r="D179" s="220" t="s">
        <v>486</v>
      </c>
      <c r="E179" s="220">
        <v>500395</v>
      </c>
      <c r="F179" s="286">
        <v>7.596720625074864</v>
      </c>
      <c r="G179" s="286" t="s">
        <v>486</v>
      </c>
      <c r="H179" s="383" t="s">
        <v>486</v>
      </c>
      <c r="I179" s="220">
        <v>500395</v>
      </c>
    </row>
    <row r="180" spans="1:9" ht="12.75">
      <c r="A180" s="360">
        <v>520</v>
      </c>
      <c r="B180" s="367" t="s">
        <v>1047</v>
      </c>
      <c r="C180" s="220">
        <v>6586187</v>
      </c>
      <c r="D180" s="220" t="s">
        <v>486</v>
      </c>
      <c r="E180" s="220">
        <v>500334</v>
      </c>
      <c r="F180" s="286">
        <v>7.5967171900828205</v>
      </c>
      <c r="G180" s="286" t="s">
        <v>486</v>
      </c>
      <c r="H180" s="383" t="s">
        <v>486</v>
      </c>
      <c r="I180" s="220">
        <v>500334</v>
      </c>
    </row>
    <row r="181" spans="1:9" s="390" customFormat="1" ht="51">
      <c r="A181" s="372">
        <v>523</v>
      </c>
      <c r="B181" s="388" t="s">
        <v>1050</v>
      </c>
      <c r="C181" s="222">
        <v>6586187</v>
      </c>
      <c r="D181" s="222" t="s">
        <v>486</v>
      </c>
      <c r="E181" s="222">
        <v>500334</v>
      </c>
      <c r="F181" s="298">
        <v>7.5967171900828205</v>
      </c>
      <c r="G181" s="298" t="s">
        <v>486</v>
      </c>
      <c r="H181" s="389" t="s">
        <v>486</v>
      </c>
      <c r="I181" s="220">
        <v>500334</v>
      </c>
    </row>
    <row r="182" spans="1:9" ht="38.25">
      <c r="A182" s="360">
        <v>560</v>
      </c>
      <c r="B182" s="367" t="s">
        <v>1056</v>
      </c>
      <c r="C182" s="220">
        <v>50</v>
      </c>
      <c r="D182" s="220" t="s">
        <v>486</v>
      </c>
      <c r="E182" s="220">
        <v>0</v>
      </c>
      <c r="F182" s="286">
        <v>0</v>
      </c>
      <c r="G182" s="286" t="s">
        <v>486</v>
      </c>
      <c r="H182" s="383" t="s">
        <v>486</v>
      </c>
      <c r="I182" s="220">
        <v>0</v>
      </c>
    </row>
    <row r="183" spans="1:9" s="390" customFormat="1" ht="12.75">
      <c r="A183" s="372">
        <v>561</v>
      </c>
      <c r="B183" s="388" t="s">
        <v>1057</v>
      </c>
      <c r="C183" s="222">
        <v>50</v>
      </c>
      <c r="D183" s="222" t="s">
        <v>486</v>
      </c>
      <c r="E183" s="222">
        <v>0</v>
      </c>
      <c r="F183" s="298">
        <v>0</v>
      </c>
      <c r="G183" s="298" t="s">
        <v>486</v>
      </c>
      <c r="H183" s="389" t="s">
        <v>486</v>
      </c>
      <c r="I183" s="220">
        <v>0</v>
      </c>
    </row>
    <row r="184" spans="1:9" ht="25.5">
      <c r="A184" s="360">
        <v>590</v>
      </c>
      <c r="B184" s="367" t="s">
        <v>1078</v>
      </c>
      <c r="C184" s="220">
        <v>750</v>
      </c>
      <c r="D184" s="220" t="s">
        <v>486</v>
      </c>
      <c r="E184" s="220">
        <v>61</v>
      </c>
      <c r="F184" s="286">
        <v>8.133333333333333</v>
      </c>
      <c r="G184" s="286" t="s">
        <v>486</v>
      </c>
      <c r="H184" s="383" t="s">
        <v>486</v>
      </c>
      <c r="I184" s="220">
        <v>61</v>
      </c>
    </row>
    <row r="185" spans="1:9" s="390" customFormat="1" ht="12.75">
      <c r="A185" s="372">
        <v>593</v>
      </c>
      <c r="B185" s="388" t="s">
        <v>1061</v>
      </c>
      <c r="C185" s="222">
        <v>750</v>
      </c>
      <c r="D185" s="222" t="s">
        <v>486</v>
      </c>
      <c r="E185" s="222">
        <v>51</v>
      </c>
      <c r="F185" s="298">
        <v>6.8</v>
      </c>
      <c r="G185" s="298" t="s">
        <v>486</v>
      </c>
      <c r="H185" s="389" t="s">
        <v>486</v>
      </c>
      <c r="I185" s="220">
        <v>51</v>
      </c>
    </row>
    <row r="186" spans="1:9" s="402" customFormat="1" ht="25.5">
      <c r="A186" s="372">
        <v>599</v>
      </c>
      <c r="B186" s="388" t="s">
        <v>1062</v>
      </c>
      <c r="C186" s="222" t="s">
        <v>486</v>
      </c>
      <c r="D186" s="222" t="s">
        <v>486</v>
      </c>
      <c r="E186" s="222">
        <v>10</v>
      </c>
      <c r="F186" s="298" t="s">
        <v>486</v>
      </c>
      <c r="G186" s="298" t="s">
        <v>486</v>
      </c>
      <c r="H186" s="389" t="s">
        <v>486</v>
      </c>
      <c r="I186" s="220">
        <v>10</v>
      </c>
    </row>
    <row r="187" spans="1:9" ht="12.75">
      <c r="A187" s="363" t="s">
        <v>927</v>
      </c>
      <c r="B187" s="359" t="s">
        <v>928</v>
      </c>
      <c r="C187" s="289">
        <v>5846656</v>
      </c>
      <c r="D187" s="289">
        <v>532057</v>
      </c>
      <c r="E187" s="289">
        <v>434108</v>
      </c>
      <c r="F187" s="283">
        <v>7.42489381964665</v>
      </c>
      <c r="G187" s="283">
        <v>81.59050628034214</v>
      </c>
      <c r="H187" s="289">
        <v>532057</v>
      </c>
      <c r="I187" s="289">
        <v>434108</v>
      </c>
    </row>
    <row r="188" spans="1:9" ht="25.5">
      <c r="A188" s="67"/>
      <c r="B188" s="95" t="s">
        <v>1107</v>
      </c>
      <c r="C188" s="289">
        <v>5846656</v>
      </c>
      <c r="D188" s="289">
        <v>532057</v>
      </c>
      <c r="E188" s="289">
        <v>434108</v>
      </c>
      <c r="F188" s="283">
        <v>7.42489381964665</v>
      </c>
      <c r="G188" s="283">
        <v>81.59050628034214</v>
      </c>
      <c r="H188" s="289">
        <v>532057</v>
      </c>
      <c r="I188" s="289">
        <v>434108</v>
      </c>
    </row>
    <row r="189" spans="1:9" ht="12.75">
      <c r="A189" s="76">
        <v>1000</v>
      </c>
      <c r="B189" s="85" t="s">
        <v>929</v>
      </c>
      <c r="C189" s="289">
        <v>758748</v>
      </c>
      <c r="D189" s="289">
        <v>0</v>
      </c>
      <c r="E189" s="289">
        <v>0</v>
      </c>
      <c r="F189" s="283">
        <v>0</v>
      </c>
      <c r="G189" s="283" t="s">
        <v>486</v>
      </c>
      <c r="H189" s="289">
        <v>0</v>
      </c>
      <c r="I189" s="289">
        <v>0</v>
      </c>
    </row>
    <row r="190" spans="1:9" ht="12.75">
      <c r="A190" s="360">
        <v>1800</v>
      </c>
      <c r="B190" s="367" t="s">
        <v>1031</v>
      </c>
      <c r="C190" s="220">
        <v>758748</v>
      </c>
      <c r="D190" s="220" t="s">
        <v>486</v>
      </c>
      <c r="E190" s="220">
        <v>0</v>
      </c>
      <c r="F190" s="286">
        <v>0</v>
      </c>
      <c r="G190" s="286" t="s">
        <v>486</v>
      </c>
      <c r="H190" s="220" t="s">
        <v>486</v>
      </c>
      <c r="I190" s="220">
        <v>0</v>
      </c>
    </row>
    <row r="191" spans="1:9" s="362" customFormat="1" ht="25.5">
      <c r="A191" s="76">
        <v>2000</v>
      </c>
      <c r="B191" s="84" t="s">
        <v>1032</v>
      </c>
      <c r="C191" s="289">
        <v>46750</v>
      </c>
      <c r="D191" s="289">
        <v>14334</v>
      </c>
      <c r="E191" s="289">
        <v>2824</v>
      </c>
      <c r="F191" s="283">
        <v>6.040641711229947</v>
      </c>
      <c r="G191" s="283" t="s">
        <v>486</v>
      </c>
      <c r="H191" s="289">
        <v>14334</v>
      </c>
      <c r="I191" s="289">
        <v>2824</v>
      </c>
    </row>
    <row r="192" spans="1:9" ht="12.75">
      <c r="A192" s="76">
        <v>3000</v>
      </c>
      <c r="B192" s="267" t="s">
        <v>1109</v>
      </c>
      <c r="C192" s="289">
        <v>5041158</v>
      </c>
      <c r="D192" s="289">
        <v>517723</v>
      </c>
      <c r="E192" s="289">
        <v>431284</v>
      </c>
      <c r="F192" s="283">
        <v>8.555256550181525</v>
      </c>
      <c r="G192" s="283">
        <v>83.30400619636369</v>
      </c>
      <c r="H192" s="289">
        <v>517723</v>
      </c>
      <c r="I192" s="289">
        <v>431284</v>
      </c>
    </row>
    <row r="193" spans="1:9" ht="24.75" customHeight="1">
      <c r="A193" s="360">
        <v>3400</v>
      </c>
      <c r="B193" s="369" t="s">
        <v>1033</v>
      </c>
      <c r="C193" s="220">
        <v>50000</v>
      </c>
      <c r="D193" s="220">
        <v>6000</v>
      </c>
      <c r="E193" s="220">
        <v>861</v>
      </c>
      <c r="F193" s="286">
        <v>1.722</v>
      </c>
      <c r="G193" s="286">
        <v>14.35</v>
      </c>
      <c r="H193" s="220">
        <v>6000</v>
      </c>
      <c r="I193" s="220">
        <v>861</v>
      </c>
    </row>
    <row r="194" spans="1:9" ht="12.75">
      <c r="A194" s="360">
        <v>3500</v>
      </c>
      <c r="B194" s="369" t="s">
        <v>1034</v>
      </c>
      <c r="C194" s="220">
        <v>4087319</v>
      </c>
      <c r="D194" s="220">
        <v>441109</v>
      </c>
      <c r="E194" s="220">
        <v>430423</v>
      </c>
      <c r="F194" s="286">
        <v>10.53069261293283</v>
      </c>
      <c r="G194" s="286">
        <v>97.57746951433772</v>
      </c>
      <c r="H194" s="220">
        <v>441109</v>
      </c>
      <c r="I194" s="220">
        <v>430423</v>
      </c>
    </row>
    <row r="195" spans="1:9" s="418" customFormat="1" ht="11.25" customHeight="1" hidden="1">
      <c r="A195" s="414">
        <v>3700</v>
      </c>
      <c r="B195" s="415" t="s">
        <v>1072</v>
      </c>
      <c r="C195" s="416">
        <v>903839</v>
      </c>
      <c r="D195" s="416">
        <v>70614</v>
      </c>
      <c r="E195" s="416">
        <v>0</v>
      </c>
      <c r="F195" s="417" t="s">
        <v>486</v>
      </c>
      <c r="G195" s="417">
        <v>0</v>
      </c>
      <c r="H195" s="398">
        <v>70614</v>
      </c>
      <c r="I195" s="398">
        <v>0</v>
      </c>
    </row>
    <row r="196" spans="1:9" ht="12.75">
      <c r="A196" s="360"/>
      <c r="B196" s="380" t="s">
        <v>1040</v>
      </c>
      <c r="C196" s="289">
        <v>740331</v>
      </c>
      <c r="D196" s="289">
        <v>-39387</v>
      </c>
      <c r="E196" s="289">
        <v>66287</v>
      </c>
      <c r="F196" s="283" t="s">
        <v>486</v>
      </c>
      <c r="G196" s="283" t="s">
        <v>486</v>
      </c>
      <c r="H196" s="289">
        <v>-39387</v>
      </c>
      <c r="I196" s="289">
        <v>66287</v>
      </c>
    </row>
    <row r="197" spans="1:9" ht="25.5">
      <c r="A197" s="360"/>
      <c r="B197" s="361" t="s">
        <v>1041</v>
      </c>
      <c r="C197" s="220">
        <v>-740331</v>
      </c>
      <c r="D197" s="220">
        <v>39387</v>
      </c>
      <c r="E197" s="220">
        <v>-66287</v>
      </c>
      <c r="F197" s="286" t="s">
        <v>486</v>
      </c>
      <c r="G197" s="286" t="s">
        <v>486</v>
      </c>
      <c r="H197" s="220">
        <v>39387</v>
      </c>
      <c r="I197" s="220">
        <v>-66287</v>
      </c>
    </row>
    <row r="198" spans="1:10" ht="31.5" customHeight="1">
      <c r="A198" s="360"/>
      <c r="B198" s="382" t="s">
        <v>1093</v>
      </c>
      <c r="C198" s="220"/>
      <c r="D198" s="220"/>
      <c r="E198" s="220"/>
      <c r="F198" s="286"/>
      <c r="G198" s="286"/>
      <c r="H198" s="220"/>
      <c r="I198" s="220"/>
      <c r="J198" s="393"/>
    </row>
    <row r="199" spans="1:10" ht="12.75">
      <c r="A199" s="360"/>
      <c r="B199" s="267" t="s">
        <v>1094</v>
      </c>
      <c r="C199" s="289">
        <v>162733426</v>
      </c>
      <c r="D199" s="289">
        <v>12165640</v>
      </c>
      <c r="E199" s="289">
        <v>12409619</v>
      </c>
      <c r="F199" s="283">
        <v>7.625734494153648</v>
      </c>
      <c r="G199" s="283">
        <v>102.00547607852937</v>
      </c>
      <c r="H199" s="289">
        <v>12165640</v>
      </c>
      <c r="I199" s="289">
        <v>12409619</v>
      </c>
      <c r="J199" s="393"/>
    </row>
    <row r="200" spans="1:9" ht="12.75">
      <c r="A200" s="372"/>
      <c r="B200" s="361" t="s">
        <v>1095</v>
      </c>
      <c r="C200" s="220">
        <v>162733426</v>
      </c>
      <c r="D200" s="220">
        <v>12165640</v>
      </c>
      <c r="E200" s="220">
        <v>12409619</v>
      </c>
      <c r="F200" s="286">
        <v>7.625734494153648</v>
      </c>
      <c r="G200" s="286">
        <v>102.00547607852937</v>
      </c>
      <c r="H200" s="220">
        <v>12165640</v>
      </c>
      <c r="I200" s="220">
        <v>12409619</v>
      </c>
    </row>
    <row r="201" spans="1:9" ht="38.25">
      <c r="A201" s="360">
        <v>500</v>
      </c>
      <c r="B201" s="367" t="s">
        <v>1075</v>
      </c>
      <c r="C201" s="220">
        <v>162733426</v>
      </c>
      <c r="D201" s="220" t="s">
        <v>486</v>
      </c>
      <c r="E201" s="220">
        <v>12409619</v>
      </c>
      <c r="F201" s="286">
        <v>7.625734494153648</v>
      </c>
      <c r="G201" s="286" t="s">
        <v>486</v>
      </c>
      <c r="H201" s="383" t="s">
        <v>486</v>
      </c>
      <c r="I201" s="220">
        <v>12409619</v>
      </c>
    </row>
    <row r="202" spans="1:12" ht="12.75">
      <c r="A202" s="360">
        <v>520</v>
      </c>
      <c r="B202" s="367" t="s">
        <v>1076</v>
      </c>
      <c r="C202" s="220">
        <v>162634906</v>
      </c>
      <c r="D202" s="220" t="s">
        <v>486</v>
      </c>
      <c r="E202" s="220">
        <v>12354926</v>
      </c>
      <c r="F202" s="286">
        <v>7.596724653931303</v>
      </c>
      <c r="G202" s="286" t="s">
        <v>486</v>
      </c>
      <c r="H202" s="383" t="s">
        <v>486</v>
      </c>
      <c r="I202" s="220">
        <v>12354926</v>
      </c>
      <c r="K202" s="839"/>
      <c r="L202" s="839"/>
    </row>
    <row r="203" spans="1:12" s="390" customFormat="1" ht="38.25">
      <c r="A203" s="372">
        <v>524</v>
      </c>
      <c r="B203" s="388" t="s">
        <v>1051</v>
      </c>
      <c r="C203" s="222">
        <v>162634906</v>
      </c>
      <c r="D203" s="222" t="s">
        <v>486</v>
      </c>
      <c r="E203" s="222">
        <v>12354926</v>
      </c>
      <c r="F203" s="298">
        <v>7.596724653931303</v>
      </c>
      <c r="G203" s="298" t="s">
        <v>486</v>
      </c>
      <c r="H203" s="389" t="s">
        <v>486</v>
      </c>
      <c r="I203" s="220">
        <v>12354926</v>
      </c>
      <c r="K203" s="839"/>
      <c r="L203" s="839"/>
    </row>
    <row r="204" spans="1:12" s="402" customFormat="1" ht="25.5">
      <c r="A204" s="372">
        <v>526</v>
      </c>
      <c r="B204" s="388" t="s">
        <v>1053</v>
      </c>
      <c r="C204" s="222" t="s">
        <v>486</v>
      </c>
      <c r="D204" s="222" t="s">
        <v>486</v>
      </c>
      <c r="E204" s="222">
        <v>0</v>
      </c>
      <c r="F204" s="298" t="s">
        <v>486</v>
      </c>
      <c r="G204" s="298" t="s">
        <v>486</v>
      </c>
      <c r="H204" s="389" t="s">
        <v>486</v>
      </c>
      <c r="I204" s="220">
        <v>0</v>
      </c>
      <c r="K204" s="419"/>
      <c r="L204" s="419"/>
    </row>
    <row r="205" spans="1:9" ht="38.25">
      <c r="A205" s="360">
        <v>560</v>
      </c>
      <c r="B205" s="367" t="s">
        <v>1056</v>
      </c>
      <c r="C205" s="220">
        <v>80000</v>
      </c>
      <c r="D205" s="220" t="s">
        <v>486</v>
      </c>
      <c r="E205" s="220">
        <v>4668</v>
      </c>
      <c r="F205" s="286">
        <v>5.835</v>
      </c>
      <c r="G205" s="286" t="s">
        <v>486</v>
      </c>
      <c r="H205" s="383" t="s">
        <v>486</v>
      </c>
      <c r="I205" s="220">
        <v>4668</v>
      </c>
    </row>
    <row r="206" spans="1:9" s="390" customFormat="1" ht="12.75">
      <c r="A206" s="372">
        <v>561</v>
      </c>
      <c r="B206" s="388" t="s">
        <v>1057</v>
      </c>
      <c r="C206" s="222">
        <v>80000</v>
      </c>
      <c r="D206" s="222" t="s">
        <v>486</v>
      </c>
      <c r="E206" s="222">
        <v>4668</v>
      </c>
      <c r="F206" s="298">
        <v>5.835</v>
      </c>
      <c r="G206" s="298" t="s">
        <v>486</v>
      </c>
      <c r="H206" s="389" t="s">
        <v>486</v>
      </c>
      <c r="I206" s="220">
        <v>4668</v>
      </c>
    </row>
    <row r="207" spans="1:9" ht="25.5">
      <c r="A207" s="360">
        <v>590</v>
      </c>
      <c r="B207" s="367" t="s">
        <v>1078</v>
      </c>
      <c r="C207" s="220">
        <v>18520</v>
      </c>
      <c r="D207" s="220" t="s">
        <v>486</v>
      </c>
      <c r="E207" s="220">
        <v>50025</v>
      </c>
      <c r="F207" s="286">
        <v>270.1133909287257</v>
      </c>
      <c r="G207" s="286" t="s">
        <v>486</v>
      </c>
      <c r="H207" s="383" t="s">
        <v>486</v>
      </c>
      <c r="I207" s="220">
        <v>50025</v>
      </c>
    </row>
    <row r="208" spans="1:9" s="390" customFormat="1" ht="12.75">
      <c r="A208" s="372">
        <v>593</v>
      </c>
      <c r="B208" s="388" t="s">
        <v>1061</v>
      </c>
      <c r="C208" s="222">
        <v>18520</v>
      </c>
      <c r="D208" s="222" t="s">
        <v>486</v>
      </c>
      <c r="E208" s="222">
        <v>3954</v>
      </c>
      <c r="F208" s="298">
        <v>21.34989200863931</v>
      </c>
      <c r="G208" s="298" t="s">
        <v>486</v>
      </c>
      <c r="H208" s="389" t="s">
        <v>486</v>
      </c>
      <c r="I208" s="220">
        <v>3954</v>
      </c>
    </row>
    <row r="209" spans="1:9" s="402" customFormat="1" ht="25.5">
      <c r="A209" s="372">
        <v>599</v>
      </c>
      <c r="B209" s="388" t="s">
        <v>1062</v>
      </c>
      <c r="C209" s="222" t="s">
        <v>486</v>
      </c>
      <c r="D209" s="222" t="s">
        <v>486</v>
      </c>
      <c r="E209" s="222">
        <v>46071</v>
      </c>
      <c r="F209" s="298" t="s">
        <v>486</v>
      </c>
      <c r="G209" s="298" t="s">
        <v>486</v>
      </c>
      <c r="H209" s="389" t="s">
        <v>486</v>
      </c>
      <c r="I209" s="220">
        <v>46071</v>
      </c>
    </row>
    <row r="210" spans="1:9" ht="12.75">
      <c r="A210" s="363" t="s">
        <v>927</v>
      </c>
      <c r="B210" s="359" t="s">
        <v>928</v>
      </c>
      <c r="C210" s="289">
        <v>147471222</v>
      </c>
      <c r="D210" s="289">
        <v>15495680</v>
      </c>
      <c r="E210" s="289">
        <v>15189530</v>
      </c>
      <c r="F210" s="283">
        <v>10.299996022274772</v>
      </c>
      <c r="G210" s="283">
        <v>98.02428805963986</v>
      </c>
      <c r="H210" s="289">
        <v>15495680</v>
      </c>
      <c r="I210" s="289">
        <v>15189530</v>
      </c>
    </row>
    <row r="211" spans="1:9" ht="25.5">
      <c r="A211" s="67"/>
      <c r="B211" s="95" t="s">
        <v>1107</v>
      </c>
      <c r="C211" s="289">
        <v>147471222</v>
      </c>
      <c r="D211" s="289">
        <v>15495680</v>
      </c>
      <c r="E211" s="289">
        <v>15189530</v>
      </c>
      <c r="F211" s="283">
        <v>10.299996022274772</v>
      </c>
      <c r="G211" s="283">
        <v>98.02428805963986</v>
      </c>
      <c r="H211" s="289">
        <v>15495680</v>
      </c>
      <c r="I211" s="289">
        <v>15189530</v>
      </c>
    </row>
    <row r="212" spans="1:9" ht="12.75">
      <c r="A212" s="76">
        <v>1000</v>
      </c>
      <c r="B212" s="85" t="s">
        <v>929</v>
      </c>
      <c r="C212" s="289">
        <v>2000000</v>
      </c>
      <c r="D212" s="289">
        <v>2000000</v>
      </c>
      <c r="E212" s="289">
        <v>2000000</v>
      </c>
      <c r="F212" s="283">
        <v>100</v>
      </c>
      <c r="G212" s="283" t="s">
        <v>486</v>
      </c>
      <c r="H212" s="289">
        <v>2000000</v>
      </c>
      <c r="I212" s="289">
        <v>2000000</v>
      </c>
    </row>
    <row r="213" spans="1:9" ht="12.75">
      <c r="A213" s="360">
        <v>1800</v>
      </c>
      <c r="B213" s="369" t="s">
        <v>1096</v>
      </c>
      <c r="C213" s="220">
        <v>2000000</v>
      </c>
      <c r="D213" s="220" t="s">
        <v>486</v>
      </c>
      <c r="E213" s="220">
        <v>2000000</v>
      </c>
      <c r="F213" s="286">
        <v>100</v>
      </c>
      <c r="G213" s="286" t="s">
        <v>486</v>
      </c>
      <c r="H213" s="220" t="s">
        <v>486</v>
      </c>
      <c r="I213" s="220">
        <v>2000000</v>
      </c>
    </row>
    <row r="214" spans="1:9" ht="25.5">
      <c r="A214" s="76">
        <v>2000</v>
      </c>
      <c r="B214" s="84" t="s">
        <v>1032</v>
      </c>
      <c r="C214" s="289">
        <v>765826</v>
      </c>
      <c r="D214" s="289">
        <v>242781</v>
      </c>
      <c r="E214" s="289">
        <v>206616</v>
      </c>
      <c r="F214" s="283">
        <v>26.979496648063662</v>
      </c>
      <c r="G214" s="283">
        <v>85.10385903344991</v>
      </c>
      <c r="H214" s="289">
        <v>242781</v>
      </c>
      <c r="I214" s="289">
        <v>206616</v>
      </c>
    </row>
    <row r="215" spans="1:9" ht="12.75">
      <c r="A215" s="76">
        <v>3000</v>
      </c>
      <c r="B215" s="267" t="s">
        <v>1109</v>
      </c>
      <c r="C215" s="289">
        <v>144705396</v>
      </c>
      <c r="D215" s="289">
        <v>13252899</v>
      </c>
      <c r="E215" s="289">
        <v>12982914</v>
      </c>
      <c r="F215" s="283">
        <v>8.971962593571838</v>
      </c>
      <c r="G215" s="283">
        <v>97.96282307742631</v>
      </c>
      <c r="H215" s="289">
        <v>13252899</v>
      </c>
      <c r="I215" s="289">
        <v>12982914</v>
      </c>
    </row>
    <row r="216" spans="1:10" ht="12.75">
      <c r="A216" s="360">
        <v>3500</v>
      </c>
      <c r="B216" s="369" t="s">
        <v>1034</v>
      </c>
      <c r="C216" s="220">
        <v>119066458</v>
      </c>
      <c r="D216" s="220">
        <v>11129153</v>
      </c>
      <c r="E216" s="220">
        <v>11018511</v>
      </c>
      <c r="F216" s="286">
        <v>9.25408480699073</v>
      </c>
      <c r="G216" s="286">
        <v>99.0058362932022</v>
      </c>
      <c r="H216" s="220">
        <v>11129153</v>
      </c>
      <c r="I216" s="220">
        <v>11018511</v>
      </c>
      <c r="J216" s="393"/>
    </row>
    <row r="217" spans="1:9" s="399" customFormat="1" ht="11.25" customHeight="1" hidden="1">
      <c r="A217" s="414">
        <v>3700</v>
      </c>
      <c r="B217" s="415" t="s">
        <v>1072</v>
      </c>
      <c r="C217" s="396">
        <v>25638938</v>
      </c>
      <c r="D217" s="396">
        <v>2123746</v>
      </c>
      <c r="E217" s="396">
        <v>1964403</v>
      </c>
      <c r="F217" s="397" t="s">
        <v>486</v>
      </c>
      <c r="G217" s="397">
        <v>92.49707827583902</v>
      </c>
      <c r="H217" s="398">
        <v>2123746</v>
      </c>
      <c r="I217" s="398">
        <v>1964403</v>
      </c>
    </row>
    <row r="218" spans="1:9" ht="12.75">
      <c r="A218" s="360"/>
      <c r="B218" s="380" t="s">
        <v>1040</v>
      </c>
      <c r="C218" s="289">
        <v>15262204</v>
      </c>
      <c r="D218" s="289">
        <v>-3330040</v>
      </c>
      <c r="E218" s="289">
        <v>-2779911</v>
      </c>
      <c r="F218" s="283" t="s">
        <v>486</v>
      </c>
      <c r="G218" s="283" t="s">
        <v>486</v>
      </c>
      <c r="H218" s="289">
        <v>-3330040</v>
      </c>
      <c r="I218" s="289">
        <v>-2779911</v>
      </c>
    </row>
    <row r="219" spans="1:9" ht="25.5">
      <c r="A219" s="360"/>
      <c r="B219" s="361" t="s">
        <v>1041</v>
      </c>
      <c r="C219" s="220">
        <v>-15262204</v>
      </c>
      <c r="D219" s="220">
        <v>3330040</v>
      </c>
      <c r="E219" s="220">
        <v>2779911</v>
      </c>
      <c r="F219" s="286" t="s">
        <v>486</v>
      </c>
      <c r="G219" s="286" t="s">
        <v>486</v>
      </c>
      <c r="H219" s="220">
        <v>3330040</v>
      </c>
      <c r="I219" s="220">
        <v>2779911</v>
      </c>
    </row>
    <row r="220" spans="1:9" ht="34.5" customHeight="1">
      <c r="A220" s="368"/>
      <c r="B220" s="382" t="s">
        <v>1097</v>
      </c>
      <c r="C220" s="220"/>
      <c r="D220" s="220"/>
      <c r="E220" s="220"/>
      <c r="F220" s="286"/>
      <c r="G220" s="286"/>
      <c r="H220" s="220"/>
      <c r="I220" s="220"/>
    </row>
    <row r="221" spans="1:9" ht="12.75">
      <c r="A221" s="358" t="s">
        <v>922</v>
      </c>
      <c r="B221" s="359" t="s">
        <v>838</v>
      </c>
      <c r="C221" s="289">
        <v>14876281</v>
      </c>
      <c r="D221" s="289">
        <v>1153086</v>
      </c>
      <c r="E221" s="289">
        <v>624672</v>
      </c>
      <c r="F221" s="283">
        <v>4.199114012433618</v>
      </c>
      <c r="G221" s="283">
        <v>54.173929784942324</v>
      </c>
      <c r="H221" s="289">
        <v>1153086</v>
      </c>
      <c r="I221" s="289">
        <v>624672</v>
      </c>
    </row>
    <row r="222" spans="1:9" ht="12.75">
      <c r="A222" s="360"/>
      <c r="B222" s="361" t="s">
        <v>1086</v>
      </c>
      <c r="C222" s="220">
        <v>14850091</v>
      </c>
      <c r="D222" s="220">
        <v>1150903</v>
      </c>
      <c r="E222" s="220">
        <v>623819</v>
      </c>
      <c r="F222" s="286">
        <v>4.200775604674746</v>
      </c>
      <c r="G222" s="286">
        <v>54.202569634452246</v>
      </c>
      <c r="H222" s="220">
        <v>1150903</v>
      </c>
      <c r="I222" s="220">
        <v>623819</v>
      </c>
    </row>
    <row r="223" spans="1:11" ht="38.25">
      <c r="A223" s="360">
        <v>500</v>
      </c>
      <c r="B223" s="367" t="s">
        <v>1075</v>
      </c>
      <c r="C223" s="220">
        <v>306000</v>
      </c>
      <c r="D223" s="220" t="s">
        <v>486</v>
      </c>
      <c r="E223" s="220">
        <v>36413</v>
      </c>
      <c r="F223" s="286">
        <v>11.899673202614379</v>
      </c>
      <c r="G223" s="286" t="s">
        <v>486</v>
      </c>
      <c r="H223" s="383" t="s">
        <v>486</v>
      </c>
      <c r="I223" s="220">
        <v>36413</v>
      </c>
      <c r="J223" s="393"/>
      <c r="K223" s="182"/>
    </row>
    <row r="224" spans="1:9" ht="25.5">
      <c r="A224" s="360">
        <v>590</v>
      </c>
      <c r="B224" s="367" t="s">
        <v>1078</v>
      </c>
      <c r="C224" s="220">
        <v>306000</v>
      </c>
      <c r="D224" s="220" t="s">
        <v>486</v>
      </c>
      <c r="E224" s="220">
        <v>36413</v>
      </c>
      <c r="F224" s="286">
        <v>11.899673202614379</v>
      </c>
      <c r="G224" s="286" t="s">
        <v>486</v>
      </c>
      <c r="H224" s="383" t="s">
        <v>486</v>
      </c>
      <c r="I224" s="220">
        <v>36413</v>
      </c>
    </row>
    <row r="225" spans="1:9" s="390" customFormat="1" ht="25.5">
      <c r="A225" s="372">
        <v>599</v>
      </c>
      <c r="B225" s="388" t="s">
        <v>1098</v>
      </c>
      <c r="C225" s="222">
        <v>306000</v>
      </c>
      <c r="D225" s="222" t="s">
        <v>486</v>
      </c>
      <c r="E225" s="222">
        <v>36413</v>
      </c>
      <c r="F225" s="298">
        <v>11.899673202614379</v>
      </c>
      <c r="G225" s="298" t="s">
        <v>486</v>
      </c>
      <c r="H225" s="389" t="s">
        <v>486</v>
      </c>
      <c r="I225" s="220">
        <v>36413</v>
      </c>
    </row>
    <row r="226" spans="1:9" ht="12.75">
      <c r="A226" s="360">
        <v>700</v>
      </c>
      <c r="B226" s="367" t="s">
        <v>1063</v>
      </c>
      <c r="C226" s="220">
        <v>14544091</v>
      </c>
      <c r="D226" s="220" t="s">
        <v>486</v>
      </c>
      <c r="E226" s="220">
        <v>587406</v>
      </c>
      <c r="F226" s="286">
        <v>4.038794861775823</v>
      </c>
      <c r="G226" s="286" t="s">
        <v>486</v>
      </c>
      <c r="H226" s="383" t="s">
        <v>486</v>
      </c>
      <c r="I226" s="220">
        <v>587406</v>
      </c>
    </row>
    <row r="227" spans="1:9" s="390" customFormat="1" ht="25.5">
      <c r="A227" s="372">
        <v>720</v>
      </c>
      <c r="B227" s="411" t="s">
        <v>1099</v>
      </c>
      <c r="C227" s="222">
        <v>13500882</v>
      </c>
      <c r="D227" s="222" t="s">
        <v>486</v>
      </c>
      <c r="E227" s="222">
        <v>500000</v>
      </c>
      <c r="F227" s="298">
        <v>3.7034617442030826</v>
      </c>
      <c r="G227" s="298" t="s">
        <v>486</v>
      </c>
      <c r="H227" s="389" t="s">
        <v>486</v>
      </c>
      <c r="I227" s="220">
        <v>500000</v>
      </c>
    </row>
    <row r="228" spans="1:9" s="390" customFormat="1" ht="38.25">
      <c r="A228" s="372">
        <v>726</v>
      </c>
      <c r="B228" s="388" t="s">
        <v>1100</v>
      </c>
      <c r="C228" s="222">
        <v>10158064</v>
      </c>
      <c r="D228" s="222" t="s">
        <v>486</v>
      </c>
      <c r="E228" s="222">
        <v>379950</v>
      </c>
      <c r="F228" s="298">
        <v>3.740378087793107</v>
      </c>
      <c r="G228" s="298" t="s">
        <v>486</v>
      </c>
      <c r="H228" s="389" t="s">
        <v>486</v>
      </c>
      <c r="I228" s="220">
        <v>379950</v>
      </c>
    </row>
    <row r="229" spans="1:9" s="390" customFormat="1" ht="38.25">
      <c r="A229" s="372">
        <v>727</v>
      </c>
      <c r="B229" s="388" t="s">
        <v>1101</v>
      </c>
      <c r="C229" s="222">
        <v>741198</v>
      </c>
      <c r="D229" s="222" t="s">
        <v>486</v>
      </c>
      <c r="E229" s="222">
        <v>27450</v>
      </c>
      <c r="F229" s="298">
        <v>3.7034638517643064</v>
      </c>
      <c r="G229" s="298" t="s">
        <v>486</v>
      </c>
      <c r="H229" s="389" t="s">
        <v>486</v>
      </c>
      <c r="I229" s="220">
        <v>27450</v>
      </c>
    </row>
    <row r="230" spans="1:9" s="390" customFormat="1" ht="38.25">
      <c r="A230" s="420">
        <v>728</v>
      </c>
      <c r="B230" s="388" t="s">
        <v>1102</v>
      </c>
      <c r="C230" s="222">
        <v>101257</v>
      </c>
      <c r="D230" s="222" t="s">
        <v>486</v>
      </c>
      <c r="E230" s="222">
        <v>0</v>
      </c>
      <c r="F230" s="298">
        <v>0</v>
      </c>
      <c r="G230" s="298" t="s">
        <v>486</v>
      </c>
      <c r="H230" s="389" t="s">
        <v>486</v>
      </c>
      <c r="I230" s="220">
        <v>0</v>
      </c>
    </row>
    <row r="231" spans="1:9" s="390" customFormat="1" ht="38.25">
      <c r="A231" s="420">
        <v>729</v>
      </c>
      <c r="B231" s="388" t="s">
        <v>1103</v>
      </c>
      <c r="C231" s="222">
        <v>2500363</v>
      </c>
      <c r="D231" s="222" t="s">
        <v>486</v>
      </c>
      <c r="E231" s="222">
        <v>92600</v>
      </c>
      <c r="F231" s="298">
        <v>3.7034622572802425</v>
      </c>
      <c r="G231" s="298" t="s">
        <v>486</v>
      </c>
      <c r="H231" s="389" t="s">
        <v>486</v>
      </c>
      <c r="I231" s="220">
        <v>92600</v>
      </c>
    </row>
    <row r="232" spans="1:9" ht="12.75">
      <c r="A232" s="421">
        <v>740</v>
      </c>
      <c r="B232" s="367" t="s">
        <v>1090</v>
      </c>
      <c r="C232" s="220">
        <v>1043209</v>
      </c>
      <c r="D232" s="220" t="s">
        <v>486</v>
      </c>
      <c r="E232" s="220">
        <v>87406</v>
      </c>
      <c r="F232" s="286">
        <v>8.378570353591657</v>
      </c>
      <c r="G232" s="286" t="s">
        <v>486</v>
      </c>
      <c r="H232" s="383" t="s">
        <v>486</v>
      </c>
      <c r="I232" s="220">
        <v>87406</v>
      </c>
    </row>
    <row r="233" spans="1:9" s="390" customFormat="1" ht="54.75" customHeight="1">
      <c r="A233" s="372">
        <v>742</v>
      </c>
      <c r="B233" s="388" t="s">
        <v>1065</v>
      </c>
      <c r="C233" s="222">
        <v>1026209</v>
      </c>
      <c r="D233" s="222" t="s">
        <v>486</v>
      </c>
      <c r="E233" s="222">
        <v>85517</v>
      </c>
      <c r="F233" s="298">
        <v>8.333292730817991</v>
      </c>
      <c r="G233" s="298" t="s">
        <v>486</v>
      </c>
      <c r="H233" s="389" t="s">
        <v>486</v>
      </c>
      <c r="I233" s="220">
        <v>85517</v>
      </c>
    </row>
    <row r="234" spans="1:9" s="390" customFormat="1" ht="51">
      <c r="A234" s="372">
        <v>747</v>
      </c>
      <c r="B234" s="388" t="s">
        <v>1070</v>
      </c>
      <c r="C234" s="222">
        <v>17000</v>
      </c>
      <c r="D234" s="222" t="s">
        <v>486</v>
      </c>
      <c r="E234" s="222">
        <v>1889</v>
      </c>
      <c r="F234" s="298">
        <v>11.111764705882353</v>
      </c>
      <c r="G234" s="298" t="s">
        <v>486</v>
      </c>
      <c r="H234" s="389" t="s">
        <v>486</v>
      </c>
      <c r="I234" s="220">
        <v>1889</v>
      </c>
    </row>
    <row r="235" spans="1:9" ht="12.75">
      <c r="A235" s="360"/>
      <c r="B235" s="361" t="s">
        <v>1104</v>
      </c>
      <c r="C235" s="220">
        <v>26190</v>
      </c>
      <c r="D235" s="220">
        <v>2183</v>
      </c>
      <c r="E235" s="220">
        <v>853</v>
      </c>
      <c r="F235" s="286">
        <v>3.2569683085147</v>
      </c>
      <c r="G235" s="286">
        <v>39.07466788822721</v>
      </c>
      <c r="H235" s="220">
        <v>2183</v>
      </c>
      <c r="I235" s="220">
        <v>853</v>
      </c>
    </row>
    <row r="236" spans="1:9" ht="12.75">
      <c r="A236" s="363" t="s">
        <v>927</v>
      </c>
      <c r="B236" s="359" t="s">
        <v>928</v>
      </c>
      <c r="C236" s="289">
        <v>14876281</v>
      </c>
      <c r="D236" s="289">
        <v>1153086</v>
      </c>
      <c r="E236" s="289">
        <v>783438</v>
      </c>
      <c r="F236" s="283">
        <v>5.266356557798283</v>
      </c>
      <c r="G236" s="283">
        <v>67.9427206643737</v>
      </c>
      <c r="H236" s="289">
        <v>1153086</v>
      </c>
      <c r="I236" s="289">
        <v>783438</v>
      </c>
    </row>
    <row r="237" spans="1:9" ht="25.5">
      <c r="A237" s="67"/>
      <c r="B237" s="95" t="s">
        <v>1107</v>
      </c>
      <c r="C237" s="289">
        <v>12026417</v>
      </c>
      <c r="D237" s="289">
        <v>750000</v>
      </c>
      <c r="E237" s="289">
        <v>725627</v>
      </c>
      <c r="F237" s="283">
        <v>6.0336091788601705</v>
      </c>
      <c r="G237" s="283">
        <v>96.75026666666666</v>
      </c>
      <c r="H237" s="289">
        <v>750000</v>
      </c>
      <c r="I237" s="289">
        <v>725627</v>
      </c>
    </row>
    <row r="238" spans="1:9" ht="12.75">
      <c r="A238" s="76">
        <v>1000</v>
      </c>
      <c r="B238" s="85" t="s">
        <v>929</v>
      </c>
      <c r="C238" s="289">
        <v>11865664</v>
      </c>
      <c r="D238" s="289">
        <v>750000</v>
      </c>
      <c r="E238" s="289">
        <v>725627</v>
      </c>
      <c r="F238" s="283">
        <v>6.115350982465035</v>
      </c>
      <c r="G238" s="283">
        <v>96.75026666666666</v>
      </c>
      <c r="H238" s="289">
        <v>750000</v>
      </c>
      <c r="I238" s="289">
        <v>725627</v>
      </c>
    </row>
    <row r="239" spans="1:9" ht="12.75">
      <c r="A239" s="360">
        <v>1100</v>
      </c>
      <c r="B239" s="361" t="s">
        <v>1091</v>
      </c>
      <c r="C239" s="220">
        <v>4744695</v>
      </c>
      <c r="D239" s="220">
        <v>380000</v>
      </c>
      <c r="E239" s="220">
        <v>323746</v>
      </c>
      <c r="F239" s="286">
        <v>6.823325840754779</v>
      </c>
      <c r="G239" s="286">
        <v>85.19631578947369</v>
      </c>
      <c r="H239" s="220">
        <v>380000</v>
      </c>
      <c r="I239" s="220">
        <v>323746</v>
      </c>
    </row>
    <row r="240" spans="1:9" ht="12.75">
      <c r="A240" s="360">
        <v>1800</v>
      </c>
      <c r="B240" s="369" t="s">
        <v>1096</v>
      </c>
      <c r="C240" s="220">
        <v>958374</v>
      </c>
      <c r="D240" s="220" t="s">
        <v>486</v>
      </c>
      <c r="E240" s="220">
        <v>0</v>
      </c>
      <c r="F240" s="286">
        <v>0</v>
      </c>
      <c r="G240" s="286" t="s">
        <v>486</v>
      </c>
      <c r="H240" s="220" t="s">
        <v>486</v>
      </c>
      <c r="I240" s="220">
        <v>0</v>
      </c>
    </row>
    <row r="241" spans="1:9" ht="25.5">
      <c r="A241" s="76">
        <v>2000</v>
      </c>
      <c r="B241" s="84" t="s">
        <v>1032</v>
      </c>
      <c r="C241" s="289">
        <v>160753</v>
      </c>
      <c r="D241" s="289">
        <v>0</v>
      </c>
      <c r="E241" s="289">
        <v>0</v>
      </c>
      <c r="F241" s="283">
        <v>0</v>
      </c>
      <c r="G241" s="283" t="s">
        <v>486</v>
      </c>
      <c r="H241" s="289">
        <v>0</v>
      </c>
      <c r="I241" s="289">
        <v>0</v>
      </c>
    </row>
    <row r="242" spans="1:9" ht="25.5">
      <c r="A242" s="376"/>
      <c r="B242" s="95" t="s">
        <v>982</v>
      </c>
      <c r="C242" s="289">
        <v>2849864</v>
      </c>
      <c r="D242" s="289">
        <v>403086</v>
      </c>
      <c r="E242" s="289">
        <v>57811</v>
      </c>
      <c r="F242" s="283">
        <v>2.0285529414736985</v>
      </c>
      <c r="G242" s="283">
        <v>14.342100693152329</v>
      </c>
      <c r="H242" s="289">
        <v>403086</v>
      </c>
      <c r="I242" s="289">
        <v>57811</v>
      </c>
    </row>
    <row r="243" spans="1:9" ht="25.5">
      <c r="A243" s="377" t="s">
        <v>1039</v>
      </c>
      <c r="B243" s="378" t="s">
        <v>966</v>
      </c>
      <c r="C243" s="289">
        <v>21365</v>
      </c>
      <c r="D243" s="289">
        <v>0</v>
      </c>
      <c r="E243" s="289">
        <v>0</v>
      </c>
      <c r="F243" s="283">
        <v>0</v>
      </c>
      <c r="G243" s="283" t="s">
        <v>486</v>
      </c>
      <c r="H243" s="289">
        <v>0</v>
      </c>
      <c r="I243" s="289">
        <v>0</v>
      </c>
    </row>
    <row r="244" spans="1:9" ht="12.75">
      <c r="A244" s="76">
        <v>7000</v>
      </c>
      <c r="B244" s="379" t="s">
        <v>969</v>
      </c>
      <c r="C244" s="289">
        <v>2828499</v>
      </c>
      <c r="D244" s="289">
        <v>403086</v>
      </c>
      <c r="E244" s="289">
        <v>57811</v>
      </c>
      <c r="F244" s="283">
        <v>2.043875567924896</v>
      </c>
      <c r="G244" s="283">
        <v>14.342100693152329</v>
      </c>
      <c r="H244" s="289">
        <v>403086</v>
      </c>
      <c r="I244" s="289">
        <v>57811</v>
      </c>
    </row>
    <row r="245" spans="1:9" ht="12.75">
      <c r="A245" s="360"/>
      <c r="B245" s="380" t="s">
        <v>1040</v>
      </c>
      <c r="C245" s="289">
        <v>0</v>
      </c>
      <c r="D245" s="422">
        <v>0</v>
      </c>
      <c r="E245" s="289">
        <v>-158766</v>
      </c>
      <c r="F245" s="283" t="s">
        <v>486</v>
      </c>
      <c r="G245" s="283" t="s">
        <v>486</v>
      </c>
      <c r="H245" s="289">
        <v>0</v>
      </c>
      <c r="I245" s="289">
        <v>-158766</v>
      </c>
    </row>
    <row r="246" spans="1:9" ht="25.5">
      <c r="A246" s="360"/>
      <c r="B246" s="361" t="s">
        <v>1041</v>
      </c>
      <c r="C246" s="220">
        <v>0</v>
      </c>
      <c r="D246" s="423">
        <v>0</v>
      </c>
      <c r="E246" s="220">
        <v>158766</v>
      </c>
      <c r="F246" s="286" t="s">
        <v>486</v>
      </c>
      <c r="G246" s="286" t="s">
        <v>486</v>
      </c>
      <c r="H246" s="220">
        <v>0</v>
      </c>
      <c r="I246" s="220">
        <v>158766</v>
      </c>
    </row>
    <row r="247" spans="3:9" ht="12.75">
      <c r="C247" s="424"/>
      <c r="D247" s="425"/>
      <c r="E247" s="424"/>
      <c r="F247" s="426"/>
      <c r="G247" s="426"/>
      <c r="H247" s="424"/>
      <c r="I247" s="424"/>
    </row>
    <row r="248" spans="1:9" s="418" customFormat="1" ht="12.75" hidden="1">
      <c r="A248" s="427"/>
      <c r="B248" s="428" t="s">
        <v>1105</v>
      </c>
      <c r="C248" s="429">
        <f>C104</f>
        <v>43965839</v>
      </c>
      <c r="D248" s="429">
        <f>D104</f>
        <v>3594325</v>
      </c>
      <c r="E248" s="429">
        <f>E104</f>
        <v>2670712</v>
      </c>
      <c r="F248" s="430">
        <f>(E248/C248)*100</f>
        <v>6.074516171521258</v>
      </c>
      <c r="G248" s="430">
        <f>G104</f>
        <v>74.30357577570199</v>
      </c>
      <c r="H248" s="429">
        <f>H104</f>
        <v>3594325</v>
      </c>
      <c r="I248" s="429">
        <f>I104</f>
        <v>2670712</v>
      </c>
    </row>
    <row r="249" spans="2:9" ht="13.5">
      <c r="B249" s="431" t="s">
        <v>1110</v>
      </c>
      <c r="C249" s="432"/>
      <c r="D249" s="432"/>
      <c r="F249" s="433">
        <f>E104</f>
        <v>2670712</v>
      </c>
      <c r="G249" s="434"/>
      <c r="H249" s="341"/>
      <c r="I249" s="435"/>
    </row>
    <row r="250" ht="13.5">
      <c r="B250" s="431"/>
    </row>
    <row r="253" spans="1:9" s="439" customFormat="1" ht="15">
      <c r="A253" s="147" t="s">
        <v>823</v>
      </c>
      <c r="B253" s="436"/>
      <c r="C253" s="437"/>
      <c r="D253" s="437"/>
      <c r="E253" s="438"/>
      <c r="F253" s="437"/>
      <c r="G253" s="437"/>
      <c r="I253" s="440"/>
    </row>
    <row r="254" spans="1:9" s="439" customFormat="1" ht="15">
      <c r="A254" s="147" t="s">
        <v>824</v>
      </c>
      <c r="B254" s="441"/>
      <c r="C254" s="437"/>
      <c r="D254" s="437"/>
      <c r="E254" s="438"/>
      <c r="F254" s="437"/>
      <c r="G254" s="437"/>
      <c r="H254" s="271"/>
      <c r="I254" s="271" t="s">
        <v>524</v>
      </c>
    </row>
    <row r="255" spans="1:9" ht="12" customHeight="1">
      <c r="A255" s="173"/>
      <c r="B255" s="442"/>
      <c r="E255" s="443"/>
      <c r="F255" s="158"/>
      <c r="G255" s="158"/>
      <c r="H255" s="435"/>
      <c r="I255" s="435"/>
    </row>
    <row r="256" spans="5:9" ht="12.75">
      <c r="E256" s="443"/>
      <c r="F256" s="158"/>
      <c r="G256" s="158"/>
      <c r="H256" s="435"/>
      <c r="I256" s="435"/>
    </row>
    <row r="257" spans="5:9" ht="12.75">
      <c r="E257" s="443"/>
      <c r="F257" s="158"/>
      <c r="G257" s="158"/>
      <c r="H257" s="435"/>
      <c r="I257" s="435"/>
    </row>
    <row r="258" spans="1:9" ht="12.75">
      <c r="A258" s="56" t="s">
        <v>825</v>
      </c>
      <c r="F258" s="158"/>
      <c r="G258" s="178"/>
      <c r="H258" s="178"/>
      <c r="I258" s="178"/>
    </row>
    <row r="259" spans="1:9" ht="12.75">
      <c r="A259" s="444"/>
      <c r="F259" s="158"/>
      <c r="G259" s="178"/>
      <c r="H259" s="178"/>
      <c r="I259" s="178"/>
    </row>
    <row r="260" spans="3:9" ht="15">
      <c r="C260" s="437"/>
      <c r="D260" s="437"/>
      <c r="E260" s="271"/>
      <c r="F260" s="437"/>
      <c r="G260" s="271"/>
      <c r="H260" s="271"/>
      <c r="I260" s="271"/>
    </row>
    <row r="261" spans="2:9" ht="15">
      <c r="B261" s="445"/>
      <c r="C261" s="437"/>
      <c r="D261" s="271"/>
      <c r="E261" s="446"/>
      <c r="F261" s="447"/>
      <c r="G261" s="271"/>
      <c r="I261" s="437"/>
    </row>
    <row r="262" spans="2:9" ht="15.75">
      <c r="B262" s="448"/>
      <c r="C262" s="449"/>
      <c r="D262" s="450"/>
      <c r="F262" s="178"/>
      <c r="G262" s="450"/>
      <c r="H262" s="450"/>
      <c r="I262" s="450"/>
    </row>
    <row r="263" ht="12.75">
      <c r="B263" s="445"/>
    </row>
    <row r="264" ht="12.75">
      <c r="B264" s="451"/>
    </row>
    <row r="268" spans="3:8" ht="12.75">
      <c r="C268" s="432"/>
      <c r="D268" s="432"/>
      <c r="E268" s="443"/>
      <c r="F268" s="178"/>
      <c r="G268" s="443"/>
      <c r="H268" s="178"/>
    </row>
    <row r="269" spans="3:8" ht="12.75">
      <c r="C269" s="341"/>
      <c r="D269" s="432"/>
      <c r="E269" s="432"/>
      <c r="F269" s="452"/>
      <c r="G269" s="434"/>
      <c r="H269" s="341"/>
    </row>
    <row r="270" spans="4:8" ht="12.75">
      <c r="D270" s="178"/>
      <c r="E270" s="434"/>
      <c r="F270" s="452"/>
      <c r="G270" s="452"/>
      <c r="H270" s="432"/>
    </row>
    <row r="271" spans="3:9" ht="12.75">
      <c r="C271" s="443"/>
      <c r="D271" s="434"/>
      <c r="F271" s="434"/>
      <c r="G271" s="434"/>
      <c r="H271" s="434"/>
      <c r="I271" s="434"/>
    </row>
  </sheetData>
  <mergeCells count="10">
    <mergeCell ref="J20:K20"/>
    <mergeCell ref="K149:L149"/>
    <mergeCell ref="K202:L203"/>
    <mergeCell ref="A2:I2"/>
    <mergeCell ref="A3:I3"/>
    <mergeCell ref="A4:I4"/>
    <mergeCell ref="A5:I5"/>
    <mergeCell ref="A7:I7"/>
    <mergeCell ref="A9:I9"/>
    <mergeCell ref="A10:I10"/>
  </mergeCells>
  <printOptions/>
  <pageMargins left="0.8267716535433072" right="0.35433070866141736" top="0.7874015748031497" bottom="0.7874015748031497" header="0.5118110236220472" footer="0.5118110236220472"/>
  <pageSetup firstPageNumber="24" useFirstPageNumber="1" horizontalDpi="600" verticalDpi="600" orientation="portrait" paperSize="9" scale="73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600"/>
  <sheetViews>
    <sheetView zoomScaleSheetLayoutView="90" workbookViewId="0" topLeftCell="A1">
      <selection activeCell="G33" sqref="G33"/>
    </sheetView>
  </sheetViews>
  <sheetFormatPr defaultColWidth="9.140625" defaultRowHeight="12.75"/>
  <cols>
    <col min="1" max="1" width="60.00390625" style="27" customWidth="1"/>
    <col min="2" max="2" width="16.7109375" style="174" customWidth="1"/>
    <col min="3" max="3" width="16.00390625" style="27" customWidth="1"/>
  </cols>
  <sheetData>
    <row r="1" spans="1:3" ht="12.75">
      <c r="A1" s="1063" t="s">
        <v>469</v>
      </c>
      <c r="B1" s="1063"/>
      <c r="C1" s="1063"/>
    </row>
    <row r="2" spans="1:3" ht="15" customHeight="1">
      <c r="A2" s="1064" t="s">
        <v>470</v>
      </c>
      <c r="B2" s="1064"/>
      <c r="C2" s="1064"/>
    </row>
    <row r="3" spans="1:3" ht="3.75" customHeight="1">
      <c r="A3" s="8"/>
      <c r="B3" s="9"/>
      <c r="C3" s="10"/>
    </row>
    <row r="4" spans="1:3" s="3" customFormat="1" ht="12.75">
      <c r="A4" s="1032" t="s">
        <v>471</v>
      </c>
      <c r="B4" s="1032"/>
      <c r="C4" s="1032"/>
    </row>
    <row r="5" spans="1:3" s="3" customFormat="1" ht="12.75">
      <c r="A5" s="14"/>
      <c r="B5" s="13"/>
      <c r="C5" s="13"/>
    </row>
    <row r="6" spans="1:3" s="17" customFormat="1" ht="17.25" customHeight="1">
      <c r="A6" s="969" t="s">
        <v>472</v>
      </c>
      <c r="B6" s="969"/>
      <c r="C6" s="969"/>
    </row>
    <row r="7" spans="1:3" s="17" customFormat="1" ht="33.75" customHeight="1">
      <c r="A7" s="939" t="s">
        <v>1111</v>
      </c>
      <c r="B7" s="1059"/>
      <c r="C7" s="1059"/>
    </row>
    <row r="8" spans="1:3" s="17" customFormat="1" ht="17.25" customHeight="1">
      <c r="A8" s="1060" t="s">
        <v>474</v>
      </c>
      <c r="B8" s="1060"/>
      <c r="C8" s="1060"/>
    </row>
    <row r="9" spans="1:3" s="21" customFormat="1" ht="12.75">
      <c r="A9" s="1061" t="s">
        <v>475</v>
      </c>
      <c r="B9" s="1061"/>
      <c r="C9" s="1061"/>
    </row>
    <row r="10" spans="1:3" s="21" customFormat="1" ht="12.75">
      <c r="A10" s="25" t="s">
        <v>476</v>
      </c>
      <c r="B10" s="26"/>
      <c r="C10" s="23" t="s">
        <v>477</v>
      </c>
    </row>
    <row r="11" spans="1:3" ht="12.75">
      <c r="A11" s="347"/>
      <c r="B11" s="453"/>
      <c r="C11" s="454" t="s">
        <v>1112</v>
      </c>
    </row>
    <row r="12" spans="1:3" ht="10.5" customHeight="1">
      <c r="A12" s="347"/>
      <c r="B12" s="453"/>
      <c r="C12" s="454"/>
    </row>
    <row r="13" spans="1:3" ht="12.75">
      <c r="A13" s="455"/>
      <c r="B13" s="456"/>
      <c r="C13" s="158" t="s">
        <v>528</v>
      </c>
    </row>
    <row r="14" spans="1:3" ht="25.5">
      <c r="A14" s="351" t="s">
        <v>479</v>
      </c>
      <c r="B14" s="352" t="s">
        <v>531</v>
      </c>
      <c r="C14" s="352" t="s">
        <v>533</v>
      </c>
    </row>
    <row r="15" spans="1:3" ht="12.75">
      <c r="A15" s="355">
        <v>1</v>
      </c>
      <c r="B15" s="457">
        <v>2</v>
      </c>
      <c r="C15" s="457">
        <v>3</v>
      </c>
    </row>
    <row r="16" spans="1:3" ht="13.5" customHeight="1">
      <c r="A16" s="265" t="s">
        <v>1113</v>
      </c>
      <c r="B16" s="254">
        <v>285602</v>
      </c>
      <c r="C16" s="254">
        <v>285602</v>
      </c>
    </row>
    <row r="17" spans="1:3" ht="13.5" customHeight="1">
      <c r="A17" s="382" t="s">
        <v>1114</v>
      </c>
      <c r="B17" s="254">
        <v>397711</v>
      </c>
      <c r="C17" s="254">
        <v>397711</v>
      </c>
    </row>
    <row r="18" spans="1:3" ht="13.5" customHeight="1">
      <c r="A18" s="226" t="s">
        <v>844</v>
      </c>
      <c r="B18" s="216">
        <v>388936</v>
      </c>
      <c r="C18" s="216">
        <v>388936</v>
      </c>
    </row>
    <row r="19" spans="1:3" ht="13.5" customHeight="1">
      <c r="A19" s="168" t="s">
        <v>1115</v>
      </c>
      <c r="B19" s="216">
        <v>384172</v>
      </c>
      <c r="C19" s="216">
        <v>384172</v>
      </c>
    </row>
    <row r="20" spans="1:3" ht="13.5" customHeight="1">
      <c r="A20" s="361" t="s">
        <v>1025</v>
      </c>
      <c r="B20" s="216">
        <v>31687</v>
      </c>
      <c r="C20" s="216">
        <v>31687</v>
      </c>
    </row>
    <row r="21" spans="1:3" ht="13.5" customHeight="1">
      <c r="A21" s="361" t="s">
        <v>1116</v>
      </c>
      <c r="B21" s="216">
        <v>352485</v>
      </c>
      <c r="C21" s="216">
        <v>352485</v>
      </c>
    </row>
    <row r="22" spans="1:3" ht="13.5" customHeight="1">
      <c r="A22" s="168" t="s">
        <v>1117</v>
      </c>
      <c r="B22" s="216">
        <v>0</v>
      </c>
      <c r="C22" s="216">
        <v>0</v>
      </c>
    </row>
    <row r="23" spans="1:3" ht="13.5" customHeight="1">
      <c r="A23" s="361" t="s">
        <v>1118</v>
      </c>
      <c r="B23" s="216">
        <v>4764</v>
      </c>
      <c r="C23" s="216">
        <v>4764</v>
      </c>
    </row>
    <row r="24" spans="1:3" ht="12.75">
      <c r="A24" s="361" t="s">
        <v>1119</v>
      </c>
      <c r="B24" s="216">
        <v>124</v>
      </c>
      <c r="C24" s="216">
        <v>124</v>
      </c>
    </row>
    <row r="25" spans="1:3" ht="13.5" customHeight="1">
      <c r="A25" s="361" t="s">
        <v>1120</v>
      </c>
      <c r="B25" s="216">
        <v>4640</v>
      </c>
      <c r="C25" s="216">
        <v>4640</v>
      </c>
    </row>
    <row r="26" spans="1:3" ht="13.5" customHeight="1">
      <c r="A26" s="361" t="s">
        <v>1121</v>
      </c>
      <c r="B26" s="216">
        <v>0</v>
      </c>
      <c r="C26" s="216">
        <v>0</v>
      </c>
    </row>
    <row r="27" spans="1:3" ht="13.5" customHeight="1">
      <c r="A27" s="361" t="s">
        <v>1122</v>
      </c>
      <c r="B27" s="216">
        <v>0</v>
      </c>
      <c r="C27" s="216">
        <v>0</v>
      </c>
    </row>
    <row r="28" spans="1:3" ht="13.5" customHeight="1">
      <c r="A28" s="226" t="s">
        <v>1123</v>
      </c>
      <c r="B28" s="216">
        <v>8775</v>
      </c>
      <c r="C28" s="216">
        <v>8775</v>
      </c>
    </row>
    <row r="29" spans="1:3" ht="13.5" customHeight="1">
      <c r="A29" s="361" t="s">
        <v>856</v>
      </c>
      <c r="B29" s="216">
        <v>8775</v>
      </c>
      <c r="C29" s="216">
        <v>8775</v>
      </c>
    </row>
    <row r="30" spans="1:3" ht="13.5" customHeight="1">
      <c r="A30" s="361" t="s">
        <v>857</v>
      </c>
      <c r="B30" s="216">
        <v>0</v>
      </c>
      <c r="C30" s="216">
        <v>0</v>
      </c>
    </row>
    <row r="31" spans="1:3" ht="13.5" customHeight="1">
      <c r="A31" s="361" t="s">
        <v>860</v>
      </c>
      <c r="B31" s="216">
        <v>-112109</v>
      </c>
      <c r="C31" s="216">
        <v>-112109</v>
      </c>
    </row>
    <row r="32" spans="1:3" ht="12.75">
      <c r="A32" s="361" t="s">
        <v>1124</v>
      </c>
      <c r="B32" s="423">
        <v>112109</v>
      </c>
      <c r="C32" s="423">
        <v>112109</v>
      </c>
    </row>
    <row r="33" spans="1:3" ht="13.5" customHeight="1">
      <c r="A33" s="361"/>
      <c r="B33" s="237"/>
      <c r="C33" s="422"/>
    </row>
    <row r="34" spans="1:3" ht="13.5" customHeight="1" hidden="1">
      <c r="A34" s="381" t="s">
        <v>1125</v>
      </c>
      <c r="B34" s="237"/>
      <c r="C34" s="422"/>
    </row>
    <row r="35" spans="1:3" ht="13.5" customHeight="1" hidden="1">
      <c r="A35" s="265" t="s">
        <v>1126</v>
      </c>
      <c r="B35" s="251"/>
      <c r="C35" s="422">
        <v>0</v>
      </c>
    </row>
    <row r="36" spans="1:3" ht="13.5" customHeight="1" hidden="1">
      <c r="A36" s="382" t="s">
        <v>869</v>
      </c>
      <c r="B36" s="251">
        <v>0</v>
      </c>
      <c r="C36" s="422">
        <v>0</v>
      </c>
    </row>
    <row r="37" spans="1:3" ht="13.5" customHeight="1" hidden="1">
      <c r="A37" s="226" t="s">
        <v>844</v>
      </c>
      <c r="B37" s="237">
        <v>0</v>
      </c>
      <c r="C37" s="423">
        <v>0</v>
      </c>
    </row>
    <row r="38" spans="1:3" ht="13.5" customHeight="1" hidden="1">
      <c r="A38" s="168" t="s">
        <v>1115</v>
      </c>
      <c r="B38" s="237">
        <v>0</v>
      </c>
      <c r="C38" s="423">
        <v>0</v>
      </c>
    </row>
    <row r="39" spans="1:3" ht="13.5" customHeight="1" hidden="1">
      <c r="A39" s="361" t="s">
        <v>1025</v>
      </c>
      <c r="B39" s="237"/>
      <c r="C39" s="423">
        <v>0</v>
      </c>
    </row>
    <row r="40" spans="1:3" ht="13.5" customHeight="1" hidden="1">
      <c r="A40" s="361" t="s">
        <v>1116</v>
      </c>
      <c r="B40" s="237"/>
      <c r="C40" s="423">
        <v>0</v>
      </c>
    </row>
    <row r="41" spans="1:3" ht="13.5" customHeight="1" hidden="1">
      <c r="A41" s="361" t="s">
        <v>1127</v>
      </c>
      <c r="B41" s="237"/>
      <c r="C41" s="423">
        <v>0</v>
      </c>
    </row>
    <row r="42" spans="1:3" ht="13.5" customHeight="1" hidden="1">
      <c r="A42" s="361" t="s">
        <v>1118</v>
      </c>
      <c r="B42" s="237">
        <v>0</v>
      </c>
      <c r="C42" s="423">
        <v>0</v>
      </c>
    </row>
    <row r="43" spans="1:3" ht="12.75" hidden="1">
      <c r="A43" s="361" t="s">
        <v>1119</v>
      </c>
      <c r="B43" s="237"/>
      <c r="C43" s="423">
        <v>0</v>
      </c>
    </row>
    <row r="44" spans="1:3" ht="13.5" customHeight="1" hidden="1">
      <c r="A44" s="361" t="s">
        <v>1120</v>
      </c>
      <c r="B44" s="237"/>
      <c r="C44" s="423">
        <v>0</v>
      </c>
    </row>
    <row r="45" spans="1:3" ht="13.5" customHeight="1" hidden="1">
      <c r="A45" s="361" t="s">
        <v>1121</v>
      </c>
      <c r="B45" s="237"/>
      <c r="C45" s="423">
        <v>0</v>
      </c>
    </row>
    <row r="46" spans="1:3" ht="13.5" customHeight="1" hidden="1">
      <c r="A46" s="361" t="s">
        <v>1122</v>
      </c>
      <c r="B46" s="237"/>
      <c r="C46" s="423">
        <v>0</v>
      </c>
    </row>
    <row r="47" spans="1:3" ht="13.5" customHeight="1" hidden="1">
      <c r="A47" s="226" t="s">
        <v>1123</v>
      </c>
      <c r="B47" s="237">
        <v>0</v>
      </c>
      <c r="C47" s="423">
        <v>0</v>
      </c>
    </row>
    <row r="48" spans="1:3" ht="13.5" customHeight="1" hidden="1">
      <c r="A48" s="361" t="s">
        <v>856</v>
      </c>
      <c r="B48" s="237"/>
      <c r="C48" s="423">
        <v>0</v>
      </c>
    </row>
    <row r="49" spans="1:3" ht="13.5" customHeight="1" hidden="1">
      <c r="A49" s="361" t="s">
        <v>857</v>
      </c>
      <c r="B49" s="237"/>
      <c r="C49" s="423">
        <v>0</v>
      </c>
    </row>
    <row r="50" spans="1:3" ht="13.5" customHeight="1" hidden="1">
      <c r="A50" s="361" t="s">
        <v>860</v>
      </c>
      <c r="B50" s="237">
        <v>0</v>
      </c>
      <c r="C50" s="423">
        <v>0</v>
      </c>
    </row>
    <row r="51" spans="1:3" ht="12.75" hidden="1">
      <c r="A51" s="361" t="s">
        <v>1124</v>
      </c>
      <c r="B51" s="237">
        <v>0</v>
      </c>
      <c r="C51" s="423">
        <v>0</v>
      </c>
    </row>
    <row r="52" spans="1:3" ht="13.5" customHeight="1" hidden="1">
      <c r="A52" s="381" t="s">
        <v>1128</v>
      </c>
      <c r="B52" s="251"/>
      <c r="C52" s="422"/>
    </row>
    <row r="53" spans="1:3" ht="13.5" customHeight="1" hidden="1">
      <c r="A53" s="265" t="s">
        <v>1126</v>
      </c>
      <c r="B53" s="251"/>
      <c r="C53" s="422">
        <v>0</v>
      </c>
    </row>
    <row r="54" spans="1:3" ht="13.5" customHeight="1" hidden="1">
      <c r="A54" s="382" t="s">
        <v>869</v>
      </c>
      <c r="B54" s="251">
        <v>0</v>
      </c>
      <c r="C54" s="422">
        <v>0</v>
      </c>
    </row>
    <row r="55" spans="1:3" ht="13.5" customHeight="1" hidden="1">
      <c r="A55" s="226" t="s">
        <v>844</v>
      </c>
      <c r="B55" s="237">
        <v>0</v>
      </c>
      <c r="C55" s="423">
        <v>0</v>
      </c>
    </row>
    <row r="56" spans="1:3" ht="13.5" customHeight="1" hidden="1">
      <c r="A56" s="168" t="s">
        <v>1115</v>
      </c>
      <c r="B56" s="237">
        <v>0</v>
      </c>
      <c r="C56" s="423">
        <v>0</v>
      </c>
    </row>
    <row r="57" spans="1:3" ht="13.5" customHeight="1" hidden="1">
      <c r="A57" s="361" t="s">
        <v>1025</v>
      </c>
      <c r="B57" s="237"/>
      <c r="C57" s="423">
        <v>0</v>
      </c>
    </row>
    <row r="58" spans="1:3" ht="13.5" customHeight="1" hidden="1">
      <c r="A58" s="361" t="s">
        <v>1116</v>
      </c>
      <c r="B58" s="237"/>
      <c r="C58" s="423">
        <v>0</v>
      </c>
    </row>
    <row r="59" spans="1:3" ht="13.5" customHeight="1" hidden="1">
      <c r="A59" s="361" t="s">
        <v>1127</v>
      </c>
      <c r="B59" s="237"/>
      <c r="C59" s="423">
        <v>0</v>
      </c>
    </row>
    <row r="60" spans="1:3" ht="13.5" customHeight="1" hidden="1">
      <c r="A60" s="361" t="s">
        <v>1118</v>
      </c>
      <c r="B60" s="237">
        <v>0</v>
      </c>
      <c r="C60" s="423">
        <v>0</v>
      </c>
    </row>
    <row r="61" spans="1:3" ht="12.75" hidden="1">
      <c r="A61" s="361" t="s">
        <v>1119</v>
      </c>
      <c r="B61" s="237"/>
      <c r="C61" s="423">
        <v>0</v>
      </c>
    </row>
    <row r="62" spans="1:3" ht="13.5" customHeight="1" hidden="1">
      <c r="A62" s="361" t="s">
        <v>1120</v>
      </c>
      <c r="B62" s="237"/>
      <c r="C62" s="423">
        <v>0</v>
      </c>
    </row>
    <row r="63" spans="1:3" ht="13.5" customHeight="1" hidden="1">
      <c r="A63" s="361" t="s">
        <v>1121</v>
      </c>
      <c r="B63" s="237"/>
      <c r="C63" s="423">
        <v>0</v>
      </c>
    </row>
    <row r="64" spans="1:3" ht="13.5" customHeight="1" hidden="1">
      <c r="A64" s="361" t="s">
        <v>1122</v>
      </c>
      <c r="B64" s="237"/>
      <c r="C64" s="423">
        <v>0</v>
      </c>
    </row>
    <row r="65" spans="1:3" ht="13.5" customHeight="1" hidden="1">
      <c r="A65" s="226" t="s">
        <v>1123</v>
      </c>
      <c r="B65" s="237">
        <v>0</v>
      </c>
      <c r="C65" s="423">
        <v>0</v>
      </c>
    </row>
    <row r="66" spans="1:3" ht="13.5" customHeight="1" hidden="1">
      <c r="A66" s="361" t="s">
        <v>856</v>
      </c>
      <c r="B66" s="237"/>
      <c r="C66" s="423">
        <v>0</v>
      </c>
    </row>
    <row r="67" spans="1:3" ht="13.5" customHeight="1" hidden="1">
      <c r="A67" s="361" t="s">
        <v>857</v>
      </c>
      <c r="B67" s="237"/>
      <c r="C67" s="423">
        <v>0</v>
      </c>
    </row>
    <row r="68" spans="1:3" ht="13.5" customHeight="1" hidden="1">
      <c r="A68" s="361" t="s">
        <v>860</v>
      </c>
      <c r="B68" s="237">
        <v>0</v>
      </c>
      <c r="C68" s="423">
        <v>0</v>
      </c>
    </row>
    <row r="69" spans="1:3" ht="12.75" hidden="1">
      <c r="A69" s="361" t="s">
        <v>1124</v>
      </c>
      <c r="B69" s="237">
        <v>0</v>
      </c>
      <c r="C69" s="423">
        <v>0</v>
      </c>
    </row>
    <row r="70" spans="1:3" ht="15" customHeight="1">
      <c r="A70" s="381" t="s">
        <v>1129</v>
      </c>
      <c r="B70" s="251"/>
      <c r="C70" s="422"/>
    </row>
    <row r="71" spans="1:3" ht="13.5" customHeight="1">
      <c r="A71" s="265" t="s">
        <v>1126</v>
      </c>
      <c r="B71" s="251">
        <v>14843</v>
      </c>
      <c r="C71" s="422">
        <v>14843</v>
      </c>
    </row>
    <row r="72" spans="1:3" ht="13.5" customHeight="1">
      <c r="A72" s="382" t="s">
        <v>869</v>
      </c>
      <c r="B72" s="251">
        <v>4462</v>
      </c>
      <c r="C72" s="422">
        <v>4462</v>
      </c>
    </row>
    <row r="73" spans="1:3" ht="13.5" customHeight="1">
      <c r="A73" s="226" t="s">
        <v>844</v>
      </c>
      <c r="B73" s="237">
        <v>4462</v>
      </c>
      <c r="C73" s="423">
        <v>4462</v>
      </c>
    </row>
    <row r="74" spans="1:3" ht="13.5" customHeight="1">
      <c r="A74" s="168" t="s">
        <v>1115</v>
      </c>
      <c r="B74" s="237">
        <v>4462</v>
      </c>
      <c r="C74" s="423">
        <v>4462</v>
      </c>
    </row>
    <row r="75" spans="1:3" ht="13.5" customHeight="1">
      <c r="A75" s="361" t="s">
        <v>1025</v>
      </c>
      <c r="B75" s="237">
        <v>0</v>
      </c>
      <c r="C75" s="423">
        <v>0</v>
      </c>
    </row>
    <row r="76" spans="1:3" ht="13.5" customHeight="1">
      <c r="A76" s="361" t="s">
        <v>1116</v>
      </c>
      <c r="B76" s="237">
        <v>4462</v>
      </c>
      <c r="C76" s="423">
        <v>4462</v>
      </c>
    </row>
    <row r="77" spans="1:3" ht="13.5" customHeight="1" hidden="1">
      <c r="A77" s="361" t="s">
        <v>1127</v>
      </c>
      <c r="B77" s="237"/>
      <c r="C77" s="423">
        <v>0</v>
      </c>
    </row>
    <row r="78" spans="1:3" ht="13.5" customHeight="1" hidden="1">
      <c r="A78" s="361" t="s">
        <v>1118</v>
      </c>
      <c r="B78" s="237">
        <v>0</v>
      </c>
      <c r="C78" s="423">
        <v>0</v>
      </c>
    </row>
    <row r="79" spans="1:3" ht="13.5" customHeight="1" hidden="1">
      <c r="A79" s="361" t="s">
        <v>1119</v>
      </c>
      <c r="B79" s="237"/>
      <c r="C79" s="423">
        <v>0</v>
      </c>
    </row>
    <row r="80" spans="1:3" ht="13.5" customHeight="1" hidden="1">
      <c r="A80" s="361" t="s">
        <v>1120</v>
      </c>
      <c r="B80" s="237"/>
      <c r="C80" s="423">
        <v>0</v>
      </c>
    </row>
    <row r="81" spans="1:3" ht="13.5" customHeight="1" hidden="1">
      <c r="A81" s="361" t="s">
        <v>1121</v>
      </c>
      <c r="B81" s="237"/>
      <c r="C81" s="423">
        <v>0</v>
      </c>
    </row>
    <row r="82" spans="1:3" ht="13.5" customHeight="1" hidden="1">
      <c r="A82" s="361" t="s">
        <v>1122</v>
      </c>
      <c r="B82" s="237"/>
      <c r="C82" s="423">
        <v>0</v>
      </c>
    </row>
    <row r="83" spans="1:3" ht="13.5" customHeight="1" hidden="1">
      <c r="A83" s="226" t="s">
        <v>1123</v>
      </c>
      <c r="B83" s="237">
        <v>0</v>
      </c>
      <c r="C83" s="423">
        <v>0</v>
      </c>
    </row>
    <row r="84" spans="1:3" ht="13.5" customHeight="1" hidden="1">
      <c r="A84" s="361" t="s">
        <v>856</v>
      </c>
      <c r="B84" s="237"/>
      <c r="C84" s="423">
        <v>0</v>
      </c>
    </row>
    <row r="85" spans="1:3" ht="13.5" customHeight="1" hidden="1">
      <c r="A85" s="361" t="s">
        <v>857</v>
      </c>
      <c r="B85" s="237"/>
      <c r="C85" s="423">
        <v>0</v>
      </c>
    </row>
    <row r="86" spans="1:3" ht="13.5" customHeight="1">
      <c r="A86" s="361" t="s">
        <v>860</v>
      </c>
      <c r="B86" s="237">
        <v>10381</v>
      </c>
      <c r="C86" s="423">
        <v>10381</v>
      </c>
    </row>
    <row r="87" spans="1:3" ht="12.75">
      <c r="A87" s="361" t="s">
        <v>1124</v>
      </c>
      <c r="B87" s="423">
        <v>-10381</v>
      </c>
      <c r="C87" s="423">
        <v>-10381</v>
      </c>
    </row>
    <row r="88" spans="1:3" ht="15" customHeight="1" hidden="1">
      <c r="A88" s="381" t="s">
        <v>1130</v>
      </c>
      <c r="B88" s="251"/>
      <c r="C88" s="422"/>
    </row>
    <row r="89" spans="1:3" ht="15" customHeight="1" hidden="1">
      <c r="A89" s="265" t="s">
        <v>1126</v>
      </c>
      <c r="B89" s="251">
        <v>0</v>
      </c>
      <c r="C89" s="422">
        <v>0</v>
      </c>
    </row>
    <row r="90" spans="1:3" ht="13.5" customHeight="1" hidden="1">
      <c r="A90" s="382" t="s">
        <v>869</v>
      </c>
      <c r="B90" s="251">
        <v>0</v>
      </c>
      <c r="C90" s="422">
        <v>0</v>
      </c>
    </row>
    <row r="91" spans="1:3" ht="15" customHeight="1" hidden="1">
      <c r="A91" s="226" t="s">
        <v>844</v>
      </c>
      <c r="B91" s="237">
        <v>0</v>
      </c>
      <c r="C91" s="423">
        <v>0</v>
      </c>
    </row>
    <row r="92" spans="1:3" ht="15" customHeight="1" hidden="1">
      <c r="A92" s="168" t="s">
        <v>1115</v>
      </c>
      <c r="B92" s="237">
        <v>0</v>
      </c>
      <c r="C92" s="423">
        <v>0</v>
      </c>
    </row>
    <row r="93" spans="1:3" ht="15" customHeight="1" hidden="1">
      <c r="A93" s="361" t="s">
        <v>1025</v>
      </c>
      <c r="B93" s="458"/>
      <c r="C93" s="423">
        <v>0</v>
      </c>
    </row>
    <row r="94" spans="1:3" ht="15" customHeight="1" hidden="1">
      <c r="A94" s="361" t="s">
        <v>1116</v>
      </c>
      <c r="B94" s="237"/>
      <c r="C94" s="423">
        <v>0</v>
      </c>
    </row>
    <row r="95" spans="1:3" ht="15" customHeight="1" hidden="1">
      <c r="A95" s="361" t="s">
        <v>1127</v>
      </c>
      <c r="B95" s="237"/>
      <c r="C95" s="423">
        <v>0</v>
      </c>
    </row>
    <row r="96" spans="1:3" ht="15" customHeight="1" hidden="1">
      <c r="A96" s="361" t="s">
        <v>1118</v>
      </c>
      <c r="B96" s="237">
        <v>0</v>
      </c>
      <c r="C96" s="423">
        <v>0</v>
      </c>
    </row>
    <row r="97" spans="1:3" ht="15" customHeight="1" hidden="1">
      <c r="A97" s="361" t="s">
        <v>1119</v>
      </c>
      <c r="B97" s="237"/>
      <c r="C97" s="423">
        <v>0</v>
      </c>
    </row>
    <row r="98" spans="1:3" ht="15" customHeight="1" hidden="1">
      <c r="A98" s="361" t="s">
        <v>1120</v>
      </c>
      <c r="B98" s="237"/>
      <c r="C98" s="423">
        <v>0</v>
      </c>
    </row>
    <row r="99" spans="1:3" ht="15" customHeight="1" hidden="1">
      <c r="A99" s="361" t="s">
        <v>1121</v>
      </c>
      <c r="B99" s="237"/>
      <c r="C99" s="423">
        <v>0</v>
      </c>
    </row>
    <row r="100" spans="1:3" ht="15" customHeight="1" hidden="1">
      <c r="A100" s="361" t="s">
        <v>1122</v>
      </c>
      <c r="B100" s="237"/>
      <c r="C100" s="423">
        <v>0</v>
      </c>
    </row>
    <row r="101" spans="1:3" ht="15" customHeight="1" hidden="1">
      <c r="A101" s="226" t="s">
        <v>1123</v>
      </c>
      <c r="B101" s="237">
        <v>0</v>
      </c>
      <c r="C101" s="423">
        <v>0</v>
      </c>
    </row>
    <row r="102" spans="1:3" ht="15" customHeight="1" hidden="1">
      <c r="A102" s="361" t="s">
        <v>856</v>
      </c>
      <c r="B102" s="237">
        <v>0</v>
      </c>
      <c r="C102" s="423">
        <v>0</v>
      </c>
    </row>
    <row r="103" spans="1:3" ht="15" customHeight="1" hidden="1">
      <c r="A103" s="361" t="s">
        <v>857</v>
      </c>
      <c r="B103" s="237"/>
      <c r="C103" s="423">
        <v>0</v>
      </c>
    </row>
    <row r="104" spans="1:3" ht="15" customHeight="1" hidden="1">
      <c r="A104" s="361" t="s">
        <v>860</v>
      </c>
      <c r="B104" s="237">
        <v>0</v>
      </c>
      <c r="C104" s="423">
        <v>0</v>
      </c>
    </row>
    <row r="105" spans="1:3" ht="12.75" hidden="1">
      <c r="A105" s="361" t="s">
        <v>1124</v>
      </c>
      <c r="B105" s="237">
        <v>0</v>
      </c>
      <c r="C105" s="423">
        <v>0</v>
      </c>
    </row>
    <row r="106" spans="1:3" ht="13.5" customHeight="1">
      <c r="A106" s="381" t="s">
        <v>1131</v>
      </c>
      <c r="B106" s="251"/>
      <c r="C106" s="422"/>
    </row>
    <row r="107" spans="1:3" ht="13.5" customHeight="1">
      <c r="A107" s="265" t="s">
        <v>1126</v>
      </c>
      <c r="B107" s="251">
        <v>0</v>
      </c>
      <c r="C107" s="422">
        <v>0</v>
      </c>
    </row>
    <row r="108" spans="1:3" ht="13.5" customHeight="1">
      <c r="A108" s="382" t="s">
        <v>869</v>
      </c>
      <c r="B108" s="251">
        <v>6</v>
      </c>
      <c r="C108" s="422">
        <v>6</v>
      </c>
    </row>
    <row r="109" spans="1:3" ht="13.5" customHeight="1">
      <c r="A109" s="226" t="s">
        <v>844</v>
      </c>
      <c r="B109" s="237">
        <v>6</v>
      </c>
      <c r="C109" s="423">
        <v>6</v>
      </c>
    </row>
    <row r="110" spans="1:3" ht="13.5" customHeight="1">
      <c r="A110" s="168" t="s">
        <v>1115</v>
      </c>
      <c r="B110" s="237">
        <v>6</v>
      </c>
      <c r="C110" s="423">
        <v>6</v>
      </c>
    </row>
    <row r="111" spans="1:3" ht="13.5" customHeight="1">
      <c r="A111" s="361" t="s">
        <v>1025</v>
      </c>
      <c r="B111" s="237">
        <v>0</v>
      </c>
      <c r="C111" s="423">
        <v>0</v>
      </c>
    </row>
    <row r="112" spans="1:3" ht="13.5" customHeight="1">
      <c r="A112" s="361" t="s">
        <v>1116</v>
      </c>
      <c r="B112" s="237">
        <v>6</v>
      </c>
      <c r="C112" s="423">
        <v>6</v>
      </c>
    </row>
    <row r="113" spans="1:3" ht="13.5" customHeight="1" hidden="1">
      <c r="A113" s="361" t="s">
        <v>1127</v>
      </c>
      <c r="B113" s="237"/>
      <c r="C113" s="423">
        <v>0</v>
      </c>
    </row>
    <row r="114" spans="1:3" ht="13.5" customHeight="1" hidden="1">
      <c r="A114" s="361" t="s">
        <v>1118</v>
      </c>
      <c r="B114" s="237">
        <v>0</v>
      </c>
      <c r="C114" s="423">
        <v>0</v>
      </c>
    </row>
    <row r="115" spans="1:3" ht="13.5" customHeight="1" hidden="1">
      <c r="A115" s="361" t="s">
        <v>1119</v>
      </c>
      <c r="B115" s="237"/>
      <c r="C115" s="423">
        <v>0</v>
      </c>
    </row>
    <row r="116" spans="1:3" ht="13.5" customHeight="1" hidden="1">
      <c r="A116" s="361" t="s">
        <v>1120</v>
      </c>
      <c r="B116" s="237"/>
      <c r="C116" s="423">
        <v>0</v>
      </c>
    </row>
    <row r="117" spans="1:3" ht="13.5" customHeight="1" hidden="1">
      <c r="A117" s="361" t="s">
        <v>1121</v>
      </c>
      <c r="B117" s="237"/>
      <c r="C117" s="423">
        <v>0</v>
      </c>
    </row>
    <row r="118" spans="1:3" ht="13.5" customHeight="1" hidden="1">
      <c r="A118" s="361" t="s">
        <v>1122</v>
      </c>
      <c r="B118" s="237"/>
      <c r="C118" s="423">
        <v>0</v>
      </c>
    </row>
    <row r="119" spans="1:3" ht="13.5" customHeight="1" hidden="1">
      <c r="A119" s="226" t="s">
        <v>1123</v>
      </c>
      <c r="B119" s="237">
        <v>0</v>
      </c>
      <c r="C119" s="423">
        <v>0</v>
      </c>
    </row>
    <row r="120" spans="1:3" ht="13.5" customHeight="1" hidden="1">
      <c r="A120" s="361" t="s">
        <v>856</v>
      </c>
      <c r="B120" s="237">
        <v>0</v>
      </c>
      <c r="C120" s="423">
        <v>0</v>
      </c>
    </row>
    <row r="121" spans="1:3" ht="13.5" customHeight="1" hidden="1">
      <c r="A121" s="361" t="s">
        <v>857</v>
      </c>
      <c r="B121" s="251"/>
      <c r="C121" s="423">
        <v>0</v>
      </c>
    </row>
    <row r="122" spans="1:3" ht="13.5" customHeight="1">
      <c r="A122" s="361" t="s">
        <v>860</v>
      </c>
      <c r="B122" s="237">
        <v>-6</v>
      </c>
      <c r="C122" s="423">
        <v>-6</v>
      </c>
    </row>
    <row r="123" spans="1:3" ht="12.75">
      <c r="A123" s="361" t="s">
        <v>1124</v>
      </c>
      <c r="B123" s="423">
        <v>6</v>
      </c>
      <c r="C123" s="423">
        <v>6</v>
      </c>
    </row>
    <row r="124" spans="1:3" ht="13.5" customHeight="1">
      <c r="A124" s="381" t="s">
        <v>1132</v>
      </c>
      <c r="B124" s="237"/>
      <c r="C124" s="422"/>
    </row>
    <row r="125" spans="1:3" ht="13.5" customHeight="1">
      <c r="A125" s="265" t="s">
        <v>1126</v>
      </c>
      <c r="B125" s="251">
        <v>11644</v>
      </c>
      <c r="C125" s="422">
        <v>11644</v>
      </c>
    </row>
    <row r="126" spans="1:3" ht="13.5" customHeight="1">
      <c r="A126" s="382" t="s">
        <v>869</v>
      </c>
      <c r="B126" s="251">
        <v>47633</v>
      </c>
      <c r="C126" s="422">
        <v>47633</v>
      </c>
    </row>
    <row r="127" spans="1:3" ht="13.5" customHeight="1">
      <c r="A127" s="226" t="s">
        <v>844</v>
      </c>
      <c r="B127" s="237">
        <v>47633</v>
      </c>
      <c r="C127" s="423">
        <v>47633</v>
      </c>
    </row>
    <row r="128" spans="1:3" ht="13.5" customHeight="1">
      <c r="A128" s="168" t="s">
        <v>1115</v>
      </c>
      <c r="B128" s="237">
        <v>47633</v>
      </c>
      <c r="C128" s="423">
        <v>47633</v>
      </c>
    </row>
    <row r="129" spans="1:3" ht="13.5" customHeight="1">
      <c r="A129" s="361" t="s">
        <v>1025</v>
      </c>
      <c r="B129" s="237">
        <v>0</v>
      </c>
      <c r="C129" s="423">
        <v>0</v>
      </c>
    </row>
    <row r="130" spans="1:3" ht="13.5" customHeight="1">
      <c r="A130" s="361" t="s">
        <v>1116</v>
      </c>
      <c r="B130" s="237">
        <v>47633</v>
      </c>
      <c r="C130" s="423">
        <v>47633</v>
      </c>
    </row>
    <row r="131" spans="1:3" ht="13.5" customHeight="1" hidden="1">
      <c r="A131" s="361" t="s">
        <v>1127</v>
      </c>
      <c r="B131" s="237"/>
      <c r="C131" s="423">
        <v>0</v>
      </c>
    </row>
    <row r="132" spans="1:3" ht="13.5" customHeight="1" hidden="1">
      <c r="A132" s="361" t="s">
        <v>1118</v>
      </c>
      <c r="B132" s="237">
        <v>0</v>
      </c>
      <c r="C132" s="423">
        <v>0</v>
      </c>
    </row>
    <row r="133" spans="1:3" ht="13.5" customHeight="1" hidden="1">
      <c r="A133" s="361" t="s">
        <v>1119</v>
      </c>
      <c r="B133" s="237"/>
      <c r="C133" s="423">
        <v>0</v>
      </c>
    </row>
    <row r="134" spans="1:3" ht="13.5" customHeight="1" hidden="1">
      <c r="A134" s="361" t="s">
        <v>1120</v>
      </c>
      <c r="B134" s="237"/>
      <c r="C134" s="423">
        <v>0</v>
      </c>
    </row>
    <row r="135" spans="1:3" ht="13.5" customHeight="1" hidden="1">
      <c r="A135" s="361" t="s">
        <v>1121</v>
      </c>
      <c r="B135" s="237"/>
      <c r="C135" s="423">
        <v>0</v>
      </c>
    </row>
    <row r="136" spans="1:3" ht="13.5" customHeight="1" hidden="1">
      <c r="A136" s="361" t="s">
        <v>1122</v>
      </c>
      <c r="B136" s="237"/>
      <c r="C136" s="423">
        <v>0</v>
      </c>
    </row>
    <row r="137" spans="1:3" ht="13.5" customHeight="1" hidden="1">
      <c r="A137" s="226" t="s">
        <v>1123</v>
      </c>
      <c r="B137" s="237">
        <v>0</v>
      </c>
      <c r="C137" s="423">
        <v>0</v>
      </c>
    </row>
    <row r="138" spans="1:3" ht="13.5" customHeight="1" hidden="1">
      <c r="A138" s="361" t="s">
        <v>856</v>
      </c>
      <c r="B138" s="237"/>
      <c r="C138" s="423">
        <v>0</v>
      </c>
    </row>
    <row r="139" spans="1:3" ht="15" customHeight="1" hidden="1">
      <c r="A139" s="361" t="s">
        <v>857</v>
      </c>
      <c r="B139" s="237"/>
      <c r="C139" s="423">
        <v>0</v>
      </c>
    </row>
    <row r="140" spans="1:3" ht="15" customHeight="1">
      <c r="A140" s="361" t="s">
        <v>860</v>
      </c>
      <c r="B140" s="237">
        <v>-35989</v>
      </c>
      <c r="C140" s="423">
        <v>-35989</v>
      </c>
    </row>
    <row r="141" spans="1:3" ht="12.75">
      <c r="A141" s="361" t="s">
        <v>1124</v>
      </c>
      <c r="B141" s="423">
        <v>35989</v>
      </c>
      <c r="C141" s="423">
        <v>35989</v>
      </c>
    </row>
    <row r="142" spans="1:3" ht="13.5" customHeight="1">
      <c r="A142" s="381" t="s">
        <v>1133</v>
      </c>
      <c r="B142" s="237"/>
      <c r="C142" s="422"/>
    </row>
    <row r="143" spans="1:3" ht="13.5" customHeight="1">
      <c r="A143" s="265" t="s">
        <v>1126</v>
      </c>
      <c r="B143" s="251">
        <v>3031</v>
      </c>
      <c r="C143" s="422">
        <v>3031</v>
      </c>
    </row>
    <row r="144" spans="1:3" ht="13.5" customHeight="1">
      <c r="A144" s="382" t="s">
        <v>869</v>
      </c>
      <c r="B144" s="251">
        <v>6632</v>
      </c>
      <c r="C144" s="422">
        <v>6632</v>
      </c>
    </row>
    <row r="145" spans="1:3" ht="13.5" customHeight="1">
      <c r="A145" s="226" t="s">
        <v>844</v>
      </c>
      <c r="B145" s="237">
        <v>6632</v>
      </c>
      <c r="C145" s="423">
        <v>6632</v>
      </c>
    </row>
    <row r="146" spans="1:3" ht="13.5" customHeight="1">
      <c r="A146" s="168" t="s">
        <v>1115</v>
      </c>
      <c r="B146" s="237">
        <v>6632</v>
      </c>
      <c r="C146" s="423">
        <v>6632</v>
      </c>
    </row>
    <row r="147" spans="1:3" ht="13.5" customHeight="1">
      <c r="A147" s="361" t="s">
        <v>1025</v>
      </c>
      <c r="B147" s="237">
        <v>0</v>
      </c>
      <c r="C147" s="423">
        <v>0</v>
      </c>
    </row>
    <row r="148" spans="1:3" ht="13.5" customHeight="1">
      <c r="A148" s="361" t="s">
        <v>1134</v>
      </c>
      <c r="B148" s="237">
        <v>6632</v>
      </c>
      <c r="C148" s="423">
        <v>6632</v>
      </c>
    </row>
    <row r="149" spans="1:3" ht="13.5" customHeight="1" hidden="1">
      <c r="A149" s="361" t="s">
        <v>1127</v>
      </c>
      <c r="B149" s="237"/>
      <c r="C149" s="423">
        <v>0</v>
      </c>
    </row>
    <row r="150" spans="1:3" ht="13.5" customHeight="1" hidden="1">
      <c r="A150" s="361" t="s">
        <v>1118</v>
      </c>
      <c r="B150" s="237">
        <v>0</v>
      </c>
      <c r="C150" s="423">
        <v>0</v>
      </c>
    </row>
    <row r="151" spans="1:3" ht="13.5" customHeight="1" hidden="1">
      <c r="A151" s="361" t="s">
        <v>1119</v>
      </c>
      <c r="B151" s="237"/>
      <c r="C151" s="423">
        <v>0</v>
      </c>
    </row>
    <row r="152" spans="1:3" ht="13.5" customHeight="1" hidden="1">
      <c r="A152" s="361" t="s">
        <v>1120</v>
      </c>
      <c r="B152" s="237"/>
      <c r="C152" s="423">
        <v>0</v>
      </c>
    </row>
    <row r="153" spans="1:3" ht="13.5" customHeight="1" hidden="1">
      <c r="A153" s="361" t="s">
        <v>1121</v>
      </c>
      <c r="B153" s="251"/>
      <c r="C153" s="423">
        <v>0</v>
      </c>
    </row>
    <row r="154" spans="1:3" ht="13.5" customHeight="1" hidden="1">
      <c r="A154" s="361" t="s">
        <v>1122</v>
      </c>
      <c r="B154" s="251"/>
      <c r="C154" s="423">
        <v>0</v>
      </c>
    </row>
    <row r="155" spans="1:3" ht="13.5" customHeight="1" hidden="1">
      <c r="A155" s="226" t="s">
        <v>1123</v>
      </c>
      <c r="B155" s="237">
        <v>0</v>
      </c>
      <c r="C155" s="423">
        <v>0</v>
      </c>
    </row>
    <row r="156" spans="1:3" ht="13.5" customHeight="1" hidden="1">
      <c r="A156" s="361" t="s">
        <v>856</v>
      </c>
      <c r="B156" s="237"/>
      <c r="C156" s="423">
        <v>0</v>
      </c>
    </row>
    <row r="157" spans="1:3" ht="13.5" customHeight="1" hidden="1">
      <c r="A157" s="361" t="s">
        <v>857</v>
      </c>
      <c r="B157" s="237"/>
      <c r="C157" s="423">
        <v>0</v>
      </c>
    </row>
    <row r="158" spans="1:3" ht="13.5" customHeight="1">
      <c r="A158" s="361" t="s">
        <v>860</v>
      </c>
      <c r="B158" s="237">
        <v>-3601</v>
      </c>
      <c r="C158" s="423">
        <v>-3601</v>
      </c>
    </row>
    <row r="159" spans="1:3" ht="12.75">
      <c r="A159" s="361" t="s">
        <v>1124</v>
      </c>
      <c r="B159" s="423">
        <v>3601</v>
      </c>
      <c r="C159" s="423">
        <v>3601</v>
      </c>
    </row>
    <row r="160" spans="1:3" ht="13.5" customHeight="1">
      <c r="A160" s="381" t="s">
        <v>1135</v>
      </c>
      <c r="B160" s="237"/>
      <c r="C160" s="422"/>
    </row>
    <row r="161" spans="1:3" ht="13.5" customHeight="1">
      <c r="A161" s="265" t="s">
        <v>1126</v>
      </c>
      <c r="B161" s="251">
        <v>9897</v>
      </c>
      <c r="C161" s="422">
        <v>9897</v>
      </c>
    </row>
    <row r="162" spans="1:3" ht="13.5" customHeight="1">
      <c r="A162" s="382" t="s">
        <v>869</v>
      </c>
      <c r="B162" s="251">
        <v>10722</v>
      </c>
      <c r="C162" s="422">
        <v>10722</v>
      </c>
    </row>
    <row r="163" spans="1:3" ht="13.5" customHeight="1">
      <c r="A163" s="226" t="s">
        <v>844</v>
      </c>
      <c r="B163" s="237">
        <v>7035</v>
      </c>
      <c r="C163" s="423">
        <v>7035</v>
      </c>
    </row>
    <row r="164" spans="1:3" ht="13.5" customHeight="1">
      <c r="A164" s="168" t="s">
        <v>1115</v>
      </c>
      <c r="B164" s="237">
        <v>7035</v>
      </c>
      <c r="C164" s="423">
        <v>7035</v>
      </c>
    </row>
    <row r="165" spans="1:3" ht="13.5" customHeight="1">
      <c r="A165" s="361" t="s">
        <v>1025</v>
      </c>
      <c r="B165" s="237">
        <v>270</v>
      </c>
      <c r="C165" s="423">
        <v>270</v>
      </c>
    </row>
    <row r="166" spans="1:3" ht="13.5" customHeight="1">
      <c r="A166" s="361" t="s">
        <v>1116</v>
      </c>
      <c r="B166" s="237">
        <v>6765</v>
      </c>
      <c r="C166" s="423">
        <v>6765</v>
      </c>
    </row>
    <row r="167" spans="1:3" ht="13.5" customHeight="1" hidden="1">
      <c r="A167" s="361" t="s">
        <v>1127</v>
      </c>
      <c r="B167" s="237"/>
      <c r="C167" s="423">
        <v>0</v>
      </c>
    </row>
    <row r="168" spans="1:3" ht="13.5" customHeight="1" hidden="1">
      <c r="A168" s="361" t="s">
        <v>1118</v>
      </c>
      <c r="B168" s="237">
        <v>0</v>
      </c>
      <c r="C168" s="423">
        <v>0</v>
      </c>
    </row>
    <row r="169" spans="1:3" ht="12.75" hidden="1">
      <c r="A169" s="361" t="s">
        <v>1119</v>
      </c>
      <c r="B169" s="237">
        <v>0</v>
      </c>
      <c r="C169" s="423">
        <v>0</v>
      </c>
    </row>
    <row r="170" spans="1:3" ht="13.5" customHeight="1" hidden="1">
      <c r="A170" s="361" t="s">
        <v>1136</v>
      </c>
      <c r="B170" s="237"/>
      <c r="C170" s="423">
        <v>0</v>
      </c>
    </row>
    <row r="171" spans="1:3" ht="13.5" customHeight="1" hidden="1">
      <c r="A171" s="361" t="s">
        <v>1121</v>
      </c>
      <c r="B171" s="237">
        <v>0</v>
      </c>
      <c r="C171" s="423">
        <v>0</v>
      </c>
    </row>
    <row r="172" spans="1:3" ht="13.5" customHeight="1" hidden="1">
      <c r="A172" s="361" t="s">
        <v>1122</v>
      </c>
      <c r="B172" s="237"/>
      <c r="C172" s="423">
        <v>0</v>
      </c>
    </row>
    <row r="173" spans="1:3" ht="13.5" customHeight="1">
      <c r="A173" s="226" t="s">
        <v>1123</v>
      </c>
      <c r="B173" s="237">
        <v>3687</v>
      </c>
      <c r="C173" s="423">
        <v>3687</v>
      </c>
    </row>
    <row r="174" spans="1:3" ht="13.5" customHeight="1">
      <c r="A174" s="361" t="s">
        <v>856</v>
      </c>
      <c r="B174" s="237">
        <v>3687</v>
      </c>
      <c r="C174" s="423">
        <v>3687</v>
      </c>
    </row>
    <row r="175" spans="1:3" ht="13.5" customHeight="1" hidden="1">
      <c r="A175" s="361" t="s">
        <v>857</v>
      </c>
      <c r="B175" s="237">
        <v>0</v>
      </c>
      <c r="C175" s="423">
        <v>0</v>
      </c>
    </row>
    <row r="176" spans="1:3" ht="13.5" customHeight="1">
      <c r="A176" s="361" t="s">
        <v>860</v>
      </c>
      <c r="B176" s="237">
        <v>-825</v>
      </c>
      <c r="C176" s="423">
        <v>-825</v>
      </c>
    </row>
    <row r="177" spans="1:3" ht="12.75">
      <c r="A177" s="361" t="s">
        <v>1124</v>
      </c>
      <c r="B177" s="423">
        <v>825</v>
      </c>
      <c r="C177" s="423">
        <v>825</v>
      </c>
    </row>
    <row r="178" spans="1:3" ht="13.5" customHeight="1">
      <c r="A178" s="381" t="s">
        <v>1137</v>
      </c>
      <c r="B178" s="237"/>
      <c r="C178" s="422"/>
    </row>
    <row r="179" spans="1:3" ht="13.5" customHeight="1">
      <c r="A179" s="265" t="s">
        <v>1126</v>
      </c>
      <c r="B179" s="251">
        <v>70599</v>
      </c>
      <c r="C179" s="422">
        <v>70599</v>
      </c>
    </row>
    <row r="180" spans="1:3" ht="13.5" customHeight="1">
      <c r="A180" s="382" t="s">
        <v>869</v>
      </c>
      <c r="B180" s="251">
        <v>201972</v>
      </c>
      <c r="C180" s="422">
        <v>201972</v>
      </c>
    </row>
    <row r="181" spans="1:3" ht="13.5" customHeight="1">
      <c r="A181" s="226" t="s">
        <v>844</v>
      </c>
      <c r="B181" s="237">
        <v>200234</v>
      </c>
      <c r="C181" s="423">
        <v>200234</v>
      </c>
    </row>
    <row r="182" spans="1:3" ht="13.5" customHeight="1">
      <c r="A182" s="168" t="s">
        <v>1115</v>
      </c>
      <c r="B182" s="237">
        <v>198134</v>
      </c>
      <c r="C182" s="423">
        <v>198134</v>
      </c>
    </row>
    <row r="183" spans="1:3" ht="13.5" customHeight="1">
      <c r="A183" s="361" t="s">
        <v>1025</v>
      </c>
      <c r="B183" s="237">
        <v>5103</v>
      </c>
      <c r="C183" s="423">
        <v>5103</v>
      </c>
    </row>
    <row r="184" spans="1:3" ht="13.5" customHeight="1">
      <c r="A184" s="361" t="s">
        <v>1116</v>
      </c>
      <c r="B184" s="237">
        <v>193031</v>
      </c>
      <c r="C184" s="423">
        <v>193031</v>
      </c>
    </row>
    <row r="185" spans="1:3" ht="10.5" customHeight="1" hidden="1">
      <c r="A185" s="361" t="s">
        <v>1127</v>
      </c>
      <c r="B185" s="251"/>
      <c r="C185" s="423">
        <v>0</v>
      </c>
    </row>
    <row r="186" spans="1:3" ht="13.5" customHeight="1">
      <c r="A186" s="361" t="s">
        <v>1118</v>
      </c>
      <c r="B186" s="237">
        <v>2100</v>
      </c>
      <c r="C186" s="423">
        <v>2100</v>
      </c>
    </row>
    <row r="187" spans="1:3" ht="12.75" hidden="1">
      <c r="A187" s="361" t="s">
        <v>1119</v>
      </c>
      <c r="B187" s="237">
        <v>0</v>
      </c>
      <c r="C187" s="423">
        <v>0</v>
      </c>
    </row>
    <row r="188" spans="1:3" ht="13.5" customHeight="1">
      <c r="A188" s="361" t="s">
        <v>1136</v>
      </c>
      <c r="B188" s="237">
        <v>2100</v>
      </c>
      <c r="C188" s="423">
        <v>2100</v>
      </c>
    </row>
    <row r="189" spans="1:3" ht="13.5" customHeight="1" hidden="1">
      <c r="A189" s="361" t="s">
        <v>1121</v>
      </c>
      <c r="B189" s="237">
        <v>0</v>
      </c>
      <c r="C189" s="423">
        <v>0</v>
      </c>
    </row>
    <row r="190" spans="1:3" ht="13.5" customHeight="1" hidden="1">
      <c r="A190" s="361" t="s">
        <v>1122</v>
      </c>
      <c r="B190" s="237"/>
      <c r="C190" s="423">
        <v>0</v>
      </c>
    </row>
    <row r="191" spans="1:3" ht="13.5" customHeight="1">
      <c r="A191" s="226" t="s">
        <v>1123</v>
      </c>
      <c r="B191" s="237">
        <v>1738</v>
      </c>
      <c r="C191" s="423">
        <v>1738</v>
      </c>
    </row>
    <row r="192" spans="1:3" ht="13.5" customHeight="1">
      <c r="A192" s="361" t="s">
        <v>856</v>
      </c>
      <c r="B192" s="237">
        <v>1738</v>
      </c>
      <c r="C192" s="423">
        <v>1738</v>
      </c>
    </row>
    <row r="193" spans="1:3" ht="13.5" customHeight="1" hidden="1">
      <c r="A193" s="361" t="s">
        <v>857</v>
      </c>
      <c r="B193" s="237">
        <v>0</v>
      </c>
      <c r="C193" s="423">
        <v>0</v>
      </c>
    </row>
    <row r="194" spans="1:3" ht="13.5" customHeight="1">
      <c r="A194" s="361" t="s">
        <v>860</v>
      </c>
      <c r="B194" s="237">
        <v>-131373</v>
      </c>
      <c r="C194" s="423">
        <v>-131373</v>
      </c>
    </row>
    <row r="195" spans="1:3" ht="12.75">
      <c r="A195" s="361" t="s">
        <v>1124</v>
      </c>
      <c r="B195" s="423">
        <v>131373</v>
      </c>
      <c r="C195" s="423">
        <v>131373</v>
      </c>
    </row>
    <row r="196" spans="1:3" ht="13.5" customHeight="1">
      <c r="A196" s="381" t="s">
        <v>1138</v>
      </c>
      <c r="B196" s="237"/>
      <c r="C196" s="422"/>
    </row>
    <row r="197" spans="1:3" ht="13.5" customHeight="1">
      <c r="A197" s="265" t="s">
        <v>1126</v>
      </c>
      <c r="B197" s="251">
        <v>31485</v>
      </c>
      <c r="C197" s="422">
        <v>31485</v>
      </c>
    </row>
    <row r="198" spans="1:3" ht="13.5" customHeight="1">
      <c r="A198" s="382" t="s">
        <v>869</v>
      </c>
      <c r="B198" s="251">
        <v>11895</v>
      </c>
      <c r="C198" s="422">
        <v>11895</v>
      </c>
    </row>
    <row r="199" spans="1:3" ht="13.5" customHeight="1">
      <c r="A199" s="226" t="s">
        <v>844</v>
      </c>
      <c r="B199" s="237">
        <v>11895</v>
      </c>
      <c r="C199" s="423">
        <v>11895</v>
      </c>
    </row>
    <row r="200" spans="1:3" ht="13.5" customHeight="1">
      <c r="A200" s="168" t="s">
        <v>1115</v>
      </c>
      <c r="B200" s="237">
        <v>11645</v>
      </c>
      <c r="C200" s="423">
        <v>11645</v>
      </c>
    </row>
    <row r="201" spans="1:3" ht="13.5" customHeight="1">
      <c r="A201" s="361" t="s">
        <v>1025</v>
      </c>
      <c r="B201" s="237">
        <v>2660</v>
      </c>
      <c r="C201" s="423">
        <v>2660</v>
      </c>
    </row>
    <row r="202" spans="1:3" ht="13.5" customHeight="1">
      <c r="A202" s="361" t="s">
        <v>1116</v>
      </c>
      <c r="B202" s="237">
        <v>8985</v>
      </c>
      <c r="C202" s="423">
        <v>8985</v>
      </c>
    </row>
    <row r="203" spans="1:3" ht="13.5" customHeight="1" hidden="1">
      <c r="A203" s="361" t="s">
        <v>1127</v>
      </c>
      <c r="B203" s="237"/>
      <c r="C203" s="423">
        <v>0</v>
      </c>
    </row>
    <row r="204" spans="1:3" ht="13.5" customHeight="1">
      <c r="A204" s="361" t="s">
        <v>1118</v>
      </c>
      <c r="B204" s="237">
        <v>250</v>
      </c>
      <c r="C204" s="423">
        <v>250</v>
      </c>
    </row>
    <row r="205" spans="1:3" ht="12.75" hidden="1">
      <c r="A205" s="361" t="s">
        <v>1119</v>
      </c>
      <c r="B205" s="237">
        <v>0</v>
      </c>
      <c r="C205" s="423">
        <v>0</v>
      </c>
    </row>
    <row r="206" spans="1:3" ht="13.5" customHeight="1">
      <c r="A206" s="361" t="s">
        <v>1136</v>
      </c>
      <c r="B206" s="237">
        <v>250</v>
      </c>
      <c r="C206" s="423">
        <v>250</v>
      </c>
    </row>
    <row r="207" spans="1:3" ht="13.5" customHeight="1" hidden="1">
      <c r="A207" s="361" t="s">
        <v>1121</v>
      </c>
      <c r="B207" s="237"/>
      <c r="C207" s="423">
        <v>0</v>
      </c>
    </row>
    <row r="208" spans="1:3" ht="13.5" customHeight="1" hidden="1">
      <c r="A208" s="361" t="s">
        <v>1122</v>
      </c>
      <c r="B208" s="237"/>
      <c r="C208" s="423">
        <v>0</v>
      </c>
    </row>
    <row r="209" spans="1:3" ht="13.5" customHeight="1" hidden="1">
      <c r="A209" s="226" t="s">
        <v>1123</v>
      </c>
      <c r="B209" s="237">
        <v>0</v>
      </c>
      <c r="C209" s="423">
        <v>0</v>
      </c>
    </row>
    <row r="210" spans="1:3" ht="13.5" customHeight="1" hidden="1">
      <c r="A210" s="361" t="s">
        <v>856</v>
      </c>
      <c r="B210" s="237"/>
      <c r="C210" s="423">
        <v>0</v>
      </c>
    </row>
    <row r="211" spans="1:3" ht="13.5" customHeight="1" hidden="1">
      <c r="A211" s="361" t="s">
        <v>857</v>
      </c>
      <c r="B211" s="237"/>
      <c r="C211" s="423">
        <v>0</v>
      </c>
    </row>
    <row r="212" spans="1:3" ht="13.5" customHeight="1">
      <c r="A212" s="361" t="s">
        <v>860</v>
      </c>
      <c r="B212" s="237">
        <v>19590</v>
      </c>
      <c r="C212" s="423">
        <v>19590</v>
      </c>
    </row>
    <row r="213" spans="1:3" ht="12.75">
      <c r="A213" s="361" t="s">
        <v>1124</v>
      </c>
      <c r="B213" s="423">
        <v>-19590</v>
      </c>
      <c r="C213" s="423">
        <v>-19590</v>
      </c>
    </row>
    <row r="214" spans="1:3" ht="15" customHeight="1" hidden="1">
      <c r="A214" s="381" t="s">
        <v>1139</v>
      </c>
      <c r="B214" s="237"/>
      <c r="C214" s="422"/>
    </row>
    <row r="215" spans="1:3" ht="15" customHeight="1" hidden="1">
      <c r="A215" s="265" t="s">
        <v>1126</v>
      </c>
      <c r="B215" s="251"/>
      <c r="C215" s="422">
        <v>0</v>
      </c>
    </row>
    <row r="216" spans="1:3" ht="15" customHeight="1" hidden="1">
      <c r="A216" s="382" t="s">
        <v>869</v>
      </c>
      <c r="B216" s="251">
        <v>0</v>
      </c>
      <c r="C216" s="422">
        <v>0</v>
      </c>
    </row>
    <row r="217" spans="1:3" ht="15" customHeight="1" hidden="1">
      <c r="A217" s="226" t="s">
        <v>844</v>
      </c>
      <c r="B217" s="237">
        <v>0</v>
      </c>
      <c r="C217" s="423">
        <v>0</v>
      </c>
    </row>
    <row r="218" spans="1:3" ht="15" customHeight="1" hidden="1">
      <c r="A218" s="168" t="s">
        <v>1115</v>
      </c>
      <c r="B218" s="237">
        <v>0</v>
      </c>
      <c r="C218" s="423">
        <v>0</v>
      </c>
    </row>
    <row r="219" spans="1:3" ht="15" customHeight="1" hidden="1">
      <c r="A219" s="361" t="s">
        <v>1025</v>
      </c>
      <c r="B219" s="237">
        <v>0</v>
      </c>
      <c r="C219" s="423">
        <v>0</v>
      </c>
    </row>
    <row r="220" spans="1:3" ht="15" customHeight="1" hidden="1">
      <c r="A220" s="361" t="s">
        <v>1134</v>
      </c>
      <c r="B220" s="237"/>
      <c r="C220" s="423">
        <v>0</v>
      </c>
    </row>
    <row r="221" spans="1:3" ht="15" customHeight="1" hidden="1">
      <c r="A221" s="361" t="s">
        <v>1127</v>
      </c>
      <c r="B221" s="237"/>
      <c r="C221" s="423">
        <v>0</v>
      </c>
    </row>
    <row r="222" spans="1:3" ht="15" customHeight="1" hidden="1">
      <c r="A222" s="361" t="s">
        <v>1118</v>
      </c>
      <c r="B222" s="237">
        <v>0</v>
      </c>
      <c r="C222" s="423">
        <v>0</v>
      </c>
    </row>
    <row r="223" spans="1:3" ht="12.75" hidden="1">
      <c r="A223" s="361" t="s">
        <v>1119</v>
      </c>
      <c r="B223" s="237"/>
      <c r="C223" s="423">
        <v>0</v>
      </c>
    </row>
    <row r="224" spans="1:3" ht="15" customHeight="1" hidden="1">
      <c r="A224" s="361" t="s">
        <v>1120</v>
      </c>
      <c r="B224" s="237"/>
      <c r="C224" s="423">
        <v>0</v>
      </c>
    </row>
    <row r="225" spans="1:3" ht="15" customHeight="1" hidden="1">
      <c r="A225" s="361" t="s">
        <v>1121</v>
      </c>
      <c r="B225" s="237"/>
      <c r="C225" s="423">
        <v>0</v>
      </c>
    </row>
    <row r="226" spans="1:3" ht="15" customHeight="1" hidden="1">
      <c r="A226" s="361" t="s">
        <v>1122</v>
      </c>
      <c r="B226" s="237"/>
      <c r="C226" s="423">
        <v>0</v>
      </c>
    </row>
    <row r="227" spans="1:3" ht="15" customHeight="1" hidden="1">
      <c r="A227" s="226" t="s">
        <v>1123</v>
      </c>
      <c r="B227" s="237">
        <v>0</v>
      </c>
      <c r="C227" s="423">
        <v>0</v>
      </c>
    </row>
    <row r="228" spans="1:3" ht="15" customHeight="1" hidden="1">
      <c r="A228" s="361" t="s">
        <v>856</v>
      </c>
      <c r="B228" s="237"/>
      <c r="C228" s="423">
        <v>0</v>
      </c>
    </row>
    <row r="229" spans="1:3" ht="15" customHeight="1" hidden="1">
      <c r="A229" s="361" t="s">
        <v>857</v>
      </c>
      <c r="B229" s="237"/>
      <c r="C229" s="423">
        <v>0</v>
      </c>
    </row>
    <row r="230" spans="1:3" ht="15" customHeight="1" hidden="1">
      <c r="A230" s="361" t="s">
        <v>860</v>
      </c>
      <c r="B230" s="237">
        <v>0</v>
      </c>
      <c r="C230" s="423">
        <v>0</v>
      </c>
    </row>
    <row r="231" spans="1:3" ht="12.75" hidden="1">
      <c r="A231" s="361" t="s">
        <v>1124</v>
      </c>
      <c r="B231" s="237">
        <v>0</v>
      </c>
      <c r="C231" s="423">
        <v>0</v>
      </c>
    </row>
    <row r="232" spans="1:3" ht="13.5" customHeight="1">
      <c r="A232" s="381" t="s">
        <v>1043</v>
      </c>
      <c r="B232" s="237"/>
      <c r="C232" s="422"/>
    </row>
    <row r="233" spans="1:3" ht="13.5" customHeight="1">
      <c r="A233" s="265" t="s">
        <v>1126</v>
      </c>
      <c r="B233" s="251">
        <v>2305</v>
      </c>
      <c r="C233" s="422">
        <v>2305</v>
      </c>
    </row>
    <row r="234" spans="1:3" ht="13.5" customHeight="1">
      <c r="A234" s="382" t="s">
        <v>869</v>
      </c>
      <c r="B234" s="251">
        <v>3684</v>
      </c>
      <c r="C234" s="422">
        <v>3684</v>
      </c>
    </row>
    <row r="235" spans="1:3" ht="13.5" customHeight="1">
      <c r="A235" s="226" t="s">
        <v>844</v>
      </c>
      <c r="B235" s="237">
        <v>3550</v>
      </c>
      <c r="C235" s="423">
        <v>3550</v>
      </c>
    </row>
    <row r="236" spans="1:3" ht="13.5" customHeight="1">
      <c r="A236" s="168" t="s">
        <v>1115</v>
      </c>
      <c r="B236" s="237">
        <v>3550</v>
      </c>
      <c r="C236" s="423">
        <v>3550</v>
      </c>
    </row>
    <row r="237" spans="1:3" ht="13.5" customHeight="1">
      <c r="A237" s="361" t="s">
        <v>1025</v>
      </c>
      <c r="B237" s="237">
        <v>217</v>
      </c>
      <c r="C237" s="423">
        <v>217</v>
      </c>
    </row>
    <row r="238" spans="1:3" ht="13.5" customHeight="1">
      <c r="A238" s="361" t="s">
        <v>1116</v>
      </c>
      <c r="B238" s="237">
        <v>3333</v>
      </c>
      <c r="C238" s="423">
        <v>3333</v>
      </c>
    </row>
    <row r="239" spans="1:3" ht="13.5" customHeight="1" hidden="1">
      <c r="A239" s="361" t="s">
        <v>1127</v>
      </c>
      <c r="B239" s="237"/>
      <c r="C239" s="423">
        <v>0</v>
      </c>
    </row>
    <row r="240" spans="1:3" ht="13.5" customHeight="1" hidden="1">
      <c r="A240" s="361" t="s">
        <v>1118</v>
      </c>
      <c r="B240" s="237">
        <v>0</v>
      </c>
      <c r="C240" s="423">
        <v>0</v>
      </c>
    </row>
    <row r="241" spans="1:3" ht="13.5" customHeight="1" hidden="1">
      <c r="A241" s="361" t="s">
        <v>1119</v>
      </c>
      <c r="B241" s="237"/>
      <c r="C241" s="423">
        <v>0</v>
      </c>
    </row>
    <row r="242" spans="1:3" ht="13.5" customHeight="1" hidden="1">
      <c r="A242" s="361" t="s">
        <v>1120</v>
      </c>
      <c r="B242" s="237"/>
      <c r="C242" s="423">
        <v>0</v>
      </c>
    </row>
    <row r="243" spans="1:3" ht="13.5" customHeight="1" hidden="1">
      <c r="A243" s="361" t="s">
        <v>1121</v>
      </c>
      <c r="B243" s="237"/>
      <c r="C243" s="423">
        <v>0</v>
      </c>
    </row>
    <row r="244" spans="1:3" ht="13.5" customHeight="1" hidden="1">
      <c r="A244" s="361" t="s">
        <v>1122</v>
      </c>
      <c r="B244" s="237"/>
      <c r="C244" s="423">
        <v>0</v>
      </c>
    </row>
    <row r="245" spans="1:3" ht="13.5" customHeight="1">
      <c r="A245" s="226" t="s">
        <v>1123</v>
      </c>
      <c r="B245" s="237">
        <v>134</v>
      </c>
      <c r="C245" s="423">
        <v>134</v>
      </c>
    </row>
    <row r="246" spans="1:3" ht="13.5" customHeight="1">
      <c r="A246" s="361" t="s">
        <v>856</v>
      </c>
      <c r="B246" s="237">
        <v>134</v>
      </c>
      <c r="C246" s="423">
        <v>134</v>
      </c>
    </row>
    <row r="247" spans="1:3" ht="13.5" customHeight="1" hidden="1">
      <c r="A247" s="361" t="s">
        <v>857</v>
      </c>
      <c r="B247" s="237">
        <v>0</v>
      </c>
      <c r="C247" s="423">
        <v>0</v>
      </c>
    </row>
    <row r="248" spans="1:3" ht="13.5" customHeight="1">
      <c r="A248" s="361" t="s">
        <v>860</v>
      </c>
      <c r="B248" s="237">
        <v>-1379</v>
      </c>
      <c r="C248" s="423">
        <v>-1379</v>
      </c>
    </row>
    <row r="249" spans="1:3" ht="12.75">
      <c r="A249" s="361" t="s">
        <v>1124</v>
      </c>
      <c r="B249" s="423">
        <v>1379</v>
      </c>
      <c r="C249" s="423">
        <v>1379</v>
      </c>
    </row>
    <row r="250" spans="1:3" ht="13.5" customHeight="1">
      <c r="A250" s="381" t="s">
        <v>1140</v>
      </c>
      <c r="B250" s="251"/>
      <c r="C250" s="422"/>
    </row>
    <row r="251" spans="1:3" ht="13.5" customHeight="1">
      <c r="A251" s="265" t="s">
        <v>1126</v>
      </c>
      <c r="B251" s="251">
        <v>5333</v>
      </c>
      <c r="C251" s="422">
        <v>5333</v>
      </c>
    </row>
    <row r="252" spans="1:3" ht="13.5" customHeight="1">
      <c r="A252" s="382" t="s">
        <v>869</v>
      </c>
      <c r="B252" s="251">
        <v>2838</v>
      </c>
      <c r="C252" s="422">
        <v>2838</v>
      </c>
    </row>
    <row r="253" spans="1:3" ht="13.5" customHeight="1">
      <c r="A253" s="226" t="s">
        <v>844</v>
      </c>
      <c r="B253" s="237">
        <v>2248</v>
      </c>
      <c r="C253" s="423">
        <v>2248</v>
      </c>
    </row>
    <row r="254" spans="1:3" ht="13.5" customHeight="1">
      <c r="A254" s="168" t="s">
        <v>1115</v>
      </c>
      <c r="B254" s="237">
        <v>2124</v>
      </c>
      <c r="C254" s="423">
        <v>2124</v>
      </c>
    </row>
    <row r="255" spans="1:3" ht="13.5" customHeight="1">
      <c r="A255" s="361" t="s">
        <v>1025</v>
      </c>
      <c r="B255" s="237">
        <v>809</v>
      </c>
      <c r="C255" s="423">
        <v>809</v>
      </c>
    </row>
    <row r="256" spans="1:3" ht="13.5" customHeight="1">
      <c r="A256" s="361" t="s">
        <v>1116</v>
      </c>
      <c r="B256" s="237">
        <v>1315</v>
      </c>
      <c r="C256" s="423">
        <v>1315</v>
      </c>
    </row>
    <row r="257" spans="1:3" ht="13.5" customHeight="1" hidden="1">
      <c r="A257" s="361" t="s">
        <v>1127</v>
      </c>
      <c r="B257" s="237"/>
      <c r="C257" s="423">
        <v>0</v>
      </c>
    </row>
    <row r="258" spans="1:3" ht="13.5" customHeight="1">
      <c r="A258" s="361" t="s">
        <v>1118</v>
      </c>
      <c r="B258" s="237">
        <v>124</v>
      </c>
      <c r="C258" s="423">
        <v>124</v>
      </c>
    </row>
    <row r="259" spans="1:3" ht="12.75">
      <c r="A259" s="361" t="s">
        <v>1119</v>
      </c>
      <c r="B259" s="237">
        <v>124</v>
      </c>
      <c r="C259" s="423">
        <v>124</v>
      </c>
    </row>
    <row r="260" spans="1:3" ht="15" customHeight="1" hidden="1">
      <c r="A260" s="361" t="s">
        <v>1120</v>
      </c>
      <c r="B260" s="237"/>
      <c r="C260" s="423">
        <v>0</v>
      </c>
    </row>
    <row r="261" spans="1:3" ht="15" customHeight="1" hidden="1">
      <c r="A261" s="361" t="s">
        <v>1121</v>
      </c>
      <c r="B261" s="237"/>
      <c r="C261" s="423">
        <v>0</v>
      </c>
    </row>
    <row r="262" spans="1:3" ht="15" customHeight="1" hidden="1">
      <c r="A262" s="361" t="s">
        <v>1122</v>
      </c>
      <c r="B262" s="237"/>
      <c r="C262" s="423">
        <v>0</v>
      </c>
    </row>
    <row r="263" spans="1:3" ht="13.5" customHeight="1">
      <c r="A263" s="226" t="s">
        <v>1123</v>
      </c>
      <c r="B263" s="237">
        <v>590</v>
      </c>
      <c r="C263" s="423">
        <v>590</v>
      </c>
    </row>
    <row r="264" spans="1:3" ht="13.5" customHeight="1">
      <c r="A264" s="361" t="s">
        <v>856</v>
      </c>
      <c r="B264" s="237">
        <v>590</v>
      </c>
      <c r="C264" s="423">
        <v>590</v>
      </c>
    </row>
    <row r="265" spans="1:3" ht="13.5" customHeight="1" hidden="1">
      <c r="A265" s="361" t="s">
        <v>857</v>
      </c>
      <c r="B265" s="237">
        <v>0</v>
      </c>
      <c r="C265" s="423">
        <v>0</v>
      </c>
    </row>
    <row r="266" spans="1:3" ht="13.5" customHeight="1">
      <c r="A266" s="361" t="s">
        <v>860</v>
      </c>
      <c r="B266" s="237">
        <v>2495</v>
      </c>
      <c r="C266" s="423">
        <v>2495</v>
      </c>
    </row>
    <row r="267" spans="1:3" ht="12.75">
      <c r="A267" s="361" t="s">
        <v>1124</v>
      </c>
      <c r="B267" s="237">
        <v>-2495</v>
      </c>
      <c r="C267" s="423">
        <v>-2495</v>
      </c>
    </row>
    <row r="268" spans="1:3" ht="13.5" customHeight="1">
      <c r="A268" s="381" t="s">
        <v>1141</v>
      </c>
      <c r="B268" s="237"/>
      <c r="C268" s="422"/>
    </row>
    <row r="269" spans="1:3" ht="13.5" customHeight="1">
      <c r="A269" s="265" t="s">
        <v>1126</v>
      </c>
      <c r="B269" s="251">
        <v>7701</v>
      </c>
      <c r="C269" s="422">
        <v>7701</v>
      </c>
    </row>
    <row r="270" spans="1:3" ht="13.5" customHeight="1">
      <c r="A270" s="382" t="s">
        <v>869</v>
      </c>
      <c r="B270" s="251">
        <v>29541</v>
      </c>
      <c r="C270" s="422">
        <v>29541</v>
      </c>
    </row>
    <row r="271" spans="1:3" ht="13.5" customHeight="1">
      <c r="A271" s="226" t="s">
        <v>844</v>
      </c>
      <c r="B271" s="237">
        <v>29167</v>
      </c>
      <c r="C271" s="423">
        <v>29167</v>
      </c>
    </row>
    <row r="272" spans="1:3" ht="13.5" customHeight="1">
      <c r="A272" s="168" t="s">
        <v>1115</v>
      </c>
      <c r="B272" s="237">
        <v>29167</v>
      </c>
      <c r="C272" s="423">
        <v>29167</v>
      </c>
    </row>
    <row r="273" spans="1:3" ht="13.5" customHeight="1">
      <c r="A273" s="361" t="s">
        <v>1025</v>
      </c>
      <c r="B273" s="237">
        <v>10114</v>
      </c>
      <c r="C273" s="423">
        <v>10114</v>
      </c>
    </row>
    <row r="274" spans="1:3" ht="13.5" customHeight="1">
      <c r="A274" s="361" t="s">
        <v>1116</v>
      </c>
      <c r="B274" s="237">
        <v>19053</v>
      </c>
      <c r="C274" s="423">
        <v>19053</v>
      </c>
    </row>
    <row r="275" spans="1:3" ht="15" customHeight="1" hidden="1">
      <c r="A275" s="361" t="s">
        <v>1127</v>
      </c>
      <c r="B275" s="237"/>
      <c r="C275" s="423">
        <v>0</v>
      </c>
    </row>
    <row r="276" spans="1:3" ht="15" customHeight="1" hidden="1">
      <c r="A276" s="361" t="s">
        <v>1118</v>
      </c>
      <c r="B276" s="237">
        <v>0</v>
      </c>
      <c r="C276" s="423">
        <v>0</v>
      </c>
    </row>
    <row r="277" spans="1:3" ht="12.75" hidden="1">
      <c r="A277" s="361" t="s">
        <v>1119</v>
      </c>
      <c r="B277" s="237"/>
      <c r="C277" s="423">
        <v>0</v>
      </c>
    </row>
    <row r="278" spans="1:3" ht="15" customHeight="1" hidden="1">
      <c r="A278" s="361" t="s">
        <v>1120</v>
      </c>
      <c r="B278" s="237"/>
      <c r="C278" s="423">
        <v>0</v>
      </c>
    </row>
    <row r="279" spans="1:3" ht="15" customHeight="1" hidden="1">
      <c r="A279" s="361" t="s">
        <v>1121</v>
      </c>
      <c r="B279" s="237"/>
      <c r="C279" s="423">
        <v>0</v>
      </c>
    </row>
    <row r="280" spans="1:3" ht="15" customHeight="1" hidden="1">
      <c r="A280" s="361" t="s">
        <v>1122</v>
      </c>
      <c r="B280" s="237"/>
      <c r="C280" s="423">
        <v>0</v>
      </c>
    </row>
    <row r="281" spans="1:3" ht="13.5" customHeight="1">
      <c r="A281" s="226" t="s">
        <v>1123</v>
      </c>
      <c r="B281" s="237">
        <v>374</v>
      </c>
      <c r="C281" s="423">
        <v>374</v>
      </c>
    </row>
    <row r="282" spans="1:3" ht="13.5" customHeight="1">
      <c r="A282" s="361" t="s">
        <v>856</v>
      </c>
      <c r="B282" s="237">
        <v>374</v>
      </c>
      <c r="C282" s="423">
        <v>374</v>
      </c>
    </row>
    <row r="283" spans="1:3" ht="13.5" customHeight="1" hidden="1">
      <c r="A283" s="361" t="s">
        <v>857</v>
      </c>
      <c r="B283" s="237">
        <v>0</v>
      </c>
      <c r="C283" s="423">
        <v>0</v>
      </c>
    </row>
    <row r="284" spans="1:3" ht="13.5" customHeight="1">
      <c r="A284" s="361" t="s">
        <v>860</v>
      </c>
      <c r="B284" s="237">
        <v>-21840</v>
      </c>
      <c r="C284" s="423">
        <v>-21840</v>
      </c>
    </row>
    <row r="285" spans="1:3" ht="12.75">
      <c r="A285" s="361" t="s">
        <v>1124</v>
      </c>
      <c r="B285" s="423">
        <v>21840</v>
      </c>
      <c r="C285" s="423">
        <v>21840</v>
      </c>
    </row>
    <row r="286" spans="1:3" ht="13.5" customHeight="1">
      <c r="A286" s="381" t="s">
        <v>1142</v>
      </c>
      <c r="B286" s="237"/>
      <c r="C286" s="422"/>
    </row>
    <row r="287" spans="1:3" ht="13.5" customHeight="1">
      <c r="A287" s="265" t="s">
        <v>1143</v>
      </c>
      <c r="B287" s="251">
        <v>53512</v>
      </c>
      <c r="C287" s="422">
        <v>53512</v>
      </c>
    </row>
    <row r="288" spans="1:3" ht="13.5" customHeight="1">
      <c r="A288" s="382" t="s">
        <v>869</v>
      </c>
      <c r="B288" s="251">
        <v>65221</v>
      </c>
      <c r="C288" s="422">
        <v>65221</v>
      </c>
    </row>
    <row r="289" spans="1:3" ht="13.5" customHeight="1">
      <c r="A289" s="226" t="s">
        <v>844</v>
      </c>
      <c r="B289" s="237">
        <v>62969</v>
      </c>
      <c r="C289" s="423">
        <v>62969</v>
      </c>
    </row>
    <row r="290" spans="1:3" ht="13.5" customHeight="1">
      <c r="A290" s="168" t="s">
        <v>1115</v>
      </c>
      <c r="B290" s="237">
        <v>60679</v>
      </c>
      <c r="C290" s="423">
        <v>60679</v>
      </c>
    </row>
    <row r="291" spans="1:3" ht="13.5" customHeight="1">
      <c r="A291" s="361" t="s">
        <v>1025</v>
      </c>
      <c r="B291" s="237">
        <v>12162</v>
      </c>
      <c r="C291" s="423">
        <v>12162</v>
      </c>
    </row>
    <row r="292" spans="1:3" ht="13.5" customHeight="1">
      <c r="A292" s="361" t="s">
        <v>1116</v>
      </c>
      <c r="B292" s="237">
        <v>48517</v>
      </c>
      <c r="C292" s="423">
        <v>48517</v>
      </c>
    </row>
    <row r="293" spans="1:3" ht="13.5" customHeight="1" hidden="1">
      <c r="A293" s="361" t="s">
        <v>1127</v>
      </c>
      <c r="B293" s="237"/>
      <c r="C293" s="423">
        <v>0</v>
      </c>
    </row>
    <row r="294" spans="1:3" ht="13.5" customHeight="1">
      <c r="A294" s="361" t="s">
        <v>1118</v>
      </c>
      <c r="B294" s="237">
        <v>2290</v>
      </c>
      <c r="C294" s="423">
        <v>2290</v>
      </c>
    </row>
    <row r="295" spans="1:3" ht="12.75" hidden="1">
      <c r="A295" s="361" t="s">
        <v>1119</v>
      </c>
      <c r="B295" s="237"/>
      <c r="C295" s="423">
        <v>0</v>
      </c>
    </row>
    <row r="296" spans="1:3" ht="13.5" customHeight="1">
      <c r="A296" s="361" t="s">
        <v>1120</v>
      </c>
      <c r="B296" s="237">
        <v>2290</v>
      </c>
      <c r="C296" s="423">
        <v>2290</v>
      </c>
    </row>
    <row r="297" spans="1:3" ht="13.5" customHeight="1" hidden="1">
      <c r="A297" s="361" t="s">
        <v>1121</v>
      </c>
      <c r="B297" s="251"/>
      <c r="C297" s="423">
        <v>0</v>
      </c>
    </row>
    <row r="298" spans="1:3" ht="13.5" customHeight="1" hidden="1">
      <c r="A298" s="361" t="s">
        <v>1122</v>
      </c>
      <c r="B298" s="251"/>
      <c r="C298" s="423">
        <v>0</v>
      </c>
    </row>
    <row r="299" spans="1:3" ht="13.5" customHeight="1">
      <c r="A299" s="226" t="s">
        <v>1123</v>
      </c>
      <c r="B299" s="237">
        <v>2252</v>
      </c>
      <c r="C299" s="423">
        <v>2252</v>
      </c>
    </row>
    <row r="300" spans="1:3" ht="13.5" customHeight="1">
      <c r="A300" s="361" t="s">
        <v>856</v>
      </c>
      <c r="B300" s="237">
        <v>2252</v>
      </c>
      <c r="C300" s="423">
        <v>2252</v>
      </c>
    </row>
    <row r="301" spans="1:3" ht="13.5" customHeight="1" hidden="1">
      <c r="A301" s="361" t="s">
        <v>857</v>
      </c>
      <c r="B301" s="237">
        <v>0</v>
      </c>
      <c r="C301" s="423">
        <v>0</v>
      </c>
    </row>
    <row r="302" spans="1:3" ht="13.5" customHeight="1">
      <c r="A302" s="361" t="s">
        <v>860</v>
      </c>
      <c r="B302" s="237">
        <v>-11709</v>
      </c>
      <c r="C302" s="423">
        <v>-11709</v>
      </c>
    </row>
    <row r="303" spans="1:3" ht="12.75">
      <c r="A303" s="361" t="s">
        <v>1124</v>
      </c>
      <c r="B303" s="423">
        <v>11709</v>
      </c>
      <c r="C303" s="423">
        <v>11709</v>
      </c>
    </row>
    <row r="304" spans="1:3" ht="15" customHeight="1" hidden="1">
      <c r="A304" s="381" t="s">
        <v>1144</v>
      </c>
      <c r="B304" s="237"/>
      <c r="C304" s="422"/>
    </row>
    <row r="305" spans="1:3" ht="15" customHeight="1" hidden="1">
      <c r="A305" s="265" t="s">
        <v>1126</v>
      </c>
      <c r="B305" s="251"/>
      <c r="C305" s="422">
        <v>0</v>
      </c>
    </row>
    <row r="306" spans="1:3" ht="15" customHeight="1" hidden="1">
      <c r="A306" s="382" t="s">
        <v>869</v>
      </c>
      <c r="B306" s="251">
        <v>0</v>
      </c>
      <c r="C306" s="422">
        <v>0</v>
      </c>
    </row>
    <row r="307" spans="1:3" ht="15" customHeight="1" hidden="1">
      <c r="A307" s="226" t="s">
        <v>844</v>
      </c>
      <c r="B307" s="237">
        <v>0</v>
      </c>
      <c r="C307" s="423">
        <v>0</v>
      </c>
    </row>
    <row r="308" spans="1:3" ht="15" customHeight="1" hidden="1">
      <c r="A308" s="168" t="s">
        <v>1115</v>
      </c>
      <c r="B308" s="237">
        <v>0</v>
      </c>
      <c r="C308" s="423">
        <v>0</v>
      </c>
    </row>
    <row r="309" spans="1:3" ht="15" customHeight="1" hidden="1">
      <c r="A309" s="361" t="s">
        <v>1025</v>
      </c>
      <c r="B309" s="237"/>
      <c r="C309" s="423">
        <v>0</v>
      </c>
    </row>
    <row r="310" spans="1:3" ht="15" customHeight="1" hidden="1">
      <c r="A310" s="361" t="s">
        <v>1116</v>
      </c>
      <c r="B310" s="237"/>
      <c r="C310" s="423">
        <v>0</v>
      </c>
    </row>
    <row r="311" spans="1:3" ht="15" customHeight="1" hidden="1">
      <c r="A311" s="361" t="s">
        <v>1127</v>
      </c>
      <c r="B311" s="237"/>
      <c r="C311" s="423">
        <v>0</v>
      </c>
    </row>
    <row r="312" spans="1:3" ht="15" customHeight="1" hidden="1">
      <c r="A312" s="361" t="s">
        <v>1118</v>
      </c>
      <c r="B312" s="237">
        <v>0</v>
      </c>
      <c r="C312" s="423">
        <v>0</v>
      </c>
    </row>
    <row r="313" spans="1:3" ht="12.75" hidden="1">
      <c r="A313" s="361" t="s">
        <v>1119</v>
      </c>
      <c r="B313" s="237"/>
      <c r="C313" s="423">
        <v>0</v>
      </c>
    </row>
    <row r="314" spans="1:3" ht="15" customHeight="1" hidden="1">
      <c r="A314" s="361" t="s">
        <v>1120</v>
      </c>
      <c r="B314" s="237"/>
      <c r="C314" s="423">
        <v>0</v>
      </c>
    </row>
    <row r="315" spans="1:3" ht="15" customHeight="1" hidden="1">
      <c r="A315" s="361" t="s">
        <v>1121</v>
      </c>
      <c r="B315" s="237"/>
      <c r="C315" s="423">
        <v>0</v>
      </c>
    </row>
    <row r="316" spans="1:3" ht="15" customHeight="1" hidden="1">
      <c r="A316" s="361" t="s">
        <v>1122</v>
      </c>
      <c r="B316" s="237"/>
      <c r="C316" s="423">
        <v>0</v>
      </c>
    </row>
    <row r="317" spans="1:3" ht="15" customHeight="1" hidden="1">
      <c r="A317" s="226" t="s">
        <v>1123</v>
      </c>
      <c r="B317" s="237">
        <v>0</v>
      </c>
      <c r="C317" s="423">
        <v>0</v>
      </c>
    </row>
    <row r="318" spans="1:3" ht="15" customHeight="1" hidden="1">
      <c r="A318" s="361" t="s">
        <v>856</v>
      </c>
      <c r="B318" s="237"/>
      <c r="C318" s="423">
        <v>0</v>
      </c>
    </row>
    <row r="319" spans="1:3" ht="15" customHeight="1" hidden="1">
      <c r="A319" s="361" t="s">
        <v>857</v>
      </c>
      <c r="B319" s="237"/>
      <c r="C319" s="423">
        <v>0</v>
      </c>
    </row>
    <row r="320" spans="1:3" ht="15" customHeight="1" hidden="1">
      <c r="A320" s="361" t="s">
        <v>860</v>
      </c>
      <c r="B320" s="237">
        <v>0</v>
      </c>
      <c r="C320" s="423">
        <v>0</v>
      </c>
    </row>
    <row r="321" spans="1:3" ht="12.75" hidden="1">
      <c r="A321" s="361" t="s">
        <v>1124</v>
      </c>
      <c r="B321" s="237">
        <v>0</v>
      </c>
      <c r="C321" s="423">
        <v>0</v>
      </c>
    </row>
    <row r="322" spans="1:3" ht="15" customHeight="1" hidden="1">
      <c r="A322" s="381" t="s">
        <v>1145</v>
      </c>
      <c r="B322" s="237"/>
      <c r="C322" s="422"/>
    </row>
    <row r="323" spans="1:3" ht="15" customHeight="1" hidden="1">
      <c r="A323" s="265" t="s">
        <v>1126</v>
      </c>
      <c r="B323" s="251"/>
      <c r="C323" s="422">
        <v>0</v>
      </c>
    </row>
    <row r="324" spans="1:3" ht="15" customHeight="1" hidden="1">
      <c r="A324" s="382" t="s">
        <v>869</v>
      </c>
      <c r="B324" s="251">
        <v>0</v>
      </c>
      <c r="C324" s="422">
        <v>0</v>
      </c>
    </row>
    <row r="325" spans="1:3" ht="15" customHeight="1" hidden="1">
      <c r="A325" s="226" t="s">
        <v>844</v>
      </c>
      <c r="B325" s="237">
        <v>0</v>
      </c>
      <c r="C325" s="423">
        <v>0</v>
      </c>
    </row>
    <row r="326" spans="1:3" ht="15" customHeight="1" hidden="1">
      <c r="A326" s="168" t="s">
        <v>1115</v>
      </c>
      <c r="B326" s="237">
        <v>0</v>
      </c>
      <c r="C326" s="423">
        <v>0</v>
      </c>
    </row>
    <row r="327" spans="1:3" ht="15" customHeight="1" hidden="1">
      <c r="A327" s="361" t="s">
        <v>1025</v>
      </c>
      <c r="B327" s="237"/>
      <c r="C327" s="423">
        <v>0</v>
      </c>
    </row>
    <row r="328" spans="1:3" ht="15" customHeight="1" hidden="1">
      <c r="A328" s="361" t="s">
        <v>1116</v>
      </c>
      <c r="B328" s="237"/>
      <c r="C328" s="423">
        <v>0</v>
      </c>
    </row>
    <row r="329" spans="1:3" ht="15" customHeight="1" hidden="1">
      <c r="A329" s="361" t="s">
        <v>1127</v>
      </c>
      <c r="B329" s="237"/>
      <c r="C329" s="423">
        <v>0</v>
      </c>
    </row>
    <row r="330" spans="1:3" ht="15" customHeight="1" hidden="1">
      <c r="A330" s="361" t="s">
        <v>1118</v>
      </c>
      <c r="B330" s="237">
        <v>0</v>
      </c>
      <c r="C330" s="423">
        <v>0</v>
      </c>
    </row>
    <row r="331" spans="1:3" ht="12.75" hidden="1">
      <c r="A331" s="361" t="s">
        <v>1119</v>
      </c>
      <c r="B331" s="237"/>
      <c r="C331" s="423">
        <v>0</v>
      </c>
    </row>
    <row r="332" spans="1:3" ht="15" customHeight="1" hidden="1">
      <c r="A332" s="361" t="s">
        <v>1120</v>
      </c>
      <c r="B332" s="237"/>
      <c r="C332" s="423">
        <v>0</v>
      </c>
    </row>
    <row r="333" spans="1:3" ht="15" customHeight="1" hidden="1">
      <c r="A333" s="361" t="s">
        <v>1121</v>
      </c>
      <c r="B333" s="237"/>
      <c r="C333" s="423">
        <v>0</v>
      </c>
    </row>
    <row r="334" spans="1:3" ht="15" customHeight="1" hidden="1">
      <c r="A334" s="361" t="s">
        <v>1122</v>
      </c>
      <c r="B334" s="237"/>
      <c r="C334" s="423">
        <v>0</v>
      </c>
    </row>
    <row r="335" spans="1:3" ht="15" customHeight="1" hidden="1">
      <c r="A335" s="226" t="s">
        <v>1123</v>
      </c>
      <c r="B335" s="237">
        <v>0</v>
      </c>
      <c r="C335" s="423">
        <v>0</v>
      </c>
    </row>
    <row r="336" spans="1:3" ht="15" customHeight="1" hidden="1">
      <c r="A336" s="361" t="s">
        <v>856</v>
      </c>
      <c r="B336" s="237"/>
      <c r="C336" s="423">
        <v>0</v>
      </c>
    </row>
    <row r="337" spans="1:3" ht="15" customHeight="1" hidden="1">
      <c r="A337" s="361" t="s">
        <v>857</v>
      </c>
      <c r="B337" s="237"/>
      <c r="C337" s="423">
        <v>0</v>
      </c>
    </row>
    <row r="338" spans="1:3" ht="15" customHeight="1" hidden="1">
      <c r="A338" s="361" t="s">
        <v>860</v>
      </c>
      <c r="B338" s="237">
        <v>0</v>
      </c>
      <c r="C338" s="423">
        <v>0</v>
      </c>
    </row>
    <row r="339" spans="1:3" ht="12.75" hidden="1">
      <c r="A339" s="361" t="s">
        <v>1124</v>
      </c>
      <c r="B339" s="237">
        <v>0</v>
      </c>
      <c r="C339" s="423">
        <v>0</v>
      </c>
    </row>
    <row r="340" spans="1:3" ht="13.5" customHeight="1">
      <c r="A340" s="381" t="s">
        <v>1146</v>
      </c>
      <c r="B340" s="237"/>
      <c r="C340" s="422"/>
    </row>
    <row r="341" spans="1:3" ht="13.5" customHeight="1">
      <c r="A341" s="265" t="s">
        <v>1126</v>
      </c>
      <c r="B341" s="251">
        <v>28867</v>
      </c>
      <c r="C341" s="422">
        <v>28867</v>
      </c>
    </row>
    <row r="342" spans="1:3" ht="13.5" customHeight="1">
      <c r="A342" s="382" t="s">
        <v>869</v>
      </c>
      <c r="B342" s="251">
        <v>2604</v>
      </c>
      <c r="C342" s="422">
        <v>2604</v>
      </c>
    </row>
    <row r="343" spans="1:3" ht="13.5" customHeight="1">
      <c r="A343" s="226" t="s">
        <v>844</v>
      </c>
      <c r="B343" s="237">
        <v>2604</v>
      </c>
      <c r="C343" s="423">
        <v>2604</v>
      </c>
    </row>
    <row r="344" spans="1:3" ht="13.5" customHeight="1">
      <c r="A344" s="168" t="s">
        <v>1115</v>
      </c>
      <c r="B344" s="237">
        <v>2604</v>
      </c>
      <c r="C344" s="423">
        <v>2604</v>
      </c>
    </row>
    <row r="345" spans="1:3" ht="13.5" customHeight="1">
      <c r="A345" s="361" t="s">
        <v>1025</v>
      </c>
      <c r="B345" s="237">
        <v>352</v>
      </c>
      <c r="C345" s="423">
        <v>352</v>
      </c>
    </row>
    <row r="346" spans="1:3" ht="13.5" customHeight="1">
      <c r="A346" s="361" t="s">
        <v>1116</v>
      </c>
      <c r="B346" s="237">
        <v>2252</v>
      </c>
      <c r="C346" s="423">
        <v>2252</v>
      </c>
    </row>
    <row r="347" spans="1:3" ht="13.5" customHeight="1" hidden="1">
      <c r="A347" s="361" t="s">
        <v>1127</v>
      </c>
      <c r="B347" s="237"/>
      <c r="C347" s="423">
        <v>0</v>
      </c>
    </row>
    <row r="348" spans="1:3" ht="13.5" customHeight="1" hidden="1">
      <c r="A348" s="361" t="s">
        <v>1118</v>
      </c>
      <c r="B348" s="237">
        <v>0</v>
      </c>
      <c r="C348" s="423">
        <v>0</v>
      </c>
    </row>
    <row r="349" spans="1:3" ht="13.5" customHeight="1" hidden="1">
      <c r="A349" s="361" t="s">
        <v>1119</v>
      </c>
      <c r="B349" s="251"/>
      <c r="C349" s="423">
        <v>0</v>
      </c>
    </row>
    <row r="350" spans="1:3" ht="13.5" customHeight="1" hidden="1">
      <c r="A350" s="361" t="s">
        <v>1120</v>
      </c>
      <c r="B350" s="251"/>
      <c r="C350" s="423">
        <v>0</v>
      </c>
    </row>
    <row r="351" spans="1:3" ht="13.5" customHeight="1" hidden="1">
      <c r="A351" s="361" t="s">
        <v>1121</v>
      </c>
      <c r="B351" s="237"/>
      <c r="C351" s="423">
        <v>0</v>
      </c>
    </row>
    <row r="352" spans="1:3" ht="13.5" customHeight="1" hidden="1">
      <c r="A352" s="361" t="s">
        <v>1122</v>
      </c>
      <c r="B352" s="237"/>
      <c r="C352" s="423">
        <v>0</v>
      </c>
    </row>
    <row r="353" spans="1:3" ht="13.5" customHeight="1" hidden="1">
      <c r="A353" s="226" t="s">
        <v>1123</v>
      </c>
      <c r="B353" s="237">
        <v>0</v>
      </c>
      <c r="C353" s="423">
        <v>0</v>
      </c>
    </row>
    <row r="354" spans="1:3" ht="13.5" customHeight="1" hidden="1">
      <c r="A354" s="361" t="s">
        <v>856</v>
      </c>
      <c r="B354" s="237"/>
      <c r="C354" s="423">
        <v>0</v>
      </c>
    </row>
    <row r="355" spans="1:3" ht="13.5" customHeight="1" hidden="1">
      <c r="A355" s="361" t="s">
        <v>857</v>
      </c>
      <c r="B355" s="237"/>
      <c r="C355" s="423">
        <v>0</v>
      </c>
    </row>
    <row r="356" spans="1:3" ht="13.5" customHeight="1">
      <c r="A356" s="361" t="s">
        <v>860</v>
      </c>
      <c r="B356" s="237">
        <v>26263</v>
      </c>
      <c r="C356" s="423">
        <v>26263</v>
      </c>
    </row>
    <row r="357" spans="1:3" ht="12.75">
      <c r="A357" s="361" t="s">
        <v>1124</v>
      </c>
      <c r="B357" s="423">
        <v>-26263</v>
      </c>
      <c r="C357" s="423">
        <v>-26263</v>
      </c>
    </row>
    <row r="358" spans="1:3" ht="15" customHeight="1" hidden="1">
      <c r="A358" s="381" t="s">
        <v>1147</v>
      </c>
      <c r="B358" s="237"/>
      <c r="C358" s="422"/>
    </row>
    <row r="359" spans="1:3" ht="15" customHeight="1" hidden="1">
      <c r="A359" s="265" t="s">
        <v>1126</v>
      </c>
      <c r="B359" s="251"/>
      <c r="C359" s="422">
        <v>0</v>
      </c>
    </row>
    <row r="360" spans="1:3" ht="15" customHeight="1" hidden="1">
      <c r="A360" s="382" t="s">
        <v>869</v>
      </c>
      <c r="B360" s="251">
        <v>0</v>
      </c>
      <c r="C360" s="422">
        <v>0</v>
      </c>
    </row>
    <row r="361" spans="1:3" ht="15" customHeight="1" hidden="1">
      <c r="A361" s="226" t="s">
        <v>844</v>
      </c>
      <c r="B361" s="237">
        <v>0</v>
      </c>
      <c r="C361" s="423">
        <v>0</v>
      </c>
    </row>
    <row r="362" spans="1:3" ht="15" customHeight="1" hidden="1">
      <c r="A362" s="168" t="s">
        <v>1115</v>
      </c>
      <c r="B362" s="237">
        <v>0</v>
      </c>
      <c r="C362" s="423">
        <v>0</v>
      </c>
    </row>
    <row r="363" spans="1:3" ht="15" customHeight="1" hidden="1">
      <c r="A363" s="361" t="s">
        <v>1025</v>
      </c>
      <c r="B363" s="237"/>
      <c r="C363" s="423">
        <v>0</v>
      </c>
    </row>
    <row r="364" spans="1:3" ht="15" customHeight="1" hidden="1">
      <c r="A364" s="361" t="s">
        <v>1116</v>
      </c>
      <c r="B364" s="237"/>
      <c r="C364" s="423">
        <v>0</v>
      </c>
    </row>
    <row r="365" spans="1:3" ht="15" customHeight="1" hidden="1">
      <c r="A365" s="361" t="s">
        <v>1127</v>
      </c>
      <c r="B365" s="237"/>
      <c r="C365" s="423">
        <v>0</v>
      </c>
    </row>
    <row r="366" spans="1:3" ht="15" customHeight="1" hidden="1">
      <c r="A366" s="361" t="s">
        <v>1118</v>
      </c>
      <c r="B366" s="237">
        <v>0</v>
      </c>
      <c r="C366" s="423">
        <v>0</v>
      </c>
    </row>
    <row r="367" spans="1:3" ht="12.75" hidden="1">
      <c r="A367" s="361" t="s">
        <v>1119</v>
      </c>
      <c r="B367" s="237"/>
      <c r="C367" s="423">
        <v>0</v>
      </c>
    </row>
    <row r="368" spans="1:3" ht="15" customHeight="1" hidden="1">
      <c r="A368" s="361" t="s">
        <v>1120</v>
      </c>
      <c r="B368" s="237"/>
      <c r="C368" s="423">
        <v>0</v>
      </c>
    </row>
    <row r="369" spans="1:3" ht="15" customHeight="1" hidden="1">
      <c r="A369" s="361" t="s">
        <v>1121</v>
      </c>
      <c r="B369" s="237"/>
      <c r="C369" s="423">
        <v>0</v>
      </c>
    </row>
    <row r="370" spans="1:3" ht="15" customHeight="1" hidden="1">
      <c r="A370" s="361" t="s">
        <v>1122</v>
      </c>
      <c r="B370" s="237"/>
      <c r="C370" s="423">
        <v>0</v>
      </c>
    </row>
    <row r="371" spans="1:3" ht="15" customHeight="1" hidden="1">
      <c r="A371" s="226" t="s">
        <v>1123</v>
      </c>
      <c r="B371" s="237">
        <v>0</v>
      </c>
      <c r="C371" s="423">
        <v>0</v>
      </c>
    </row>
    <row r="372" spans="1:3" ht="15" customHeight="1" hidden="1">
      <c r="A372" s="361" t="s">
        <v>856</v>
      </c>
      <c r="B372" s="237"/>
      <c r="C372" s="423">
        <v>0</v>
      </c>
    </row>
    <row r="373" spans="1:3" ht="15" customHeight="1" hidden="1">
      <c r="A373" s="361" t="s">
        <v>857</v>
      </c>
      <c r="B373" s="237"/>
      <c r="C373" s="423">
        <v>0</v>
      </c>
    </row>
    <row r="374" spans="1:3" ht="15" customHeight="1" hidden="1">
      <c r="A374" s="361" t="s">
        <v>860</v>
      </c>
      <c r="B374" s="237">
        <v>0</v>
      </c>
      <c r="C374" s="423">
        <v>0</v>
      </c>
    </row>
    <row r="375" spans="1:3" ht="12.75" hidden="1">
      <c r="A375" s="361" t="s">
        <v>1124</v>
      </c>
      <c r="B375" s="237">
        <v>0</v>
      </c>
      <c r="C375" s="423">
        <v>0</v>
      </c>
    </row>
    <row r="376" spans="1:3" ht="15" customHeight="1" hidden="1">
      <c r="A376" s="381" t="s">
        <v>1148</v>
      </c>
      <c r="B376" s="237"/>
      <c r="C376" s="422"/>
    </row>
    <row r="377" spans="1:3" ht="15" customHeight="1" hidden="1">
      <c r="A377" s="265" t="s">
        <v>1126</v>
      </c>
      <c r="B377" s="251"/>
      <c r="C377" s="422">
        <v>0</v>
      </c>
    </row>
    <row r="378" spans="1:3" ht="15" customHeight="1" hidden="1">
      <c r="A378" s="382" t="s">
        <v>869</v>
      </c>
      <c r="B378" s="251">
        <v>0</v>
      </c>
      <c r="C378" s="422">
        <v>0</v>
      </c>
    </row>
    <row r="379" spans="1:3" ht="15" customHeight="1" hidden="1">
      <c r="A379" s="226" t="s">
        <v>844</v>
      </c>
      <c r="B379" s="237">
        <v>0</v>
      </c>
      <c r="C379" s="423">
        <v>0</v>
      </c>
    </row>
    <row r="380" spans="1:3" ht="15" customHeight="1" hidden="1">
      <c r="A380" s="168" t="s">
        <v>1115</v>
      </c>
      <c r="B380" s="237">
        <v>0</v>
      </c>
      <c r="C380" s="423">
        <v>0</v>
      </c>
    </row>
    <row r="381" spans="1:3" ht="15" customHeight="1" hidden="1">
      <c r="A381" s="361" t="s">
        <v>1025</v>
      </c>
      <c r="B381" s="237"/>
      <c r="C381" s="423">
        <v>0</v>
      </c>
    </row>
    <row r="382" spans="1:3" ht="15" customHeight="1" hidden="1">
      <c r="A382" s="361" t="s">
        <v>1116</v>
      </c>
      <c r="B382" s="237"/>
      <c r="C382" s="423">
        <v>0</v>
      </c>
    </row>
    <row r="383" spans="1:3" ht="15" customHeight="1" hidden="1">
      <c r="A383" s="361" t="s">
        <v>1127</v>
      </c>
      <c r="B383" s="237"/>
      <c r="C383" s="423">
        <v>0</v>
      </c>
    </row>
    <row r="384" spans="1:3" ht="15" customHeight="1" hidden="1">
      <c r="A384" s="361" t="s">
        <v>1118</v>
      </c>
      <c r="B384" s="237">
        <v>0</v>
      </c>
      <c r="C384" s="423">
        <v>0</v>
      </c>
    </row>
    <row r="385" spans="1:3" ht="12.75" hidden="1">
      <c r="A385" s="361" t="s">
        <v>1119</v>
      </c>
      <c r="B385" s="237"/>
      <c r="C385" s="423">
        <v>0</v>
      </c>
    </row>
    <row r="386" spans="1:3" ht="15" customHeight="1" hidden="1">
      <c r="A386" s="361" t="s">
        <v>1120</v>
      </c>
      <c r="B386" s="237"/>
      <c r="C386" s="423">
        <v>0</v>
      </c>
    </row>
    <row r="387" spans="1:3" ht="15" customHeight="1" hidden="1">
      <c r="A387" s="361" t="s">
        <v>1121</v>
      </c>
      <c r="B387" s="237"/>
      <c r="C387" s="423">
        <v>0</v>
      </c>
    </row>
    <row r="388" spans="1:3" ht="15" customHeight="1" hidden="1">
      <c r="A388" s="361" t="s">
        <v>1122</v>
      </c>
      <c r="B388" s="237"/>
      <c r="C388" s="423">
        <v>0</v>
      </c>
    </row>
    <row r="389" spans="1:3" ht="15" customHeight="1" hidden="1">
      <c r="A389" s="226" t="s">
        <v>1123</v>
      </c>
      <c r="B389" s="237">
        <v>0</v>
      </c>
      <c r="C389" s="423">
        <v>0</v>
      </c>
    </row>
    <row r="390" spans="1:3" ht="15" customHeight="1" hidden="1">
      <c r="A390" s="361" t="s">
        <v>856</v>
      </c>
      <c r="B390" s="237"/>
      <c r="C390" s="423">
        <v>0</v>
      </c>
    </row>
    <row r="391" spans="1:3" ht="15" customHeight="1" hidden="1">
      <c r="A391" s="361" t="s">
        <v>857</v>
      </c>
      <c r="B391" s="237"/>
      <c r="C391" s="423">
        <v>0</v>
      </c>
    </row>
    <row r="392" spans="1:3" ht="15" customHeight="1" hidden="1">
      <c r="A392" s="361" t="s">
        <v>860</v>
      </c>
      <c r="B392" s="237">
        <v>0</v>
      </c>
      <c r="C392" s="423">
        <v>0</v>
      </c>
    </row>
    <row r="393" spans="1:3" ht="12.75" hidden="1">
      <c r="A393" s="361" t="s">
        <v>1124</v>
      </c>
      <c r="B393" s="237">
        <v>0</v>
      </c>
      <c r="C393" s="423">
        <v>0</v>
      </c>
    </row>
    <row r="394" spans="1:3" ht="15" customHeight="1" hidden="1">
      <c r="A394" s="381" t="s">
        <v>1149</v>
      </c>
      <c r="B394" s="237"/>
      <c r="C394" s="422"/>
    </row>
    <row r="395" spans="1:3" ht="15" customHeight="1" hidden="1">
      <c r="A395" s="265" t="s">
        <v>1126</v>
      </c>
      <c r="B395" s="251"/>
      <c r="C395" s="422">
        <v>0</v>
      </c>
    </row>
    <row r="396" spans="1:3" ht="15" customHeight="1" hidden="1">
      <c r="A396" s="382" t="s">
        <v>869</v>
      </c>
      <c r="B396" s="251">
        <v>0</v>
      </c>
      <c r="C396" s="422">
        <v>0</v>
      </c>
    </row>
    <row r="397" spans="1:3" ht="15" customHeight="1" hidden="1">
      <c r="A397" s="226" t="s">
        <v>844</v>
      </c>
      <c r="B397" s="237">
        <v>0</v>
      </c>
      <c r="C397" s="423">
        <v>0</v>
      </c>
    </row>
    <row r="398" spans="1:3" ht="15" customHeight="1" hidden="1">
      <c r="A398" s="168" t="s">
        <v>1115</v>
      </c>
      <c r="B398" s="237">
        <v>0</v>
      </c>
      <c r="C398" s="423">
        <v>0</v>
      </c>
    </row>
    <row r="399" spans="1:3" ht="15" customHeight="1" hidden="1">
      <c r="A399" s="361" t="s">
        <v>1025</v>
      </c>
      <c r="B399" s="237"/>
      <c r="C399" s="423">
        <v>0</v>
      </c>
    </row>
    <row r="400" spans="1:3" ht="15" customHeight="1" hidden="1">
      <c r="A400" s="361" t="s">
        <v>1116</v>
      </c>
      <c r="B400" s="237"/>
      <c r="C400" s="423">
        <v>0</v>
      </c>
    </row>
    <row r="401" spans="1:3" ht="15" customHeight="1" hidden="1">
      <c r="A401" s="361" t="s">
        <v>1127</v>
      </c>
      <c r="B401" s="237"/>
      <c r="C401" s="423">
        <v>0</v>
      </c>
    </row>
    <row r="402" spans="1:3" ht="15" customHeight="1" hidden="1">
      <c r="A402" s="361" t="s">
        <v>1118</v>
      </c>
      <c r="B402" s="237">
        <v>0</v>
      </c>
      <c r="C402" s="423">
        <v>0</v>
      </c>
    </row>
    <row r="403" spans="1:3" ht="12.75" hidden="1">
      <c r="A403" s="361" t="s">
        <v>1119</v>
      </c>
      <c r="B403" s="237"/>
      <c r="C403" s="423">
        <v>0</v>
      </c>
    </row>
    <row r="404" spans="1:3" ht="15" customHeight="1" hidden="1">
      <c r="A404" s="361" t="s">
        <v>1120</v>
      </c>
      <c r="B404" s="237"/>
      <c r="C404" s="423">
        <v>0</v>
      </c>
    </row>
    <row r="405" spans="1:3" ht="15" customHeight="1" hidden="1">
      <c r="A405" s="361" t="s">
        <v>1121</v>
      </c>
      <c r="B405" s="237"/>
      <c r="C405" s="423">
        <v>0</v>
      </c>
    </row>
    <row r="406" spans="1:3" ht="15" customHeight="1" hidden="1">
      <c r="A406" s="361" t="s">
        <v>1122</v>
      </c>
      <c r="B406" s="237"/>
      <c r="C406" s="423">
        <v>0</v>
      </c>
    </row>
    <row r="407" spans="1:3" ht="15" customHeight="1" hidden="1">
      <c r="A407" s="226" t="s">
        <v>1123</v>
      </c>
      <c r="B407" s="237">
        <v>0</v>
      </c>
      <c r="C407" s="423">
        <v>0</v>
      </c>
    </row>
    <row r="408" spans="1:3" ht="15" customHeight="1" hidden="1">
      <c r="A408" s="361" t="s">
        <v>856</v>
      </c>
      <c r="B408" s="237"/>
      <c r="C408" s="423">
        <v>0</v>
      </c>
    </row>
    <row r="409" spans="1:3" ht="15" customHeight="1" hidden="1">
      <c r="A409" s="361" t="s">
        <v>857</v>
      </c>
      <c r="B409" s="237"/>
      <c r="C409" s="423">
        <v>0</v>
      </c>
    </row>
    <row r="410" spans="1:3" ht="15" customHeight="1" hidden="1">
      <c r="A410" s="361" t="s">
        <v>860</v>
      </c>
      <c r="B410" s="237">
        <v>0</v>
      </c>
      <c r="C410" s="423">
        <v>0</v>
      </c>
    </row>
    <row r="411" spans="1:3" ht="12.75" hidden="1">
      <c r="A411" s="361" t="s">
        <v>1124</v>
      </c>
      <c r="B411" s="237">
        <v>0</v>
      </c>
      <c r="C411" s="423">
        <v>0</v>
      </c>
    </row>
    <row r="412" spans="1:3" ht="15" customHeight="1" hidden="1">
      <c r="A412" s="381" t="s">
        <v>1150</v>
      </c>
      <c r="B412" s="237"/>
      <c r="C412" s="422"/>
    </row>
    <row r="413" spans="1:3" ht="15" customHeight="1" hidden="1">
      <c r="A413" s="265" t="s">
        <v>1126</v>
      </c>
      <c r="B413" s="251"/>
      <c r="C413" s="422">
        <v>0</v>
      </c>
    </row>
    <row r="414" spans="1:3" ht="15" customHeight="1" hidden="1">
      <c r="A414" s="382" t="s">
        <v>869</v>
      </c>
      <c r="B414" s="251">
        <v>0</v>
      </c>
      <c r="C414" s="422">
        <v>0</v>
      </c>
    </row>
    <row r="415" spans="1:3" ht="15" customHeight="1" hidden="1">
      <c r="A415" s="226" t="s">
        <v>844</v>
      </c>
      <c r="B415" s="237">
        <v>0</v>
      </c>
      <c r="C415" s="423">
        <v>0</v>
      </c>
    </row>
    <row r="416" spans="1:3" ht="15" customHeight="1" hidden="1">
      <c r="A416" s="168" t="s">
        <v>1115</v>
      </c>
      <c r="B416" s="237">
        <v>0</v>
      </c>
      <c r="C416" s="423">
        <v>0</v>
      </c>
    </row>
    <row r="417" spans="1:3" ht="15" customHeight="1" hidden="1">
      <c r="A417" s="361" t="s">
        <v>1025</v>
      </c>
      <c r="B417" s="237">
        <v>0</v>
      </c>
      <c r="C417" s="423">
        <v>0</v>
      </c>
    </row>
    <row r="418" spans="1:3" ht="15" customHeight="1" hidden="1">
      <c r="A418" s="361" t="s">
        <v>1134</v>
      </c>
      <c r="B418" s="237"/>
      <c r="C418" s="423">
        <v>0</v>
      </c>
    </row>
    <row r="419" spans="1:3" ht="15" customHeight="1" hidden="1">
      <c r="A419" s="361" t="s">
        <v>1127</v>
      </c>
      <c r="B419" s="251"/>
      <c r="C419" s="423">
        <v>0</v>
      </c>
    </row>
    <row r="420" spans="1:3" ht="15" customHeight="1" hidden="1">
      <c r="A420" s="361" t="s">
        <v>1118</v>
      </c>
      <c r="B420" s="237">
        <v>0</v>
      </c>
      <c r="C420" s="423">
        <v>0</v>
      </c>
    </row>
    <row r="421" spans="1:3" ht="12.75" hidden="1">
      <c r="A421" s="361" t="s">
        <v>1119</v>
      </c>
      <c r="B421" s="237"/>
      <c r="C421" s="423">
        <v>0</v>
      </c>
    </row>
    <row r="422" spans="1:3" ht="15" customHeight="1" hidden="1">
      <c r="A422" s="361" t="s">
        <v>1120</v>
      </c>
      <c r="B422" s="237"/>
      <c r="C422" s="423">
        <v>0</v>
      </c>
    </row>
    <row r="423" spans="1:3" ht="15" customHeight="1" hidden="1">
      <c r="A423" s="361" t="s">
        <v>1121</v>
      </c>
      <c r="B423" s="237"/>
      <c r="C423" s="423">
        <v>0</v>
      </c>
    </row>
    <row r="424" spans="1:3" ht="15" customHeight="1" hidden="1">
      <c r="A424" s="361" t="s">
        <v>1122</v>
      </c>
      <c r="B424" s="237"/>
      <c r="C424" s="423">
        <v>0</v>
      </c>
    </row>
    <row r="425" spans="1:3" ht="15" customHeight="1" hidden="1">
      <c r="A425" s="226" t="s">
        <v>1123</v>
      </c>
      <c r="B425" s="237">
        <v>0</v>
      </c>
      <c r="C425" s="423">
        <v>0</v>
      </c>
    </row>
    <row r="426" spans="1:3" ht="15" customHeight="1" hidden="1">
      <c r="A426" s="361" t="s">
        <v>856</v>
      </c>
      <c r="B426" s="237"/>
      <c r="C426" s="423">
        <v>0</v>
      </c>
    </row>
    <row r="427" spans="1:3" ht="15" customHeight="1" hidden="1">
      <c r="A427" s="361" t="s">
        <v>857</v>
      </c>
      <c r="B427" s="237"/>
      <c r="C427" s="423">
        <v>0</v>
      </c>
    </row>
    <row r="428" spans="1:3" ht="15" customHeight="1" hidden="1">
      <c r="A428" s="361" t="s">
        <v>860</v>
      </c>
      <c r="B428" s="237">
        <v>0</v>
      </c>
      <c r="C428" s="423">
        <v>0</v>
      </c>
    </row>
    <row r="429" spans="1:3" ht="12.75" hidden="1">
      <c r="A429" s="361" t="s">
        <v>1124</v>
      </c>
      <c r="B429" s="237">
        <v>0</v>
      </c>
      <c r="C429" s="423">
        <v>0</v>
      </c>
    </row>
    <row r="430" spans="1:3" ht="15" customHeight="1" hidden="1">
      <c r="A430" s="381" t="s">
        <v>1151</v>
      </c>
      <c r="B430" s="237"/>
      <c r="C430" s="422"/>
    </row>
    <row r="431" spans="1:3" ht="15" customHeight="1" hidden="1">
      <c r="A431" s="265" t="s">
        <v>1126</v>
      </c>
      <c r="B431" s="251"/>
      <c r="C431" s="422">
        <v>0</v>
      </c>
    </row>
    <row r="432" spans="1:3" ht="15" customHeight="1" hidden="1">
      <c r="A432" s="382" t="s">
        <v>869</v>
      </c>
      <c r="B432" s="251">
        <v>0</v>
      </c>
      <c r="C432" s="422">
        <v>0</v>
      </c>
    </row>
    <row r="433" spans="1:3" ht="15" customHeight="1" hidden="1">
      <c r="A433" s="226" t="s">
        <v>844</v>
      </c>
      <c r="B433" s="237">
        <v>0</v>
      </c>
      <c r="C433" s="423">
        <v>0</v>
      </c>
    </row>
    <row r="434" spans="1:3" ht="15" customHeight="1" hidden="1">
      <c r="A434" s="168" t="s">
        <v>1115</v>
      </c>
      <c r="B434" s="237">
        <v>0</v>
      </c>
      <c r="C434" s="423">
        <v>0</v>
      </c>
    </row>
    <row r="435" spans="1:3" ht="15" customHeight="1" hidden="1">
      <c r="A435" s="361" t="s">
        <v>1025</v>
      </c>
      <c r="B435" s="237"/>
      <c r="C435" s="423">
        <v>0</v>
      </c>
    </row>
    <row r="436" spans="1:3" ht="15" customHeight="1" hidden="1">
      <c r="A436" s="361" t="s">
        <v>1116</v>
      </c>
      <c r="B436" s="237"/>
      <c r="C436" s="423">
        <v>0</v>
      </c>
    </row>
    <row r="437" spans="1:3" ht="15" customHeight="1" hidden="1">
      <c r="A437" s="361" t="s">
        <v>1127</v>
      </c>
      <c r="B437" s="237"/>
      <c r="C437" s="423">
        <v>0</v>
      </c>
    </row>
    <row r="438" spans="1:3" ht="15" customHeight="1" hidden="1">
      <c r="A438" s="361" t="s">
        <v>1118</v>
      </c>
      <c r="B438" s="237">
        <v>0</v>
      </c>
      <c r="C438" s="423">
        <v>0</v>
      </c>
    </row>
    <row r="439" spans="1:3" ht="12.75" customHeight="1" hidden="1">
      <c r="A439" s="361" t="s">
        <v>1119</v>
      </c>
      <c r="B439" s="237"/>
      <c r="C439" s="423">
        <v>0</v>
      </c>
    </row>
    <row r="440" spans="1:3" ht="15" customHeight="1" hidden="1">
      <c r="A440" s="361" t="s">
        <v>1120</v>
      </c>
      <c r="B440" s="237"/>
      <c r="C440" s="423">
        <v>0</v>
      </c>
    </row>
    <row r="441" spans="1:3" ht="15" customHeight="1" hidden="1">
      <c r="A441" s="361" t="s">
        <v>1121</v>
      </c>
      <c r="B441" s="237"/>
      <c r="C441" s="423">
        <v>0</v>
      </c>
    </row>
    <row r="442" spans="1:3" ht="15" customHeight="1" hidden="1">
      <c r="A442" s="361" t="s">
        <v>1122</v>
      </c>
      <c r="B442" s="237"/>
      <c r="C442" s="423">
        <v>0</v>
      </c>
    </row>
    <row r="443" spans="1:3" ht="15" customHeight="1" hidden="1">
      <c r="A443" s="226" t="s">
        <v>1123</v>
      </c>
      <c r="B443" s="237">
        <v>0</v>
      </c>
      <c r="C443" s="423">
        <v>0</v>
      </c>
    </row>
    <row r="444" spans="1:3" ht="15" customHeight="1" hidden="1">
      <c r="A444" s="361" t="s">
        <v>856</v>
      </c>
      <c r="B444" s="237"/>
      <c r="C444" s="423">
        <v>0</v>
      </c>
    </row>
    <row r="445" spans="1:3" ht="15" customHeight="1" hidden="1">
      <c r="A445" s="361" t="s">
        <v>857</v>
      </c>
      <c r="B445" s="237"/>
      <c r="C445" s="423">
        <v>0</v>
      </c>
    </row>
    <row r="446" spans="1:3" ht="15" customHeight="1" hidden="1">
      <c r="A446" s="361" t="s">
        <v>860</v>
      </c>
      <c r="B446" s="237">
        <v>0</v>
      </c>
      <c r="C446" s="423">
        <v>0</v>
      </c>
    </row>
    <row r="447" spans="1:3" ht="12.75" customHeight="1" hidden="1">
      <c r="A447" s="361" t="s">
        <v>1124</v>
      </c>
      <c r="B447" s="237">
        <v>0</v>
      </c>
      <c r="C447" s="423">
        <v>0</v>
      </c>
    </row>
    <row r="448" spans="1:3" ht="12.75" hidden="1">
      <c r="A448" s="381" t="s">
        <v>1152</v>
      </c>
      <c r="B448" s="237"/>
      <c r="C448" s="422"/>
    </row>
    <row r="449" spans="1:3" ht="13.5" customHeight="1" hidden="1">
      <c r="A449" s="265" t="s">
        <v>1126</v>
      </c>
      <c r="B449" s="251"/>
      <c r="C449" s="422">
        <v>0</v>
      </c>
    </row>
    <row r="450" spans="1:3" ht="13.5" customHeight="1" hidden="1">
      <c r="A450" s="382" t="s">
        <v>869</v>
      </c>
      <c r="B450" s="251">
        <v>0</v>
      </c>
      <c r="C450" s="422">
        <v>0</v>
      </c>
    </row>
    <row r="451" spans="1:3" ht="13.5" customHeight="1" hidden="1">
      <c r="A451" s="226" t="s">
        <v>844</v>
      </c>
      <c r="B451" s="237">
        <v>0</v>
      </c>
      <c r="C451" s="423">
        <v>0</v>
      </c>
    </row>
    <row r="452" spans="1:3" ht="13.5" customHeight="1" hidden="1">
      <c r="A452" s="168" t="s">
        <v>1115</v>
      </c>
      <c r="B452" s="237">
        <v>0</v>
      </c>
      <c r="C452" s="423">
        <v>0</v>
      </c>
    </row>
    <row r="453" spans="1:3" ht="13.5" customHeight="1" hidden="1">
      <c r="A453" s="361" t="s">
        <v>1025</v>
      </c>
      <c r="B453" s="237"/>
      <c r="C453" s="423">
        <v>0</v>
      </c>
    </row>
    <row r="454" spans="1:3" ht="13.5" customHeight="1" hidden="1">
      <c r="A454" s="361" t="s">
        <v>1116</v>
      </c>
      <c r="B454" s="220"/>
      <c r="C454" s="423">
        <v>0</v>
      </c>
    </row>
    <row r="455" spans="1:3" ht="13.5" customHeight="1" hidden="1">
      <c r="A455" s="361" t="s">
        <v>1127</v>
      </c>
      <c r="B455" s="237"/>
      <c r="C455" s="423">
        <v>0</v>
      </c>
    </row>
    <row r="456" spans="1:3" ht="13.5" customHeight="1" hidden="1">
      <c r="A456" s="361" t="s">
        <v>1118</v>
      </c>
      <c r="B456" s="237">
        <v>0</v>
      </c>
      <c r="C456" s="423">
        <v>0</v>
      </c>
    </row>
    <row r="457" spans="1:3" ht="13.5" customHeight="1" hidden="1">
      <c r="A457" s="361" t="s">
        <v>1119</v>
      </c>
      <c r="B457" s="237"/>
      <c r="C457" s="423">
        <v>0</v>
      </c>
    </row>
    <row r="458" spans="1:3" ht="13.5" customHeight="1" hidden="1">
      <c r="A458" s="361" t="s">
        <v>1120</v>
      </c>
      <c r="B458" s="237"/>
      <c r="C458" s="423">
        <v>0</v>
      </c>
    </row>
    <row r="459" spans="1:3" ht="13.5" customHeight="1" hidden="1">
      <c r="A459" s="361" t="s">
        <v>1121</v>
      </c>
      <c r="B459" s="237"/>
      <c r="C459" s="423">
        <v>0</v>
      </c>
    </row>
    <row r="460" spans="1:3" ht="13.5" customHeight="1" hidden="1">
      <c r="A460" s="361" t="s">
        <v>1122</v>
      </c>
      <c r="B460" s="237"/>
      <c r="C460" s="423">
        <v>0</v>
      </c>
    </row>
    <row r="461" spans="1:3" ht="13.5" customHeight="1" hidden="1">
      <c r="A461" s="226" t="s">
        <v>1123</v>
      </c>
      <c r="B461" s="237">
        <v>0</v>
      </c>
      <c r="C461" s="423">
        <v>0</v>
      </c>
    </row>
    <row r="462" spans="1:3" ht="13.5" customHeight="1" hidden="1">
      <c r="A462" s="361" t="s">
        <v>856</v>
      </c>
      <c r="B462" s="237"/>
      <c r="C462" s="423">
        <v>0</v>
      </c>
    </row>
    <row r="463" spans="1:3" ht="13.5" customHeight="1" hidden="1">
      <c r="A463" s="361" t="s">
        <v>857</v>
      </c>
      <c r="B463" s="237"/>
      <c r="C463" s="423">
        <v>0</v>
      </c>
    </row>
    <row r="464" spans="1:3" ht="13.5" customHeight="1" hidden="1">
      <c r="A464" s="361" t="s">
        <v>860</v>
      </c>
      <c r="B464" s="237">
        <v>0</v>
      </c>
      <c r="C464" s="423">
        <v>0</v>
      </c>
    </row>
    <row r="465" spans="1:3" ht="12.75" hidden="1">
      <c r="A465" s="361" t="s">
        <v>1124</v>
      </c>
      <c r="B465" s="423">
        <v>0</v>
      </c>
      <c r="C465" s="423">
        <v>0</v>
      </c>
    </row>
    <row r="466" spans="1:3" ht="15" customHeight="1" hidden="1">
      <c r="A466" s="381" t="s">
        <v>1153</v>
      </c>
      <c r="B466" s="237"/>
      <c r="C466" s="422"/>
    </row>
    <row r="467" spans="1:3" ht="15" customHeight="1" hidden="1">
      <c r="A467" s="265" t="s">
        <v>1126</v>
      </c>
      <c r="B467" s="251"/>
      <c r="C467" s="422">
        <v>0</v>
      </c>
    </row>
    <row r="468" spans="1:3" ht="15" customHeight="1" hidden="1">
      <c r="A468" s="382" t="s">
        <v>869</v>
      </c>
      <c r="B468" s="251">
        <v>0</v>
      </c>
      <c r="C468" s="422">
        <v>0</v>
      </c>
    </row>
    <row r="469" spans="1:3" ht="15" customHeight="1" hidden="1">
      <c r="A469" s="226" t="s">
        <v>844</v>
      </c>
      <c r="B469" s="237">
        <v>0</v>
      </c>
      <c r="C469" s="423">
        <v>0</v>
      </c>
    </row>
    <row r="470" spans="1:3" ht="15" customHeight="1" hidden="1">
      <c r="A470" s="168" t="s">
        <v>1115</v>
      </c>
      <c r="B470" s="237">
        <v>0</v>
      </c>
      <c r="C470" s="423">
        <v>0</v>
      </c>
    </row>
    <row r="471" spans="1:3" ht="15" customHeight="1" hidden="1">
      <c r="A471" s="361" t="s">
        <v>1025</v>
      </c>
      <c r="B471" s="237"/>
      <c r="C471" s="423">
        <v>0</v>
      </c>
    </row>
    <row r="472" spans="1:3" ht="15" customHeight="1" hidden="1">
      <c r="A472" s="361" t="s">
        <v>1116</v>
      </c>
      <c r="B472" s="237"/>
      <c r="C472" s="423">
        <v>0</v>
      </c>
    </row>
    <row r="473" spans="1:3" ht="15" customHeight="1" hidden="1">
      <c r="A473" s="361" t="s">
        <v>1127</v>
      </c>
      <c r="B473" s="237"/>
      <c r="C473" s="423">
        <v>0</v>
      </c>
    </row>
    <row r="474" spans="1:3" ht="15" customHeight="1" hidden="1">
      <c r="A474" s="361" t="s">
        <v>1118</v>
      </c>
      <c r="B474" s="237">
        <v>0</v>
      </c>
      <c r="C474" s="423">
        <v>0</v>
      </c>
    </row>
    <row r="475" spans="1:3" ht="12.75" hidden="1">
      <c r="A475" s="361" t="s">
        <v>1119</v>
      </c>
      <c r="B475" s="237"/>
      <c r="C475" s="423">
        <v>0</v>
      </c>
    </row>
    <row r="476" spans="1:3" ht="15" customHeight="1" hidden="1">
      <c r="A476" s="361" t="s">
        <v>1120</v>
      </c>
      <c r="B476" s="461"/>
      <c r="C476" s="423">
        <v>0</v>
      </c>
    </row>
    <row r="477" spans="1:3" ht="15" customHeight="1" hidden="1">
      <c r="A477" s="361" t="s">
        <v>1121</v>
      </c>
      <c r="B477" s="461"/>
      <c r="C477" s="423">
        <v>0</v>
      </c>
    </row>
    <row r="478" spans="1:3" ht="15" customHeight="1" hidden="1">
      <c r="A478" s="361" t="s">
        <v>1122</v>
      </c>
      <c r="B478" s="237"/>
      <c r="C478" s="423">
        <v>0</v>
      </c>
    </row>
    <row r="479" spans="1:3" ht="15" customHeight="1" hidden="1">
      <c r="A479" s="226" t="s">
        <v>1123</v>
      </c>
      <c r="B479" s="237">
        <v>0</v>
      </c>
      <c r="C479" s="423">
        <v>0</v>
      </c>
    </row>
    <row r="480" spans="1:3" ht="15" customHeight="1" hidden="1">
      <c r="A480" s="361" t="s">
        <v>856</v>
      </c>
      <c r="B480" s="237"/>
      <c r="C480" s="423">
        <v>0</v>
      </c>
    </row>
    <row r="481" spans="1:3" ht="15" customHeight="1" hidden="1">
      <c r="A481" s="361" t="s">
        <v>857</v>
      </c>
      <c r="B481" s="237"/>
      <c r="C481" s="423">
        <v>0</v>
      </c>
    </row>
    <row r="482" spans="1:3" ht="15" customHeight="1" hidden="1">
      <c r="A482" s="361" t="s">
        <v>860</v>
      </c>
      <c r="B482" s="237">
        <v>0</v>
      </c>
      <c r="C482" s="423">
        <v>0</v>
      </c>
    </row>
    <row r="483" spans="1:3" ht="12.75" hidden="1">
      <c r="A483" s="361" t="s">
        <v>1124</v>
      </c>
      <c r="B483" s="237">
        <v>0</v>
      </c>
      <c r="C483" s="423">
        <v>0</v>
      </c>
    </row>
    <row r="484" spans="1:3" ht="15" customHeight="1" hidden="1">
      <c r="A484" s="381" t="s">
        <v>1154</v>
      </c>
      <c r="B484" s="237"/>
      <c r="C484" s="422"/>
    </row>
    <row r="485" spans="1:3" ht="15" customHeight="1" hidden="1">
      <c r="A485" s="265" t="s">
        <v>1126</v>
      </c>
      <c r="B485" s="251"/>
      <c r="C485" s="422">
        <v>0</v>
      </c>
    </row>
    <row r="486" spans="1:3" ht="15" customHeight="1" hidden="1">
      <c r="A486" s="382" t="s">
        <v>869</v>
      </c>
      <c r="B486" s="251">
        <v>0</v>
      </c>
      <c r="C486" s="422">
        <v>0</v>
      </c>
    </row>
    <row r="487" spans="1:3" ht="15" customHeight="1" hidden="1">
      <c r="A487" s="226" t="s">
        <v>844</v>
      </c>
      <c r="B487" s="237">
        <v>0</v>
      </c>
      <c r="C487" s="423">
        <v>0</v>
      </c>
    </row>
    <row r="488" spans="1:3" ht="15" customHeight="1" hidden="1">
      <c r="A488" s="168" t="s">
        <v>1115</v>
      </c>
      <c r="B488" s="237">
        <v>0</v>
      </c>
      <c r="C488" s="423">
        <v>0</v>
      </c>
    </row>
    <row r="489" spans="1:3" ht="15" customHeight="1" hidden="1">
      <c r="A489" s="361" t="s">
        <v>1025</v>
      </c>
      <c r="B489" s="237"/>
      <c r="C489" s="423">
        <v>0</v>
      </c>
    </row>
    <row r="490" spans="1:3" ht="15" customHeight="1" hidden="1">
      <c r="A490" s="361" t="s">
        <v>1116</v>
      </c>
      <c r="B490" s="237"/>
      <c r="C490" s="423">
        <v>0</v>
      </c>
    </row>
    <row r="491" spans="1:3" ht="15" customHeight="1" hidden="1">
      <c r="A491" s="361" t="s">
        <v>1127</v>
      </c>
      <c r="B491" s="237"/>
      <c r="C491" s="423">
        <v>0</v>
      </c>
    </row>
    <row r="492" spans="1:3" ht="15" customHeight="1" hidden="1">
      <c r="A492" s="361" t="s">
        <v>1118</v>
      </c>
      <c r="B492" s="237">
        <v>0</v>
      </c>
      <c r="C492" s="423">
        <v>0</v>
      </c>
    </row>
    <row r="493" spans="1:3" ht="12.75" hidden="1">
      <c r="A493" s="361" t="s">
        <v>1119</v>
      </c>
      <c r="B493" s="237"/>
      <c r="C493" s="423">
        <v>0</v>
      </c>
    </row>
    <row r="494" spans="1:3" ht="15" customHeight="1" hidden="1">
      <c r="A494" s="361" t="s">
        <v>1120</v>
      </c>
      <c r="B494" s="237"/>
      <c r="C494" s="423">
        <v>0</v>
      </c>
    </row>
    <row r="495" spans="1:3" ht="15" customHeight="1" hidden="1">
      <c r="A495" s="361" t="s">
        <v>1121</v>
      </c>
      <c r="B495" s="237"/>
      <c r="C495" s="423">
        <v>0</v>
      </c>
    </row>
    <row r="496" spans="1:3" ht="15" customHeight="1" hidden="1">
      <c r="A496" s="361" t="s">
        <v>1122</v>
      </c>
      <c r="B496" s="237"/>
      <c r="C496" s="423">
        <v>0</v>
      </c>
    </row>
    <row r="497" spans="1:3" ht="15" customHeight="1" hidden="1">
      <c r="A497" s="226" t="s">
        <v>1123</v>
      </c>
      <c r="B497" s="237">
        <v>0</v>
      </c>
      <c r="C497" s="423">
        <v>0</v>
      </c>
    </row>
    <row r="498" spans="1:3" ht="15" customHeight="1" hidden="1">
      <c r="A498" s="361" t="s">
        <v>856</v>
      </c>
      <c r="B498" s="237"/>
      <c r="C498" s="423">
        <v>0</v>
      </c>
    </row>
    <row r="499" spans="1:3" ht="15" customHeight="1" hidden="1">
      <c r="A499" s="361" t="s">
        <v>857</v>
      </c>
      <c r="B499" s="237"/>
      <c r="C499" s="423">
        <v>0</v>
      </c>
    </row>
    <row r="500" spans="1:3" ht="15" customHeight="1" hidden="1">
      <c r="A500" s="361" t="s">
        <v>860</v>
      </c>
      <c r="B500" s="237">
        <v>0</v>
      </c>
      <c r="C500" s="423">
        <v>0</v>
      </c>
    </row>
    <row r="501" spans="1:3" ht="12.75" hidden="1">
      <c r="A501" s="361" t="s">
        <v>1124</v>
      </c>
      <c r="B501" s="237">
        <v>0</v>
      </c>
      <c r="C501" s="423">
        <v>0</v>
      </c>
    </row>
    <row r="502" spans="1:3" ht="12.75" hidden="1">
      <c r="A502" s="381" t="s">
        <v>1155</v>
      </c>
      <c r="B502" s="237"/>
      <c r="C502" s="422"/>
    </row>
    <row r="503" spans="1:3" ht="15" customHeight="1" hidden="1">
      <c r="A503" s="265" t="s">
        <v>1126</v>
      </c>
      <c r="B503" s="251"/>
      <c r="C503" s="422">
        <v>0</v>
      </c>
    </row>
    <row r="504" spans="1:3" ht="15" customHeight="1" hidden="1">
      <c r="A504" s="382" t="s">
        <v>869</v>
      </c>
      <c r="B504" s="251">
        <v>0</v>
      </c>
      <c r="C504" s="422">
        <v>0</v>
      </c>
    </row>
    <row r="505" spans="1:3" ht="15" customHeight="1" hidden="1">
      <c r="A505" s="226" t="s">
        <v>844</v>
      </c>
      <c r="B505" s="237">
        <v>0</v>
      </c>
      <c r="C505" s="423">
        <v>0</v>
      </c>
    </row>
    <row r="506" spans="1:3" ht="15" customHeight="1" hidden="1">
      <c r="A506" s="168" t="s">
        <v>1115</v>
      </c>
      <c r="B506" s="237">
        <v>0</v>
      </c>
      <c r="C506" s="423">
        <v>0</v>
      </c>
    </row>
    <row r="507" spans="1:3" ht="15" customHeight="1" hidden="1">
      <c r="A507" s="361" t="s">
        <v>1025</v>
      </c>
      <c r="B507" s="237"/>
      <c r="C507" s="423">
        <v>0</v>
      </c>
    </row>
    <row r="508" spans="1:3" ht="15" customHeight="1" hidden="1">
      <c r="A508" s="361" t="s">
        <v>1116</v>
      </c>
      <c r="B508" s="237"/>
      <c r="C508" s="423">
        <v>0</v>
      </c>
    </row>
    <row r="509" spans="1:3" ht="15" customHeight="1" hidden="1">
      <c r="A509" s="361" t="s">
        <v>1127</v>
      </c>
      <c r="B509" s="237"/>
      <c r="C509" s="423">
        <v>0</v>
      </c>
    </row>
    <row r="510" spans="1:3" ht="15" customHeight="1" hidden="1">
      <c r="A510" s="361" t="s">
        <v>1118</v>
      </c>
      <c r="B510" s="237">
        <v>0</v>
      </c>
      <c r="C510" s="423">
        <v>0</v>
      </c>
    </row>
    <row r="511" spans="1:3" ht="12.75" hidden="1">
      <c r="A511" s="361" t="s">
        <v>1119</v>
      </c>
      <c r="B511" s="237"/>
      <c r="C511" s="423">
        <v>0</v>
      </c>
    </row>
    <row r="512" spans="1:3" ht="15" customHeight="1" hidden="1">
      <c r="A512" s="361" t="s">
        <v>1120</v>
      </c>
      <c r="B512" s="237"/>
      <c r="C512" s="423">
        <v>0</v>
      </c>
    </row>
    <row r="513" spans="1:3" ht="15" customHeight="1" hidden="1">
      <c r="A513" s="361" t="s">
        <v>1121</v>
      </c>
      <c r="B513" s="237"/>
      <c r="C513" s="423">
        <v>0</v>
      </c>
    </row>
    <row r="514" spans="1:3" ht="15" customHeight="1" hidden="1">
      <c r="A514" s="361" t="s">
        <v>1122</v>
      </c>
      <c r="B514" s="237"/>
      <c r="C514" s="423">
        <v>0</v>
      </c>
    </row>
    <row r="515" spans="1:3" ht="15" customHeight="1" hidden="1">
      <c r="A515" s="226" t="s">
        <v>1123</v>
      </c>
      <c r="B515" s="237">
        <v>0</v>
      </c>
      <c r="C515" s="423">
        <v>0</v>
      </c>
    </row>
    <row r="516" spans="1:3" ht="15" customHeight="1" hidden="1">
      <c r="A516" s="361" t="s">
        <v>856</v>
      </c>
      <c r="B516" s="237"/>
      <c r="C516" s="423">
        <v>0</v>
      </c>
    </row>
    <row r="517" spans="1:3" ht="15" customHeight="1" hidden="1">
      <c r="A517" s="361" t="s">
        <v>857</v>
      </c>
      <c r="B517" s="237"/>
      <c r="C517" s="423">
        <v>0</v>
      </c>
    </row>
    <row r="518" spans="1:3" ht="15" customHeight="1" hidden="1">
      <c r="A518" s="361" t="s">
        <v>860</v>
      </c>
      <c r="B518" s="237">
        <v>0</v>
      </c>
      <c r="C518" s="423">
        <v>0</v>
      </c>
    </row>
    <row r="519" spans="1:3" ht="12.75" hidden="1">
      <c r="A519" s="361" t="s">
        <v>1124</v>
      </c>
      <c r="B519" s="237">
        <v>0</v>
      </c>
      <c r="C519" s="423">
        <v>0</v>
      </c>
    </row>
    <row r="520" spans="1:3" ht="12.75">
      <c r="A520" s="381" t="s">
        <v>1156</v>
      </c>
      <c r="B520" s="237"/>
      <c r="C520" s="422"/>
    </row>
    <row r="521" spans="1:3" ht="13.5" customHeight="1">
      <c r="A521" s="265" t="s">
        <v>1126</v>
      </c>
      <c r="B521" s="251">
        <v>46385</v>
      </c>
      <c r="C521" s="422">
        <v>46385</v>
      </c>
    </row>
    <row r="522" spans="1:3" ht="13.5" customHeight="1">
      <c r="A522" s="382" t="s">
        <v>869</v>
      </c>
      <c r="B522" s="251">
        <v>10501</v>
      </c>
      <c r="C522" s="422">
        <v>10501</v>
      </c>
    </row>
    <row r="523" spans="1:3" ht="13.5" customHeight="1">
      <c r="A523" s="226" t="s">
        <v>844</v>
      </c>
      <c r="B523" s="237">
        <v>10501</v>
      </c>
      <c r="C523" s="423">
        <v>10501</v>
      </c>
    </row>
    <row r="524" spans="1:3" ht="13.5" customHeight="1">
      <c r="A524" s="168" t="s">
        <v>1115</v>
      </c>
      <c r="B524" s="237">
        <v>10501</v>
      </c>
      <c r="C524" s="423">
        <v>10501</v>
      </c>
    </row>
    <row r="525" spans="1:3" ht="13.5" customHeight="1">
      <c r="A525" s="361" t="s">
        <v>1025</v>
      </c>
      <c r="B525" s="237">
        <v>0</v>
      </c>
      <c r="C525" s="423">
        <v>0</v>
      </c>
    </row>
    <row r="526" spans="1:3" ht="13.5" customHeight="1">
      <c r="A526" s="361" t="s">
        <v>1134</v>
      </c>
      <c r="B526" s="237">
        <v>10501</v>
      </c>
      <c r="C526" s="423">
        <v>10501</v>
      </c>
    </row>
    <row r="527" spans="1:3" ht="13.5" customHeight="1" hidden="1">
      <c r="A527" s="361" t="s">
        <v>1127</v>
      </c>
      <c r="B527" s="237"/>
      <c r="C527" s="423">
        <v>0</v>
      </c>
    </row>
    <row r="528" spans="1:3" ht="13.5" customHeight="1" hidden="1">
      <c r="A528" s="361" t="s">
        <v>1118</v>
      </c>
      <c r="B528" s="237">
        <v>0</v>
      </c>
      <c r="C528" s="423">
        <v>0</v>
      </c>
    </row>
    <row r="529" spans="1:3" ht="13.5" customHeight="1" hidden="1">
      <c r="A529" s="361" t="s">
        <v>1119</v>
      </c>
      <c r="B529" s="237">
        <v>0</v>
      </c>
      <c r="C529" s="423">
        <v>0</v>
      </c>
    </row>
    <row r="530" spans="1:3" ht="13.5" customHeight="1" hidden="1">
      <c r="A530" s="361" t="s">
        <v>1120</v>
      </c>
      <c r="B530" s="237"/>
      <c r="C530" s="423">
        <v>0</v>
      </c>
    </row>
    <row r="531" spans="1:3" ht="13.5" customHeight="1" hidden="1">
      <c r="A531" s="361" t="s">
        <v>1121</v>
      </c>
      <c r="B531" s="237"/>
      <c r="C531" s="423">
        <v>0</v>
      </c>
    </row>
    <row r="532" spans="1:3" ht="13.5" customHeight="1" hidden="1">
      <c r="A532" s="361" t="s">
        <v>1122</v>
      </c>
      <c r="B532" s="237"/>
      <c r="C532" s="423">
        <v>0</v>
      </c>
    </row>
    <row r="533" spans="1:3" ht="13.5" customHeight="1" hidden="1">
      <c r="A533" s="226" t="s">
        <v>1123</v>
      </c>
      <c r="B533" s="237">
        <v>0</v>
      </c>
      <c r="C533" s="423">
        <v>0</v>
      </c>
    </row>
    <row r="534" spans="1:3" ht="13.5" customHeight="1" hidden="1">
      <c r="A534" s="361" t="s">
        <v>856</v>
      </c>
      <c r="B534" s="237"/>
      <c r="C534" s="423">
        <v>0</v>
      </c>
    </row>
    <row r="535" spans="1:3" ht="13.5" customHeight="1" hidden="1">
      <c r="A535" s="361" t="s">
        <v>857</v>
      </c>
      <c r="B535" s="237"/>
      <c r="C535" s="423">
        <v>0</v>
      </c>
    </row>
    <row r="536" spans="1:3" ht="13.5" customHeight="1">
      <c r="A536" s="361" t="s">
        <v>860</v>
      </c>
      <c r="B536" s="237">
        <v>35884</v>
      </c>
      <c r="C536" s="423">
        <v>35884</v>
      </c>
    </row>
    <row r="537" spans="1:3" ht="12.75">
      <c r="A537" s="361" t="s">
        <v>1124</v>
      </c>
      <c r="B537" s="423">
        <v>-35884</v>
      </c>
      <c r="C537" s="423">
        <v>-35884</v>
      </c>
    </row>
    <row r="538" spans="1:3" ht="15" customHeight="1" hidden="1">
      <c r="A538" s="381" t="s">
        <v>1157</v>
      </c>
      <c r="B538" s="237"/>
      <c r="C538" s="422"/>
    </row>
    <row r="539" spans="1:3" ht="15" customHeight="1" hidden="1">
      <c r="A539" s="265" t="s">
        <v>1126</v>
      </c>
      <c r="B539" s="251"/>
      <c r="C539" s="422">
        <f aca="true" t="shared" si="0" ref="C539:C555">B539</f>
        <v>0</v>
      </c>
    </row>
    <row r="540" spans="1:3" ht="15" customHeight="1" hidden="1">
      <c r="A540" s="382" t="s">
        <v>869</v>
      </c>
      <c r="B540" s="251">
        <f>SUM(B541,B551)</f>
        <v>0</v>
      </c>
      <c r="C540" s="422">
        <f t="shared" si="0"/>
        <v>0</v>
      </c>
    </row>
    <row r="541" spans="1:3" ht="15" customHeight="1" hidden="1">
      <c r="A541" s="226" t="s">
        <v>844</v>
      </c>
      <c r="B541" s="237">
        <f>SUM(B542,B545:B546)</f>
        <v>0</v>
      </c>
      <c r="C541" s="423">
        <f t="shared" si="0"/>
        <v>0</v>
      </c>
    </row>
    <row r="542" spans="1:3" ht="15" customHeight="1" hidden="1">
      <c r="A542" s="168" t="s">
        <v>1115</v>
      </c>
      <c r="B542" s="237">
        <f>SUM(B543:B544)</f>
        <v>0</v>
      </c>
      <c r="C542" s="423">
        <f t="shared" si="0"/>
        <v>0</v>
      </c>
    </row>
    <row r="543" spans="1:3" ht="15" customHeight="1" hidden="1">
      <c r="A543" s="361" t="s">
        <v>1025</v>
      </c>
      <c r="B543" s="237"/>
      <c r="C543" s="423">
        <f t="shared" si="0"/>
        <v>0</v>
      </c>
    </row>
    <row r="544" spans="1:3" ht="15" customHeight="1" hidden="1">
      <c r="A544" s="361" t="s">
        <v>1116</v>
      </c>
      <c r="B544" s="237"/>
      <c r="C544" s="423">
        <f t="shared" si="0"/>
        <v>0</v>
      </c>
    </row>
    <row r="545" spans="1:3" ht="15" customHeight="1" hidden="1">
      <c r="A545" s="361" t="s">
        <v>1127</v>
      </c>
      <c r="B545" s="237"/>
      <c r="C545" s="423">
        <f t="shared" si="0"/>
        <v>0</v>
      </c>
    </row>
    <row r="546" spans="1:3" ht="15" customHeight="1" hidden="1">
      <c r="A546" s="361" t="s">
        <v>1118</v>
      </c>
      <c r="B546" s="237">
        <f>SUM(B547:B550)</f>
        <v>0</v>
      </c>
      <c r="C546" s="423">
        <f t="shared" si="0"/>
        <v>0</v>
      </c>
    </row>
    <row r="547" spans="1:3" ht="12.75" hidden="1">
      <c r="A547" s="361" t="s">
        <v>1119</v>
      </c>
      <c r="B547" s="237"/>
      <c r="C547" s="423">
        <f t="shared" si="0"/>
        <v>0</v>
      </c>
    </row>
    <row r="548" spans="1:3" ht="15" customHeight="1" hidden="1">
      <c r="A548" s="361" t="s">
        <v>1120</v>
      </c>
      <c r="B548" s="237"/>
      <c r="C548" s="423">
        <f t="shared" si="0"/>
        <v>0</v>
      </c>
    </row>
    <row r="549" spans="1:3" ht="15" customHeight="1" hidden="1">
      <c r="A549" s="361" t="s">
        <v>1121</v>
      </c>
      <c r="B549" s="237"/>
      <c r="C549" s="423">
        <f t="shared" si="0"/>
        <v>0</v>
      </c>
    </row>
    <row r="550" spans="1:3" ht="15" customHeight="1" hidden="1">
      <c r="A550" s="361" t="s">
        <v>1122</v>
      </c>
      <c r="B550" s="237"/>
      <c r="C550" s="423">
        <f t="shared" si="0"/>
        <v>0</v>
      </c>
    </row>
    <row r="551" spans="1:3" ht="15" customHeight="1" hidden="1">
      <c r="A551" s="226" t="s">
        <v>1123</v>
      </c>
      <c r="B551" s="237">
        <f>SUM(B552:B553)</f>
        <v>0</v>
      </c>
      <c r="C551" s="423">
        <f t="shared" si="0"/>
        <v>0</v>
      </c>
    </row>
    <row r="552" spans="1:3" ht="15" customHeight="1" hidden="1">
      <c r="A552" s="361" t="s">
        <v>856</v>
      </c>
      <c r="B552" s="237"/>
      <c r="C552" s="423">
        <f t="shared" si="0"/>
        <v>0</v>
      </c>
    </row>
    <row r="553" spans="1:3" ht="15" customHeight="1" hidden="1">
      <c r="A553" s="361" t="s">
        <v>857</v>
      </c>
      <c r="B553" s="237"/>
      <c r="C553" s="423">
        <f t="shared" si="0"/>
        <v>0</v>
      </c>
    </row>
    <row r="554" spans="1:3" ht="15" customHeight="1" hidden="1">
      <c r="A554" s="361" t="s">
        <v>860</v>
      </c>
      <c r="B554" s="237">
        <f>B539-B540</f>
        <v>0</v>
      </c>
      <c r="C554" s="423">
        <f t="shared" si="0"/>
        <v>0</v>
      </c>
    </row>
    <row r="555" spans="1:3" ht="12.75" hidden="1">
      <c r="A555" s="361" t="s">
        <v>1124</v>
      </c>
      <c r="B555" s="237">
        <f>1-(1+B539-B540)</f>
        <v>0</v>
      </c>
      <c r="C555" s="423">
        <f t="shared" si="0"/>
        <v>0</v>
      </c>
    </row>
    <row r="556" spans="1:3" ht="15" customHeight="1" hidden="1">
      <c r="A556" s="381" t="s">
        <v>1158</v>
      </c>
      <c r="B556" s="237"/>
      <c r="C556" s="422"/>
    </row>
    <row r="557" spans="1:3" ht="15" customHeight="1" hidden="1">
      <c r="A557" s="265" t="s">
        <v>1126</v>
      </c>
      <c r="B557" s="251"/>
      <c r="C557" s="422">
        <f aca="true" t="shared" si="1" ref="C557:C573">B557</f>
        <v>0</v>
      </c>
    </row>
    <row r="558" spans="1:3" ht="15" customHeight="1" hidden="1">
      <c r="A558" s="382" t="s">
        <v>869</v>
      </c>
      <c r="B558" s="251">
        <f>SUM(B559,B569)</f>
        <v>0</v>
      </c>
      <c r="C558" s="422">
        <f t="shared" si="1"/>
        <v>0</v>
      </c>
    </row>
    <row r="559" spans="1:3" ht="15" customHeight="1" hidden="1">
      <c r="A559" s="226" t="s">
        <v>844</v>
      </c>
      <c r="B559" s="237">
        <f>SUM(B560,B563:B564)</f>
        <v>0</v>
      </c>
      <c r="C559" s="423">
        <f t="shared" si="1"/>
        <v>0</v>
      </c>
    </row>
    <row r="560" spans="1:3" ht="15" customHeight="1" hidden="1">
      <c r="A560" s="168" t="s">
        <v>1115</v>
      </c>
      <c r="B560" s="237">
        <f>SUM(B561:B562)</f>
        <v>0</v>
      </c>
      <c r="C560" s="423">
        <f t="shared" si="1"/>
        <v>0</v>
      </c>
    </row>
    <row r="561" spans="1:3" ht="15" customHeight="1" hidden="1">
      <c r="A561" s="361" t="s">
        <v>1025</v>
      </c>
      <c r="B561" s="237"/>
      <c r="C561" s="423">
        <f t="shared" si="1"/>
        <v>0</v>
      </c>
    </row>
    <row r="562" spans="1:3" ht="15" customHeight="1" hidden="1">
      <c r="A562" s="361" t="s">
        <v>1116</v>
      </c>
      <c r="B562" s="237"/>
      <c r="C562" s="423">
        <f t="shared" si="1"/>
        <v>0</v>
      </c>
    </row>
    <row r="563" spans="1:3" ht="15" customHeight="1" hidden="1">
      <c r="A563" s="361" t="s">
        <v>1127</v>
      </c>
      <c r="B563" s="237"/>
      <c r="C563" s="423">
        <f t="shared" si="1"/>
        <v>0</v>
      </c>
    </row>
    <row r="564" spans="1:3" ht="15" customHeight="1" hidden="1">
      <c r="A564" s="361" t="s">
        <v>1118</v>
      </c>
      <c r="B564" s="237">
        <f>SUM(B565:B568)</f>
        <v>0</v>
      </c>
      <c r="C564" s="423">
        <f t="shared" si="1"/>
        <v>0</v>
      </c>
    </row>
    <row r="565" spans="1:3" ht="12.75" hidden="1">
      <c r="A565" s="361" t="s">
        <v>1119</v>
      </c>
      <c r="B565" s="237"/>
      <c r="C565" s="423">
        <f t="shared" si="1"/>
        <v>0</v>
      </c>
    </row>
    <row r="566" spans="1:3" ht="15" customHeight="1" hidden="1">
      <c r="A566" s="361" t="s">
        <v>1120</v>
      </c>
      <c r="B566" s="237"/>
      <c r="C566" s="423">
        <f t="shared" si="1"/>
        <v>0</v>
      </c>
    </row>
    <row r="567" spans="1:3" ht="15" customHeight="1" hidden="1">
      <c r="A567" s="361" t="s">
        <v>1121</v>
      </c>
      <c r="B567" s="237"/>
      <c r="C567" s="423">
        <f t="shared" si="1"/>
        <v>0</v>
      </c>
    </row>
    <row r="568" spans="1:3" ht="15" customHeight="1" hidden="1">
      <c r="A568" s="361" t="s">
        <v>1122</v>
      </c>
      <c r="B568" s="237"/>
      <c r="C568" s="423">
        <f t="shared" si="1"/>
        <v>0</v>
      </c>
    </row>
    <row r="569" spans="1:3" ht="15" customHeight="1" hidden="1">
      <c r="A569" s="226" t="s">
        <v>1123</v>
      </c>
      <c r="B569" s="237">
        <f>SUM(B570:B571)</f>
        <v>0</v>
      </c>
      <c r="C569" s="423">
        <f t="shared" si="1"/>
        <v>0</v>
      </c>
    </row>
    <row r="570" spans="1:3" ht="15" customHeight="1" hidden="1">
      <c r="A570" s="361" t="s">
        <v>856</v>
      </c>
      <c r="B570" s="237"/>
      <c r="C570" s="423">
        <f t="shared" si="1"/>
        <v>0</v>
      </c>
    </row>
    <row r="571" spans="1:3" ht="15" customHeight="1" hidden="1">
      <c r="A571" s="361" t="s">
        <v>857</v>
      </c>
      <c r="B571" s="237"/>
      <c r="C571" s="423">
        <f t="shared" si="1"/>
        <v>0</v>
      </c>
    </row>
    <row r="572" spans="1:3" ht="15" customHeight="1" hidden="1">
      <c r="A572" s="361" t="s">
        <v>860</v>
      </c>
      <c r="B572" s="237">
        <f>B557-B558</f>
        <v>0</v>
      </c>
      <c r="C572" s="423">
        <f t="shared" si="1"/>
        <v>0</v>
      </c>
    </row>
    <row r="573" spans="1:3" ht="12.75" hidden="1">
      <c r="A573" s="361" t="s">
        <v>1124</v>
      </c>
      <c r="B573" s="237">
        <f>1-(1+B557-B558)</f>
        <v>0</v>
      </c>
      <c r="C573" s="423">
        <f t="shared" si="1"/>
        <v>0</v>
      </c>
    </row>
    <row r="574" spans="1:3" ht="12.75" hidden="1">
      <c r="A574" s="381" t="s">
        <v>1159</v>
      </c>
      <c r="B574" s="237"/>
      <c r="C574" s="422"/>
    </row>
    <row r="575" spans="1:3" ht="15" customHeight="1" hidden="1">
      <c r="A575" s="265" t="s">
        <v>1126</v>
      </c>
      <c r="B575" s="251"/>
      <c r="C575" s="422">
        <f aca="true" t="shared" si="2" ref="C575:C591">B575</f>
        <v>0</v>
      </c>
    </row>
    <row r="576" spans="1:3" ht="15" customHeight="1" hidden="1">
      <c r="A576" s="382" t="s">
        <v>869</v>
      </c>
      <c r="B576" s="251">
        <f>SUM(B577,B587)</f>
        <v>0</v>
      </c>
      <c r="C576" s="422">
        <f t="shared" si="2"/>
        <v>0</v>
      </c>
    </row>
    <row r="577" spans="1:3" ht="15" customHeight="1" hidden="1">
      <c r="A577" s="226" t="s">
        <v>844</v>
      </c>
      <c r="B577" s="237">
        <f>SUM(B578,B581:B582)</f>
        <v>0</v>
      </c>
      <c r="C577" s="423">
        <f t="shared" si="2"/>
        <v>0</v>
      </c>
    </row>
    <row r="578" spans="1:3" ht="15" customHeight="1" hidden="1">
      <c r="A578" s="168" t="s">
        <v>1115</v>
      </c>
      <c r="B578" s="237">
        <f>SUM(B579:B580)</f>
        <v>0</v>
      </c>
      <c r="C578" s="423">
        <f t="shared" si="2"/>
        <v>0</v>
      </c>
    </row>
    <row r="579" spans="1:3" ht="15" customHeight="1" hidden="1">
      <c r="A579" s="361" t="s">
        <v>1025</v>
      </c>
      <c r="B579" s="237"/>
      <c r="C579" s="423">
        <f t="shared" si="2"/>
        <v>0</v>
      </c>
    </row>
    <row r="580" spans="1:3" ht="15" customHeight="1" hidden="1">
      <c r="A580" s="361" t="s">
        <v>1116</v>
      </c>
      <c r="B580" s="237"/>
      <c r="C580" s="423">
        <f t="shared" si="2"/>
        <v>0</v>
      </c>
    </row>
    <row r="581" spans="1:3" ht="15" customHeight="1" hidden="1">
      <c r="A581" s="361" t="s">
        <v>1127</v>
      </c>
      <c r="B581" s="237"/>
      <c r="C581" s="423">
        <f t="shared" si="2"/>
        <v>0</v>
      </c>
    </row>
    <row r="582" spans="1:3" ht="15" customHeight="1" hidden="1">
      <c r="A582" s="361" t="s">
        <v>1118</v>
      </c>
      <c r="B582" s="237">
        <f>SUM(B583:B586)</f>
        <v>0</v>
      </c>
      <c r="C582" s="423">
        <f t="shared" si="2"/>
        <v>0</v>
      </c>
    </row>
    <row r="583" spans="1:3" ht="12.75" hidden="1">
      <c r="A583" s="361" t="s">
        <v>1119</v>
      </c>
      <c r="B583" s="237"/>
      <c r="C583" s="423">
        <f t="shared" si="2"/>
        <v>0</v>
      </c>
    </row>
    <row r="584" spans="1:3" ht="15" customHeight="1" hidden="1">
      <c r="A584" s="361" t="s">
        <v>1120</v>
      </c>
      <c r="B584" s="237"/>
      <c r="C584" s="423">
        <f t="shared" si="2"/>
        <v>0</v>
      </c>
    </row>
    <row r="585" spans="1:3" ht="15" customHeight="1" hidden="1">
      <c r="A585" s="361" t="s">
        <v>1121</v>
      </c>
      <c r="B585" s="237"/>
      <c r="C585" s="423">
        <f t="shared" si="2"/>
        <v>0</v>
      </c>
    </row>
    <row r="586" spans="1:3" ht="15" customHeight="1" hidden="1">
      <c r="A586" s="361" t="s">
        <v>1122</v>
      </c>
      <c r="B586" s="237"/>
      <c r="C586" s="423">
        <f t="shared" si="2"/>
        <v>0</v>
      </c>
    </row>
    <row r="587" spans="1:3" ht="15" customHeight="1" hidden="1">
      <c r="A587" s="226" t="s">
        <v>1123</v>
      </c>
      <c r="B587" s="237">
        <f>SUM(B588:B589)</f>
        <v>0</v>
      </c>
      <c r="C587" s="423">
        <f t="shared" si="2"/>
        <v>0</v>
      </c>
    </row>
    <row r="588" spans="1:3" ht="15" customHeight="1" hidden="1">
      <c r="A588" s="361" t="s">
        <v>856</v>
      </c>
      <c r="B588" s="237"/>
      <c r="C588" s="423">
        <f t="shared" si="2"/>
        <v>0</v>
      </c>
    </row>
    <row r="589" spans="1:3" ht="15" customHeight="1" hidden="1">
      <c r="A589" s="361" t="s">
        <v>857</v>
      </c>
      <c r="B589" s="237"/>
      <c r="C589" s="423">
        <f t="shared" si="2"/>
        <v>0</v>
      </c>
    </row>
    <row r="590" spans="1:3" ht="15" customHeight="1" hidden="1">
      <c r="A590" s="361" t="s">
        <v>860</v>
      </c>
      <c r="B590" s="237">
        <f>B575-B576</f>
        <v>0</v>
      </c>
      <c r="C590" s="423">
        <f t="shared" si="2"/>
        <v>0</v>
      </c>
    </row>
    <row r="591" spans="1:3" ht="12.75" hidden="1">
      <c r="A591" s="361" t="s">
        <v>1124</v>
      </c>
      <c r="B591" s="237">
        <f>1-(1+B575-B576)</f>
        <v>0</v>
      </c>
      <c r="C591" s="423">
        <f t="shared" si="2"/>
        <v>0</v>
      </c>
    </row>
    <row r="592" spans="1:3" ht="9.75" customHeight="1">
      <c r="A592" s="462"/>
      <c r="B592" s="460"/>
      <c r="C592" s="459"/>
    </row>
    <row r="593" spans="1:3" ht="12.75">
      <c r="A593" s="843" t="s">
        <v>1160</v>
      </c>
      <c r="B593" s="843"/>
      <c r="C593" s="843"/>
    </row>
    <row r="594" spans="1:3" ht="12.75">
      <c r="A594" s="842" t="s">
        <v>1161</v>
      </c>
      <c r="B594" s="842"/>
      <c r="C594" s="842"/>
    </row>
    <row r="595" spans="1:3" ht="12.75">
      <c r="A595" s="463"/>
      <c r="B595" s="463"/>
      <c r="C595" s="463"/>
    </row>
    <row r="597" spans="1:3" s="148" customFormat="1" ht="12.75">
      <c r="A597" s="173" t="s">
        <v>823</v>
      </c>
      <c r="B597" s="174"/>
      <c r="C597" s="158"/>
    </row>
    <row r="598" spans="1:3" s="148" customFormat="1" ht="12.75">
      <c r="A598" s="173" t="s">
        <v>824</v>
      </c>
      <c r="B598" s="177"/>
      <c r="C598" s="178" t="s">
        <v>524</v>
      </c>
    </row>
    <row r="599" spans="1:3" ht="15" customHeight="1">
      <c r="A599" s="336"/>
      <c r="B599" s="464"/>
      <c r="C599" s="158"/>
    </row>
    <row r="600" spans="1:3" ht="15" customHeight="1">
      <c r="A600" s="444" t="s">
        <v>825</v>
      </c>
      <c r="B600" s="465"/>
      <c r="C600" s="158"/>
    </row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</sheetData>
  <mergeCells count="9">
    <mergeCell ref="A594:C594"/>
    <mergeCell ref="A593:C593"/>
    <mergeCell ref="A7:C7"/>
    <mergeCell ref="A8:C8"/>
    <mergeCell ref="A9:C9"/>
    <mergeCell ref="A1:C1"/>
    <mergeCell ref="A2:C2"/>
    <mergeCell ref="A4:C4"/>
    <mergeCell ref="A6:C6"/>
  </mergeCells>
  <printOptions/>
  <pageMargins left="0.9448818897637796" right="0.7480314960629921" top="0.7874015748031497" bottom="0.5905511811023623" header="0.5118110236220472" footer="0.5118110236220472"/>
  <pageSetup firstPageNumber="30" useFirstPageNumber="1" horizontalDpi="600" verticalDpi="600" orientation="portrait" paperSize="9" scale="90" r:id="rId1"/>
  <headerFooter alignWithMargins="0">
    <oddFooter>&amp;C&amp;8&amp;P</oddFooter>
  </headerFooter>
  <rowBreaks count="1" manualBreakCount="1">
    <brk id="14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SilvijaL</cp:lastModifiedBy>
  <cp:lastPrinted>2006-02-15T14:55:53Z</cp:lastPrinted>
  <dcterms:created xsi:type="dcterms:W3CDTF">2006-02-15T14:23:57Z</dcterms:created>
  <dcterms:modified xsi:type="dcterms:W3CDTF">2006-02-16T10:44:41Z</dcterms:modified>
  <cp:category/>
  <cp:version/>
  <cp:contentType/>
  <cp:contentStatus/>
</cp:coreProperties>
</file>