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5480" windowHeight="11640" tabRatio="928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</externalReferences>
  <definedNames>
    <definedName name="_xlnm.Print_Area" localSheetId="1">'1.tab.'!$A$1:$F$92</definedName>
    <definedName name="_xlnm.Print_Area" localSheetId="10">'10.tab.'!$A$1:$D$42</definedName>
    <definedName name="_xlnm.Print_Area" localSheetId="11">'11.tab.'!$A$1:$E$80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'14.tab.'!$A$1:$F$87</definedName>
    <definedName name="_xlnm.Print_Area" localSheetId="15">'15.tab.'!$A$1:$F$69</definedName>
    <definedName name="_xlnm.Print_Area" localSheetId="16">'16.tab.'!$A$1:$F$60</definedName>
    <definedName name="_xlnm.Print_Area" localSheetId="17">'17.tab.'!$A$1:$F$86</definedName>
    <definedName name="_xlnm.Print_Area" localSheetId="18">'18.tab.'!$A$1:$F$71</definedName>
    <definedName name="_xlnm.Print_Area" localSheetId="19">'19.tab.'!$A$1:$F$42</definedName>
    <definedName name="_xlnm.Print_Area" localSheetId="2">'2.tab.'!$A$1:$F$68</definedName>
    <definedName name="_xlnm.Print_Area" localSheetId="20">'20.tab.'!$A$1:$D$331</definedName>
    <definedName name="_xlnm.Print_Area" localSheetId="21">'21.tab.'!$A$1:$D$46</definedName>
    <definedName name="_xlnm.Print_Area" localSheetId="22">'22.tab.'!$A$1:$F$1278</definedName>
    <definedName name="_xlnm.Print_Area" localSheetId="3">'3.tab.'!$A$1:$F$95</definedName>
    <definedName name="_xlnm.Print_Area" localSheetId="4">'4.tab.'!$A$1:$H$552</definedName>
    <definedName name="_xlnm.Print_Area" localSheetId="5">'5.tab.'!$A$1:$I$80</definedName>
    <definedName name="_xlnm.Print_Area" localSheetId="6">'6.tab.'!$A$1:$F$40</definedName>
    <definedName name="_xlnm.Print_Area" localSheetId="7">'7.tab.'!$A$1:$I$264</definedName>
    <definedName name="_xlnm.Print_Area" localSheetId="8">'8.tab.'!$A$1:$C$600</definedName>
    <definedName name="_xlnm.Print_Area" localSheetId="9">'9.tab.'!$A$1:$D$50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'12.tab.'!$13:$14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'22.tab.'!$A$11:$BG$1289</definedName>
    <definedName name="Z_09517292_B97C_4555_8797_8F0E6F84F555_.wvu.PrintArea" localSheetId="22" hidden="1">'22.tab.'!$A$11:$F$1273</definedName>
    <definedName name="Z_09517292_B97C_4555_8797_8F0E6F84F555_.wvu.PrintTitles" localSheetId="22" hidden="1">'22.tab.'!$12:$14</definedName>
    <definedName name="Z_09517292_B97C_4555_8797_8F0E6F84F555_.wvu.Rows" localSheetId="22" hidden="1">'22.tab.'!$16:$237,'22.tab.'!$131:$302,'22.tab.'!$306:$321,'22.tab.'!$342:$369,'22.tab.'!$371:$384,'22.tab.'!$426:$442,'22.tab.'!$444:$452,'22.tab.'!$453:$508,'22.tab.'!$510:$517,'22.tab.'!$541:$581,'22.tab.'!$583:$593,'22.tab.'!$622:$675,'22.tab.'!$677:$691,'22.tab.'!$721:$759,'22.tab.'!$761:$776,'22.tab.'!$787:$817,'22.tab.'!$819:$850,'22.tab.'!$852:$883,'22.tab.'!$926:$948,'22.tab.'!#REF!,'22.tab.'!$970:$982,'22.tab.'!$984:$996,'22.tab.'!$998:$1004,'22.tab.'!$1006:$1025,'22.tab.'!$1034:$1073,'22.tab.'!$1074:$1081,'22.tab.'!$1092:$1098,'22.tab.'!$1116:$1124,'22.tab.'!$1160:$1169,'22.tab.'!$1180:$1201</definedName>
    <definedName name="Z_0F575CE8_BE2F_43AA_B614_525803FA95EE_.wvu.FilterData" localSheetId="22" hidden="1">'22.tab.'!$A$11:$BG$1289</definedName>
    <definedName name="Z_19A7897A_3D49_48BF_BD4E_E4DF0ACCCC4B_.wvu.FilterData" localSheetId="22" hidden="1">'22.tab.'!$A$11:$BG$1289</definedName>
    <definedName name="Z_19A7897A_3D49_48BF_BD4E_E4DF0ACCCC4B_.wvu.PrintArea" localSheetId="22" hidden="1">'22.tab.'!$A$11:$F$1273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'19.tab.'!$B$3:$F$37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'17.tab.'!$A$13:$D$86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'19.tab.'!$B$3:$F$37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<sst xmlns="http://schemas.openxmlformats.org/spreadsheetml/2006/main" count="5809" uniqueCount="1597">
  <si>
    <t xml:space="preserve">       -VAS "Privatizācijas Aģentūra"</t>
  </si>
  <si>
    <t xml:space="preserve">      -Unibankas sliktie kredīti</t>
  </si>
  <si>
    <t xml:space="preserve">Pārvaldnieka v.i.-  </t>
  </si>
  <si>
    <t xml:space="preserve">Valsts kases kontu atlikumi kredītiestādēs </t>
  </si>
  <si>
    <t>(2006.gada februāris)</t>
  </si>
  <si>
    <t xml:space="preserve">       Nr.1.8-12.10.2/2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</si>
  <si>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</si>
  <si>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</si>
  <si>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</si>
  <si>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</si>
  <si>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</si>
  <si>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</si>
  <si>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</si>
  <si>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</si>
  <si>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</si>
  <si>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</si>
  <si>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</si>
  <si>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</si>
  <si>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</si>
  <si>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</si>
  <si>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</si>
  <si>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</si>
  <si>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</si>
  <si>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</si>
  <si>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</si>
  <si>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</si>
  <si>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''Nord/LB Latvija''</t>
  </si>
  <si>
    <t>HVB Bank Latvia</t>
  </si>
  <si>
    <t>A/s "Hansabanka"</t>
  </si>
  <si>
    <t>2. Ārvalstīs (2.1.)</t>
  </si>
  <si>
    <t>2.1. Norēķinu konti</t>
  </si>
  <si>
    <t xml:space="preserve">Pārvaldnieka v.i.                                                                                       </t>
  </si>
  <si>
    <t>Valsts kases pārvaldnieks</t>
  </si>
  <si>
    <t>A.Veiss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</si>
  <si>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</si>
  <si>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</si>
  <si>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</si>
  <si>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</si>
  <si>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</si>
  <si>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</si>
  <si>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</si>
  <si>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</si>
  <si>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56 913;</t>
  </si>
  <si>
    <t xml:space="preserve">      izdevumi - Kultūras ministrijai Ls 67457.</t>
  </si>
  <si>
    <t xml:space="preserve">Pārvaldnieka v.i.      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</si>
  <si>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</si>
  <si>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</si>
  <si>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</si>
  <si>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</si>
  <si>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</si>
  <si>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</si>
  <si>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</si>
  <si>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</si>
  <si>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</si>
  <si>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</si>
  <si>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</si>
  <si>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</si>
  <si>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</si>
  <si>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</si>
  <si>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02 Saeima</t>
  </si>
  <si>
    <t>03 Ministru kabinets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</si>
  <si>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</si>
  <si>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</si>
  <si>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</si>
  <si>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</si>
  <si>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Transferti no dotācijas no vispārējiem ieņēmumiem</t>
  </si>
  <si>
    <t xml:space="preserve">Transferti no ārvalstu finanšu palīdzības </t>
  </si>
  <si>
    <t>13 Finanšu ministrija</t>
  </si>
  <si>
    <t>Dotācijas no vispārējiem ieņēmumiem transferts uz valsts pamatbudžetu</t>
  </si>
  <si>
    <t>14 Iekšlietu ministrija</t>
  </si>
  <si>
    <t>15 Izglītības un zinātnes ministrija</t>
  </si>
  <si>
    <t>Āvalstu finanšu palīdzības naudas līdzekļu atlikumu izmaiņas palielinājums (-) vai samazinājums (+)</t>
  </si>
  <si>
    <t>Dotācija no vispārējiem ieņēmumiem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</si>
  <si>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</si>
  <si>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</si>
  <si>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</si>
  <si>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</si>
  <si>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</si>
  <si>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</si>
  <si>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</si>
  <si>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</si>
  <si>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</si>
  <si>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</si>
  <si>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</si>
  <si>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</si>
  <si>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</si>
  <si>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</si>
  <si>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</si>
  <si>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</si>
  <si>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</si>
  <si>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</si>
  <si>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</si>
  <si>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</si>
  <si>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</si>
  <si>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</si>
  <si>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</si>
  <si>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 xml:space="preserve">*- ailē "Izpilde no gada sākuma" t.sk. valūtas kursa svārstības - 3939 lati </t>
  </si>
  <si>
    <t>**- ailē "Pārskata mēneša izpilde" t.sk. valūtas kursa svārstības -  5004 lati, kas attiecas uz Ārvalstu finanšu palīdzības naudas līdzekļu atlikuma izmaiņām</t>
  </si>
  <si>
    <t xml:space="preserve">Pārvaldnieka v.i. -              </t>
  </si>
  <si>
    <t>Gerbaševska,  7094257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</si>
  <si>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</si>
  <si>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</si>
  <si>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</si>
  <si>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</si>
  <si>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</si>
  <si>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</si>
  <si>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</si>
  <si>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</si>
  <si>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</si>
  <si>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</si>
  <si>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</si>
  <si>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</si>
  <si>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</si>
  <si>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</si>
  <si>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</si>
  <si>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Pārvaldnieka v.i.                         </t>
  </si>
  <si>
    <t>Naudas līdzekļu atlikumu izmaiņas palielinājums (-) vai samazinājums (+)</t>
  </si>
  <si>
    <t xml:space="preserve">   izdevumi - par Ls 67457.</t>
  </si>
  <si>
    <t xml:space="preserve">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</si>
  <si>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56 913;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</si>
  <si>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</si>
  <si>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</si>
  <si>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</si>
  <si>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>Brīvais laiks, sports, kultūra un reliģija *</t>
  </si>
  <si>
    <t xml:space="preserve">* Aile "Izpilde no gada sākuma" konsolidēta par Kultūrkapitāla fonda līdzekļiem: Brīvais laiks, sports, kultūra un </t>
  </si>
  <si>
    <t xml:space="preserve">  reliģija - Ls 67 457.</t>
  </si>
  <si>
    <t>Pašvaldību konsolidētā budžeta izpilde  (neieskaitot ziedojumus un dāvinājumus)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</si>
  <si>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</si>
  <si>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</si>
  <si>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</si>
  <si>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</si>
  <si>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</si>
  <si>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</si>
  <si>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</si>
  <si>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</si>
  <si>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</si>
  <si>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</si>
  <si>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</si>
  <si>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</si>
  <si>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</si>
  <si>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</si>
  <si>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</si>
  <si>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</si>
  <si>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</si>
  <si>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</si>
  <si>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</si>
  <si>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</si>
  <si>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</si>
  <si>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</si>
  <si>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</si>
  <si>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</si>
  <si>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</si>
  <si>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</si>
  <si>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</si>
  <si>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</si>
  <si>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</si>
  <si>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</si>
  <si>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</si>
  <si>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</si>
  <si>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</si>
  <si>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</si>
  <si>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</si>
  <si>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</si>
  <si>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</si>
  <si>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</si>
  <si>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</si>
  <si>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</si>
  <si>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</si>
  <si>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</si>
  <si>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</si>
  <si>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</si>
  <si>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</si>
  <si>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</si>
  <si>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</si>
  <si>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</si>
  <si>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</si>
  <si>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</si>
  <si>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</si>
  <si>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</si>
  <si>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</si>
  <si>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</si>
  <si>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</si>
  <si>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</si>
  <si>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</si>
  <si>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</si>
  <si>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Pārvaldnieka v.i.-                                                                      </t>
  </si>
  <si>
    <t>Parfenkova, 7094248</t>
  </si>
  <si>
    <t>Pašvaldību pamatbudžeta ieņēmumi</t>
  </si>
  <si>
    <t>Nr.1.8.-12.10.2/2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</si>
  <si>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</si>
  <si>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</si>
  <si>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</si>
  <si>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</si>
  <si>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</si>
  <si>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</si>
  <si>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</si>
  <si>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</si>
  <si>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</si>
  <si>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</si>
  <si>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</si>
  <si>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</si>
  <si>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</si>
  <si>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</si>
  <si>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</si>
  <si>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</si>
  <si>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</si>
  <si>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</si>
  <si>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</si>
  <si>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</si>
  <si>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</si>
  <si>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</si>
  <si>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</si>
  <si>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</si>
  <si>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</si>
  <si>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</si>
  <si>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</si>
  <si>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</si>
  <si>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</si>
  <si>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</si>
  <si>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</si>
  <si>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</si>
  <si>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</si>
  <si>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</si>
  <si>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</si>
  <si>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</si>
  <si>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</si>
  <si>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</si>
  <si>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</si>
  <si>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</si>
  <si>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</si>
  <si>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</si>
  <si>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</si>
  <si>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</si>
  <si>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</si>
  <si>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</si>
  <si>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</si>
  <si>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</si>
  <si>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</si>
  <si>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</si>
  <si>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</si>
  <si>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</si>
  <si>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</si>
  <si>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</si>
  <si>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</si>
  <si>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</si>
  <si>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</si>
  <si>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</si>
  <si>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</si>
  <si>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</si>
  <si>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</si>
  <si>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</si>
  <si>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</si>
  <si>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</si>
  <si>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</si>
  <si>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</si>
  <si>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</si>
  <si>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</si>
  <si>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</si>
  <si>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</si>
  <si>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</si>
  <si>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</si>
  <si>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</si>
  <si>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</si>
  <si>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</si>
  <si>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</si>
  <si>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</si>
  <si>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</si>
  <si>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</si>
  <si>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</si>
  <si>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</si>
  <si>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</si>
  <si>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</si>
  <si>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</si>
  <si>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</si>
  <si>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</si>
  <si>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</si>
  <si>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</si>
  <si>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</si>
  <si>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</si>
  <si>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</si>
  <si>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</si>
  <si>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</si>
  <si>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</si>
  <si>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</si>
  <si>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</si>
  <si>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</si>
  <si>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</si>
  <si>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</si>
  <si>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</si>
  <si>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</si>
  <si>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</si>
  <si>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</si>
  <si>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</si>
  <si>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</si>
  <si>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</si>
  <si>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</si>
  <si>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</si>
  <si>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</si>
  <si>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</si>
  <si>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</si>
  <si>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</si>
  <si>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</si>
  <si>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</si>
  <si>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</si>
  <si>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</si>
  <si>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</si>
  <si>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</si>
  <si>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</si>
  <si>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</si>
  <si>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</si>
  <si>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</si>
  <si>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</si>
  <si>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</si>
  <si>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</si>
  <si>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</si>
  <si>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</si>
  <si>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</si>
  <si>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</si>
  <si>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</si>
  <si>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</si>
  <si>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</si>
  <si>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</si>
  <si>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</si>
  <si>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</si>
  <si>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</si>
  <si>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</si>
  <si>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</si>
  <si>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</si>
  <si>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</si>
  <si>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</si>
  <si>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</si>
  <si>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</si>
  <si>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</si>
  <si>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</si>
  <si>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</si>
  <si>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</si>
  <si>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</si>
  <si>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</si>
  <si>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</si>
  <si>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</si>
  <si>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</si>
  <si>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</si>
  <si>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</si>
  <si>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</si>
  <si>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</si>
  <si>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</si>
  <si>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</si>
  <si>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Pārskatos nav uzrādīts plāns Degoles pagastam</t>
  </si>
  <si>
    <t xml:space="preserve">Pārvaldnieka v.i. </t>
  </si>
  <si>
    <t>Musakova, 7094247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</si>
  <si>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</si>
  <si>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</si>
  <si>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</si>
  <si>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</si>
  <si>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</si>
  <si>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</si>
  <si>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</si>
  <si>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</si>
  <si>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</si>
  <si>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</si>
  <si>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</si>
  <si>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</si>
  <si>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</si>
  <si>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</si>
  <si>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</si>
  <si>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</si>
  <si>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</si>
  <si>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</si>
  <si>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</si>
  <si>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</si>
  <si>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</si>
  <si>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</si>
  <si>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</si>
  <si>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</si>
  <si>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</si>
  <si>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Pārvaldnieka v.i. 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</si>
  <si>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</si>
  <si>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</si>
  <si>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</si>
  <si>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</si>
  <si>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</si>
  <si>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</si>
  <si>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</si>
  <si>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</si>
  <si>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</si>
  <si>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</si>
  <si>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</si>
  <si>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</si>
  <si>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</si>
  <si>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</si>
  <si>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</si>
  <si>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</si>
  <si>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</si>
  <si>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</si>
  <si>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</si>
  <si>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</si>
  <si>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</si>
  <si>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</si>
  <si>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</si>
  <si>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</si>
  <si>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</si>
  <si>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</si>
  <si>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</si>
  <si>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</si>
  <si>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</si>
  <si>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</si>
  <si>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</si>
  <si>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</si>
  <si>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</si>
  <si>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</si>
  <si>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</si>
  <si>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</si>
  <si>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</si>
  <si>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</si>
  <si>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</si>
  <si>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</si>
  <si>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</si>
  <si>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</si>
  <si>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</si>
  <si>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</si>
  <si>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</si>
  <si>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</si>
  <si>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</si>
  <si>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</si>
  <si>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</si>
  <si>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</si>
  <si>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</si>
  <si>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</si>
  <si>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</si>
  <si>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</si>
  <si>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</si>
  <si>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</si>
  <si>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</si>
  <si>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</si>
  <si>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</si>
  <si>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</si>
  <si>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</si>
  <si>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</si>
  <si>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</si>
  <si>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</si>
  <si>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</si>
  <si>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</si>
  <si>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</si>
  <si>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</si>
  <si>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</si>
  <si>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</si>
  <si>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</si>
  <si>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</si>
  <si>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</si>
  <si>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</si>
  <si>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</si>
  <si>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</si>
  <si>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</si>
  <si>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Pārvaldnieka v.i.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</si>
  <si>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</si>
  <si>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</si>
  <si>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</si>
  <si>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</si>
  <si>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</si>
  <si>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</si>
  <si>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</si>
  <si>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</si>
  <si>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</si>
  <si>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</si>
  <si>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</si>
  <si>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</si>
  <si>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</si>
  <si>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</si>
  <si>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</si>
  <si>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</si>
  <si>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</si>
  <si>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</si>
  <si>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</si>
  <si>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</si>
  <si>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</si>
  <si>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</si>
  <si>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</si>
  <si>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</si>
  <si>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</si>
  <si>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</si>
  <si>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</si>
  <si>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</si>
  <si>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</si>
  <si>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</si>
  <si>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</si>
  <si>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</si>
  <si>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</si>
  <si>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</si>
  <si>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</si>
  <si>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</si>
  <si>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</si>
  <si>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</si>
  <si>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</si>
  <si>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Pārskatā nav uzrādīts plāns šādām pašvaldībām: Umurgas pagasts, Murmastienes pagasts, Ezeres pagasts, Kursīšu pagasts, Saldus pagasts, Degoles pagasts, Irlavas pagasts, Viļāni, Strenči, Saldus.</t>
  </si>
  <si>
    <t>Pārvaldnieka v.i.</t>
  </si>
  <si>
    <t>Krūmiņa, 7094384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</si>
  <si>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</si>
  <si>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</si>
  <si>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</si>
  <si>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</si>
  <si>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</si>
  <si>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</si>
  <si>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</si>
  <si>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</si>
  <si>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</si>
  <si>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</si>
  <si>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</si>
  <si>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</si>
  <si>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</si>
  <si>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</si>
  <si>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</si>
  <si>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</si>
  <si>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</si>
  <si>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</si>
  <si>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</si>
  <si>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</si>
  <si>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</si>
  <si>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(2006.gada janvāris - februāris )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</si>
  <si>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</si>
  <si>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</si>
  <si>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</si>
  <si>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</si>
  <si>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</si>
  <si>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</si>
  <si>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</si>
  <si>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</si>
  <si>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</si>
  <si>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</si>
  <si>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</si>
  <si>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</si>
  <si>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</si>
  <si>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</si>
  <si>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</si>
  <si>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</si>
  <si>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</si>
  <si>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</si>
  <si>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</si>
  <si>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</si>
  <si>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</si>
  <si>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</si>
  <si>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</si>
  <si>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</si>
  <si>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</si>
  <si>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</si>
  <si>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</si>
  <si>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</si>
  <si>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</si>
  <si>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</si>
  <si>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</si>
  <si>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</si>
  <si>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</si>
  <si>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</si>
  <si>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</si>
  <si>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</si>
  <si>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</si>
  <si>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</si>
  <si>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</si>
  <si>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</si>
  <si>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</si>
  <si>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</si>
  <si>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</si>
  <si>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</si>
  <si>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</si>
  <si>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</si>
  <si>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</si>
  <si>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</si>
  <si>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</si>
  <si>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</si>
  <si>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 xml:space="preserve">Pārvaldnieka v.i.  - </t>
  </si>
  <si>
    <t>Gerbaševska, 7094257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</si>
  <si>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</si>
  <si>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</si>
  <si>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</si>
  <si>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</si>
  <si>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</si>
  <si>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</si>
  <si>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</si>
  <si>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</si>
  <si>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</si>
  <si>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</si>
  <si>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</si>
  <si>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</si>
  <si>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Pārvaldnieka v.i. -  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</si>
  <si>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</si>
  <si>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</si>
  <si>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</si>
  <si>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</si>
  <si>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</si>
  <si>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</si>
  <si>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</si>
  <si>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</si>
  <si>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</si>
  <si>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</si>
  <si>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</si>
  <si>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</si>
  <si>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</si>
  <si>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 -Pārējie aizdevumi pašvaldībām</t>
  </si>
  <si>
    <t>Ādažu pagasts</t>
  </si>
  <si>
    <t>Balvu pagasts</t>
  </si>
  <si>
    <t>Braslavas pagasts</t>
  </si>
  <si>
    <t>Jaunsvirlaukas pagasts</t>
  </si>
  <si>
    <t>Jelgavas pilsēta</t>
  </si>
  <si>
    <t>Lapmežciema pagasts</t>
  </si>
  <si>
    <t>Limbažu pilsēta</t>
  </si>
  <si>
    <t>Līgatnes pilsēta</t>
  </si>
  <si>
    <t>Preiļu novads</t>
  </si>
  <si>
    <t>Rundāles pagasts</t>
  </si>
  <si>
    <t>Snēpeles pagasts</t>
  </si>
  <si>
    <t>Tukuma pilsēta</t>
  </si>
  <si>
    <t>Valkas pilsēta</t>
  </si>
  <si>
    <t>Vidrižu pagasts</t>
  </si>
  <si>
    <t>Vilces pagasts</t>
  </si>
  <si>
    <t>Viļānu pilsēta</t>
  </si>
  <si>
    <t>3.2. Pašvaldību uzņēmumiem</t>
  </si>
  <si>
    <t>SIA "Preiļu saimnieks"</t>
  </si>
  <si>
    <t>SIA "Liepājas RAS"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</si>
  <si>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</si>
  <si>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</si>
  <si>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</si>
  <si>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</si>
  <si>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</si>
  <si>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</si>
  <si>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</si>
  <si>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</si>
  <si>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</si>
  <si>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</si>
  <si>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</si>
  <si>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</si>
  <si>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</si>
  <si>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</si>
  <si>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</si>
  <si>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</si>
  <si>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</si>
  <si>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</t>
  </si>
  <si>
    <t xml:space="preserve">       -Invaliditātes, maternitātes un slimības speciālais budžets</t>
  </si>
  <si>
    <t xml:space="preserve">       -Darba negadījumu speciālais budžets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</si>
  <si>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</si>
  <si>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</si>
  <si>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</si>
  <si>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</si>
  <si>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Maļinovas pagasts</t>
  </si>
  <si>
    <t>Ozolnieku novads</t>
  </si>
  <si>
    <t>Salas pagasts (Jēkabpils rajons)</t>
  </si>
  <si>
    <t>Sedas pilsētas</t>
  </si>
  <si>
    <t>Slampes pagasts</t>
  </si>
  <si>
    <t>Staicele ar lauku teritoriju</t>
  </si>
  <si>
    <t>Stradu pagasts</t>
  </si>
  <si>
    <t>Tumes pagasts</t>
  </si>
  <si>
    <t>Ugāles pagasts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</si>
  <si>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</si>
  <si>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</si>
  <si>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</si>
  <si>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</si>
  <si>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</si>
  <si>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Siltumapgādes sistēmas rekonstrukcijas programma </t>
  </si>
  <si>
    <t>Auces pilsēta</t>
  </si>
  <si>
    <t>Ezeres pagasts</t>
  </si>
  <si>
    <t>Iecavas novada dome</t>
  </si>
  <si>
    <t>Jumpravas pagasts</t>
  </si>
  <si>
    <t>Lubānas pilsēta</t>
  </si>
  <si>
    <t>Nīcas pagasta padome</t>
  </si>
  <si>
    <t>Olaines pagasts</t>
  </si>
  <si>
    <t>Pļaviņu novads</t>
  </si>
  <si>
    <t>Taurupes pagasts</t>
  </si>
  <si>
    <t>Usmas pagasts</t>
  </si>
  <si>
    <t>Valkas pilsētas dome</t>
  </si>
  <si>
    <t>Vērgales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</si>
  <si>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</si>
  <si>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</si>
  <si>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</si>
  <si>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 - Pārējās pašvaldību aizdevumu atmaksas</t>
  </si>
  <si>
    <t>Aizkraukles rajona padome</t>
  </si>
  <si>
    <t>Aizputes pilsēta</t>
  </si>
  <si>
    <t>Aksnītes pilsēta</t>
  </si>
  <si>
    <t>Allažu pagasts</t>
  </si>
  <si>
    <t>Alsungas pagasts</t>
  </si>
  <si>
    <t>Alūksnes pilsēta</t>
  </si>
  <si>
    <t>Amatas novads</t>
  </si>
  <si>
    <t>Ambeļu pagasts</t>
  </si>
  <si>
    <t>Andrupenes pagasts</t>
  </si>
  <si>
    <t>Annas pagasts</t>
  </si>
  <si>
    <t>Aronas pagasts</t>
  </si>
  <si>
    <t>Babītes pagasta padome</t>
  </si>
  <si>
    <t>Baldones pilsēta</t>
  </si>
  <si>
    <t>Baltinavas pagasts</t>
  </si>
  <si>
    <t>Bauskas pilsēta</t>
  </si>
  <si>
    <t>Bebru pagasts</t>
  </si>
  <si>
    <t>Bērzgales pagasts</t>
  </si>
  <si>
    <t>Bērzpils pagasts</t>
  </si>
  <si>
    <t>Bikstu pagasts</t>
  </si>
  <si>
    <t>Biķernieku pagasts</t>
  </si>
  <si>
    <t>Bilskas pagasts</t>
  </si>
  <si>
    <t>Birzgales pagasta padome</t>
  </si>
  <si>
    <t>Briežuciema pagasts</t>
  </si>
  <si>
    <t>Brīvzemnieku pagasts</t>
  </si>
  <si>
    <t>Brunavas pagasts</t>
  </si>
  <si>
    <t>Carnikavas pagasts</t>
  </si>
  <si>
    <t>Cesvaines pilsēta</t>
  </si>
  <si>
    <t>Ciblas novads</t>
  </si>
  <si>
    <t>Cīravas pagasts</t>
  </si>
  <si>
    <t>Codes pagasts</t>
  </si>
  <si>
    <t>Dagdas pagasts</t>
  </si>
  <si>
    <t>Dagdas pilsēta</t>
  </si>
  <si>
    <t>Daugavpils pilsēta</t>
  </si>
  <si>
    <t>Daugavpils rajons padome</t>
  </si>
  <si>
    <t>Daukstu pagasts</t>
  </si>
  <si>
    <t>Degoles pagasts</t>
  </si>
  <si>
    <t>Demenes pagasts</t>
  </si>
  <si>
    <t>Dobeles rajona padome</t>
  </si>
  <si>
    <t>Dricānu pagasts</t>
  </si>
  <si>
    <t>Drustu pagasts</t>
  </si>
  <si>
    <t>Dunavas pagasts</t>
  </si>
  <si>
    <t>Dundagas pagasts</t>
  </si>
  <si>
    <t>Embūtes pagasts</t>
  </si>
  <si>
    <t>Ērgļu pagasts</t>
  </si>
  <si>
    <t>Ezernieku pagasts</t>
  </si>
  <si>
    <t>Galgauskas pagasts</t>
  </si>
  <si>
    <t>Gaujienas pagasts</t>
  </si>
  <si>
    <t>Glūdas pagasts</t>
  </si>
  <si>
    <t>Grundzāles pagasts</t>
  </si>
  <si>
    <t>Gulbenes pilsēta</t>
  </si>
  <si>
    <t>Gulbenes rajona padome</t>
  </si>
  <si>
    <t>Ģibuļu pagasta padome</t>
  </si>
  <si>
    <t>Inčukalna pagasts</t>
  </si>
  <si>
    <t>Indrānu pagasts</t>
  </si>
  <si>
    <t>Īslīces pagasts</t>
  </si>
  <si>
    <t>Isnaudas pagasts</t>
  </si>
  <si>
    <t>Īvandes pagasts</t>
  </si>
  <si>
    <t>Jaunalūksnes pagasts</t>
  </si>
  <si>
    <t>Jaunbērzes pagasts</t>
  </si>
  <si>
    <t>Jaunjelgavas pils. ar lauku terit. dome</t>
  </si>
  <si>
    <t>Jaunpils pagasts</t>
  </si>
  <si>
    <t>Jaunsātu pagasts</t>
  </si>
  <si>
    <t>Jēkabpils pilsēta</t>
  </si>
  <si>
    <t>Jeru pagasts</t>
  </si>
  <si>
    <t>Jūrkalnes pagasts</t>
  </si>
  <si>
    <t>Jūrmalas pilsēta</t>
  </si>
  <si>
    <t>Kabiles pagasts</t>
  </si>
  <si>
    <t>Kalētu pagasts</t>
  </si>
  <si>
    <t>Kalsnavas pagasts</t>
  </si>
  <si>
    <t>Kalupes pagasts</t>
  </si>
  <si>
    <t>Kantinieku pagasts</t>
  </si>
  <si>
    <t>Kocēnu pagasts</t>
  </si>
  <si>
    <t>Kurmenes pagasts</t>
  </si>
  <si>
    <t>Ķeguma novads</t>
  </si>
  <si>
    <t>Ķeipenes pagasts</t>
  </si>
  <si>
    <t>Ķoņu pagasts</t>
  </si>
  <si>
    <t>Lazdonas pagasts</t>
  </si>
  <si>
    <t>Lēdmanes pagasts</t>
  </si>
  <si>
    <t>Lēdurgas pagasts</t>
  </si>
  <si>
    <t>Lejasciema pagasts</t>
  </si>
  <si>
    <t>Lestenes pagasts</t>
  </si>
  <si>
    <t>Lībagu pagasts</t>
  </si>
  <si>
    <t xml:space="preserve">Lielvārdes novads </t>
  </si>
  <si>
    <t>Liepājas pilsēta</t>
  </si>
  <si>
    <t>Liepājas rajona padome</t>
  </si>
  <si>
    <t>Liepnas pagasts</t>
  </si>
  <si>
    <t>Liepupes pagasts</t>
  </si>
  <si>
    <t>Līksnas pagasts</t>
  </si>
  <si>
    <t>Limbažu pagasts</t>
  </si>
  <si>
    <t>Lizuma pagasta padome</t>
  </si>
  <si>
    <t>Ludzas rajona padome</t>
  </si>
  <si>
    <t>Lūznavas pagasts</t>
  </si>
  <si>
    <t>Ļaudonas pagasts</t>
  </si>
  <si>
    <t>Madlienas pagasts</t>
  </si>
  <si>
    <t>Madonas pilsēta</t>
  </si>
  <si>
    <t>Madonas rajona padome</t>
  </si>
  <si>
    <t>Malienas pagasts</t>
  </si>
  <si>
    <t>Malnavas pagasts</t>
  </si>
  <si>
    <t>Mālupes pagasts</t>
  </si>
  <si>
    <t>Mārsnēnu pagasts</t>
  </si>
  <si>
    <t>Mazsalacas pilsēta</t>
  </si>
  <si>
    <t>Mazzalves pagasts</t>
  </si>
  <si>
    <t>Medņevas pagasts</t>
  </si>
  <si>
    <t>Medumu pagasts</t>
  </si>
  <si>
    <t>Naukšēnu pagasts</t>
  </si>
  <si>
    <t>Nautrēnu pagasts</t>
  </si>
  <si>
    <t>Neretas pagasts</t>
  </si>
  <si>
    <t>Nirzas pagasts</t>
  </si>
  <si>
    <t>Novadnieku pagasts</t>
  </si>
  <si>
    <t>Ogres novada dome</t>
  </si>
  <si>
    <t xml:space="preserve">Ogres novads </t>
  </si>
  <si>
    <t>Ošupes pagasts</t>
  </si>
  <si>
    <t>Otaņķu pagasts</t>
  </si>
  <si>
    <t>Ozolmuižas pagasts</t>
  </si>
  <si>
    <t>Pāles pagasts</t>
  </si>
  <si>
    <t>Pededzes pagasts</t>
  </si>
  <si>
    <t>Pelēču pagasts</t>
  </si>
  <si>
    <t>Penkules pagasts</t>
  </si>
  <si>
    <t>Pilskalnes pagasts</t>
  </si>
  <si>
    <t>Pļaviņu pilsēta</t>
  </si>
  <si>
    <t>Popes pagasts</t>
  </si>
  <si>
    <t>Priekules pilsēta</t>
  </si>
  <si>
    <t>Priekuļu pagasts</t>
  </si>
  <si>
    <t>Pušas pagasts</t>
  </si>
  <si>
    <t>Puzes pagasts</t>
  </si>
  <si>
    <t>Rankas pagasts</t>
  </si>
  <si>
    <t>Raunas pagasts</t>
  </si>
  <si>
    <t xml:space="preserve">Riebiņu novads </t>
  </si>
  <si>
    <t>Rīgas rajona padome</t>
  </si>
  <si>
    <t>Robežnieku pagasts</t>
  </si>
  <si>
    <t>Ropažu novads</t>
  </si>
  <si>
    <t>Rubenes pagasts</t>
  </si>
  <si>
    <t>Rucavas pagasts</t>
  </si>
  <si>
    <t>Rugāju pagasts</t>
  </si>
  <si>
    <t>Rūjienas pilsēta</t>
  </si>
  <si>
    <t>Sakstagala pagasts</t>
  </si>
  <si>
    <t>Salacgrīvas pilsēta</t>
  </si>
  <si>
    <t>Salas pagasts (Jēkabpils raj.)</t>
  </si>
  <si>
    <t>Salas pagasts (Rīgas raj.)</t>
  </si>
  <si>
    <t>Saldus pagasts</t>
  </si>
  <si>
    <t>Saldus rajona padome</t>
  </si>
  <si>
    <t>Salienas pagasts</t>
  </si>
  <si>
    <t>Saulkrastu pilsēta</t>
  </si>
  <si>
    <t>Seces pagasts</t>
  </si>
  <si>
    <t>Sējas pagasts</t>
  </si>
  <si>
    <t xml:space="preserve">Siguldas novads </t>
  </si>
  <si>
    <t>Skaistas pagasts</t>
  </si>
  <si>
    <t>Skaistkalnes pagasts</t>
  </si>
  <si>
    <t>Skrundas pilsēta</t>
  </si>
  <si>
    <t>Skujenes pagasts</t>
  </si>
  <si>
    <t>Stelpes pagasts</t>
  </si>
  <si>
    <t>Stendes pilsēta</t>
  </si>
  <si>
    <t>Stružānu pagasts</t>
  </si>
  <si>
    <t>Suntažu pagasts</t>
  </si>
  <si>
    <t>Susāju pagasts</t>
  </si>
  <si>
    <t>Sventes pagasts</t>
  </si>
  <si>
    <t>Talsu pilsēta</t>
  </si>
  <si>
    <t>Talsu pilsētas dome</t>
  </si>
  <si>
    <t xml:space="preserve">Tērvetes novads </t>
  </si>
  <si>
    <t>Trapenes pagasts</t>
  </si>
  <si>
    <t>Tukuma rajona padome</t>
  </si>
  <si>
    <t>Ūdrīšu pagasts</t>
  </si>
  <si>
    <t>Ukru pagasts</t>
  </si>
  <si>
    <t>Umurgas pagasts</t>
  </si>
  <si>
    <t>Vaidavas pagasts</t>
  </si>
  <si>
    <t>Vaives pagasts</t>
  </si>
  <si>
    <t>Vandzenes pagasts</t>
  </si>
  <si>
    <t>Vānes pagasts</t>
  </si>
  <si>
    <t>Vangažu pilsēta</t>
  </si>
  <si>
    <t>Vārkavas novads</t>
  </si>
  <si>
    <t>Vārmes pagasts</t>
  </si>
  <si>
    <t>Ventspils rajona padome</t>
  </si>
  <si>
    <t>Viesatu pagasts</t>
  </si>
  <si>
    <t>Viesītes pilsētas ar lauku teritoriju</t>
  </si>
  <si>
    <t>Viesturu pagasts</t>
  </si>
  <si>
    <t>Vīksnas pagasts</t>
  </si>
  <si>
    <t>Virbu pagasts</t>
  </si>
  <si>
    <t>Virgas pagasts</t>
  </si>
  <si>
    <t>Višķu pagasts</t>
  </si>
  <si>
    <t>Vītiņu pagasts</t>
  </si>
  <si>
    <t>Zaļenieku pagasts</t>
  </si>
  <si>
    <t>Zentenes pagasts</t>
  </si>
  <si>
    <t>Ziemeru pagasta padome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</si>
  <si>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</si>
  <si>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</si>
  <si>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</si>
  <si>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</si>
  <si>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SIA "Wesemann"</t>
  </si>
  <si>
    <t xml:space="preserve">Rīgas pilsētas SIA "Avotas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</si>
  <si>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</si>
  <si>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</si>
  <si>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</si>
  <si>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-Brocēnu siltums SIA</t>
  </si>
  <si>
    <t xml:space="preserve">   -Iecavas siltums SIA</t>
  </si>
  <si>
    <t xml:space="preserve">   -Salaspils siltums SIA</t>
  </si>
  <si>
    <t xml:space="preserve">   -Tukuma siltums SIA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</si>
  <si>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</si>
  <si>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</si>
  <si>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</si>
  <si>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</si>
  <si>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</si>
  <si>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</si>
  <si>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</si>
  <si>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</si>
  <si>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-Latvijas Nafta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</si>
  <si>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</si>
  <si>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</si>
  <si>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</si>
  <si>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</si>
  <si>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</si>
  <si>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</si>
  <si>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</si>
  <si>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</si>
  <si>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</si>
  <si>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</si>
  <si>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</si>
  <si>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</si>
  <si>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</si>
  <si>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</si>
  <si>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</si>
  <si>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</si>
  <si>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</si>
  <si>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</si>
  <si>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</si>
  <si>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</si>
  <si>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</si>
  <si>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</si>
  <si>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</si>
  <si>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</si>
  <si>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kopā**</t>
  </si>
  <si>
    <t>Dotācijas no vispārējiem ieņēmumiem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</si>
  <si>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</si>
  <si>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</si>
  <si>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</si>
  <si>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</si>
  <si>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</si>
  <si>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</si>
  <si>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</si>
  <si>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</si>
  <si>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Phare programma kopā</t>
  </si>
  <si>
    <t>Resursi izdevumu segšanai - kopā</t>
  </si>
  <si>
    <t xml:space="preserve">Pārējās subsīdijas un dotācijas </t>
  </si>
  <si>
    <t>Pārejas perioda palīdzība - kopā</t>
  </si>
  <si>
    <t>SAPARD programma - kopā</t>
  </si>
  <si>
    <t xml:space="preserve">     Izdevumi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</si>
  <si>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</si>
  <si>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</si>
  <si>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</si>
  <si>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</si>
  <si>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</si>
  <si>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</si>
  <si>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Eiropas Sociālais fonds (ESF) - kopā</t>
  </si>
  <si>
    <t>Eiropas Lauksaimniecības virzības un garantiju fonda (ELVGF) virzības daļa - kopā</t>
  </si>
  <si>
    <t xml:space="preserve">Dotācijas iestādēm, organizācijām un komersantiem 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</si>
  <si>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</si>
  <si>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</si>
  <si>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</si>
  <si>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</si>
  <si>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</si>
  <si>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februāris)</t>
  </si>
  <si>
    <t>Rīgā</t>
  </si>
  <si>
    <t>2006.gada 15.marts</t>
  </si>
  <si>
    <t>Nr.1.8-12.10.2/2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</si>
  <si>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</si>
  <si>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</si>
  <si>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</si>
  <si>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</si>
  <si>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</si>
  <si>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</si>
  <si>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</si>
  <si>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</si>
  <si>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</si>
  <si>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</si>
  <si>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</si>
  <si>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</si>
  <si>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</si>
  <si>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</si>
  <si>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</si>
  <si>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</si>
  <si>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</si>
  <si>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</si>
  <si>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</si>
  <si>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</si>
  <si>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</si>
  <si>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</si>
  <si>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</si>
  <si>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</si>
  <si>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</si>
  <si>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</si>
  <si>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</si>
  <si>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</si>
  <si>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</si>
  <si>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</si>
  <si>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</si>
  <si>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</si>
  <si>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</si>
  <si>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</si>
  <si>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</si>
  <si>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</si>
  <si>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</si>
  <si>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</si>
  <si>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</si>
  <si>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</si>
  <si>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</si>
  <si>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</si>
  <si>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</si>
  <si>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</si>
  <si>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</si>
  <si>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Pārvaldnieka v.i.                                                                          </t>
  </si>
  <si>
    <t>G.Medne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</si>
  <si>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</si>
  <si>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</si>
  <si>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</si>
  <si>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</si>
  <si>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</si>
  <si>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</si>
  <si>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</si>
  <si>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</si>
  <si>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</si>
  <si>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</si>
  <si>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</si>
  <si>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</si>
  <si>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</si>
  <si>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</si>
  <si>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</si>
  <si>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</si>
  <si>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</si>
  <si>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</si>
  <si>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</si>
  <si>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</si>
  <si>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</si>
  <si>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</si>
  <si>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</si>
  <si>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</si>
  <si>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</si>
  <si>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</si>
  <si>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</si>
  <si>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</si>
  <si>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</si>
  <si>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</si>
  <si>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</si>
  <si>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</si>
  <si>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</si>
  <si>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</si>
  <si>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</si>
  <si>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</si>
  <si>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</si>
  <si>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</si>
  <si>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</si>
  <si>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</si>
  <si>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</si>
  <si>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</si>
  <si>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</si>
  <si>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</si>
  <si>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</si>
  <si>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</si>
  <si>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</si>
  <si>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</si>
  <si>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</si>
  <si>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</si>
  <si>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</si>
  <si>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</si>
  <si>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</si>
  <si>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</si>
  <si>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</si>
  <si>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</si>
  <si>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</si>
  <si>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</si>
  <si>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</si>
  <si>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</si>
  <si>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</si>
  <si>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</si>
  <si>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</si>
  <si>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</si>
  <si>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</si>
  <si>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</si>
  <si>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</si>
  <si>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</si>
  <si>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</si>
  <si>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</si>
  <si>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</si>
  <si>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</si>
  <si>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</si>
  <si>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</si>
  <si>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</si>
  <si>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</si>
  <si>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</si>
  <si>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</si>
  <si>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</si>
  <si>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</si>
  <si>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</si>
  <si>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</si>
  <si>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</si>
  <si>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</si>
  <si>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</si>
  <si>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</si>
  <si>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</si>
  <si>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</si>
  <si>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</si>
  <si>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</si>
  <si>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</si>
  <si>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</si>
  <si>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</si>
  <si>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</si>
  <si>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</si>
  <si>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Valsts pamatbudžeta ieņēmumi </t>
  </si>
  <si>
    <t>(2006.gada janvāris-februāris)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</si>
  <si>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</si>
  <si>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</si>
  <si>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</si>
  <si>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</si>
  <si>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</si>
  <si>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</si>
  <si>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</si>
  <si>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</si>
  <si>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</si>
  <si>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</si>
  <si>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</si>
  <si>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</si>
  <si>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</si>
  <si>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</si>
  <si>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</si>
  <si>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</si>
  <si>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</si>
  <si>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</si>
  <si>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</si>
  <si>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</si>
  <si>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</si>
  <si>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</si>
  <si>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</si>
  <si>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</si>
  <si>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</si>
  <si>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</si>
  <si>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</si>
  <si>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</si>
  <si>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</si>
  <si>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</si>
  <si>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</si>
  <si>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</si>
  <si>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</si>
  <si>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</si>
  <si>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</si>
  <si>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</si>
  <si>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</si>
  <si>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</si>
  <si>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</si>
  <si>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</si>
  <si>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</si>
  <si>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</si>
  <si>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</si>
  <si>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</si>
  <si>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</si>
  <si>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</si>
  <si>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</si>
  <si>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</si>
  <si>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</si>
  <si>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</si>
  <si>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</si>
  <si>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</si>
  <si>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</si>
  <si>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</si>
  <si>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</si>
  <si>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</si>
  <si>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</si>
  <si>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</si>
  <si>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</si>
  <si>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</si>
  <si>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</si>
  <si>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</si>
  <si>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</si>
  <si>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</si>
  <si>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</si>
  <si>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</si>
  <si>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</si>
  <si>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</si>
  <si>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</si>
  <si>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</si>
  <si>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</si>
  <si>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</si>
  <si>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</si>
  <si>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</si>
  <si>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</si>
  <si>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</si>
  <si>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</si>
  <si>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</si>
  <si>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</si>
  <si>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</si>
  <si>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</si>
  <si>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</si>
  <si>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</si>
  <si>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</si>
  <si>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februāris)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</si>
  <si>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</si>
  <si>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</si>
  <si>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</si>
  <si>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</si>
  <si>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</si>
  <si>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</si>
  <si>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</si>
  <si>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</si>
  <si>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</si>
  <si>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</si>
  <si>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</si>
  <si>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</si>
  <si>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</si>
  <si>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</si>
  <si>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</si>
  <si>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</si>
  <si>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</si>
  <si>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</si>
  <si>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</si>
  <si>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</si>
  <si>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</si>
  <si>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</si>
  <si>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</si>
  <si>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</si>
  <si>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</si>
  <si>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</si>
  <si>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</si>
  <si>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>Nodeva par apsardzes darbības kvalifikācijas pārbaudījumu kārtošanu un apsardzes sertifikātu izsniegšanu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</si>
  <si>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</si>
  <si>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</si>
  <si>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</si>
  <si>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</si>
  <si>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</si>
  <si>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</si>
  <si>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</si>
  <si>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</si>
  <si>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</si>
  <si>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</si>
  <si>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</si>
  <si>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</si>
  <si>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</si>
  <si>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</si>
  <si>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</si>
  <si>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</si>
  <si>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</si>
  <si>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</si>
  <si>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</si>
  <si>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</si>
  <si>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</si>
  <si>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</si>
  <si>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</si>
  <si>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</si>
  <si>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12.1.0.9.</t>
  </si>
  <si>
    <t>Citi ieņēmumi- 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</si>
  <si>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12.3.0.0</t>
  </si>
  <si>
    <t>Ārvalstu finanšu palīdzība - Ieņēmumi no Eiropas Komisijas par Latvijas 2003.-2004.gada valsts programmas "Forest Focus" īstenošanu *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</si>
  <si>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</si>
  <si>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</si>
  <si>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</si>
  <si>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</si>
  <si>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</si>
  <si>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</si>
  <si>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</si>
  <si>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</si>
  <si>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</si>
  <si>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</si>
  <si>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</si>
  <si>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</si>
  <si>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</si>
  <si>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</si>
  <si>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</si>
  <si>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</si>
  <si>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</si>
  <si>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</si>
  <si>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</si>
  <si>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</si>
  <si>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</si>
  <si>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</si>
  <si>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</si>
  <si>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</si>
  <si>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</si>
  <si>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</si>
  <si>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</si>
  <si>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</si>
  <si>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</si>
  <si>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</si>
  <si>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</si>
  <si>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</si>
  <si>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</si>
  <si>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</si>
  <si>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</si>
  <si>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</si>
  <si>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</si>
  <si>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</si>
  <si>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</si>
  <si>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</si>
  <si>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</si>
  <si>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</si>
  <si>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</si>
  <si>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</si>
  <si>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</si>
  <si>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</si>
  <si>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 xml:space="preserve">Pārvaldnieka v.i.                                  </t>
  </si>
  <si>
    <t>Reinfelde, 7094286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</si>
  <si>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</si>
  <si>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</si>
  <si>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 finanšu palīdzību</t>
  </si>
  <si>
    <t xml:space="preserve"> (2006.gada janvāris-februāris)</t>
  </si>
  <si>
    <t xml:space="preserve"> Rīgā</t>
  </si>
  <si>
    <t>Nr. 1.8-12.10.2/2</t>
  </si>
  <si>
    <t>4.tabula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</si>
  <si>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</si>
  <si>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</si>
  <si>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</si>
  <si>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</si>
  <si>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</si>
  <si>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</si>
  <si>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</si>
  <si>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</si>
  <si>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</si>
  <si>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</si>
  <si>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</si>
  <si>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</si>
  <si>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</si>
  <si>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</si>
  <si>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</si>
  <si>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</si>
  <si>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-pašvaldību budžetiem</t>
  </si>
  <si>
    <t xml:space="preserve">    tai skaitā dotācijas iestādēm, organizācijām un uzņēmumiem</t>
  </si>
  <si>
    <t xml:space="preserve">    no tiem-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</si>
  <si>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</si>
  <si>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</si>
  <si>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</si>
  <si>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</si>
  <si>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</si>
  <si>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</si>
  <si>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Tīrie aizdevumi </t>
  </si>
  <si>
    <t>Fiskālā bilance</t>
  </si>
  <si>
    <t xml:space="preserve">Finansēšana : 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</si>
  <si>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</si>
  <si>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</si>
  <si>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</si>
  <si>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</si>
  <si>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</si>
  <si>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</si>
  <si>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</si>
  <si>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</si>
  <si>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</si>
  <si>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</si>
  <si>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</si>
  <si>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</si>
  <si>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</si>
  <si>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</si>
  <si>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</si>
  <si>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</si>
  <si>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</si>
  <si>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 xml:space="preserve"> Maksājumi par aizņēmumiem un kredītiem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</si>
  <si>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</si>
  <si>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</si>
  <si>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</si>
  <si>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</si>
  <si>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</si>
  <si>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</si>
  <si>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</si>
  <si>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</si>
  <si>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</si>
  <si>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</si>
  <si>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</si>
  <si>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</si>
  <si>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</si>
  <si>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</si>
  <si>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</si>
  <si>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</si>
  <si>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</si>
  <si>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</si>
  <si>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</si>
  <si>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</si>
  <si>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</si>
  <si>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</si>
  <si>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</si>
  <si>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</si>
  <si>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</si>
  <si>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</si>
  <si>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</si>
  <si>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</si>
  <si>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</si>
  <si>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</si>
  <si>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</si>
  <si>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</si>
  <si>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</si>
  <si>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</si>
  <si>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 xml:space="preserve">Pārvaldnieka v.i.                                                                      </t>
  </si>
  <si>
    <t>Muceniece, 7094321</t>
  </si>
  <si>
    <r>
      <t xml:space="preserve">Finansēšana </t>
    </r>
    <r>
      <rPr>
        <sz val="10"/>
        <rFont val="Times New Roman"/>
        <family val="1"/>
      </rPr>
      <t xml:space="preserve">: </t>
    </r>
  </si>
  <si>
    <t>Valsts pamatbudžeta ieņēmumi un izdevumi atbilstoši ekonomiskajām kategorijām</t>
  </si>
  <si>
    <t>2006.gada15.marts</t>
  </si>
  <si>
    <t>Nr._1.8-12.10.2/2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</si>
  <si>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</si>
  <si>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</si>
  <si>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</si>
  <si>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</si>
  <si>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</si>
  <si>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</si>
  <si>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</si>
  <si>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</si>
  <si>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</si>
  <si>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</si>
  <si>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</si>
  <si>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</si>
  <si>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</si>
  <si>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</si>
  <si>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</si>
  <si>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</si>
  <si>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</si>
  <si>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</si>
  <si>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</si>
  <si>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</si>
  <si>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</si>
  <si>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>Maksājumi par aizņēmumiem un kredītiem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</si>
  <si>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</si>
  <si>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</si>
  <si>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</si>
  <si>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</si>
  <si>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</si>
  <si>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</si>
  <si>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</si>
  <si>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</si>
  <si>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</si>
  <si>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</si>
  <si>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</si>
  <si>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</si>
  <si>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</si>
  <si>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</si>
  <si>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</si>
  <si>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</si>
  <si>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</si>
  <si>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</si>
  <si>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</si>
  <si>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</si>
  <si>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</si>
  <si>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</si>
  <si>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</si>
  <si>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</si>
  <si>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</si>
  <si>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</si>
  <si>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</si>
  <si>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</si>
  <si>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</si>
  <si>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</si>
  <si>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</si>
  <si>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</si>
  <si>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</si>
  <si>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</si>
  <si>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</si>
  <si>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</si>
  <si>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</si>
  <si>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</si>
  <si>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</si>
  <si>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</si>
  <si>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</si>
  <si>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</si>
  <si>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</si>
  <si>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</si>
  <si>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</si>
  <si>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</si>
  <si>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</si>
  <si>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</si>
  <si>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</si>
  <si>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</si>
  <si>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</si>
  <si>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</si>
  <si>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</si>
  <si>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</si>
  <si>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</si>
  <si>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</si>
  <si>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</si>
  <si>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</si>
  <si>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</si>
  <si>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</si>
  <si>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</si>
  <si>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</si>
  <si>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</si>
  <si>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</si>
  <si>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</si>
  <si>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</si>
  <si>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</si>
  <si>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</si>
  <si>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</si>
  <si>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</si>
  <si>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</si>
  <si>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</si>
  <si>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</si>
  <si>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</si>
  <si>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</si>
  <si>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</si>
  <si>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Pārvaldnieka v.i.                                                                         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</si>
  <si>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</si>
  <si>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</si>
  <si>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</si>
  <si>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</si>
  <si>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</si>
  <si>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</si>
  <si>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</si>
  <si>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</si>
  <si>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</si>
  <si>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</si>
  <si>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</si>
  <si>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</si>
  <si>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</si>
  <si>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</si>
  <si>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</si>
  <si>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</si>
  <si>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</si>
  <si>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</si>
  <si>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</si>
  <si>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</si>
  <si>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</si>
  <si>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</si>
  <si>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</si>
  <si>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</si>
  <si>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</si>
  <si>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</si>
  <si>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</si>
  <si>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</si>
  <si>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</si>
  <si>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</si>
  <si>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</si>
  <si>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</si>
  <si>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</si>
  <si>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</si>
  <si>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</si>
  <si>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</si>
  <si>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</si>
  <si>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</si>
  <si>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</si>
  <si>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</si>
  <si>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</si>
  <si>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</si>
  <si>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</si>
  <si>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</si>
  <si>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</si>
  <si>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</si>
  <si>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</si>
  <si>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</si>
  <si>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</si>
  <si>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</si>
  <si>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</si>
  <si>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</si>
  <si>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</si>
  <si>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</si>
  <si>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</si>
  <si>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 xml:space="preserve">  Maksas pakalpojumi un citi pašu ieņēmumi 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</si>
  <si>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</si>
  <si>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</si>
  <si>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</si>
  <si>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</si>
  <si>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</si>
  <si>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</si>
  <si>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</si>
  <si>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</si>
  <si>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</si>
  <si>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</si>
  <si>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</si>
  <si>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</si>
  <si>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</si>
  <si>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</si>
  <si>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</si>
  <si>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</si>
  <si>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</si>
  <si>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</si>
  <si>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</si>
  <si>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</si>
  <si>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</si>
  <si>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</si>
  <si>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</si>
  <si>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</si>
  <si>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</si>
  <si>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</si>
  <si>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</si>
  <si>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</si>
  <si>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</si>
  <si>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</si>
  <si>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</si>
  <si>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</si>
  <si>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</si>
  <si>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</si>
  <si>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 xml:space="preserve">Pārvaldnieka v.i.                                    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</si>
  <si>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</si>
  <si>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</t>
    </r>
    <r>
      <rPr>
        <sz val="10"/>
        <rFont val="Times New Roman"/>
        <family val="1"/>
      </rPr>
      <t xml:space="preserve"> 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</si>
  <si>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</si>
  <si>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</si>
  <si>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</si>
  <si>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</si>
  <si>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</si>
  <si>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</si>
  <si>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</si>
  <si>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</si>
  <si>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</si>
  <si>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</si>
  <si>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</si>
  <si>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</si>
  <si>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</si>
  <si>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</si>
  <si>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</si>
  <si>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</si>
  <si>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</si>
  <si>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</si>
  <si>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</si>
  <si>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</si>
  <si>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</si>
  <si>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</si>
  <si>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</si>
  <si>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</si>
  <si>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</si>
  <si>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</si>
  <si>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</si>
  <si>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tai skaitā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</si>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</sst>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-* ###,0&quot;.&quot;00\ &quot;Ls&quot;_-;\-* ###,0&quot;.&quot;00\ &quot;Ls&quot;_-;_-* &quot;-&quot;??\ &quot;Ls&quot;_-;_-@_-"/>
    <numFmt numFmtId="173" formatCode="_-* ###,0&quot;.&quot;00\ _L_s_-;\-* ###,0&quot;.&quot;00\ _L_s_-;_-* &quot;-&quot;??\ _L_s_-;_-@_-"/>
    <numFmt numFmtId="174" formatCode="0&quot;.&quot;0"/>
    <numFmt numFmtId="175" formatCode="#\ ##0"/>
    <numFmt numFmtId="176" formatCode="##,#0&quot;.&quot;0"/>
    <numFmt numFmtId="177" formatCode="#,##0.0"/>
    <numFmt numFmtId="178" formatCode="0.0"/>
    <numFmt numFmtId="179" formatCode="00&quot;.&quot;000"/>
    <numFmt numFmtId="180" formatCode="###,###,###"/>
    <numFmt numFmtId="181" formatCode="00000"/>
    <numFmt numFmtId="182" formatCode="0.000"/>
    <numFmt numFmtId="183" formatCode="0&quot;.&quot;00"/>
    <numFmt numFmtId="184" formatCode="###0"/>
    <numFmt numFmtId="185" formatCode="#,##0\ &quot;.&quot;;\-#,##0\ &quot;.&quot;"/>
    <numFmt numFmtId="186" formatCode="#,##0\ &quot;.&quot;;[Red]\-#,##0\ &quot;.&quot;"/>
    <numFmt numFmtId="187" formatCode="#,##0.00\ &quot;.&quot;;\-#,##0.00\ &quot;.&quot;"/>
    <numFmt numFmtId="188" formatCode="#,##0.00\ &quot;.&quot;;[Red]\-#,##0.00\ &quot;.&quot;"/>
    <numFmt numFmtId="189" formatCode="_-* #,##0\ &quot;.&quot;_-;\-* #,##0\ &quot;.&quot;_-;_-* &quot;-&quot;\ &quot;.&quot;_-;_-@_-"/>
    <numFmt numFmtId="190" formatCode="_-* #,##0\ _._-;\-* #,##0\ _._-;_-* &quot;-&quot;\ _._-;_-@_-"/>
    <numFmt numFmtId="191" formatCode="_-* #,##0.00\ &quot;.&quot;_-;\-* #,##0.00\ &quot;.&quot;_-;_-* &quot;-&quot;??\ &quot;.&quot;_-;_-@_-"/>
    <numFmt numFmtId="192" formatCode="_-* #,##0.00\ _._-;\-* #,##0.00\ _._-;_-* &quot;-&quot;??\ _._-;_-@_-"/>
    <numFmt numFmtId="193" formatCode="###,0&quot;.&quot;00\ &quot;Ls&quot;;\-###,0&quot;.&quot;00\ &quot;Ls&quot;"/>
    <numFmt numFmtId="194" formatCode="###,0&quot;.&quot;00\ &quot;Ls&quot;;[Red]\-###,0&quot;.&quot;00\ &quot;Ls&quot;"/>
    <numFmt numFmtId="195" formatCode="&quot;Ls&quot;\ ###,0&quot;.&quot;00;\-&quot;Ls&quot;\ ###,0&quot;.&quot;00"/>
    <numFmt numFmtId="196" formatCode="&quot;Ls&quot;\ ###,0&quot;.&quot;00;[Red]\-&quot;Ls&quot;\ ###,0&quot;.&quot;00"/>
    <numFmt numFmtId="197" formatCode="_-&quot;Ls&quot;\ * ###,0&quot;.&quot;00_-;\-&quot;Ls&quot;\ * ###,0&quot;.&quot;00_-;_-&quot;Ls&quot;\ * &quot;-&quot;??_-;_-@_-"/>
    <numFmt numFmtId="198" formatCode="_-* ###,0&quot;.&quot;00_-;\-* ###,0&quot;.&quot;00_-;_-* &quot;-&quot;??_-;_-@_-"/>
    <numFmt numFmtId="199" formatCode="&quot;Ls&quot;#,##0;\-&quot;Ls&quot;#,##0"/>
    <numFmt numFmtId="200" formatCode="&quot;Ls&quot;#,##0;[Red]\-&quot;Ls&quot;#,##0"/>
    <numFmt numFmtId="201" formatCode="&quot;Ls&quot;###,0&quot;.&quot;00;\-&quot;Ls&quot;###,0&quot;.&quot;00"/>
    <numFmt numFmtId="202" formatCode="&quot;Ls&quot;###,0&quot;.&quot;00;[Red]\-&quot;Ls&quot;###,0&quot;.&quot;00"/>
    <numFmt numFmtId="203" formatCode="_-&quot;Ls&quot;* #,##0_-;\-&quot;Ls&quot;* #,##0_-;_-&quot;Ls&quot;* &quot;-&quot;_-;_-@_-"/>
    <numFmt numFmtId="204" formatCode="_-&quot;Ls&quot;* ###,0&quot;.&quot;00_-;\-&quot;Ls&quot;* ###,0&quot;.&quot;00_-;_-&quot;Ls&quot;* &quot;-&quot;??_-;_-@_-"/>
    <numFmt numFmtId="205" formatCode="#&quot;.&quot;##0"/>
  </numFmts>
  <fonts count="48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sz val="9"/>
      <name val="Arial"/>
      <family val="0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vertAlign val="superscript"/>
      <sz val="9"/>
      <name val="Times New Roman"/>
      <family val="1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74" fontId="7" fillId="6" borderId="0" applyBorder="0" applyProtection="0">
      <alignment/>
    </xf>
  </cellStyleXfs>
  <cellXfs count="111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8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25" applyFont="1" applyFill="1" applyBorder="1">
      <alignment/>
      <protection/>
    </xf>
    <xf numFmtId="0" fontId="8" fillId="0" borderId="0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25" applyFont="1" applyBorder="1">
      <alignment/>
      <protection/>
    </xf>
    <xf numFmtId="0" fontId="8" fillId="0" borderId="0" xfId="25" applyFont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15" fillId="0" borderId="4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8" fontId="9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8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8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9" fillId="0" borderId="4" xfId="0" applyFont="1" applyBorder="1" applyAlignment="1">
      <alignment horizontal="left" vertical="top" wrapText="1"/>
    </xf>
    <xf numFmtId="178" fontId="9" fillId="0" borderId="4" xfId="27" applyNumberFormat="1" applyFont="1" applyFill="1" applyBorder="1" applyAlignment="1">
      <alignment horizontal="right"/>
    </xf>
    <xf numFmtId="178" fontId="15" fillId="0" borderId="4" xfId="27" applyNumberFormat="1" applyFont="1" applyFill="1" applyBorder="1" applyAlignment="1">
      <alignment horizontal="right"/>
    </xf>
    <xf numFmtId="178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177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177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9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/>
    </xf>
    <xf numFmtId="177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3" fontId="15" fillId="0" borderId="4" xfId="0" applyNumberFormat="1" applyFont="1" applyBorder="1" applyAlignment="1">
      <alignment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Border="1" applyAlignment="1">
      <alignment horizontal="right"/>
    </xf>
    <xf numFmtId="0" fontId="15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76" fontId="15" fillId="0" borderId="4" xfId="0" applyNumberFormat="1" applyFont="1" applyBorder="1" applyAlignment="1">
      <alignment horizontal="right"/>
    </xf>
    <xf numFmtId="177" fontId="9" fillId="0" borderId="4" xfId="0" applyNumberFormat="1" applyFont="1" applyBorder="1" applyAlignment="1">
      <alignment horizontal="right"/>
    </xf>
    <xf numFmtId="17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3" fontId="18" fillId="7" borderId="4" xfId="21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0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8" fillId="0" borderId="0" xfId="25" applyFont="1" applyFill="1">
      <alignment/>
      <protection/>
    </xf>
    <xf numFmtId="0" fontId="0" fillId="0" borderId="0" xfId="25" applyFont="1" applyFill="1" applyBorder="1">
      <alignment/>
      <protection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178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8" fontId="8" fillId="0" borderId="4" xfId="0" applyNumberFormat="1" applyFont="1" applyFill="1" applyBorder="1" applyAlignment="1">
      <alignment/>
    </xf>
    <xf numFmtId="177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 vertical="center" wrapText="1"/>
    </xf>
    <xf numFmtId="178" fontId="9" fillId="0" borderId="4" xfId="0" applyNumberFormat="1" applyFont="1" applyFill="1" applyBorder="1" applyAlignment="1">
      <alignment/>
    </xf>
    <xf numFmtId="177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8" fontId="15" fillId="0" borderId="4" xfId="0" applyNumberFormat="1" applyFont="1" applyFill="1" applyBorder="1" applyAlignment="1">
      <alignment/>
    </xf>
    <xf numFmtId="177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177" fontId="15" fillId="0" borderId="4" xfId="0" applyNumberFormat="1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178" fontId="8" fillId="0" borderId="4" xfId="0" applyNumberFormat="1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/>
    </xf>
    <xf numFmtId="178" fontId="9" fillId="0" borderId="4" xfId="0" applyNumberFormat="1" applyFont="1" applyFill="1" applyBorder="1" applyAlignment="1">
      <alignment horizontal="center"/>
    </xf>
    <xf numFmtId="178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right"/>
    </xf>
    <xf numFmtId="178" fontId="15" fillId="0" borderId="4" xfId="0" applyNumberFormat="1" applyFont="1" applyFill="1" applyBorder="1" applyAlignment="1">
      <alignment/>
    </xf>
    <xf numFmtId="177" fontId="15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77" fontId="9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78" fontId="8" fillId="0" borderId="4" xfId="0" applyNumberFormat="1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4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176" fontId="9" fillId="0" borderId="4" xfId="0" applyNumberFormat="1" applyFont="1" applyFill="1" applyBorder="1" applyAlignment="1">
      <alignment horizontal="right"/>
    </xf>
    <xf numFmtId="176" fontId="9" fillId="0" borderId="4" xfId="27" applyNumberFormat="1" applyFont="1" applyFill="1" applyBorder="1" applyAlignment="1">
      <alignment horizontal="right"/>
    </xf>
    <xf numFmtId="3" fontId="9" fillId="0" borderId="4" xfId="27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6" fontId="15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24" fillId="0" borderId="0" xfId="0" applyFont="1" applyFill="1" applyAlignment="1">
      <alignment/>
    </xf>
    <xf numFmtId="176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176" fontId="9" fillId="0" borderId="4" xfId="0" applyNumberFormat="1" applyFont="1" applyFill="1" applyBorder="1" applyAlignment="1">
      <alignment horizontal="right"/>
    </xf>
    <xf numFmtId="176" fontId="8" fillId="0" borderId="4" xfId="27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wrapText="1"/>
    </xf>
    <xf numFmtId="3" fontId="8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175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78" fontId="9" fillId="0" borderId="4" xfId="27" applyNumberFormat="1" applyFont="1" applyBorder="1" applyAlignment="1">
      <alignment/>
    </xf>
    <xf numFmtId="179" fontId="8" fillId="0" borderId="4" xfId="0" applyNumberFormat="1" applyFont="1" applyBorder="1" applyAlignment="1">
      <alignment horizontal="center"/>
    </xf>
    <xf numFmtId="178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wrapText="1"/>
    </xf>
    <xf numFmtId="10" fontId="15" fillId="0" borderId="4" xfId="27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9" fontId="13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0" fillId="0" borderId="7" xfId="0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177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wrapText="1"/>
    </xf>
    <xf numFmtId="177" fontId="8" fillId="0" borderId="4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left" wrapText="1" indent="2"/>
    </xf>
    <xf numFmtId="3" fontId="8" fillId="0" borderId="5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5" fillId="0" borderId="4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wrapText="1" indent="2"/>
    </xf>
    <xf numFmtId="0" fontId="30" fillId="0" borderId="0" xfId="0" applyFont="1" applyFill="1" applyAlignment="1">
      <alignment/>
    </xf>
    <xf numFmtId="0" fontId="9" fillId="0" borderId="6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wrapText="1"/>
    </xf>
    <xf numFmtId="0" fontId="9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wrapText="1"/>
    </xf>
    <xf numFmtId="0" fontId="9" fillId="7" borderId="6" xfId="0" applyFont="1" applyFill="1" applyBorder="1" applyAlignment="1">
      <alignment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vertical="top"/>
    </xf>
    <xf numFmtId="0" fontId="31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wrapText="1" indent="2"/>
    </xf>
    <xf numFmtId="3" fontId="10" fillId="2" borderId="4" xfId="0" applyNumberFormat="1" applyFont="1" applyFill="1" applyBorder="1" applyAlignment="1">
      <alignment horizontal="right"/>
    </xf>
    <xf numFmtId="177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32" fillId="2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3" fontId="23" fillId="0" borderId="4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29" fillId="0" borderId="0" xfId="0" applyFont="1" applyFill="1" applyAlignment="1">
      <alignment horizontal="center"/>
    </xf>
    <xf numFmtId="0" fontId="10" fillId="2" borderId="4" xfId="0" applyFont="1" applyFill="1" applyBorder="1" applyAlignment="1">
      <alignment wrapText="1"/>
    </xf>
    <xf numFmtId="3" fontId="10" fillId="0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2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15" fillId="0" borderId="4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3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 wrapText="1"/>
    </xf>
    <xf numFmtId="178" fontId="8" fillId="0" borderId="8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20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174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top" wrapText="1"/>
    </xf>
    <xf numFmtId="3" fontId="8" fillId="7" borderId="4" xfId="0" applyNumberFormat="1" applyFont="1" applyFill="1" applyBorder="1" applyAlignment="1">
      <alignment horizontal="right"/>
    </xf>
    <xf numFmtId="0" fontId="8" fillId="8" borderId="4" xfId="0" applyFont="1" applyFill="1" applyBorder="1" applyAlignment="1">
      <alignment wrapText="1"/>
    </xf>
    <xf numFmtId="3" fontId="8" fillId="8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1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81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7" fontId="8" fillId="0" borderId="11" xfId="27" applyNumberFormat="1" applyFont="1" applyFill="1" applyBorder="1" applyAlignment="1">
      <alignment/>
    </xf>
    <xf numFmtId="175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/>
    </xf>
    <xf numFmtId="175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8" fontId="12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83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83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0" fontId="37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8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Continuous"/>
    </xf>
    <xf numFmtId="3" fontId="3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83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83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3" fontId="16" fillId="0" borderId="4" xfId="0" applyNumberFormat="1" applyFont="1" applyBorder="1" applyAlignment="1">
      <alignment/>
    </xf>
    <xf numFmtId="177" fontId="16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left" indent="1"/>
    </xf>
    <xf numFmtId="3" fontId="10" fillId="0" borderId="4" xfId="0" applyNumberFormat="1" applyFont="1" applyBorder="1" applyAlignment="1">
      <alignment/>
    </xf>
    <xf numFmtId="0" fontId="8" fillId="0" borderId="8" xfId="0" applyFont="1" applyBorder="1" applyAlignment="1">
      <alignment horizontal="left" wrapText="1"/>
    </xf>
    <xf numFmtId="177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3" fontId="14" fillId="0" borderId="4" xfId="0" applyNumberFormat="1" applyFont="1" applyBorder="1" applyAlignment="1">
      <alignment/>
    </xf>
    <xf numFmtId="177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7" fontId="14" fillId="0" borderId="4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0" fontId="8" fillId="0" borderId="4" xfId="0" applyFont="1" applyBorder="1" applyAlignment="1">
      <alignment horizontal="left" wrapText="1" indent="1"/>
    </xf>
    <xf numFmtId="0" fontId="40" fillId="0" borderId="0" xfId="0" applyFont="1" applyAlignment="1">
      <alignment/>
    </xf>
    <xf numFmtId="0" fontId="40" fillId="0" borderId="4" xfId="0" applyFont="1" applyBorder="1" applyAlignment="1">
      <alignment/>
    </xf>
    <xf numFmtId="0" fontId="15" fillId="0" borderId="4" xfId="0" applyFont="1" applyBorder="1" applyAlignment="1">
      <alignment horizontal="left" wrapText="1"/>
    </xf>
    <xf numFmtId="3" fontId="14" fillId="0" borderId="4" xfId="0" applyNumberFormat="1" applyFont="1" applyBorder="1" applyAlignment="1">
      <alignment horizontal="right"/>
    </xf>
    <xf numFmtId="177" fontId="14" fillId="0" borderId="4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0" fontId="32" fillId="0" borderId="12" xfId="0" applyFont="1" applyBorder="1" applyAlignment="1">
      <alignment wrapText="1"/>
    </xf>
    <xf numFmtId="175" fontId="8" fillId="0" borderId="4" xfId="0" applyNumberFormat="1" applyFont="1" applyBorder="1" applyAlignment="1">
      <alignment/>
    </xf>
    <xf numFmtId="175" fontId="9" fillId="0" borderId="4" xfId="0" applyNumberFormat="1" applyFont="1" applyBorder="1" applyAlignment="1">
      <alignment/>
    </xf>
    <xf numFmtId="0" fontId="38" fillId="0" borderId="4" xfId="0" applyFont="1" applyBorder="1" applyAlignment="1">
      <alignment/>
    </xf>
    <xf numFmtId="0" fontId="38" fillId="0" borderId="13" xfId="0" applyFont="1" applyBorder="1" applyAlignment="1">
      <alignment/>
    </xf>
    <xf numFmtId="0" fontId="32" fillId="0" borderId="0" xfId="0" applyFont="1" applyBorder="1" applyAlignment="1">
      <alignment wrapText="1"/>
    </xf>
    <xf numFmtId="0" fontId="41" fillId="0" borderId="0" xfId="0" applyFont="1" applyAlignment="1">
      <alignment wrapText="1"/>
    </xf>
    <xf numFmtId="175" fontId="9" fillId="0" borderId="4" xfId="0" applyNumberFormat="1" applyFont="1" applyBorder="1" applyAlignment="1">
      <alignment wrapText="1"/>
    </xf>
    <xf numFmtId="0" fontId="38" fillId="0" borderId="0" xfId="0" applyFont="1" applyBorder="1" applyAlignment="1">
      <alignment/>
    </xf>
    <xf numFmtId="0" fontId="37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183" fontId="10" fillId="0" borderId="8" xfId="0" applyNumberFormat="1" applyFont="1" applyBorder="1" applyAlignment="1">
      <alignment/>
    </xf>
    <xf numFmtId="0" fontId="38" fillId="0" borderId="8" xfId="0" applyFont="1" applyBorder="1" applyAlignment="1">
      <alignment/>
    </xf>
    <xf numFmtId="3" fontId="10" fillId="0" borderId="0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9" xfId="0" applyFont="1" applyBorder="1" applyAlignment="1">
      <alignment/>
    </xf>
    <xf numFmtId="3" fontId="8" fillId="0" borderId="0" xfId="0" applyNumberFormat="1" applyFont="1" applyAlignment="1">
      <alignment horizontal="center"/>
    </xf>
    <xf numFmtId="183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8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/>
    </xf>
    <xf numFmtId="3" fontId="37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top" wrapText="1"/>
    </xf>
    <xf numFmtId="0" fontId="42" fillId="0" borderId="4" xfId="0" applyNumberFormat="1" applyFont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4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2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2" fillId="0" borderId="4" xfId="0" applyNumberFormat="1" applyFont="1" applyBorder="1" applyAlignment="1">
      <alignment horizontal="left" vertical="center" wrapText="1" indent="1"/>
    </xf>
    <xf numFmtId="177" fontId="15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2" fillId="0" borderId="4" xfId="0" applyNumberFormat="1" applyFont="1" applyFill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 indent="2"/>
    </xf>
    <xf numFmtId="0" fontId="22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2" fillId="0" borderId="4" xfId="0" applyNumberFormat="1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left" vertical="justify" wrapText="1" indent="1"/>
    </xf>
    <xf numFmtId="3" fontId="23" fillId="0" borderId="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3" fontId="9" fillId="0" borderId="13" xfId="0" applyNumberFormat="1" applyFont="1" applyBorder="1" applyAlignment="1">
      <alignment horizontal="right"/>
    </xf>
    <xf numFmtId="178" fontId="8" fillId="0" borderId="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/>
    </xf>
    <xf numFmtId="2" fontId="15" fillId="0" borderId="4" xfId="0" applyNumberFormat="1" applyFont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13" xfId="0" applyNumberFormat="1" applyFont="1" applyBorder="1" applyAlignment="1">
      <alignment horizontal="right" vertical="center" wrapText="1"/>
    </xf>
    <xf numFmtId="2" fontId="15" fillId="0" borderId="4" xfId="0" applyNumberFormat="1" applyFont="1" applyBorder="1" applyAlignment="1">
      <alignment horizontal="right" wrapText="1"/>
    </xf>
    <xf numFmtId="1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13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82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8" fillId="0" borderId="15" xfId="0" applyNumberFormat="1" applyFont="1" applyFill="1" applyBorder="1" applyAlignment="1">
      <alignment horizontal="right" vertical="top" wrapText="1"/>
    </xf>
    <xf numFmtId="177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177" fontId="15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7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 wrapText="1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7" fontId="8" fillId="0" borderId="4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center" wrapText="1"/>
    </xf>
    <xf numFmtId="3" fontId="9" fillId="0" borderId="17" xfId="23" applyNumberFormat="1" applyFont="1" applyFill="1" applyBorder="1" applyAlignment="1">
      <alignment horizontal="left"/>
      <protection/>
    </xf>
    <xf numFmtId="3" fontId="9" fillId="0" borderId="19" xfId="23" applyNumberFormat="1" applyFont="1" applyFill="1" applyBorder="1">
      <alignment/>
      <protection/>
    </xf>
    <xf numFmtId="3" fontId="9" fillId="0" borderId="17" xfId="23" applyNumberFormat="1" applyFont="1" applyFill="1" applyBorder="1">
      <alignment/>
      <protection/>
    </xf>
    <xf numFmtId="3" fontId="23" fillId="0" borderId="17" xfId="23" applyNumberFormat="1" applyFont="1" applyFill="1" applyBorder="1">
      <alignment/>
      <protection/>
    </xf>
    <xf numFmtId="3" fontId="23" fillId="0" borderId="19" xfId="23" applyNumberFormat="1" applyFont="1" applyFill="1" applyBorder="1">
      <alignment/>
      <protection/>
    </xf>
    <xf numFmtId="3" fontId="9" fillId="0" borderId="9" xfId="23" applyNumberFormat="1" applyFont="1" applyFill="1" applyBorder="1" applyAlignment="1">
      <alignment wrapText="1"/>
      <protection/>
    </xf>
    <xf numFmtId="3" fontId="8" fillId="0" borderId="14" xfId="23" applyNumberFormat="1" applyFont="1" applyFill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9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/>
      <protection/>
    </xf>
    <xf numFmtId="3" fontId="8" fillId="0" borderId="13" xfId="23" applyNumberFormat="1" applyFont="1" applyFill="1" applyBorder="1" applyAlignment="1">
      <alignment/>
      <protection/>
    </xf>
    <xf numFmtId="3" fontId="8" fillId="0" borderId="21" xfId="23" applyNumberFormat="1" applyFont="1" applyFill="1" applyBorder="1" applyAlignment="1">
      <alignment/>
      <protection/>
    </xf>
    <xf numFmtId="3" fontId="8" fillId="0" borderId="15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9" xfId="23" applyNumberFormat="1" applyFont="1" applyFill="1" applyBorder="1" applyAlignment="1">
      <alignment/>
      <protection/>
    </xf>
    <xf numFmtId="3" fontId="8" fillId="0" borderId="17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horizontal="justify" wrapText="1"/>
      <protection/>
    </xf>
    <xf numFmtId="3" fontId="8" fillId="0" borderId="9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20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15" fillId="0" borderId="13" xfId="23" applyNumberFormat="1" applyFont="1" applyFill="1" applyBorder="1" applyAlignment="1">
      <alignment horizontal="right"/>
      <protection/>
    </xf>
    <xf numFmtId="3" fontId="15" fillId="0" borderId="6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13" xfId="23" applyNumberFormat="1" applyFont="1" applyFill="1" applyBorder="1" applyAlignment="1">
      <alignment horizontal="center"/>
      <protection/>
    </xf>
    <xf numFmtId="3" fontId="8" fillId="0" borderId="6" xfId="23" applyNumberFormat="1" applyFont="1" applyFill="1" applyBorder="1">
      <alignment/>
      <protection/>
    </xf>
    <xf numFmtId="3" fontId="8" fillId="0" borderId="21" xfId="23" applyNumberFormat="1" applyFont="1" applyFill="1" applyBorder="1">
      <alignment/>
      <protection/>
    </xf>
    <xf numFmtId="3" fontId="8" fillId="0" borderId="23" xfId="23" applyNumberFormat="1" applyFont="1" applyFill="1" applyBorder="1" applyAlignment="1">
      <alignment horizontal="center"/>
      <protection/>
    </xf>
    <xf numFmtId="3" fontId="9" fillId="0" borderId="17" xfId="22" applyNumberFormat="1" applyFont="1" applyFill="1" applyBorder="1">
      <alignment/>
      <protection/>
    </xf>
    <xf numFmtId="3" fontId="16" fillId="0" borderId="17" xfId="23" applyNumberFormat="1" applyFont="1" applyFill="1" applyBorder="1">
      <alignment/>
      <protection/>
    </xf>
    <xf numFmtId="3" fontId="8" fillId="0" borderId="24" xfId="22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 horizontal="center"/>
      <protection/>
    </xf>
    <xf numFmtId="3" fontId="10" fillId="0" borderId="24" xfId="23" applyNumberFormat="1" applyFont="1" applyFill="1" applyBorder="1">
      <alignment/>
      <protection/>
    </xf>
    <xf numFmtId="3" fontId="8" fillId="0" borderId="24" xfId="23" applyNumberFormat="1" applyFont="1" applyFill="1" applyBorder="1">
      <alignment/>
      <protection/>
    </xf>
    <xf numFmtId="3" fontId="8" fillId="0" borderId="25" xfId="22" applyNumberFormat="1" applyFont="1" applyFill="1" applyBorder="1">
      <alignment/>
      <protection/>
    </xf>
    <xf numFmtId="3" fontId="8" fillId="0" borderId="25" xfId="23" applyNumberFormat="1" applyFont="1" applyFill="1" applyBorder="1" applyAlignment="1">
      <alignment horizontal="center"/>
      <protection/>
    </xf>
    <xf numFmtId="3" fontId="10" fillId="0" borderId="25" xfId="23" applyNumberFormat="1" applyFont="1" applyFill="1" applyBorder="1">
      <alignment/>
      <protection/>
    </xf>
    <xf numFmtId="3" fontId="8" fillId="0" borderId="25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horizontal="left" wrapText="1"/>
      <protection/>
    </xf>
    <xf numFmtId="3" fontId="23" fillId="0" borderId="19" xfId="23" applyNumberFormat="1" applyFont="1" applyFill="1" applyBorder="1" applyAlignment="1">
      <alignment horizontal="right"/>
      <protection/>
    </xf>
    <xf numFmtId="3" fontId="9" fillId="0" borderId="17" xfId="23" applyNumberFormat="1" applyFont="1" applyFill="1" applyBorder="1" applyAlignment="1">
      <alignment wrapText="1"/>
      <protection/>
    </xf>
    <xf numFmtId="3" fontId="10" fillId="0" borderId="20" xfId="23" applyNumberFormat="1" applyFont="1" applyFill="1" applyBorder="1">
      <alignment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13" xfId="23" applyNumberFormat="1" applyFont="1" applyFill="1" applyBorder="1">
      <alignment/>
      <protection/>
    </xf>
    <xf numFmtId="3" fontId="10" fillId="0" borderId="6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 horizontal="right" wrapText="1"/>
      <protection/>
    </xf>
    <xf numFmtId="3" fontId="10" fillId="0" borderId="21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13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9" fillId="0" borderId="13" xfId="23" applyNumberFormat="1" applyFont="1" applyFill="1" applyBorder="1" applyAlignment="1">
      <alignment horizontal="right"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8" fillId="0" borderId="26" xfId="23" applyNumberFormat="1" applyFont="1" applyFill="1" applyBorder="1" applyAlignment="1">
      <alignment horizontal="right"/>
      <protection/>
    </xf>
    <xf numFmtId="3" fontId="8" fillId="0" borderId="15" xfId="23" applyNumberFormat="1" applyFont="1" applyFill="1" applyBorder="1" applyAlignment="1">
      <alignment wrapText="1"/>
      <protection/>
    </xf>
    <xf numFmtId="3" fontId="16" fillId="0" borderId="19" xfId="23" applyNumberFormat="1" applyFont="1" applyFill="1" applyBorder="1">
      <alignment/>
      <protection/>
    </xf>
    <xf numFmtId="3" fontId="16" fillId="0" borderId="27" xfId="23" applyNumberFormat="1" applyFont="1" applyFill="1" applyBorder="1">
      <alignment/>
      <protection/>
    </xf>
    <xf numFmtId="3" fontId="23" fillId="0" borderId="27" xfId="23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 wrapText="1"/>
      <protection/>
    </xf>
    <xf numFmtId="3" fontId="10" fillId="0" borderId="28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center"/>
      <protection/>
    </xf>
    <xf numFmtId="3" fontId="15" fillId="0" borderId="13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8" fillId="0" borderId="26" xfId="23" applyNumberFormat="1" applyFont="1" applyFill="1" applyBorder="1">
      <alignment/>
      <protection/>
    </xf>
    <xf numFmtId="0" fontId="8" fillId="0" borderId="4" xfId="31" applyFont="1" applyFill="1" applyBorder="1" quotePrefix="1">
      <alignment horizontal="left" vertical="center" indent="1"/>
    </xf>
    <xf numFmtId="3" fontId="8" fillId="0" borderId="29" xfId="23" applyNumberFormat="1" applyFont="1" applyFill="1" applyBorder="1" applyAlignment="1">
      <alignment horizontal="center"/>
      <protection/>
    </xf>
    <xf numFmtId="3" fontId="44" fillId="0" borderId="30" xfId="29" applyNumberFormat="1" applyFont="1" applyFill="1" applyBorder="1">
      <alignment horizontal="right" vertical="center"/>
    </xf>
    <xf numFmtId="0" fontId="8" fillId="0" borderId="4" xfId="31" applyFont="1" applyFill="1" applyBorder="1">
      <alignment horizontal="left" vertical="center" indent="1"/>
    </xf>
    <xf numFmtId="0" fontId="8" fillId="0" borderId="15" xfId="31" applyFont="1" applyFill="1" applyBorder="1" quotePrefix="1">
      <alignment horizontal="left" vertical="center" indent="1"/>
    </xf>
    <xf numFmtId="3" fontId="44" fillId="0" borderId="31" xfId="29" applyNumberFormat="1" applyFont="1" applyFill="1" applyBorder="1">
      <alignment horizontal="right" vertical="center"/>
    </xf>
    <xf numFmtId="3" fontId="8" fillId="0" borderId="9" xfId="23" applyNumberFormat="1" applyFont="1" applyFill="1" applyBorder="1" applyAlignment="1">
      <alignment wrapText="1"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15" xfId="23" applyNumberFormat="1" applyFont="1" applyFill="1" applyBorder="1" applyAlignment="1">
      <alignment wrapText="1"/>
      <protection/>
    </xf>
    <xf numFmtId="0" fontId="8" fillId="0" borderId="4" xfId="23" applyNumberFormat="1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 applyBorder="1">
      <alignment/>
      <protection/>
    </xf>
    <xf numFmtId="180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5" fillId="0" borderId="32" xfId="0" applyFont="1" applyFill="1" applyBorder="1" applyAlignment="1">
      <alignment horizontal="center"/>
    </xf>
    <xf numFmtId="3" fontId="45" fillId="0" borderId="32" xfId="0" applyNumberFormat="1" applyFont="1" applyFill="1" applyBorder="1" applyAlignment="1">
      <alignment horizontal="right"/>
    </xf>
    <xf numFmtId="4" fontId="45" fillId="0" borderId="32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3" fontId="9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177" fontId="9" fillId="0" borderId="9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6" fillId="0" borderId="4" xfId="0" applyFont="1" applyFill="1" applyBorder="1" applyAlignment="1">
      <alignment horizontal="left" wrapText="1" indent="4"/>
    </xf>
    <xf numFmtId="3" fontId="46" fillId="0" borderId="9" xfId="0" applyNumberFormat="1" applyFont="1" applyFill="1" applyBorder="1" applyAlignment="1">
      <alignment horizontal="right" vertical="center" wrapText="1"/>
    </xf>
    <xf numFmtId="177" fontId="46" fillId="0" borderId="9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177" fontId="9" fillId="0" borderId="4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9" xfId="0" applyFont="1" applyFill="1" applyBorder="1" applyAlignment="1">
      <alignment horizontal="center"/>
    </xf>
    <xf numFmtId="0" fontId="47" fillId="0" borderId="4" xfId="0" applyFont="1" applyFill="1" applyBorder="1" applyAlignment="1">
      <alignment/>
    </xf>
    <xf numFmtId="3" fontId="46" fillId="0" borderId="4" xfId="0" applyNumberFormat="1" applyFont="1" applyFill="1" applyBorder="1" applyAlignment="1">
      <alignment horizontal="right"/>
    </xf>
    <xf numFmtId="177" fontId="46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177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3" fillId="0" borderId="4" xfId="0" applyFont="1" applyFill="1" applyBorder="1" applyAlignment="1">
      <alignment horizontal="left" indent="1"/>
    </xf>
    <xf numFmtId="0" fontId="23" fillId="0" borderId="4" xfId="0" applyFont="1" applyFill="1" applyBorder="1" applyAlignment="1">
      <alignment horizontal="left" wrapText="1" indent="2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23" fillId="0" borderId="4" xfId="0" applyFont="1" applyFill="1" applyBorder="1" applyAlignment="1">
      <alignment horizontal="left" indent="3"/>
    </xf>
    <xf numFmtId="0" fontId="23" fillId="0" borderId="4" xfId="0" applyFont="1" applyFill="1" applyBorder="1" applyAlignment="1">
      <alignment horizontal="left" indent="2"/>
    </xf>
    <xf numFmtId="0" fontId="23" fillId="0" borderId="4" xfId="0" applyFont="1" applyFill="1" applyBorder="1" applyAlignment="1">
      <alignment horizontal="left" indent="4"/>
    </xf>
    <xf numFmtId="0" fontId="23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7" fontId="16" fillId="0" borderId="4" xfId="0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0" fontId="46" fillId="0" borderId="4" xfId="0" applyFont="1" applyFill="1" applyBorder="1" applyAlignment="1">
      <alignment horizontal="left" indent="2"/>
    </xf>
    <xf numFmtId="0" fontId="16" fillId="0" borderId="9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1"/>
    </xf>
    <xf numFmtId="0" fontId="23" fillId="0" borderId="4" xfId="0" applyFont="1" applyFill="1" applyBorder="1" applyAlignment="1">
      <alignment horizontal="left" wrapText="1" indent="3"/>
    </xf>
    <xf numFmtId="0" fontId="23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177" fontId="17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indent="3"/>
    </xf>
    <xf numFmtId="0" fontId="41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indent="1"/>
    </xf>
    <xf numFmtId="0" fontId="41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9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wrapText="1" indent="3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46" fillId="0" borderId="4" xfId="0" applyFont="1" applyFill="1" applyBorder="1" applyAlignment="1">
      <alignment horizontal="left" indent="4"/>
    </xf>
    <xf numFmtId="0" fontId="17" fillId="0" borderId="4" xfId="0" applyFont="1" applyFill="1" applyBorder="1" applyAlignment="1">
      <alignment horizontal="left" indent="3"/>
    </xf>
    <xf numFmtId="0" fontId="17" fillId="0" borderId="4" xfId="0" applyFont="1" applyFill="1" applyBorder="1" applyAlignment="1">
      <alignment horizontal="left" indent="4"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 indent="4"/>
    </xf>
    <xf numFmtId="0" fontId="41" fillId="0" borderId="0" xfId="0" applyFont="1" applyAlignment="1">
      <alignment/>
    </xf>
    <xf numFmtId="0" fontId="9" fillId="0" borderId="0" xfId="0" applyFont="1" applyBorder="1" applyAlignment="1">
      <alignment wrapText="1"/>
    </xf>
    <xf numFmtId="174" fontId="8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1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itaK\Local%20Settings\Temporary%20Internet%20Files\OLK55\pasvaldibas%2006\17.tab_Sp.bu_ekk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</sheetNames>
    <sheetDataSet>
      <sheetData sheetId="0">
        <row r="16">
          <cell r="D16">
            <v>2578774</v>
          </cell>
        </row>
        <row r="20">
          <cell r="D20">
            <v>162191</v>
          </cell>
        </row>
        <row r="21">
          <cell r="D21">
            <v>37070</v>
          </cell>
        </row>
        <row r="22">
          <cell r="D22">
            <v>12016</v>
          </cell>
        </row>
        <row r="23">
          <cell r="D23">
            <v>693169</v>
          </cell>
        </row>
        <row r="24">
          <cell r="D24">
            <v>908</v>
          </cell>
        </row>
        <row r="26">
          <cell r="D26">
            <v>0</v>
          </cell>
        </row>
        <row r="27">
          <cell r="D27">
            <v>12479</v>
          </cell>
        </row>
        <row r="28">
          <cell r="D28">
            <v>96</v>
          </cell>
        </row>
        <row r="29">
          <cell r="D29">
            <v>2450</v>
          </cell>
        </row>
        <row r="30">
          <cell r="D30">
            <v>76295</v>
          </cell>
        </row>
        <row r="31">
          <cell r="D31">
            <v>0</v>
          </cell>
        </row>
        <row r="32">
          <cell r="D32">
            <v>30</v>
          </cell>
        </row>
        <row r="33">
          <cell r="D33">
            <v>327</v>
          </cell>
        </row>
        <row r="35">
          <cell r="D35">
            <v>11897</v>
          </cell>
        </row>
        <row r="36">
          <cell r="D36">
            <v>150</v>
          </cell>
        </row>
        <row r="37">
          <cell r="D37">
            <v>9306</v>
          </cell>
        </row>
        <row r="38">
          <cell r="D38">
            <v>2441</v>
          </cell>
        </row>
        <row r="39">
          <cell r="D39">
            <v>0</v>
          </cell>
        </row>
        <row r="40">
          <cell r="D40">
            <v>19</v>
          </cell>
        </row>
        <row r="42">
          <cell r="D42">
            <v>1315</v>
          </cell>
        </row>
        <row r="43">
          <cell r="D43">
            <v>515329</v>
          </cell>
        </row>
        <row r="44">
          <cell r="D44">
            <v>20205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1217</v>
          </cell>
        </row>
        <row r="49">
          <cell r="D49">
            <v>23822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557886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2148</v>
          </cell>
        </row>
        <row r="59">
          <cell r="D59">
            <v>0</v>
          </cell>
        </row>
        <row r="60">
          <cell r="D60">
            <v>0</v>
          </cell>
        </row>
        <row r="62">
          <cell r="D62">
            <v>29080</v>
          </cell>
        </row>
        <row r="63">
          <cell r="D63">
            <v>8000</v>
          </cell>
        </row>
        <row r="64">
          <cell r="D64">
            <v>37320</v>
          </cell>
        </row>
        <row r="65">
          <cell r="D65">
            <v>389</v>
          </cell>
        </row>
        <row r="70">
          <cell r="D70">
            <v>294</v>
          </cell>
        </row>
        <row r="71">
          <cell r="D71">
            <v>-331</v>
          </cell>
        </row>
        <row r="73">
          <cell r="D73">
            <v>14463864</v>
          </cell>
        </row>
        <row r="74">
          <cell r="D74">
            <v>14934767</v>
          </cell>
        </row>
        <row r="75">
          <cell r="D75">
            <v>0</v>
          </cell>
        </row>
        <row r="76">
          <cell r="D76">
            <v>-1168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2"/>
  <sheetViews>
    <sheetView tabSelected="1" workbookViewId="0" topLeftCell="A4">
      <selection activeCell="J11" sqref="J11"/>
    </sheetView>
  </sheetViews>
  <sheetFormatPr defaultColWidth="9.140625" defaultRowHeight="12.75"/>
  <cols>
    <col min="1" max="1" width="45.57421875" style="19" customWidth="1"/>
    <col min="2" max="5" width="14.7109375" style="19" customWidth="1"/>
    <col min="6" max="16384" width="9.140625" style="19" customWidth="1"/>
  </cols>
  <sheetData>
    <row r="1" spans="1:43" ht="12.75">
      <c r="A1" s="1082" t="s">
        <v>925</v>
      </c>
      <c r="B1" s="1082"/>
      <c r="C1" s="1082"/>
      <c r="D1" s="1082"/>
      <c r="E1" s="108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 customHeight="1">
      <c r="A2" s="1083" t="s">
        <v>926</v>
      </c>
      <c r="B2" s="1083"/>
      <c r="C2" s="1083"/>
      <c r="D2" s="1083"/>
      <c r="E2" s="108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3.75" customHeight="1">
      <c r="A3" s="2"/>
      <c r="B3" s="3"/>
      <c r="C3" s="4"/>
      <c r="D3" s="4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5" s="1" customFormat="1" ht="12.75">
      <c r="A4" s="1084" t="s">
        <v>927</v>
      </c>
      <c r="B4" s="1084"/>
      <c r="C4" s="1084"/>
      <c r="D4" s="1084"/>
      <c r="E4" s="1084"/>
    </row>
    <row r="5" spans="1:5" s="1" customFormat="1" ht="12.75">
      <c r="A5" s="6"/>
      <c r="B5" s="5"/>
      <c r="C5" s="5"/>
      <c r="D5" s="5"/>
      <c r="E5" s="5"/>
    </row>
    <row r="6" spans="1:5" s="7" customFormat="1" ht="17.25" customHeight="1">
      <c r="A6" s="1085" t="s">
        <v>928</v>
      </c>
      <c r="B6" s="1085"/>
      <c r="C6" s="1085"/>
      <c r="D6" s="1085"/>
      <c r="E6" s="1085"/>
    </row>
    <row r="7" spans="1:5" s="7" customFormat="1" ht="17.25" customHeight="1">
      <c r="A7" s="1078" t="s">
        <v>929</v>
      </c>
      <c r="B7" s="1078"/>
      <c r="C7" s="1078"/>
      <c r="D7" s="1078"/>
      <c r="E7" s="1078"/>
    </row>
    <row r="8" spans="1:5" s="7" customFormat="1" ht="17.25" customHeight="1">
      <c r="A8" s="1079" t="s">
        <v>930</v>
      </c>
      <c r="B8" s="1079"/>
      <c r="C8" s="1079"/>
      <c r="D8" s="1079"/>
      <c r="E8" s="1079"/>
    </row>
    <row r="9" spans="1:5" s="9" customFormat="1" ht="12.75">
      <c r="A9" s="1080" t="s">
        <v>931</v>
      </c>
      <c r="B9" s="1080"/>
      <c r="C9" s="1080"/>
      <c r="D9" s="1080"/>
      <c r="E9" s="1080"/>
    </row>
    <row r="10" spans="1:5" s="9" customFormat="1" ht="12.75">
      <c r="A10" s="12" t="s">
        <v>932</v>
      </c>
      <c r="B10" s="13"/>
      <c r="C10" s="10"/>
      <c r="D10" s="8"/>
      <c r="E10" s="11" t="s">
        <v>933</v>
      </c>
    </row>
    <row r="11" spans="1:5" s="14" customFormat="1" ht="17.25" customHeight="1">
      <c r="A11" s="16"/>
      <c r="E11" s="15" t="s">
        <v>934</v>
      </c>
    </row>
    <row r="12" spans="1:5" ht="38.25">
      <c r="A12" s="17" t="s">
        <v>935</v>
      </c>
      <c r="B12" s="18" t="s">
        <v>936</v>
      </c>
      <c r="C12" s="18" t="s">
        <v>937</v>
      </c>
      <c r="D12" s="18" t="s">
        <v>938</v>
      </c>
      <c r="E12" s="18" t="s">
        <v>939</v>
      </c>
    </row>
    <row r="13" spans="1:5" ht="12.75">
      <c r="A13" s="20" t="s">
        <v>940</v>
      </c>
      <c r="B13" s="21">
        <v>469260</v>
      </c>
      <c r="C13" s="21">
        <v>135202</v>
      </c>
      <c r="D13" s="21">
        <v>604462</v>
      </c>
      <c r="E13" s="21">
        <v>286431</v>
      </c>
    </row>
    <row r="14" spans="1:5" ht="13.5" customHeight="1">
      <c r="A14" s="23" t="s">
        <v>941</v>
      </c>
      <c r="B14" s="24" t="s">
        <v>942</v>
      </c>
      <c r="C14" s="24" t="s">
        <v>942</v>
      </c>
      <c r="D14" s="22">
        <v>40345</v>
      </c>
      <c r="E14" s="22">
        <v>22339</v>
      </c>
    </row>
    <row r="15" spans="1:5" ht="16.5" customHeight="1">
      <c r="A15" s="25" t="s">
        <v>943</v>
      </c>
      <c r="B15" s="21">
        <v>469260</v>
      </c>
      <c r="C15" s="21">
        <v>135202</v>
      </c>
      <c r="D15" s="21">
        <v>564117</v>
      </c>
      <c r="E15" s="21">
        <v>264092</v>
      </c>
    </row>
    <row r="16" spans="1:5" ht="12.75">
      <c r="A16" s="20" t="s">
        <v>944</v>
      </c>
      <c r="B16" s="21">
        <v>430409</v>
      </c>
      <c r="C16" s="21">
        <v>111805</v>
      </c>
      <c r="D16" s="21">
        <v>542215</v>
      </c>
      <c r="E16" s="21">
        <v>288541</v>
      </c>
    </row>
    <row r="17" spans="1:5" ht="12.75" customHeight="1">
      <c r="A17" s="23" t="s">
        <v>941</v>
      </c>
      <c r="B17" s="24" t="s">
        <v>942</v>
      </c>
      <c r="C17" s="24" t="s">
        <v>942</v>
      </c>
      <c r="D17" s="22">
        <v>40351</v>
      </c>
      <c r="E17" s="22">
        <v>22345</v>
      </c>
    </row>
    <row r="18" spans="1:5" ht="12.75">
      <c r="A18" s="25" t="s">
        <v>945</v>
      </c>
      <c r="B18" s="21">
        <v>430409</v>
      </c>
      <c r="C18" s="21">
        <v>111805</v>
      </c>
      <c r="D18" s="21">
        <v>501863</v>
      </c>
      <c r="E18" s="21">
        <v>266196</v>
      </c>
    </row>
    <row r="19" spans="1:5" ht="24.75" customHeight="1">
      <c r="A19" s="25" t="s">
        <v>946</v>
      </c>
      <c r="B19" s="26">
        <v>38851</v>
      </c>
      <c r="C19" s="26">
        <v>23397</v>
      </c>
      <c r="D19" s="27">
        <v>62254</v>
      </c>
      <c r="E19" s="27">
        <v>-2103</v>
      </c>
    </row>
    <row r="20" spans="1:5" ht="12.75" customHeight="1">
      <c r="A20" s="25" t="s">
        <v>947</v>
      </c>
      <c r="B20" s="28">
        <v>-7287</v>
      </c>
      <c r="C20" s="28">
        <v>-3</v>
      </c>
      <c r="D20" s="28">
        <v>-10692</v>
      </c>
      <c r="E20" s="28">
        <v>-1574</v>
      </c>
    </row>
    <row r="21" spans="1:5" ht="12.75">
      <c r="A21" s="29" t="s">
        <v>948</v>
      </c>
      <c r="B21" s="20">
        <v>4800</v>
      </c>
      <c r="C21" s="20">
        <v>61</v>
      </c>
      <c r="D21" s="20">
        <v>4861</v>
      </c>
      <c r="E21" s="20">
        <v>3196</v>
      </c>
    </row>
    <row r="22" spans="1:5" ht="24.75" customHeight="1">
      <c r="A22" s="23" t="s">
        <v>949</v>
      </c>
      <c r="B22" s="24" t="s">
        <v>942</v>
      </c>
      <c r="C22" s="24" t="s">
        <v>942</v>
      </c>
      <c r="D22" s="22">
        <v>4734</v>
      </c>
      <c r="E22" s="22">
        <v>3106</v>
      </c>
    </row>
    <row r="23" spans="1:5" ht="12.75">
      <c r="A23" s="25" t="s">
        <v>950</v>
      </c>
      <c r="B23" s="28">
        <v>4800</v>
      </c>
      <c r="C23" s="28">
        <v>61</v>
      </c>
      <c r="D23" s="28">
        <v>127</v>
      </c>
      <c r="E23" s="28">
        <v>91</v>
      </c>
    </row>
    <row r="24" spans="1:5" ht="12.75" customHeight="1">
      <c r="A24" s="29" t="s">
        <v>951</v>
      </c>
      <c r="B24" s="20">
        <v>12086</v>
      </c>
      <c r="C24" s="20">
        <v>64</v>
      </c>
      <c r="D24" s="20">
        <v>12150</v>
      </c>
      <c r="E24" s="20">
        <v>2139</v>
      </c>
    </row>
    <row r="25" spans="1:5" ht="24.75" customHeight="1">
      <c r="A25" s="23" t="s">
        <v>952</v>
      </c>
      <c r="B25" s="24" t="s">
        <v>942</v>
      </c>
      <c r="C25" s="24" t="s">
        <v>942</v>
      </c>
      <c r="D25" s="22">
        <v>1331</v>
      </c>
      <c r="E25" s="22">
        <v>475</v>
      </c>
    </row>
    <row r="26" spans="1:5" ht="12.75" customHeight="1">
      <c r="A26" s="25" t="s">
        <v>953</v>
      </c>
      <c r="B26" s="30">
        <v>12086</v>
      </c>
      <c r="C26" s="30">
        <v>64</v>
      </c>
      <c r="D26" s="28">
        <v>10819</v>
      </c>
      <c r="E26" s="28">
        <v>1664</v>
      </c>
    </row>
    <row r="27" spans="1:5" ht="12.75" customHeight="1">
      <c r="A27" s="25" t="s">
        <v>954</v>
      </c>
      <c r="B27" s="30">
        <v>46137</v>
      </c>
      <c r="C27" s="30">
        <v>23400</v>
      </c>
      <c r="D27" s="30">
        <v>72946</v>
      </c>
      <c r="E27" s="30">
        <v>-530</v>
      </c>
    </row>
    <row r="28" spans="1:5" ht="12.75">
      <c r="A28" s="21" t="s">
        <v>955</v>
      </c>
      <c r="B28" s="28">
        <v>-46137</v>
      </c>
      <c r="C28" s="28">
        <v>-23400</v>
      </c>
      <c r="D28" s="28">
        <v>-72946</v>
      </c>
      <c r="E28" s="28">
        <v>530</v>
      </c>
    </row>
    <row r="29" spans="1:5" ht="12.75">
      <c r="A29" s="21" t="s">
        <v>956</v>
      </c>
      <c r="B29" s="28">
        <v>-100960</v>
      </c>
      <c r="C29" s="28">
        <v>-23399</v>
      </c>
      <c r="D29" s="28">
        <v>-127768</v>
      </c>
      <c r="E29" s="28">
        <v>-54164</v>
      </c>
    </row>
    <row r="30" spans="1:5" ht="12.75">
      <c r="A30" s="31" t="s">
        <v>957</v>
      </c>
      <c r="B30" s="33">
        <v>0</v>
      </c>
      <c r="C30" s="20">
        <v>3391</v>
      </c>
      <c r="D30" s="32">
        <v>3391</v>
      </c>
      <c r="E30" s="32">
        <v>2635</v>
      </c>
    </row>
    <row r="31" spans="1:5" ht="24.75" customHeight="1">
      <c r="A31" s="23" t="s">
        <v>958</v>
      </c>
      <c r="B31" s="24" t="s">
        <v>942</v>
      </c>
      <c r="C31" s="24" t="s">
        <v>942</v>
      </c>
      <c r="D31" s="32">
        <v>3403</v>
      </c>
      <c r="E31" s="32">
        <v>2631</v>
      </c>
    </row>
    <row r="32" spans="1:5" ht="12.75" customHeight="1">
      <c r="A32" s="34" t="s">
        <v>959</v>
      </c>
      <c r="B32" s="33">
        <v>0</v>
      </c>
      <c r="C32" s="33">
        <v>3391</v>
      </c>
      <c r="D32" s="33">
        <v>-11</v>
      </c>
      <c r="E32" s="33">
        <v>4</v>
      </c>
    </row>
    <row r="33" spans="1:5" ht="12" customHeight="1">
      <c r="A33" s="35" t="s">
        <v>960</v>
      </c>
      <c r="B33" s="20">
        <v>-9165</v>
      </c>
      <c r="C33" s="20">
        <v>0</v>
      </c>
      <c r="D33" s="20">
        <v>-9165</v>
      </c>
      <c r="E33" s="20">
        <v>-17131</v>
      </c>
    </row>
    <row r="34" spans="1:5" ht="12.75">
      <c r="A34" s="34" t="s">
        <v>961</v>
      </c>
      <c r="B34" s="32">
        <v>-13515</v>
      </c>
      <c r="C34" s="32">
        <v>0</v>
      </c>
      <c r="D34" s="32">
        <v>-13515</v>
      </c>
      <c r="E34" s="32">
        <v>-10807</v>
      </c>
    </row>
    <row r="35" spans="1:5" ht="24.75" customHeight="1">
      <c r="A35" s="34" t="s">
        <v>962</v>
      </c>
      <c r="B35" s="32">
        <v>527</v>
      </c>
      <c r="C35" s="32">
        <v>0</v>
      </c>
      <c r="D35" s="32">
        <v>527</v>
      </c>
      <c r="E35" s="32">
        <v>1300</v>
      </c>
    </row>
    <row r="36" spans="1:5" ht="12.75" customHeight="1">
      <c r="A36" s="34" t="s">
        <v>963</v>
      </c>
      <c r="B36" s="32">
        <v>37052</v>
      </c>
      <c r="C36" s="32">
        <v>0</v>
      </c>
      <c r="D36" s="32">
        <v>37052</v>
      </c>
      <c r="E36" s="32">
        <v>-8528</v>
      </c>
    </row>
    <row r="37" spans="1:5" ht="24.75" customHeight="1">
      <c r="A37" s="34" t="s">
        <v>964</v>
      </c>
      <c r="B37" s="32">
        <v>1415</v>
      </c>
      <c r="C37" s="32">
        <v>0</v>
      </c>
      <c r="D37" s="32">
        <v>1415</v>
      </c>
      <c r="E37" s="32">
        <v>947</v>
      </c>
    </row>
    <row r="38" spans="1:5" ht="12.75" customHeight="1">
      <c r="A38" s="34" t="s">
        <v>965</v>
      </c>
      <c r="B38" s="32">
        <v>-34644</v>
      </c>
      <c r="C38" s="32">
        <v>0</v>
      </c>
      <c r="D38" s="32">
        <v>-34644</v>
      </c>
      <c r="E38" s="32">
        <v>-44</v>
      </c>
    </row>
    <row r="39" spans="1:5" ht="12.75">
      <c r="A39" s="36" t="s">
        <v>966</v>
      </c>
      <c r="B39" s="33">
        <v>-94074</v>
      </c>
      <c r="C39" s="33">
        <v>-27938</v>
      </c>
      <c r="D39" s="33">
        <v>-122019</v>
      </c>
      <c r="E39" s="33">
        <v>-40849</v>
      </c>
    </row>
    <row r="40" spans="1:5" ht="12.75">
      <c r="A40" s="36" t="s">
        <v>967</v>
      </c>
      <c r="B40" s="32">
        <v>17</v>
      </c>
      <c r="C40" s="32">
        <v>-264</v>
      </c>
      <c r="D40" s="32">
        <v>-247</v>
      </c>
      <c r="E40" s="32">
        <v>-17725</v>
      </c>
    </row>
    <row r="41" spans="1:5" ht="12.75">
      <c r="A41" s="34" t="s">
        <v>968</v>
      </c>
      <c r="B41" s="32">
        <v>-103644</v>
      </c>
      <c r="C41" s="32">
        <v>0</v>
      </c>
      <c r="D41" s="32">
        <v>-103644</v>
      </c>
      <c r="E41" s="32">
        <v>-13082</v>
      </c>
    </row>
    <row r="42" spans="1:5" ht="12.75" customHeight="1">
      <c r="A42" s="34" t="s">
        <v>969</v>
      </c>
      <c r="B42" s="32">
        <v>-1338</v>
      </c>
      <c r="C42" s="32">
        <v>-27674</v>
      </c>
      <c r="D42" s="32">
        <v>-29019</v>
      </c>
      <c r="E42" s="32">
        <v>-16016</v>
      </c>
    </row>
    <row r="43" spans="1:5" ht="12.75" customHeight="1">
      <c r="A43" s="37" t="s">
        <v>970</v>
      </c>
      <c r="B43" s="38" t="s">
        <v>942</v>
      </c>
      <c r="C43" s="38" t="s">
        <v>942</v>
      </c>
      <c r="D43" s="32">
        <v>-7</v>
      </c>
      <c r="E43" s="32">
        <v>-7</v>
      </c>
    </row>
    <row r="44" spans="1:5" ht="24.75" customHeight="1">
      <c r="A44" s="34" t="s">
        <v>971</v>
      </c>
      <c r="B44" s="32">
        <v>0</v>
      </c>
      <c r="C44" s="32">
        <v>0</v>
      </c>
      <c r="D44" s="32">
        <v>0</v>
      </c>
      <c r="E44" s="32">
        <v>0</v>
      </c>
    </row>
    <row r="45" spans="1:5" ht="12.75" customHeight="1">
      <c r="A45" s="34" t="s">
        <v>965</v>
      </c>
      <c r="B45" s="32">
        <v>10891</v>
      </c>
      <c r="C45" s="32">
        <v>0</v>
      </c>
      <c r="D45" s="32">
        <v>10891</v>
      </c>
      <c r="E45" s="32">
        <v>5974</v>
      </c>
    </row>
    <row r="46" spans="1:5" ht="12.75">
      <c r="A46" s="36" t="s">
        <v>972</v>
      </c>
      <c r="B46" s="33">
        <v>2279</v>
      </c>
      <c r="C46" s="33">
        <v>1148</v>
      </c>
      <c r="D46" s="33">
        <v>3427</v>
      </c>
      <c r="E46" s="33">
        <v>3811</v>
      </c>
    </row>
    <row r="47" spans="1:5" ht="24.75" customHeight="1">
      <c r="A47" s="34" t="s">
        <v>973</v>
      </c>
      <c r="B47" s="33">
        <v>0</v>
      </c>
      <c r="C47" s="33">
        <v>1245</v>
      </c>
      <c r="D47" s="33">
        <v>1245</v>
      </c>
      <c r="E47" s="33">
        <v>789</v>
      </c>
    </row>
    <row r="48" spans="1:5" ht="24.75" customHeight="1">
      <c r="A48" s="34" t="s">
        <v>974</v>
      </c>
      <c r="B48" s="33">
        <v>4115</v>
      </c>
      <c r="C48" s="33">
        <v>0</v>
      </c>
      <c r="D48" s="33">
        <v>4115</v>
      </c>
      <c r="E48" s="33">
        <v>5332</v>
      </c>
    </row>
    <row r="49" spans="1:5" ht="12.75">
      <c r="A49" s="34" t="s">
        <v>975</v>
      </c>
      <c r="B49" s="33">
        <v>-1835</v>
      </c>
      <c r="C49" s="33">
        <v>-97</v>
      </c>
      <c r="D49" s="33">
        <v>-1933</v>
      </c>
      <c r="E49" s="33">
        <v>-2310</v>
      </c>
    </row>
    <row r="50" spans="1:5" ht="12.75">
      <c r="A50" s="21" t="s">
        <v>976</v>
      </c>
      <c r="B50" s="28">
        <v>54822</v>
      </c>
      <c r="C50" s="28">
        <v>-1</v>
      </c>
      <c r="D50" s="28">
        <v>54822</v>
      </c>
      <c r="E50" s="28">
        <v>54694</v>
      </c>
    </row>
    <row r="51" spans="1:5" ht="12.75">
      <c r="A51" s="36" t="s">
        <v>977</v>
      </c>
      <c r="B51" s="33">
        <v>54822</v>
      </c>
      <c r="C51" s="33">
        <v>-1</v>
      </c>
      <c r="D51" s="33">
        <v>54822</v>
      </c>
      <c r="E51" s="33">
        <v>54694</v>
      </c>
    </row>
    <row r="52" spans="1:5" ht="12.75">
      <c r="A52" s="36" t="s">
        <v>978</v>
      </c>
      <c r="B52" s="33">
        <v>0</v>
      </c>
      <c r="C52" s="33">
        <v>0</v>
      </c>
      <c r="D52" s="33">
        <v>0</v>
      </c>
      <c r="E52" s="33">
        <v>0</v>
      </c>
    </row>
    <row r="53" spans="1:5" s="39" customFormat="1" ht="12.75">
      <c r="A53" s="6"/>
      <c r="B53" s="40"/>
      <c r="C53" s="41"/>
      <c r="D53" s="41"/>
      <c r="E53" s="42"/>
    </row>
    <row r="54" spans="1:5" s="39" customFormat="1" ht="12.75">
      <c r="A54" s="6"/>
      <c r="B54" s="40"/>
      <c r="C54" s="41"/>
      <c r="D54" s="41"/>
      <c r="E54" s="42"/>
    </row>
    <row r="55" spans="1:2" s="39" customFormat="1" ht="12.75">
      <c r="A55" s="14"/>
      <c r="B55" s="16"/>
    </row>
    <row r="56" spans="1:6" s="39" customFormat="1" ht="12.75">
      <c r="A56" s="1081" t="s">
        <v>979</v>
      </c>
      <c r="B56" s="1081"/>
      <c r="E56" s="1081" t="s">
        <v>980</v>
      </c>
      <c r="F56" s="1081"/>
    </row>
    <row r="57" spans="1:5" s="39" customFormat="1" ht="12.75">
      <c r="A57" s="14"/>
      <c r="B57" s="16"/>
      <c r="E57" s="16"/>
    </row>
    <row r="58" spans="1:2" s="39" customFormat="1" ht="12.75">
      <c r="A58" s="14"/>
      <c r="B58" s="16"/>
    </row>
    <row r="59" spans="1:93" s="46" customFormat="1" ht="12.75">
      <c r="A59" s="43" t="s">
        <v>981</v>
      </c>
      <c r="B59" s="13"/>
      <c r="C59" s="39"/>
      <c r="D59" s="39"/>
      <c r="E59" s="39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</row>
    <row r="60" spans="1:5" s="49" customFormat="1" ht="15.75">
      <c r="A60" s="19"/>
      <c r="B60" s="47"/>
      <c r="C60" s="47"/>
      <c r="D60" s="47"/>
      <c r="E60" s="48"/>
    </row>
    <row r="61" ht="12.75">
      <c r="C61" s="48"/>
    </row>
    <row r="62" ht="12.75">
      <c r="C62" s="48"/>
    </row>
  </sheetData>
  <mergeCells count="9">
    <mergeCell ref="A1:E1"/>
    <mergeCell ref="A2:E2"/>
    <mergeCell ref="A4:E4"/>
    <mergeCell ref="A6:E6"/>
    <mergeCell ref="A7:E7"/>
    <mergeCell ref="A8:E8"/>
    <mergeCell ref="A9:E9"/>
    <mergeCell ref="A56:B56"/>
    <mergeCell ref="E56:F5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4"/>
  <sheetViews>
    <sheetView zoomScaleSheetLayoutView="75" workbookViewId="0" topLeftCell="A1">
      <selection activeCell="A2" sqref="A2:D2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39" customWidth="1"/>
    <col min="4" max="4" width="16.7109375" style="0" customWidth="1"/>
  </cols>
  <sheetData>
    <row r="1" spans="1:55" ht="12.75">
      <c r="A1" s="1082" t="s">
        <v>925</v>
      </c>
      <c r="B1" s="1082"/>
      <c r="C1" s="1082"/>
      <c r="D1" s="1082"/>
      <c r="E1" s="95"/>
      <c r="F1" s="95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6"/>
      <c r="F3" s="6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50"/>
      <c r="F6" s="50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35.25" customHeight="1">
      <c r="A7" s="1087" t="s">
        <v>45</v>
      </c>
      <c r="B7" s="1087"/>
      <c r="C7" s="1087"/>
      <c r="D7" s="1087"/>
      <c r="E7" s="96"/>
      <c r="F7" s="9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1079" t="s">
        <v>1162</v>
      </c>
      <c r="B8" s="1079"/>
      <c r="C8" s="1079"/>
      <c r="D8" s="1079"/>
      <c r="E8" s="97"/>
      <c r="F8" s="97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8"/>
      <c r="F9" s="8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12" t="s">
        <v>932</v>
      </c>
      <c r="B10" s="13"/>
      <c r="D10" s="11" t="s">
        <v>933</v>
      </c>
      <c r="G10" s="10"/>
      <c r="H10" s="11"/>
      <c r="I10" s="11"/>
      <c r="J10" s="58"/>
      <c r="K10" s="10"/>
      <c r="N10" s="54"/>
      <c r="O10" s="57"/>
    </row>
    <row r="11" spans="1:22" s="285" customFormat="1" ht="14.25" customHeight="1">
      <c r="A11" s="488"/>
      <c r="B11" s="489"/>
      <c r="C11" s="490"/>
      <c r="D11" s="474" t="s">
        <v>46</v>
      </c>
      <c r="E11" s="463"/>
      <c r="F11" s="463"/>
      <c r="H11" s="284"/>
      <c r="I11" s="284"/>
      <c r="J11" s="284"/>
      <c r="K11" s="284"/>
      <c r="L11" s="284"/>
      <c r="M11" s="284"/>
      <c r="N11" s="284"/>
      <c r="O11" s="262"/>
      <c r="P11" s="491"/>
      <c r="Q11" s="491"/>
      <c r="R11" s="492"/>
      <c r="S11" s="480"/>
      <c r="T11" s="493"/>
      <c r="U11" s="284"/>
      <c r="V11" s="284"/>
    </row>
    <row r="12" spans="1:5" ht="12.75">
      <c r="A12" s="494"/>
      <c r="B12" s="200"/>
      <c r="C12" s="200"/>
      <c r="D12" s="162" t="s">
        <v>984</v>
      </c>
      <c r="E12" s="175"/>
    </row>
    <row r="13" spans="1:5" ht="38.25">
      <c r="A13" s="495" t="s">
        <v>47</v>
      </c>
      <c r="B13" s="372" t="s">
        <v>935</v>
      </c>
      <c r="C13" s="373" t="s">
        <v>48</v>
      </c>
      <c r="D13" s="372" t="s">
        <v>989</v>
      </c>
      <c r="E13" s="175"/>
    </row>
    <row r="14" spans="1:5" ht="12.75">
      <c r="A14" s="496">
        <v>1</v>
      </c>
      <c r="B14" s="497">
        <v>2</v>
      </c>
      <c r="C14" s="380">
        <v>3</v>
      </c>
      <c r="D14" s="380">
        <v>4</v>
      </c>
      <c r="E14" s="498"/>
    </row>
    <row r="15" spans="1:5" ht="18" customHeight="1">
      <c r="A15" s="499"/>
      <c r="B15" s="406" t="s">
        <v>876</v>
      </c>
      <c r="C15" s="442">
        <v>548992</v>
      </c>
      <c r="D15" s="442">
        <v>263390</v>
      </c>
      <c r="E15" s="175"/>
    </row>
    <row r="16" spans="1:5" ht="15" customHeight="1">
      <c r="A16" s="499"/>
      <c r="B16" s="385" t="s">
        <v>877</v>
      </c>
      <c r="C16" s="443">
        <v>533374</v>
      </c>
      <c r="D16" s="443">
        <v>262843</v>
      </c>
      <c r="E16" s="175"/>
    </row>
    <row r="17" spans="1:5" ht="15" customHeight="1">
      <c r="A17" s="499"/>
      <c r="B17" s="385" t="s">
        <v>878</v>
      </c>
      <c r="C17" s="443">
        <v>15618</v>
      </c>
      <c r="D17" s="443">
        <v>547</v>
      </c>
      <c r="E17" s="175"/>
    </row>
    <row r="18" spans="1:5" ht="15" customHeight="1">
      <c r="A18" s="499"/>
      <c r="B18" s="406" t="s">
        <v>879</v>
      </c>
      <c r="C18" s="212">
        <v>854257</v>
      </c>
      <c r="D18" s="442">
        <v>456546</v>
      </c>
      <c r="E18" s="175"/>
    </row>
    <row r="19" spans="1:5" ht="15" customHeight="1">
      <c r="A19" s="499"/>
      <c r="B19" s="260" t="s">
        <v>880</v>
      </c>
      <c r="C19" s="212">
        <v>803857</v>
      </c>
      <c r="D19" s="442">
        <v>414921</v>
      </c>
      <c r="E19" s="175"/>
    </row>
    <row r="20" spans="1:5" ht="15" customHeight="1">
      <c r="A20" s="500">
        <v>1000</v>
      </c>
      <c r="B20" s="260" t="s">
        <v>881</v>
      </c>
      <c r="C20" s="442">
        <v>794588</v>
      </c>
      <c r="D20" s="442">
        <v>410416</v>
      </c>
      <c r="E20" s="175"/>
    </row>
    <row r="21" spans="1:5" ht="15" customHeight="1">
      <c r="A21" s="500">
        <v>1100</v>
      </c>
      <c r="B21" s="441" t="s">
        <v>882</v>
      </c>
      <c r="C21" s="443">
        <v>73984</v>
      </c>
      <c r="D21" s="443">
        <v>42297</v>
      </c>
      <c r="E21" s="175"/>
    </row>
    <row r="22" spans="1:5" ht="15" customHeight="1">
      <c r="A22" s="500">
        <v>1200</v>
      </c>
      <c r="B22" s="117" t="s">
        <v>883</v>
      </c>
      <c r="C22" s="501">
        <v>10308</v>
      </c>
      <c r="D22" s="443">
        <v>7084</v>
      </c>
      <c r="E22" s="175"/>
    </row>
    <row r="23" spans="1:5" ht="15" customHeight="1" hidden="1">
      <c r="A23" s="500"/>
      <c r="B23" s="502" t="s">
        <v>884</v>
      </c>
      <c r="C23" s="503"/>
      <c r="D23" s="443">
        <v>0</v>
      </c>
      <c r="E23" s="175"/>
    </row>
    <row r="24" spans="1:5" ht="38.25">
      <c r="A24" s="500" t="s">
        <v>1469</v>
      </c>
      <c r="B24" s="504" t="s">
        <v>885</v>
      </c>
      <c r="C24" s="501">
        <v>643325</v>
      </c>
      <c r="D24" s="443">
        <v>316424</v>
      </c>
      <c r="E24" s="175"/>
    </row>
    <row r="25" spans="1:5" ht="36">
      <c r="A25" s="500" t="s">
        <v>1471</v>
      </c>
      <c r="B25" s="505" t="s">
        <v>1379</v>
      </c>
      <c r="C25" s="501">
        <v>66971</v>
      </c>
      <c r="D25" s="443">
        <v>44611</v>
      </c>
      <c r="E25" s="175"/>
    </row>
    <row r="26" spans="1:5" ht="15" customHeight="1">
      <c r="A26" s="500">
        <v>3000</v>
      </c>
      <c r="B26" s="289" t="s">
        <v>1384</v>
      </c>
      <c r="C26" s="442">
        <v>9269</v>
      </c>
      <c r="D26" s="442">
        <v>4505</v>
      </c>
      <c r="E26" s="175"/>
    </row>
    <row r="27" spans="1:5" ht="15" customHeight="1" hidden="1">
      <c r="A27" s="500">
        <v>3100</v>
      </c>
      <c r="B27" s="441" t="s">
        <v>886</v>
      </c>
      <c r="C27" s="230">
        <v>0</v>
      </c>
      <c r="D27" s="442">
        <v>0</v>
      </c>
      <c r="E27" s="175"/>
    </row>
    <row r="28" spans="1:5" ht="15" customHeight="1">
      <c r="A28" s="500">
        <v>3400</v>
      </c>
      <c r="B28" s="385" t="s">
        <v>887</v>
      </c>
      <c r="C28" s="230">
        <v>438</v>
      </c>
      <c r="D28" s="443">
        <v>314</v>
      </c>
      <c r="E28" s="175"/>
    </row>
    <row r="29" spans="1:5" ht="15" customHeight="1">
      <c r="A29" s="500">
        <v>3500</v>
      </c>
      <c r="B29" s="385" t="s">
        <v>888</v>
      </c>
      <c r="C29" s="230">
        <v>8831</v>
      </c>
      <c r="D29" s="443">
        <v>4191</v>
      </c>
      <c r="E29" s="175"/>
    </row>
    <row r="30" spans="1:5" ht="15" customHeight="1">
      <c r="A30" s="500">
        <v>3600</v>
      </c>
      <c r="B30" s="385" t="s">
        <v>889</v>
      </c>
      <c r="C30" s="230">
        <v>0</v>
      </c>
      <c r="D30" s="443">
        <v>0</v>
      </c>
      <c r="E30" s="175"/>
    </row>
    <row r="31" spans="1:5" ht="15" customHeight="1" hidden="1">
      <c r="A31" s="500">
        <v>3900</v>
      </c>
      <c r="B31" s="385" t="s">
        <v>890</v>
      </c>
      <c r="C31" s="230">
        <v>0</v>
      </c>
      <c r="D31" s="442">
        <v>0</v>
      </c>
      <c r="E31" s="175"/>
    </row>
    <row r="32" spans="1:5" ht="15" customHeight="1">
      <c r="A32" s="500"/>
      <c r="B32" s="406" t="s">
        <v>891</v>
      </c>
      <c r="C32" s="212">
        <v>50400</v>
      </c>
      <c r="D32" s="442">
        <v>41625</v>
      </c>
      <c r="E32" s="175"/>
    </row>
    <row r="33" spans="1:5" ht="24">
      <c r="A33" s="500" t="s">
        <v>892</v>
      </c>
      <c r="B33" s="385" t="s">
        <v>893</v>
      </c>
      <c r="C33" s="443">
        <v>50400</v>
      </c>
      <c r="D33" s="443">
        <v>41625</v>
      </c>
      <c r="E33" s="175"/>
    </row>
    <row r="34" spans="1:5" ht="15" customHeight="1">
      <c r="A34" s="499"/>
      <c r="B34" s="406" t="s">
        <v>1482</v>
      </c>
      <c r="C34" s="212">
        <v>-305265</v>
      </c>
      <c r="D34" s="442">
        <v>-193156</v>
      </c>
      <c r="E34" s="175"/>
    </row>
    <row r="35" spans="1:5" ht="15" customHeight="1" hidden="1">
      <c r="A35" s="499"/>
      <c r="B35" s="406" t="s">
        <v>1420</v>
      </c>
      <c r="C35" s="212"/>
      <c r="D35" s="442">
        <v>0</v>
      </c>
      <c r="E35" s="175"/>
    </row>
    <row r="36" spans="1:5" ht="25.5">
      <c r="A36" s="499"/>
      <c r="B36" s="171" t="s">
        <v>116</v>
      </c>
      <c r="C36" s="230">
        <v>305265</v>
      </c>
      <c r="D36" s="443">
        <v>193156</v>
      </c>
      <c r="E36" s="175"/>
    </row>
    <row r="37" spans="1:5" ht="12.75">
      <c r="A37" s="506"/>
      <c r="B37" s="507"/>
      <c r="C37" s="359"/>
      <c r="D37" s="508"/>
      <c r="E37" s="175"/>
    </row>
    <row r="38" spans="2:5" ht="12.75">
      <c r="B38" s="509" t="s">
        <v>119</v>
      </c>
      <c r="C38" s="510"/>
      <c r="D38" s="511"/>
      <c r="E38" s="175"/>
    </row>
    <row r="39" spans="1:5" ht="12.75">
      <c r="A39" s="512"/>
      <c r="B39" s="94" t="s">
        <v>117</v>
      </c>
      <c r="C39" s="513"/>
      <c r="D39" s="513"/>
      <c r="E39" s="175"/>
    </row>
    <row r="40" spans="1:5" ht="12.75">
      <c r="A40" s="512"/>
      <c r="B40" s="510"/>
      <c r="C40" s="513"/>
      <c r="D40" s="513"/>
      <c r="E40" s="175"/>
    </row>
    <row r="41" spans="1:5" ht="12.75">
      <c r="A41" s="512"/>
      <c r="B41" s="510"/>
      <c r="C41" s="513"/>
      <c r="D41" s="513"/>
      <c r="E41" s="175"/>
    </row>
    <row r="42" spans="1:5" ht="12.75">
      <c r="A42" s="512"/>
      <c r="B42" s="510"/>
      <c r="C42" s="513"/>
      <c r="D42" s="513"/>
      <c r="E42" s="175"/>
    </row>
    <row r="43" spans="1:9" s="154" customFormat="1" ht="12.75">
      <c r="A43" s="174" t="s">
        <v>1549</v>
      </c>
      <c r="B43" s="175"/>
      <c r="C43" s="162"/>
      <c r="D43" s="162" t="s">
        <v>980</v>
      </c>
      <c r="E43" s="176"/>
      <c r="F43" s="162"/>
      <c r="G43" s="162"/>
      <c r="I43" s="177"/>
    </row>
    <row r="44" spans="1:8" s="154" customFormat="1" ht="12.75">
      <c r="A44" s="174" t="s">
        <v>118</v>
      </c>
      <c r="B44" s="178"/>
      <c r="C44" s="162"/>
      <c r="D44" s="179"/>
      <c r="E44" s="176"/>
      <c r="F44" s="162"/>
      <c r="G44" s="162"/>
      <c r="H44" s="179"/>
    </row>
    <row r="45" spans="1:5" ht="15.75">
      <c r="A45" s="200"/>
      <c r="B45" s="175"/>
      <c r="C45" s="481"/>
      <c r="D45" s="162"/>
      <c r="E45" s="7"/>
    </row>
    <row r="46" spans="1:5" ht="15.75">
      <c r="A46" s="200"/>
      <c r="B46" s="175"/>
      <c r="C46" s="481"/>
      <c r="D46" s="162"/>
      <c r="E46" s="7"/>
    </row>
    <row r="47" spans="1:5" ht="12.75">
      <c r="A47" s="200"/>
      <c r="B47" s="175"/>
      <c r="C47" s="481"/>
      <c r="D47" s="162"/>
      <c r="E47" s="175"/>
    </row>
    <row r="48" spans="1:5" ht="12.75">
      <c r="A48" s="200"/>
      <c r="B48" s="175"/>
      <c r="C48" s="481"/>
      <c r="D48" s="162"/>
      <c r="E48" s="175"/>
    </row>
    <row r="49" spans="1:5" ht="12.75" customHeight="1">
      <c r="A49" s="520"/>
      <c r="B49" s="521"/>
      <c r="C49" s="514"/>
      <c r="D49" s="514"/>
      <c r="E49" s="175"/>
    </row>
    <row r="50" spans="1:5" ht="12.75" customHeight="1">
      <c r="A50" s="852" t="s">
        <v>1266</v>
      </c>
      <c r="B50" s="816"/>
      <c r="C50" s="514"/>
      <c r="D50" s="514"/>
      <c r="E50" s="515"/>
    </row>
    <row r="51" spans="1:5" ht="12.75">
      <c r="A51" s="488"/>
      <c r="B51" s="516"/>
      <c r="C51" s="517"/>
      <c r="D51" s="476"/>
      <c r="E51" s="514"/>
    </row>
    <row r="52" spans="1:5" ht="12.75">
      <c r="A52" s="488"/>
      <c r="B52" s="516"/>
      <c r="C52" s="517"/>
      <c r="D52" s="476"/>
      <c r="E52" s="175"/>
    </row>
    <row r="53" spans="1:5" ht="12.75">
      <c r="A53" s="488"/>
      <c r="B53" s="200"/>
      <c r="C53" s="518"/>
      <c r="D53" s="473"/>
      <c r="E53" s="175"/>
    </row>
    <row r="54" spans="1:5" ht="12.75">
      <c r="A54" s="488"/>
      <c r="B54" s="200"/>
      <c r="C54" s="519"/>
      <c r="D54" s="519"/>
      <c r="E54" s="175"/>
    </row>
  </sheetData>
  <mergeCells count="8">
    <mergeCell ref="A50:B50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7480314960629921" top="0.984251968503937" bottom="0.984251968503937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082" t="s">
        <v>925</v>
      </c>
      <c r="B1" s="1082"/>
      <c r="C1" s="1082"/>
      <c r="D1" s="1082"/>
      <c r="E1" s="55"/>
      <c r="F1" s="95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522"/>
      <c r="F3" s="6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5.75">
      <c r="A4" s="1084" t="s">
        <v>927</v>
      </c>
      <c r="B4" s="1084"/>
      <c r="C4" s="1084"/>
      <c r="D4" s="1084"/>
      <c r="E4" s="523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5.75">
      <c r="A5" s="6"/>
      <c r="B5" s="5"/>
      <c r="C5" s="5"/>
      <c r="D5" s="5"/>
      <c r="E5" s="97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8"/>
      <c r="F6" s="50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35.25" customHeight="1">
      <c r="A7" s="1087" t="s">
        <v>120</v>
      </c>
      <c r="B7" s="1087"/>
      <c r="C7" s="1087"/>
      <c r="D7" s="1087"/>
      <c r="E7" s="9"/>
      <c r="F7" s="9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819" t="s">
        <v>1162</v>
      </c>
      <c r="B8" s="819"/>
      <c r="C8" s="819"/>
      <c r="D8" s="819"/>
      <c r="E8" s="463"/>
      <c r="F8" s="97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78"/>
      <c r="F9" s="8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12" t="s">
        <v>932</v>
      </c>
      <c r="B10" s="13"/>
      <c r="D10" s="11" t="s">
        <v>933</v>
      </c>
      <c r="G10" s="10"/>
      <c r="H10" s="11"/>
      <c r="I10" s="11"/>
      <c r="J10" s="58"/>
      <c r="K10" s="10"/>
      <c r="N10" s="54"/>
      <c r="O10" s="57"/>
    </row>
    <row r="11" spans="1:22" s="285" customFormat="1" ht="14.25" customHeight="1">
      <c r="A11" s="488"/>
      <c r="B11" s="489"/>
      <c r="C11" s="490"/>
      <c r="D11" s="474" t="s">
        <v>121</v>
      </c>
      <c r="E11"/>
      <c r="F11" s="463"/>
      <c r="H11" s="284"/>
      <c r="I11" s="284"/>
      <c r="J11" s="284"/>
      <c r="K11" s="284"/>
      <c r="L11" s="284"/>
      <c r="M11" s="284"/>
      <c r="N11" s="284"/>
      <c r="O11" s="262"/>
      <c r="P11" s="491"/>
      <c r="Q11" s="491"/>
      <c r="R11" s="492"/>
      <c r="S11" s="480"/>
      <c r="T11" s="493"/>
      <c r="U11" s="284"/>
      <c r="V11" s="284"/>
    </row>
    <row r="12" spans="1:5" ht="7.5" customHeight="1">
      <c r="A12" s="175"/>
      <c r="B12" s="175"/>
      <c r="C12" s="175"/>
      <c r="D12" s="175"/>
      <c r="E12" s="175"/>
    </row>
    <row r="13" spans="1:5" ht="12.75">
      <c r="A13" s="175"/>
      <c r="B13" s="175"/>
      <c r="C13" s="175"/>
      <c r="D13" s="179" t="s">
        <v>984</v>
      </c>
      <c r="E13" s="175"/>
    </row>
    <row r="14" spans="1:4" ht="37.5" customHeight="1">
      <c r="A14" s="372" t="s">
        <v>1462</v>
      </c>
      <c r="B14" s="524" t="s">
        <v>935</v>
      </c>
      <c r="C14" s="372" t="s">
        <v>987</v>
      </c>
      <c r="D14" s="372" t="s">
        <v>989</v>
      </c>
    </row>
    <row r="15" spans="1:4" ht="10.5" customHeight="1">
      <c r="A15" s="525">
        <v>1</v>
      </c>
      <c r="B15" s="525">
        <v>2</v>
      </c>
      <c r="C15" s="378">
        <v>3</v>
      </c>
      <c r="D15" s="378">
        <v>4</v>
      </c>
    </row>
    <row r="16" spans="1:4" ht="18.75" customHeight="1">
      <c r="A16" s="295"/>
      <c r="B16" s="406" t="s">
        <v>1306</v>
      </c>
      <c r="C16" s="224">
        <v>854257</v>
      </c>
      <c r="D16" s="224">
        <v>456546</v>
      </c>
    </row>
    <row r="17" spans="1:4" ht="18" customHeight="1">
      <c r="A17" s="526" t="s">
        <v>1429</v>
      </c>
      <c r="B17" s="385" t="s">
        <v>1430</v>
      </c>
      <c r="C17" s="244">
        <v>93734</v>
      </c>
      <c r="D17" s="244">
        <v>65437</v>
      </c>
    </row>
    <row r="18" spans="1:4" ht="18" customHeight="1">
      <c r="A18" s="527" t="s">
        <v>1431</v>
      </c>
      <c r="B18" s="385" t="s">
        <v>1432</v>
      </c>
      <c r="C18" s="244">
        <v>0</v>
      </c>
      <c r="D18" s="244">
        <v>0</v>
      </c>
    </row>
    <row r="19" spans="1:4" ht="18" customHeight="1">
      <c r="A19" s="526" t="s">
        <v>1433</v>
      </c>
      <c r="B19" s="385" t="s">
        <v>1434</v>
      </c>
      <c r="C19" s="244">
        <v>14411</v>
      </c>
      <c r="D19" s="244">
        <v>8222</v>
      </c>
    </row>
    <row r="20" spans="1:4" ht="18" customHeight="1">
      <c r="A20" s="526" t="s">
        <v>1435</v>
      </c>
      <c r="B20" s="385" t="s">
        <v>1436</v>
      </c>
      <c r="C20" s="244">
        <v>472600</v>
      </c>
      <c r="D20" s="244">
        <v>267072</v>
      </c>
    </row>
    <row r="21" spans="1:4" ht="18" customHeight="1">
      <c r="A21" s="526" t="s">
        <v>1437</v>
      </c>
      <c r="B21" s="385" t="s">
        <v>1438</v>
      </c>
      <c r="C21" s="244">
        <v>10966</v>
      </c>
      <c r="D21" s="244">
        <v>8662</v>
      </c>
    </row>
    <row r="22" spans="1:4" ht="18" customHeight="1">
      <c r="A22" s="526" t="s">
        <v>1439</v>
      </c>
      <c r="B22" s="385" t="s">
        <v>1440</v>
      </c>
      <c r="C22" s="244">
        <v>13481</v>
      </c>
      <c r="D22" s="244">
        <v>11579</v>
      </c>
    </row>
    <row r="23" spans="1:4" ht="38.25">
      <c r="A23" s="526" t="s">
        <v>1441</v>
      </c>
      <c r="B23" s="528" t="s">
        <v>122</v>
      </c>
      <c r="C23" s="244">
        <v>47377</v>
      </c>
      <c r="D23" s="244">
        <v>28261</v>
      </c>
    </row>
    <row r="24" spans="1:4" ht="18" customHeight="1">
      <c r="A24" s="526" t="s">
        <v>1443</v>
      </c>
      <c r="B24" s="385" t="s">
        <v>123</v>
      </c>
      <c r="C24" s="244">
        <v>137475</v>
      </c>
      <c r="D24" s="244">
        <v>61131</v>
      </c>
    </row>
    <row r="25" spans="1:4" ht="18" customHeight="1">
      <c r="A25" s="526" t="s">
        <v>1445</v>
      </c>
      <c r="B25" s="385" t="s">
        <v>1446</v>
      </c>
      <c r="C25" s="244">
        <v>0</v>
      </c>
      <c r="D25" s="244">
        <v>0</v>
      </c>
    </row>
    <row r="26" spans="1:4" ht="29.25" customHeight="1">
      <c r="A26" s="526" t="s">
        <v>1447</v>
      </c>
      <c r="B26" s="385" t="s">
        <v>1448</v>
      </c>
      <c r="C26" s="244">
        <v>12227</v>
      </c>
      <c r="D26" s="244">
        <v>5034</v>
      </c>
    </row>
    <row r="27" spans="1:4" ht="26.25" customHeight="1">
      <c r="A27" s="526" t="s">
        <v>1449</v>
      </c>
      <c r="B27" s="528" t="s">
        <v>1450</v>
      </c>
      <c r="C27" s="244">
        <v>0</v>
      </c>
      <c r="D27" s="244">
        <v>0</v>
      </c>
    </row>
    <row r="28" spans="1:4" ht="18" customHeight="1">
      <c r="A28" s="526" t="s">
        <v>1451</v>
      </c>
      <c r="B28" s="385" t="s">
        <v>1452</v>
      </c>
      <c r="C28" s="244">
        <v>0</v>
      </c>
      <c r="D28" s="244">
        <v>0</v>
      </c>
    </row>
    <row r="29" spans="1:4" ht="18" customHeight="1">
      <c r="A29" s="526" t="s">
        <v>1453</v>
      </c>
      <c r="B29" s="385" t="s">
        <v>1454</v>
      </c>
      <c r="C29" s="244">
        <v>51986</v>
      </c>
      <c r="D29" s="244">
        <v>1148</v>
      </c>
    </row>
    <row r="30" spans="1:5" ht="27" customHeight="1">
      <c r="A30" s="526" t="s">
        <v>1455</v>
      </c>
      <c r="B30" s="385" t="s">
        <v>1456</v>
      </c>
      <c r="C30" s="244">
        <v>0</v>
      </c>
      <c r="D30" s="244">
        <v>0</v>
      </c>
      <c r="E30" s="529"/>
    </row>
    <row r="31" spans="1:5" ht="12.75">
      <c r="A31" s="175"/>
      <c r="B31" s="175"/>
      <c r="C31" s="530"/>
      <c r="D31" s="530"/>
      <c r="E31" s="531"/>
    </row>
    <row r="32" spans="1:5" ht="12.75">
      <c r="A32" s="817" t="s">
        <v>124</v>
      </c>
      <c r="B32" s="818"/>
      <c r="C32" s="818"/>
      <c r="D32" s="818"/>
      <c r="E32" s="532"/>
    </row>
    <row r="33" spans="1:5" ht="12.75">
      <c r="A33" s="533" t="s">
        <v>125</v>
      </c>
      <c r="B33" s="533"/>
      <c r="C33" s="533"/>
      <c r="D33" s="534"/>
      <c r="E33" s="530"/>
    </row>
    <row r="34" spans="1:5" ht="12.75">
      <c r="A34" s="175"/>
      <c r="B34" s="175"/>
      <c r="C34" s="175"/>
      <c r="D34" s="530"/>
      <c r="E34" s="530"/>
    </row>
    <row r="35" spans="1:5" ht="12.75">
      <c r="A35" s="175"/>
      <c r="B35" s="175"/>
      <c r="C35" s="175"/>
      <c r="D35" s="530"/>
      <c r="E35" s="530"/>
    </row>
    <row r="36" spans="1:5" ht="12.75">
      <c r="A36" s="535"/>
      <c r="B36" s="175"/>
      <c r="C36" s="175"/>
      <c r="D36" s="530"/>
      <c r="E36" s="530"/>
    </row>
    <row r="37" spans="1:9" s="154" customFormat="1" ht="12.75">
      <c r="A37" s="174" t="s">
        <v>1549</v>
      </c>
      <c r="B37" s="175"/>
      <c r="C37" s="162"/>
      <c r="D37" s="162" t="s">
        <v>980</v>
      </c>
      <c r="E37" s="176"/>
      <c r="F37" s="162"/>
      <c r="G37" s="162"/>
      <c r="I37" s="177"/>
    </row>
    <row r="38" spans="1:8" s="154" customFormat="1" ht="12.75">
      <c r="A38" s="174"/>
      <c r="B38" s="178"/>
      <c r="C38" s="162"/>
      <c r="D38" s="179"/>
      <c r="E38" s="176"/>
      <c r="F38" s="162"/>
      <c r="G38" s="162"/>
      <c r="H38" s="179"/>
    </row>
    <row r="39" spans="1:5" ht="12.75">
      <c r="A39" s="200"/>
      <c r="B39" s="175"/>
      <c r="C39" s="481"/>
      <c r="D39" s="162"/>
      <c r="E39" s="175"/>
    </row>
    <row r="40" spans="1:5" ht="12.75">
      <c r="A40" s="200"/>
      <c r="B40" s="175"/>
      <c r="C40" s="481"/>
      <c r="D40" s="162"/>
      <c r="E40" s="175"/>
    </row>
    <row r="41" spans="1:5" ht="12.75">
      <c r="A41" s="175"/>
      <c r="B41" s="175"/>
      <c r="C41" s="530"/>
      <c r="D41" s="530"/>
      <c r="E41" s="531"/>
    </row>
    <row r="42" spans="1:5" ht="12.75">
      <c r="A42" s="464" t="s">
        <v>1266</v>
      </c>
      <c r="B42" s="530"/>
      <c r="C42" s="530"/>
      <c r="D42" s="531"/>
      <c r="E42" s="175"/>
    </row>
    <row r="43" spans="1:5" ht="12.75">
      <c r="A43" s="464"/>
      <c r="B43" s="530"/>
      <c r="C43" s="530"/>
      <c r="D43" s="531"/>
      <c r="E43" s="175"/>
    </row>
    <row r="44" spans="1:5" ht="12.75">
      <c r="A44" s="200"/>
      <c r="B44" s="175"/>
      <c r="C44" s="481"/>
      <c r="D44" s="481"/>
      <c r="E44" s="481"/>
    </row>
    <row r="45" spans="1:5" ht="12.75">
      <c r="A45" s="465"/>
      <c r="B45" s="465"/>
      <c r="C45" s="481"/>
      <c r="D45" s="481"/>
      <c r="E45" s="175"/>
    </row>
    <row r="46" spans="1:5" ht="12.75">
      <c r="A46" s="465"/>
      <c r="B46" s="465"/>
      <c r="C46" s="481"/>
      <c r="D46" s="481"/>
      <c r="E46" s="175"/>
    </row>
    <row r="47" spans="1:5" ht="12.75">
      <c r="A47" s="200"/>
      <c r="B47" s="175"/>
      <c r="C47" s="481"/>
      <c r="D47" s="481"/>
      <c r="E47" s="175"/>
    </row>
    <row r="48" spans="1:5" ht="15.75">
      <c r="A48" s="175"/>
      <c r="B48" s="178"/>
      <c r="C48" s="481"/>
      <c r="D48" s="536"/>
      <c r="E48" s="175"/>
    </row>
    <row r="49" spans="1:5" ht="12.75">
      <c r="A49" s="175"/>
      <c r="B49" s="175"/>
      <c r="C49" s="481"/>
      <c r="D49" s="481"/>
      <c r="E49" s="537"/>
    </row>
    <row r="50" spans="1:5" ht="12.75">
      <c r="A50" s="175"/>
      <c r="B50" s="175"/>
      <c r="C50" s="481"/>
      <c r="D50" s="481"/>
      <c r="E50" s="537"/>
    </row>
    <row r="51" spans="1:5" ht="12.75">
      <c r="A51" s="175"/>
      <c r="B51" s="175"/>
      <c r="C51" s="481"/>
      <c r="D51" s="481"/>
      <c r="E51" s="537"/>
    </row>
    <row r="52" spans="1:5" ht="12.75">
      <c r="A52" s="175"/>
      <c r="B52" s="175"/>
      <c r="C52" s="481"/>
      <c r="D52" s="481"/>
      <c r="E52" s="537"/>
    </row>
    <row r="53" spans="1:5" ht="12.75">
      <c r="A53" s="465"/>
      <c r="B53" s="465"/>
      <c r="C53" s="481"/>
      <c r="D53" s="481"/>
      <c r="E53" s="537"/>
    </row>
    <row r="54" spans="1:5" ht="12.75">
      <c r="A54" s="465"/>
      <c r="B54" s="465"/>
      <c r="C54" s="465"/>
      <c r="D54" s="465"/>
      <c r="E54" s="465"/>
    </row>
    <row r="55" spans="1:5" ht="12.75">
      <c r="A55" s="465"/>
      <c r="B55" s="465"/>
      <c r="C55" s="465"/>
      <c r="D55" s="465"/>
      <c r="E55" s="465"/>
    </row>
    <row r="56" spans="1:5" ht="12.75">
      <c r="A56" s="175"/>
      <c r="B56" s="175"/>
      <c r="C56" s="481"/>
      <c r="D56" s="481"/>
      <c r="E56" s="537"/>
    </row>
  </sheetData>
  <mergeCells count="8">
    <mergeCell ref="A32:D32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51181102362204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52"/>
  <sheetViews>
    <sheetView zoomScaleSheetLayoutView="100" workbookViewId="0" topLeftCell="A1">
      <selection activeCell="A1" sqref="A1:E1"/>
    </sheetView>
  </sheetViews>
  <sheetFormatPr defaultColWidth="9.140625" defaultRowHeight="17.25" customHeight="1"/>
  <cols>
    <col min="1" max="1" width="48.28125" style="546" customWidth="1"/>
    <col min="2" max="3" width="10.57421875" style="607" bestFit="1" customWidth="1"/>
    <col min="4" max="4" width="10.7109375" style="608" customWidth="1"/>
    <col min="5" max="5" width="10.7109375" style="607" bestFit="1" customWidth="1"/>
    <col min="6" max="16384" width="9.140625" style="550" customWidth="1"/>
  </cols>
  <sheetData>
    <row r="1" spans="1:55" ht="12.75">
      <c r="A1" s="1082" t="s">
        <v>925</v>
      </c>
      <c r="B1" s="1082"/>
      <c r="C1" s="1082"/>
      <c r="D1" s="1082"/>
      <c r="E1" s="1082"/>
      <c r="F1" s="95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538"/>
      <c r="C3" s="539"/>
      <c r="D3" s="540"/>
      <c r="E3" s="541"/>
      <c r="F3" s="6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820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42"/>
      <c r="C5" s="542"/>
      <c r="D5" s="543"/>
      <c r="E5" s="542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1085"/>
      <c r="F6" s="50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17.25" customHeight="1">
      <c r="A7" s="1078" t="s">
        <v>126</v>
      </c>
      <c r="B7" s="1078"/>
      <c r="C7" s="1078"/>
      <c r="D7" s="1078"/>
      <c r="E7" s="1078"/>
      <c r="F7" s="9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1079" t="s">
        <v>1077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12" t="s">
        <v>932</v>
      </c>
      <c r="B10" s="544"/>
      <c r="C10" s="545"/>
      <c r="E10" s="11" t="s">
        <v>933</v>
      </c>
      <c r="F10" s="13"/>
      <c r="G10" s="10"/>
      <c r="H10" s="11"/>
      <c r="I10" s="11"/>
      <c r="J10" s="58"/>
      <c r="K10" s="10"/>
      <c r="N10" s="54"/>
      <c r="O10" s="57"/>
    </row>
    <row r="11" spans="2:5" ht="17.25" customHeight="1">
      <c r="B11" s="547"/>
      <c r="C11" s="547"/>
      <c r="D11" s="548"/>
      <c r="E11" s="549" t="s">
        <v>127</v>
      </c>
    </row>
    <row r="12" spans="1:5" ht="17.25" customHeight="1">
      <c r="A12" s="551"/>
      <c r="B12" s="552"/>
      <c r="C12" s="553"/>
      <c r="D12" s="554"/>
      <c r="E12" s="555" t="s">
        <v>984</v>
      </c>
    </row>
    <row r="13" spans="1:5" ht="48">
      <c r="A13" s="64" t="s">
        <v>935</v>
      </c>
      <c r="B13" s="556" t="s">
        <v>128</v>
      </c>
      <c r="C13" s="556" t="s">
        <v>987</v>
      </c>
      <c r="D13" s="557" t="s">
        <v>129</v>
      </c>
      <c r="E13" s="556" t="s">
        <v>989</v>
      </c>
    </row>
    <row r="14" spans="1:5" s="560" customFormat="1" ht="11.25">
      <c r="A14" s="558">
        <v>1</v>
      </c>
      <c r="B14" s="559">
        <v>2</v>
      </c>
      <c r="C14" s="559">
        <v>3</v>
      </c>
      <c r="D14" s="559">
        <v>4</v>
      </c>
      <c r="E14" s="559">
        <v>5</v>
      </c>
    </row>
    <row r="15" spans="1:5" ht="17.25" customHeight="1">
      <c r="A15" s="91" t="s">
        <v>130</v>
      </c>
      <c r="B15" s="561">
        <v>828163218</v>
      </c>
      <c r="C15" s="561">
        <v>135006818</v>
      </c>
      <c r="D15" s="562">
        <v>16.301957762147314</v>
      </c>
      <c r="E15" s="561">
        <v>74525230</v>
      </c>
    </row>
    <row r="16" spans="1:5" ht="17.25" customHeight="1">
      <c r="A16" s="382" t="s">
        <v>131</v>
      </c>
      <c r="B16" s="561">
        <v>909224146</v>
      </c>
      <c r="C16" s="561">
        <v>146328931</v>
      </c>
      <c r="D16" s="562">
        <v>16.093823689543765</v>
      </c>
      <c r="E16" s="561">
        <v>78061760</v>
      </c>
    </row>
    <row r="17" spans="1:5" ht="12.75">
      <c r="A17" s="563" t="s">
        <v>132</v>
      </c>
      <c r="B17" s="564">
        <v>478494441</v>
      </c>
      <c r="C17" s="564">
        <v>78363880</v>
      </c>
      <c r="D17" s="566">
        <v>16.377176678631468</v>
      </c>
      <c r="E17" s="564">
        <v>43146233</v>
      </c>
    </row>
    <row r="18" spans="1:5" ht="12.75">
      <c r="A18" s="563" t="s">
        <v>133</v>
      </c>
      <c r="B18" s="564">
        <v>35199083</v>
      </c>
      <c r="C18" s="564">
        <v>5939915</v>
      </c>
      <c r="D18" s="566">
        <v>16.875198140815204</v>
      </c>
      <c r="E18" s="564">
        <v>3216938</v>
      </c>
    </row>
    <row r="19" spans="1:5" ht="12.75">
      <c r="A19" s="563" t="s">
        <v>134</v>
      </c>
      <c r="B19" s="564">
        <v>43040244</v>
      </c>
      <c r="C19" s="564">
        <v>7352860</v>
      </c>
      <c r="D19" s="566">
        <v>17.083685677990115</v>
      </c>
      <c r="E19" s="564">
        <v>3883169</v>
      </c>
    </row>
    <row r="20" spans="1:5" ht="12.75">
      <c r="A20" s="563" t="s">
        <v>135</v>
      </c>
      <c r="B20" s="564">
        <v>4560370</v>
      </c>
      <c r="C20" s="564">
        <v>427647</v>
      </c>
      <c r="D20" s="566">
        <v>9.377462793589117</v>
      </c>
      <c r="E20" s="564">
        <v>187033</v>
      </c>
    </row>
    <row r="21" spans="1:5" ht="12.75">
      <c r="A21" s="563" t="s">
        <v>136</v>
      </c>
      <c r="B21" s="564">
        <v>347930008</v>
      </c>
      <c r="C21" s="564">
        <v>54244629</v>
      </c>
      <c r="D21" s="566">
        <v>15.590672765425856</v>
      </c>
      <c r="E21" s="564">
        <v>27628387</v>
      </c>
    </row>
    <row r="22" spans="1:5" ht="25.5">
      <c r="A22" s="567" t="s">
        <v>137</v>
      </c>
      <c r="B22" s="568">
        <v>80371130</v>
      </c>
      <c r="C22" s="568">
        <v>12782397</v>
      </c>
      <c r="D22" s="569">
        <v>15.904214610395547</v>
      </c>
      <c r="E22" s="564">
        <v>6871926</v>
      </c>
    </row>
    <row r="23" spans="1:7" ht="25.5" customHeight="1">
      <c r="A23" s="567" t="s">
        <v>138</v>
      </c>
      <c r="B23" s="570">
        <v>48892422</v>
      </c>
      <c r="C23" s="570">
        <v>7885579</v>
      </c>
      <c r="D23" s="571">
        <v>16.12842783693555</v>
      </c>
      <c r="E23" s="564">
        <v>3937304</v>
      </c>
      <c r="F23" s="572"/>
      <c r="G23" s="572"/>
    </row>
    <row r="24" spans="1:5" ht="12.75">
      <c r="A24" s="91" t="s">
        <v>139</v>
      </c>
      <c r="B24" s="561">
        <v>779960594</v>
      </c>
      <c r="C24" s="561">
        <v>125660955</v>
      </c>
      <c r="D24" s="562">
        <v>16.11119279187584</v>
      </c>
      <c r="E24" s="561">
        <v>67252530</v>
      </c>
    </row>
    <row r="25" spans="1:5" ht="14.25" customHeight="1">
      <c r="A25" s="80" t="s">
        <v>140</v>
      </c>
      <c r="B25" s="561">
        <v>66134271</v>
      </c>
      <c r="C25" s="561">
        <v>12338704</v>
      </c>
      <c r="D25" s="562">
        <v>18.65704998849991</v>
      </c>
      <c r="E25" s="561">
        <v>9759930</v>
      </c>
    </row>
    <row r="26" spans="1:5" ht="12.75">
      <c r="A26" s="573" t="s">
        <v>141</v>
      </c>
      <c r="B26" s="564">
        <v>61883221</v>
      </c>
      <c r="C26" s="564">
        <v>11752268</v>
      </c>
      <c r="D26" s="566">
        <v>18.99104120646855</v>
      </c>
      <c r="E26" s="564">
        <v>9323580</v>
      </c>
    </row>
    <row r="27" spans="1:5" ht="12.75">
      <c r="A27" s="563" t="s">
        <v>134</v>
      </c>
      <c r="B27" s="564">
        <v>3967670</v>
      </c>
      <c r="C27" s="564">
        <v>538007</v>
      </c>
      <c r="D27" s="566">
        <v>13.559771856026334</v>
      </c>
      <c r="E27" s="564">
        <v>390842</v>
      </c>
    </row>
    <row r="28" spans="1:5" ht="12.75">
      <c r="A28" s="563" t="s">
        <v>135</v>
      </c>
      <c r="B28" s="564">
        <v>283380</v>
      </c>
      <c r="C28" s="564">
        <v>48429</v>
      </c>
      <c r="D28" s="566">
        <v>17.089773449078976</v>
      </c>
      <c r="E28" s="564">
        <v>45508</v>
      </c>
    </row>
    <row r="29" spans="1:5" ht="17.25" customHeight="1">
      <c r="A29" s="567" t="s">
        <v>142</v>
      </c>
      <c r="B29" s="568">
        <v>8380571</v>
      </c>
      <c r="C29" s="568">
        <v>1245013</v>
      </c>
      <c r="D29" s="569">
        <v>14.855944779896262</v>
      </c>
      <c r="E29" s="564">
        <v>789158</v>
      </c>
    </row>
    <row r="30" spans="1:5" ht="25.5">
      <c r="A30" s="567" t="s">
        <v>143</v>
      </c>
      <c r="B30" s="568">
        <v>9551076</v>
      </c>
      <c r="C30" s="568">
        <v>1747828</v>
      </c>
      <c r="D30" s="569">
        <v>18.299802032776203</v>
      </c>
      <c r="E30" s="564">
        <v>1698072</v>
      </c>
    </row>
    <row r="31" spans="1:5" ht="17.25" customHeight="1">
      <c r="A31" s="91" t="s">
        <v>144</v>
      </c>
      <c r="B31" s="561">
        <v>48202624</v>
      </c>
      <c r="C31" s="561">
        <v>9345863</v>
      </c>
      <c r="D31" s="562">
        <v>19.3887017437059</v>
      </c>
      <c r="E31" s="561">
        <v>7272700</v>
      </c>
    </row>
    <row r="32" spans="1:5" ht="32.25" customHeight="1">
      <c r="A32" s="91" t="s">
        <v>145</v>
      </c>
      <c r="B32" s="561">
        <v>918879688</v>
      </c>
      <c r="C32" s="561">
        <v>111562132</v>
      </c>
      <c r="D32" s="562">
        <v>12.14110328663615</v>
      </c>
      <c r="E32" s="561">
        <v>63096234</v>
      </c>
    </row>
    <row r="33" spans="1:5" ht="25.5">
      <c r="A33" s="92" t="s">
        <v>146</v>
      </c>
      <c r="B33" s="564">
        <v>768412117</v>
      </c>
      <c r="C33" s="564">
        <v>101922443</v>
      </c>
      <c r="D33" s="566">
        <v>13.264033810127957</v>
      </c>
      <c r="E33" s="564">
        <v>58091461</v>
      </c>
    </row>
    <row r="34" spans="1:5" ht="23.25" customHeight="1">
      <c r="A34" s="92" t="s">
        <v>147</v>
      </c>
      <c r="B34" s="564">
        <v>103363252</v>
      </c>
      <c r="C34" s="564">
        <v>7657479</v>
      </c>
      <c r="D34" s="566">
        <v>7.408318577283153</v>
      </c>
      <c r="E34" s="564">
        <v>3904512</v>
      </c>
    </row>
    <row r="35" spans="1:5" ht="32.25" customHeight="1">
      <c r="A35" s="92" t="s">
        <v>148</v>
      </c>
      <c r="B35" s="564">
        <v>47104319</v>
      </c>
      <c r="C35" s="564">
        <v>1982210</v>
      </c>
      <c r="D35" s="566">
        <v>4.208127921348359</v>
      </c>
      <c r="E35" s="564">
        <v>1100261</v>
      </c>
    </row>
    <row r="36" spans="1:5" ht="25.5">
      <c r="A36" s="91" t="s">
        <v>149</v>
      </c>
      <c r="B36" s="561">
        <v>-90716470</v>
      </c>
      <c r="C36" s="561">
        <v>23444686</v>
      </c>
      <c r="D36" s="562">
        <v>25.84391345915466</v>
      </c>
      <c r="E36" s="561">
        <v>11428996</v>
      </c>
    </row>
    <row r="37" spans="1:5" ht="25.5">
      <c r="A37" s="91" t="s">
        <v>150</v>
      </c>
      <c r="B37" s="561">
        <v>-259814</v>
      </c>
      <c r="C37" s="561">
        <v>-2991</v>
      </c>
      <c r="D37" s="562">
        <v>1.1512081719999692</v>
      </c>
      <c r="E37" s="561">
        <v>5871</v>
      </c>
    </row>
    <row r="38" spans="1:5" ht="25.5">
      <c r="A38" s="91" t="s">
        <v>151</v>
      </c>
      <c r="B38" s="561">
        <v>918619874</v>
      </c>
      <c r="C38" s="561">
        <v>111559141</v>
      </c>
      <c r="D38" s="562">
        <v>12.144211567536804</v>
      </c>
      <c r="E38" s="561">
        <v>63102105</v>
      </c>
    </row>
    <row r="39" spans="1:5" ht="25.5">
      <c r="A39" s="91" t="s">
        <v>152</v>
      </c>
      <c r="B39" s="561">
        <v>-90456656</v>
      </c>
      <c r="C39" s="561">
        <v>23447677</v>
      </c>
      <c r="D39" s="562">
        <v>25.921450158405147</v>
      </c>
      <c r="E39" s="561">
        <v>11423125</v>
      </c>
    </row>
    <row r="40" spans="1:47" s="575" customFormat="1" ht="12.75">
      <c r="A40" s="341" t="s">
        <v>153</v>
      </c>
      <c r="B40" s="568">
        <v>90346656</v>
      </c>
      <c r="C40" s="568">
        <v>-23447677</v>
      </c>
      <c r="D40" s="569">
        <v>25.953010369304646</v>
      </c>
      <c r="E40" s="568">
        <v>-11423125</v>
      </c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  <c r="AA40" s="574"/>
      <c r="AB40" s="574"/>
      <c r="AC40" s="574"/>
      <c r="AD40" s="574"/>
      <c r="AE40" s="574"/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</row>
    <row r="41" spans="1:47" s="575" customFormat="1" ht="12.75">
      <c r="A41" s="576" t="s">
        <v>154</v>
      </c>
      <c r="B41" s="568">
        <v>8380571</v>
      </c>
      <c r="C41" s="568">
        <v>1245013</v>
      </c>
      <c r="D41" s="569">
        <v>14.855944779896262</v>
      </c>
      <c r="E41" s="564">
        <v>789158</v>
      </c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4"/>
      <c r="AJ41" s="574"/>
      <c r="AK41" s="574"/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</row>
    <row r="42" spans="1:47" s="575" customFormat="1" ht="12.75">
      <c r="A42" s="341" t="s">
        <v>155</v>
      </c>
      <c r="B42" s="568">
        <v>21311471</v>
      </c>
      <c r="C42" s="568">
        <v>3388599</v>
      </c>
      <c r="D42" s="569">
        <v>15.900352443996004</v>
      </c>
      <c r="E42" s="564">
        <v>2632484</v>
      </c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4"/>
      <c r="AL42" s="574"/>
      <c r="AM42" s="574"/>
      <c r="AN42" s="574"/>
      <c r="AO42" s="574"/>
      <c r="AP42" s="574"/>
      <c r="AQ42" s="574"/>
      <c r="AR42" s="574"/>
      <c r="AS42" s="574"/>
      <c r="AT42" s="574"/>
      <c r="AU42" s="574"/>
    </row>
    <row r="43" spans="1:47" s="579" customFormat="1" ht="12.75">
      <c r="A43" s="341" t="s">
        <v>156</v>
      </c>
      <c r="B43" s="577">
        <v>39809018</v>
      </c>
      <c r="C43" s="577">
        <v>-27722328</v>
      </c>
      <c r="D43" s="578">
        <v>69.6383116006529</v>
      </c>
      <c r="E43" s="564">
        <v>-14699590</v>
      </c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4"/>
      <c r="AL43" s="574"/>
      <c r="AM43" s="574"/>
      <c r="AN43" s="574"/>
      <c r="AO43" s="574"/>
      <c r="AP43" s="574"/>
      <c r="AQ43" s="574"/>
      <c r="AR43" s="574"/>
      <c r="AS43" s="574"/>
      <c r="AT43" s="574"/>
      <c r="AU43" s="574"/>
    </row>
    <row r="44" spans="1:47" s="579" customFormat="1" ht="12.75">
      <c r="A44" s="341" t="s">
        <v>157</v>
      </c>
      <c r="B44" s="577">
        <v>20845596</v>
      </c>
      <c r="C44" s="577">
        <v>-358961</v>
      </c>
      <c r="D44" s="578">
        <v>1.7219992174845946</v>
      </c>
      <c r="E44" s="564">
        <v>-145177</v>
      </c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</row>
    <row r="45" spans="1:5" ht="17.25" customHeight="1">
      <c r="A45" s="91" t="s">
        <v>158</v>
      </c>
      <c r="B45" s="561">
        <v>981981674</v>
      </c>
      <c r="C45" s="561">
        <v>126716819</v>
      </c>
      <c r="D45" s="562">
        <v>12.904193871952033</v>
      </c>
      <c r="E45" s="561">
        <v>70457325</v>
      </c>
    </row>
    <row r="46" spans="1:5" ht="12.75">
      <c r="A46" s="580" t="s">
        <v>159</v>
      </c>
      <c r="B46" s="568">
        <v>129263552</v>
      </c>
      <c r="C46" s="568">
        <v>20667976</v>
      </c>
      <c r="D46" s="569">
        <v>15.989020632823086</v>
      </c>
      <c r="E46" s="568">
        <v>10809230</v>
      </c>
    </row>
    <row r="47" spans="1:47" s="581" customFormat="1" ht="17.25" customHeight="1">
      <c r="A47" s="91" t="s">
        <v>160</v>
      </c>
      <c r="B47" s="561">
        <v>852718122</v>
      </c>
      <c r="C47" s="561">
        <v>106048843</v>
      </c>
      <c r="D47" s="562">
        <v>12.436564940272255</v>
      </c>
      <c r="E47" s="561">
        <v>59648095</v>
      </c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  <c r="AQ47" s="550"/>
      <c r="AR47" s="550"/>
      <c r="AS47" s="550"/>
      <c r="AT47" s="550"/>
      <c r="AU47" s="550"/>
    </row>
    <row r="48" spans="1:5" ht="12.75">
      <c r="A48" s="92" t="s">
        <v>161</v>
      </c>
      <c r="B48" s="564">
        <v>853897876</v>
      </c>
      <c r="C48" s="564">
        <v>118359259</v>
      </c>
      <c r="D48" s="566">
        <v>13.861055557889687</v>
      </c>
      <c r="E48" s="564">
        <v>66174647</v>
      </c>
    </row>
    <row r="49" spans="1:5" ht="12.75">
      <c r="A49" s="580" t="s">
        <v>162</v>
      </c>
      <c r="B49" s="568">
        <v>129153552</v>
      </c>
      <c r="C49" s="568">
        <v>20667976</v>
      </c>
      <c r="D49" s="569">
        <v>16.002638471762666</v>
      </c>
      <c r="E49" s="568">
        <v>10809230</v>
      </c>
    </row>
    <row r="50" spans="1:5" ht="25.5">
      <c r="A50" s="80" t="s">
        <v>163</v>
      </c>
      <c r="B50" s="564">
        <v>724744324</v>
      </c>
      <c r="C50" s="564">
        <v>97691283</v>
      </c>
      <c r="D50" s="566">
        <v>13.479413327561293</v>
      </c>
      <c r="E50" s="564">
        <v>55365417</v>
      </c>
    </row>
    <row r="51" spans="1:5" ht="19.5" customHeight="1">
      <c r="A51" s="92" t="s">
        <v>164</v>
      </c>
      <c r="B51" s="564">
        <v>82847818</v>
      </c>
      <c r="C51" s="564">
        <v>6499969</v>
      </c>
      <c r="D51" s="566">
        <v>7.845673135290057</v>
      </c>
      <c r="E51" s="564">
        <v>3304888</v>
      </c>
    </row>
    <row r="52" spans="1:5" ht="17.25" customHeight="1">
      <c r="A52" s="580" t="s">
        <v>165</v>
      </c>
      <c r="B52" s="568">
        <v>110000</v>
      </c>
      <c r="C52" s="568">
        <v>0</v>
      </c>
      <c r="D52" s="569">
        <v>0</v>
      </c>
      <c r="E52" s="564">
        <v>0</v>
      </c>
    </row>
    <row r="53" spans="1:5" ht="18" customHeight="1">
      <c r="A53" s="91" t="s">
        <v>166</v>
      </c>
      <c r="B53" s="561">
        <v>82737818</v>
      </c>
      <c r="C53" s="561">
        <v>6499969</v>
      </c>
      <c r="D53" s="562">
        <v>7.856103964453111</v>
      </c>
      <c r="E53" s="561">
        <v>3304888</v>
      </c>
    </row>
    <row r="54" spans="1:47" s="581" customFormat="1" ht="17.25" customHeight="1">
      <c r="A54" s="582" t="s">
        <v>167</v>
      </c>
      <c r="B54" s="564">
        <v>45235980</v>
      </c>
      <c r="C54" s="564">
        <v>1857591</v>
      </c>
      <c r="D54" s="566">
        <v>4.10644579823406</v>
      </c>
      <c r="E54" s="564">
        <v>977790</v>
      </c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550"/>
    </row>
    <row r="55" spans="1:47" s="581" customFormat="1" ht="17.25" customHeight="1">
      <c r="A55" s="580" t="s">
        <v>168</v>
      </c>
      <c r="B55" s="568">
        <v>0</v>
      </c>
      <c r="C55" s="568">
        <v>0</v>
      </c>
      <c r="D55" s="569">
        <v>0</v>
      </c>
      <c r="E55" s="564">
        <v>0</v>
      </c>
      <c r="F55" s="550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</row>
    <row r="56" spans="1:47" s="581" customFormat="1" ht="17.25" customHeight="1">
      <c r="A56" s="583" t="s">
        <v>169</v>
      </c>
      <c r="B56" s="561">
        <v>45235980</v>
      </c>
      <c r="C56" s="561">
        <v>1857591</v>
      </c>
      <c r="D56" s="562">
        <v>4.10644579823406</v>
      </c>
      <c r="E56" s="561">
        <v>977790</v>
      </c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50"/>
      <c r="AT56" s="550"/>
      <c r="AU56" s="550"/>
    </row>
    <row r="57" spans="1:47" s="581" customFormat="1" ht="28.5" customHeight="1">
      <c r="A57" s="91" t="s">
        <v>170</v>
      </c>
      <c r="B57" s="561">
        <v>-72757528</v>
      </c>
      <c r="C57" s="561">
        <v>19612112</v>
      </c>
      <c r="D57" s="562">
        <v>26.9554402672944</v>
      </c>
      <c r="E57" s="561">
        <v>7604435</v>
      </c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550"/>
      <c r="AM57" s="550"/>
      <c r="AN57" s="550"/>
      <c r="AO57" s="550"/>
      <c r="AP57" s="550"/>
      <c r="AQ57" s="550"/>
      <c r="AR57" s="550"/>
      <c r="AS57" s="550"/>
      <c r="AT57" s="550"/>
      <c r="AU57" s="550"/>
    </row>
    <row r="58" spans="1:47" s="581" customFormat="1" ht="12.75">
      <c r="A58" s="91" t="s">
        <v>171</v>
      </c>
      <c r="B58" s="564">
        <v>-12501</v>
      </c>
      <c r="C58" s="564">
        <v>-11174</v>
      </c>
      <c r="D58" s="566">
        <v>89.38484921206303</v>
      </c>
      <c r="E58" s="564">
        <v>-10552</v>
      </c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50"/>
      <c r="Y58" s="550"/>
      <c r="Z58" s="550"/>
      <c r="AA58" s="550"/>
      <c r="AB58" s="550"/>
      <c r="AC58" s="550"/>
      <c r="AD58" s="550"/>
      <c r="AE58" s="550"/>
      <c r="AF58" s="550"/>
      <c r="AG58" s="550"/>
      <c r="AH58" s="550"/>
      <c r="AI58" s="550"/>
      <c r="AJ58" s="550"/>
      <c r="AK58" s="550"/>
      <c r="AL58" s="550"/>
      <c r="AM58" s="550"/>
      <c r="AN58" s="550"/>
      <c r="AO58" s="550"/>
      <c r="AP58" s="550"/>
      <c r="AQ58" s="550"/>
      <c r="AR58" s="550"/>
      <c r="AS58" s="550"/>
      <c r="AT58" s="550"/>
      <c r="AU58" s="550"/>
    </row>
    <row r="59" spans="1:47" s="584" customFormat="1" ht="25.5">
      <c r="A59" s="91" t="s">
        <v>172</v>
      </c>
      <c r="B59" s="561">
        <v>-72745027</v>
      </c>
      <c r="C59" s="561">
        <v>19623286</v>
      </c>
      <c r="D59" s="562">
        <v>26.975432973583196</v>
      </c>
      <c r="E59" s="561">
        <v>7614987</v>
      </c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50"/>
      <c r="AF59" s="550"/>
      <c r="AG59" s="550"/>
      <c r="AH59" s="550"/>
      <c r="AI59" s="550"/>
      <c r="AJ59" s="550"/>
      <c r="AK59" s="550"/>
      <c r="AL59" s="550"/>
      <c r="AM59" s="550"/>
      <c r="AN59" s="550"/>
      <c r="AO59" s="550"/>
      <c r="AP59" s="550"/>
      <c r="AQ59" s="550"/>
      <c r="AR59" s="550"/>
      <c r="AS59" s="550"/>
      <c r="AT59" s="550"/>
      <c r="AU59" s="550"/>
    </row>
    <row r="60" spans="1:47" s="584" customFormat="1" ht="19.5" customHeight="1">
      <c r="A60" s="92" t="s">
        <v>173</v>
      </c>
      <c r="B60" s="564">
        <v>75602642</v>
      </c>
      <c r="C60" s="564">
        <v>7261117</v>
      </c>
      <c r="D60" s="566">
        <v>9.604316473490437</v>
      </c>
      <c r="E60" s="564">
        <v>5146211</v>
      </c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  <c r="Q60" s="550"/>
      <c r="R60" s="550"/>
      <c r="S60" s="550"/>
      <c r="T60" s="550"/>
      <c r="U60" s="550"/>
      <c r="V60" s="550"/>
      <c r="W60" s="550"/>
      <c r="X60" s="550"/>
      <c r="Y60" s="550"/>
      <c r="Z60" s="550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550"/>
      <c r="AM60" s="550"/>
      <c r="AN60" s="550"/>
      <c r="AO60" s="550"/>
      <c r="AP60" s="550"/>
      <c r="AQ60" s="550"/>
      <c r="AR60" s="550"/>
      <c r="AS60" s="550"/>
      <c r="AT60" s="550"/>
      <c r="AU60" s="550"/>
    </row>
    <row r="61" spans="1:47" s="585" customFormat="1" ht="15" customHeight="1">
      <c r="A61" s="580" t="s">
        <v>174</v>
      </c>
      <c r="B61" s="568">
        <v>9441076</v>
      </c>
      <c r="C61" s="568">
        <v>1747828</v>
      </c>
      <c r="D61" s="569">
        <v>18.513016948491888</v>
      </c>
      <c r="E61" s="568">
        <v>1698072</v>
      </c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0"/>
      <c r="AA61" s="550"/>
      <c r="AB61" s="550"/>
      <c r="AC61" s="550"/>
      <c r="AD61" s="550"/>
      <c r="AE61" s="550"/>
      <c r="AF61" s="550"/>
      <c r="AG61" s="550"/>
      <c r="AH61" s="550"/>
      <c r="AI61" s="550"/>
      <c r="AJ61" s="550"/>
      <c r="AK61" s="550"/>
      <c r="AL61" s="550"/>
      <c r="AM61" s="550"/>
      <c r="AN61" s="550"/>
      <c r="AO61" s="550"/>
      <c r="AP61" s="550"/>
      <c r="AQ61" s="550"/>
      <c r="AR61" s="550"/>
      <c r="AS61" s="550"/>
      <c r="AT61" s="550"/>
      <c r="AU61" s="550"/>
    </row>
    <row r="62" spans="1:47" s="581" customFormat="1" ht="15.75" customHeight="1">
      <c r="A62" s="91" t="s">
        <v>175</v>
      </c>
      <c r="B62" s="564">
        <v>66161566</v>
      </c>
      <c r="C62" s="564">
        <v>5513289</v>
      </c>
      <c r="D62" s="566">
        <v>8.33306908122459</v>
      </c>
      <c r="E62" s="564">
        <v>3448139</v>
      </c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0"/>
      <c r="AJ62" s="550"/>
      <c r="AK62" s="550"/>
      <c r="AL62" s="550"/>
      <c r="AM62" s="550"/>
      <c r="AN62" s="550"/>
      <c r="AO62" s="550"/>
      <c r="AP62" s="550"/>
      <c r="AQ62" s="550"/>
      <c r="AR62" s="550"/>
      <c r="AS62" s="550"/>
      <c r="AT62" s="550"/>
      <c r="AU62" s="550"/>
    </row>
    <row r="63" spans="1:47" s="586" customFormat="1" ht="19.5" customHeight="1">
      <c r="A63" s="92" t="s">
        <v>176</v>
      </c>
      <c r="B63" s="564">
        <v>53108869</v>
      </c>
      <c r="C63" s="564">
        <v>5978988</v>
      </c>
      <c r="D63" s="566">
        <v>11.257984047824479</v>
      </c>
      <c r="E63" s="564">
        <v>4424116</v>
      </c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550"/>
      <c r="AM63" s="550"/>
      <c r="AN63" s="550"/>
      <c r="AO63" s="550"/>
      <c r="AP63" s="550"/>
      <c r="AQ63" s="550"/>
      <c r="AR63" s="550"/>
      <c r="AS63" s="550"/>
      <c r="AT63" s="550"/>
      <c r="AU63" s="550"/>
    </row>
    <row r="64" spans="1:47" s="587" customFormat="1" ht="12.75">
      <c r="A64" s="580" t="s">
        <v>162</v>
      </c>
      <c r="B64" s="568">
        <v>9441076</v>
      </c>
      <c r="C64" s="568">
        <v>1747828</v>
      </c>
      <c r="D64" s="569">
        <v>18.513016948491888</v>
      </c>
      <c r="E64" s="564">
        <v>1698072</v>
      </c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</row>
    <row r="65" spans="1:47" s="587" customFormat="1" ht="27" customHeight="1">
      <c r="A65" s="91" t="s">
        <v>177</v>
      </c>
      <c r="B65" s="561">
        <v>43667793</v>
      </c>
      <c r="C65" s="561">
        <v>4231160</v>
      </c>
      <c r="D65" s="562">
        <v>9.689429461204966</v>
      </c>
      <c r="E65" s="561">
        <v>2726044</v>
      </c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550"/>
      <c r="AR65" s="550"/>
      <c r="AS65" s="550"/>
      <c r="AT65" s="550"/>
      <c r="AU65" s="550"/>
    </row>
    <row r="66" spans="1:47" s="587" customFormat="1" ht="18" customHeight="1">
      <c r="A66" s="92" t="s">
        <v>178</v>
      </c>
      <c r="B66" s="564">
        <v>20625434</v>
      </c>
      <c r="C66" s="564">
        <v>1157510</v>
      </c>
      <c r="D66" s="566">
        <v>5.612051605798937</v>
      </c>
      <c r="E66" s="564">
        <v>599624</v>
      </c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0"/>
      <c r="W66" s="550"/>
      <c r="X66" s="550"/>
      <c r="Y66" s="550"/>
      <c r="Z66" s="550"/>
      <c r="AA66" s="550"/>
      <c r="AB66" s="550"/>
      <c r="AC66" s="550"/>
      <c r="AD66" s="550"/>
      <c r="AE66" s="550"/>
      <c r="AF66" s="550"/>
      <c r="AG66" s="550"/>
      <c r="AH66" s="550"/>
      <c r="AI66" s="550"/>
      <c r="AJ66" s="550"/>
      <c r="AK66" s="550"/>
      <c r="AL66" s="550"/>
      <c r="AM66" s="550"/>
      <c r="AN66" s="550"/>
      <c r="AO66" s="550"/>
      <c r="AP66" s="550"/>
      <c r="AQ66" s="550"/>
      <c r="AR66" s="550"/>
      <c r="AS66" s="550"/>
      <c r="AT66" s="550"/>
      <c r="AU66" s="550"/>
    </row>
    <row r="67" spans="1:47" s="587" customFormat="1" ht="12.75">
      <c r="A67" s="580" t="s">
        <v>165</v>
      </c>
      <c r="B67" s="568">
        <v>0</v>
      </c>
      <c r="C67" s="568">
        <v>0</v>
      </c>
      <c r="D67" s="569">
        <v>0</v>
      </c>
      <c r="E67" s="564">
        <v>0</v>
      </c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  <c r="AQ67" s="550"/>
      <c r="AR67" s="550"/>
      <c r="AS67" s="550"/>
      <c r="AT67" s="550"/>
      <c r="AU67" s="550"/>
    </row>
    <row r="68" spans="1:5" ht="15.75" customHeight="1">
      <c r="A68" s="91" t="s">
        <v>179</v>
      </c>
      <c r="B68" s="561">
        <v>20625434</v>
      </c>
      <c r="C68" s="561">
        <v>1157510</v>
      </c>
      <c r="D68" s="562">
        <v>5.612051605798937</v>
      </c>
      <c r="E68" s="561">
        <v>599624</v>
      </c>
    </row>
    <row r="69" spans="1:5" ht="12.75">
      <c r="A69" s="92" t="s">
        <v>180</v>
      </c>
      <c r="B69" s="564">
        <v>1868339</v>
      </c>
      <c r="C69" s="564">
        <v>124619</v>
      </c>
      <c r="D69" s="566">
        <v>6.670042213966523</v>
      </c>
      <c r="E69" s="564">
        <v>122471</v>
      </c>
    </row>
    <row r="70" spans="1:5" ht="12.75">
      <c r="A70" s="580" t="s">
        <v>168</v>
      </c>
      <c r="B70" s="568">
        <v>0</v>
      </c>
      <c r="C70" s="568">
        <v>0</v>
      </c>
      <c r="D70" s="569">
        <v>0</v>
      </c>
      <c r="E70" s="564">
        <v>0</v>
      </c>
    </row>
    <row r="71" spans="1:47" s="581" customFormat="1" ht="13.5" customHeight="1">
      <c r="A71" s="588" t="s">
        <v>181</v>
      </c>
      <c r="B71" s="561">
        <v>1868339</v>
      </c>
      <c r="C71" s="561">
        <v>124619</v>
      </c>
      <c r="D71" s="562">
        <v>6.670042213966523</v>
      </c>
      <c r="E71" s="561">
        <v>122471</v>
      </c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0"/>
      <c r="AA71" s="550"/>
      <c r="AB71" s="550"/>
      <c r="AC71" s="550"/>
      <c r="AD71" s="550"/>
      <c r="AE71" s="550"/>
      <c r="AF71" s="550"/>
      <c r="AG71" s="550"/>
      <c r="AH71" s="550"/>
      <c r="AI71" s="550"/>
      <c r="AJ71" s="550"/>
      <c r="AK71" s="550"/>
      <c r="AL71" s="550"/>
      <c r="AM71" s="550"/>
      <c r="AN71" s="550"/>
      <c r="AO71" s="550"/>
      <c r="AP71" s="550"/>
      <c r="AQ71" s="550"/>
      <c r="AR71" s="550"/>
      <c r="AS71" s="550"/>
      <c r="AT71" s="550"/>
      <c r="AU71" s="550"/>
    </row>
    <row r="72" spans="1:47" s="581" customFormat="1" ht="25.5">
      <c r="A72" s="91" t="s">
        <v>182</v>
      </c>
      <c r="B72" s="561">
        <v>-9468371</v>
      </c>
      <c r="C72" s="561">
        <v>5077587</v>
      </c>
      <c r="D72" s="562">
        <v>53.62682767711574</v>
      </c>
      <c r="E72" s="561">
        <v>4613719</v>
      </c>
      <c r="F72" s="550"/>
      <c r="G72" s="550"/>
      <c r="H72" s="550"/>
      <c r="I72" s="550"/>
      <c r="J72" s="550"/>
      <c r="K72" s="550"/>
      <c r="L72" s="550"/>
      <c r="M72" s="550"/>
      <c r="N72" s="550"/>
      <c r="O72" s="550"/>
      <c r="P72" s="550"/>
      <c r="Q72" s="550"/>
      <c r="R72" s="550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0"/>
      <c r="AR72" s="550"/>
      <c r="AS72" s="550"/>
      <c r="AT72" s="550"/>
      <c r="AU72" s="550"/>
    </row>
    <row r="73" spans="1:47" s="581" customFormat="1" ht="17.25" customHeight="1">
      <c r="A73" s="91" t="s">
        <v>183</v>
      </c>
      <c r="B73" s="561">
        <v>-247313</v>
      </c>
      <c r="C73" s="561">
        <v>8183</v>
      </c>
      <c r="D73" s="562">
        <v>-3.30876258021212</v>
      </c>
      <c r="E73" s="564">
        <v>16423</v>
      </c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0"/>
      <c r="AA73" s="550"/>
      <c r="AB73" s="550"/>
      <c r="AC73" s="550"/>
      <c r="AD73" s="550"/>
      <c r="AE73" s="550"/>
      <c r="AF73" s="550"/>
      <c r="AG73" s="550"/>
      <c r="AH73" s="550"/>
      <c r="AI73" s="550"/>
      <c r="AJ73" s="550"/>
      <c r="AK73" s="550"/>
      <c r="AL73" s="550"/>
      <c r="AM73" s="550"/>
      <c r="AN73" s="550"/>
      <c r="AO73" s="550"/>
      <c r="AP73" s="550"/>
      <c r="AQ73" s="550"/>
      <c r="AR73" s="550"/>
      <c r="AS73" s="550"/>
      <c r="AT73" s="550"/>
      <c r="AU73" s="550"/>
    </row>
    <row r="74" spans="1:40" s="584" customFormat="1" ht="25.5">
      <c r="A74" s="91" t="s">
        <v>184</v>
      </c>
      <c r="B74" s="561">
        <v>-9221058</v>
      </c>
      <c r="C74" s="561">
        <v>5069404</v>
      </c>
      <c r="D74" s="562">
        <v>54.97638123521183</v>
      </c>
      <c r="E74" s="561">
        <v>4597296</v>
      </c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5"/>
    </row>
    <row r="75" spans="1:39" s="593" customFormat="1" ht="17.25" customHeight="1">
      <c r="A75" s="590"/>
      <c r="B75" s="591"/>
      <c r="C75" s="591"/>
      <c r="D75" s="592"/>
      <c r="E75" s="591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</row>
    <row r="76" spans="1:40" s="597" customFormat="1" ht="17.25" customHeight="1">
      <c r="A76" s="16"/>
      <c r="B76" s="594"/>
      <c r="C76" s="594"/>
      <c r="D76" s="595"/>
      <c r="E76" s="594"/>
      <c r="F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96"/>
    </row>
    <row r="77" spans="1:5" s="601" customFormat="1" ht="17.25" customHeight="1">
      <c r="A77" s="352" t="s">
        <v>185</v>
      </c>
      <c r="B77" s="598"/>
      <c r="C77" s="598"/>
      <c r="D77" s="599"/>
      <c r="E77" s="600" t="s">
        <v>980</v>
      </c>
    </row>
    <row r="78" spans="1:5" s="601" customFormat="1" ht="17.25" customHeight="1">
      <c r="A78" s="352"/>
      <c r="B78" s="598"/>
      <c r="C78" s="598"/>
      <c r="D78" s="602"/>
      <c r="E78" s="600"/>
    </row>
    <row r="79" spans="1:5" s="601" customFormat="1" ht="17.25" customHeight="1">
      <c r="A79" s="352"/>
      <c r="B79" s="598"/>
      <c r="C79" s="598"/>
      <c r="D79" s="602"/>
      <c r="E79" s="600"/>
    </row>
    <row r="80" spans="1:5" s="601" customFormat="1" ht="17.25" customHeight="1">
      <c r="A80" s="43" t="s">
        <v>186</v>
      </c>
      <c r="B80" s="603"/>
      <c r="C80" s="603"/>
      <c r="D80" s="604"/>
      <c r="E80" s="603"/>
    </row>
    <row r="81" spans="1:5" s="601" customFormat="1" ht="17.25" customHeight="1">
      <c r="A81" s="16"/>
      <c r="B81" s="603"/>
      <c r="C81" s="603"/>
      <c r="D81" s="604"/>
      <c r="E81" s="603"/>
    </row>
    <row r="82" spans="1:5" s="601" customFormat="1" ht="17.25" customHeight="1">
      <c r="A82" s="16"/>
      <c r="B82" s="603"/>
      <c r="C82" s="603"/>
      <c r="D82" s="604"/>
      <c r="E82" s="603"/>
    </row>
    <row r="83" spans="1:5" s="601" customFormat="1" ht="17.25" customHeight="1">
      <c r="A83" s="16"/>
      <c r="B83" s="603"/>
      <c r="C83" s="603"/>
      <c r="D83" s="604"/>
      <c r="E83" s="603"/>
    </row>
    <row r="84" spans="1:5" s="601" customFormat="1" ht="17.25" customHeight="1">
      <c r="A84" s="605"/>
      <c r="B84" s="603"/>
      <c r="C84" s="603"/>
      <c r="D84" s="604"/>
      <c r="E84" s="603"/>
    </row>
    <row r="85" spans="1:5" s="601" customFormat="1" ht="17.25" customHeight="1">
      <c r="A85" s="605"/>
      <c r="B85" s="479"/>
      <c r="C85" s="606"/>
      <c r="D85" s="604"/>
      <c r="E85" s="603"/>
    </row>
    <row r="86" spans="1:5" s="601" customFormat="1" ht="17.25" customHeight="1">
      <c r="A86" s="16"/>
      <c r="B86" s="603"/>
      <c r="C86" s="603"/>
      <c r="D86" s="604"/>
      <c r="E86" s="603"/>
    </row>
    <row r="87" spans="1:5" s="601" customFormat="1" ht="17.25" customHeight="1">
      <c r="A87" s="16"/>
      <c r="B87" s="603"/>
      <c r="C87" s="603"/>
      <c r="D87" s="604"/>
      <c r="E87" s="603"/>
    </row>
    <row r="88" spans="1:5" s="601" customFormat="1" ht="17.25" customHeight="1">
      <c r="A88" s="16"/>
      <c r="B88" s="603"/>
      <c r="C88" s="603"/>
      <c r="D88" s="604"/>
      <c r="E88" s="603"/>
    </row>
    <row r="89" spans="1:5" s="601" customFormat="1" ht="17.25" customHeight="1">
      <c r="A89" s="16"/>
      <c r="B89" s="603"/>
      <c r="C89" s="603"/>
      <c r="D89" s="604"/>
      <c r="E89" s="603"/>
    </row>
    <row r="90" spans="1:5" s="601" customFormat="1" ht="17.25" customHeight="1">
      <c r="A90" s="16"/>
      <c r="B90" s="603"/>
      <c r="C90" s="603"/>
      <c r="D90" s="604"/>
      <c r="E90" s="603"/>
    </row>
    <row r="91" spans="1:5" s="601" customFormat="1" ht="17.25" customHeight="1">
      <c r="A91" s="16"/>
      <c r="B91" s="603"/>
      <c r="C91" s="603"/>
      <c r="D91" s="604"/>
      <c r="E91" s="603"/>
    </row>
    <row r="92" spans="1:5" s="601" customFormat="1" ht="17.25" customHeight="1">
      <c r="A92" s="14"/>
      <c r="B92" s="603"/>
      <c r="C92" s="603"/>
      <c r="D92" s="604"/>
      <c r="E92" s="603"/>
    </row>
    <row r="93" spans="1:5" s="601" customFormat="1" ht="17.25" customHeight="1">
      <c r="A93" s="14"/>
      <c r="B93" s="603"/>
      <c r="C93" s="603"/>
      <c r="D93" s="604"/>
      <c r="E93" s="603"/>
    </row>
    <row r="94" spans="1:5" s="601" customFormat="1" ht="17.25" customHeight="1">
      <c r="A94" s="16"/>
      <c r="B94" s="603"/>
      <c r="C94" s="603"/>
      <c r="D94" s="604"/>
      <c r="E94" s="603"/>
    </row>
    <row r="95" spans="1:5" s="601" customFormat="1" ht="17.25" customHeight="1">
      <c r="A95" s="16"/>
      <c r="B95" s="603"/>
      <c r="C95" s="603"/>
      <c r="D95" s="604"/>
      <c r="E95" s="603"/>
    </row>
    <row r="96" spans="1:5" s="601" customFormat="1" ht="17.25" customHeight="1">
      <c r="A96" s="605"/>
      <c r="B96" s="603"/>
      <c r="C96" s="603"/>
      <c r="D96" s="604"/>
      <c r="E96" s="603"/>
    </row>
    <row r="97" spans="1:5" s="601" customFormat="1" ht="17.25" customHeight="1">
      <c r="A97" s="546"/>
      <c r="B97" s="603"/>
      <c r="C97" s="603"/>
      <c r="D97" s="604"/>
      <c r="E97" s="603"/>
    </row>
    <row r="99" ht="17.25" customHeight="1">
      <c r="A99" s="16"/>
    </row>
    <row r="100" spans="1:5" s="601" customFormat="1" ht="17.25" customHeight="1">
      <c r="A100" s="16"/>
      <c r="B100" s="603"/>
      <c r="C100" s="603"/>
      <c r="D100" s="604"/>
      <c r="E100" s="603"/>
    </row>
    <row r="101" spans="1:5" s="601" customFormat="1" ht="17.25" customHeight="1">
      <c r="A101" s="16"/>
      <c r="B101" s="603"/>
      <c r="C101" s="603"/>
      <c r="D101" s="604"/>
      <c r="E101" s="603"/>
    </row>
    <row r="102" spans="1:5" s="601" customFormat="1" ht="17.25" customHeight="1">
      <c r="A102" s="14"/>
      <c r="B102" s="603"/>
      <c r="C102" s="603"/>
      <c r="D102" s="604"/>
      <c r="E102" s="603"/>
    </row>
    <row r="103" spans="1:5" s="601" customFormat="1" ht="17.25" customHeight="1">
      <c r="A103" s="14"/>
      <c r="B103" s="603"/>
      <c r="C103" s="603"/>
      <c r="D103" s="604"/>
      <c r="E103" s="603"/>
    </row>
    <row r="104" spans="1:5" s="601" customFormat="1" ht="17.25" customHeight="1">
      <c r="A104" s="16"/>
      <c r="B104" s="603"/>
      <c r="C104" s="603"/>
      <c r="D104" s="604"/>
      <c r="E104" s="603"/>
    </row>
    <row r="105" spans="1:5" s="601" customFormat="1" ht="17.25" customHeight="1">
      <c r="A105" s="16"/>
      <c r="B105" s="603"/>
      <c r="C105" s="603"/>
      <c r="D105" s="604"/>
      <c r="E105" s="603"/>
    </row>
    <row r="106" spans="1:5" s="601" customFormat="1" ht="17.25" customHeight="1">
      <c r="A106" s="609"/>
      <c r="B106" s="603"/>
      <c r="C106" s="603"/>
      <c r="D106" s="604"/>
      <c r="E106" s="603"/>
    </row>
    <row r="107" ht="17.25" customHeight="1">
      <c r="A107" s="609"/>
    </row>
    <row r="108" ht="17.25" customHeight="1">
      <c r="A108" s="609"/>
    </row>
    <row r="109" ht="17.25" customHeight="1">
      <c r="A109" s="609"/>
    </row>
    <row r="110" ht="17.25" customHeight="1">
      <c r="A110" s="609"/>
    </row>
    <row r="111" ht="17.25" customHeight="1">
      <c r="A111" s="609"/>
    </row>
    <row r="112" ht="17.25" customHeight="1">
      <c r="A112" s="609"/>
    </row>
    <row r="118" ht="17.25" customHeight="1">
      <c r="A118" s="609"/>
    </row>
    <row r="119" ht="17.25" customHeight="1">
      <c r="A119" s="609"/>
    </row>
    <row r="120" ht="17.25" customHeight="1">
      <c r="A120" s="609"/>
    </row>
    <row r="121" ht="17.25" customHeight="1">
      <c r="A121" s="609"/>
    </row>
    <row r="124" ht="17.25" customHeight="1">
      <c r="A124" s="609"/>
    </row>
    <row r="125" ht="17.25" customHeight="1">
      <c r="A125" s="609"/>
    </row>
    <row r="128" ht="17.25" customHeight="1">
      <c r="A128" s="609"/>
    </row>
    <row r="129" ht="17.25" customHeight="1">
      <c r="A129" s="609"/>
    </row>
    <row r="130" ht="17.25" customHeight="1">
      <c r="A130" s="609"/>
    </row>
    <row r="131" ht="17.25" customHeight="1">
      <c r="A131" s="609"/>
    </row>
    <row r="132" ht="17.25" customHeight="1">
      <c r="A132" s="609"/>
    </row>
    <row r="133" ht="17.25" customHeight="1">
      <c r="A133" s="609"/>
    </row>
    <row r="134" ht="17.25" customHeight="1">
      <c r="A134" s="609"/>
    </row>
    <row r="135" ht="17.25" customHeight="1">
      <c r="A135" s="609"/>
    </row>
    <row r="136" ht="17.25" customHeight="1">
      <c r="A136" s="609"/>
    </row>
    <row r="137" ht="17.25" customHeight="1">
      <c r="A137" s="609"/>
    </row>
    <row r="138" ht="17.25" customHeight="1">
      <c r="A138" s="609"/>
    </row>
    <row r="139" ht="17.25" customHeight="1">
      <c r="A139" s="609"/>
    </row>
    <row r="140" ht="17.25" customHeight="1">
      <c r="A140" s="609"/>
    </row>
    <row r="141" ht="17.25" customHeight="1">
      <c r="A141" s="609"/>
    </row>
    <row r="142" ht="17.25" customHeight="1">
      <c r="A142" s="609"/>
    </row>
    <row r="143" ht="17.25" customHeight="1">
      <c r="A143" s="609"/>
    </row>
    <row r="144" ht="17.25" customHeight="1">
      <c r="A144" s="609"/>
    </row>
    <row r="145" ht="17.25" customHeight="1">
      <c r="A145" s="609"/>
    </row>
    <row r="146" ht="17.25" customHeight="1">
      <c r="A146" s="609"/>
    </row>
    <row r="147" ht="17.25" customHeight="1">
      <c r="A147" s="609"/>
    </row>
    <row r="148" ht="17.25" customHeight="1">
      <c r="A148" s="609"/>
    </row>
    <row r="149" ht="17.25" customHeight="1">
      <c r="A149" s="609"/>
    </row>
    <row r="150" ht="17.25" customHeight="1">
      <c r="A150" s="609"/>
    </row>
    <row r="151" ht="17.25" customHeight="1">
      <c r="A151" s="609"/>
    </row>
    <row r="152" ht="17.25" customHeight="1">
      <c r="A152" s="609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/>
  <pageMargins left="0.75" right="0.75" top="1" bottom="1" header="0.5" footer="0.5"/>
  <pageSetup firstPageNumber="35" useFirstPageNumber="1" horizontalDpi="600" verticalDpi="600" orientation="portrait" paperSize="9" scale="92" r:id="rId1"/>
  <headerFooter alignWithMargins="0">
    <oddFooter>&amp;C&amp;"times,Regular"&amp;P</oddFooter>
  </headerFooter>
  <rowBreaks count="1" manualBreakCount="1">
    <brk id="39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A2" sqref="A2:F2"/>
    </sheetView>
  </sheetViews>
  <sheetFormatPr defaultColWidth="9.140625" defaultRowHeight="12.75"/>
  <cols>
    <col min="1" max="1" width="9.57421875" style="614" customWidth="1"/>
    <col min="2" max="2" width="46.8515625" style="615" customWidth="1"/>
    <col min="3" max="3" width="11.421875" style="675" customWidth="1"/>
    <col min="4" max="4" width="11.140625" style="675" customWidth="1"/>
    <col min="5" max="5" width="11.421875" style="617" customWidth="1"/>
    <col min="6" max="6" width="12.00390625" style="675" bestFit="1" customWidth="1"/>
    <col min="7" max="16384" width="9.140625" style="7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7.25" customHeight="1">
      <c r="A6" s="1085" t="s">
        <v>928</v>
      </c>
      <c r="B6" s="1085"/>
      <c r="C6" s="1085"/>
      <c r="D6" s="1085"/>
      <c r="E6" s="1085"/>
      <c r="F6" s="108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7.25" customHeight="1">
      <c r="A7" s="787" t="s">
        <v>187</v>
      </c>
      <c r="B7" s="787"/>
      <c r="C7" s="787"/>
      <c r="D7" s="787"/>
      <c r="E7" s="787"/>
      <c r="F7" s="787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.25" customHeight="1">
      <c r="A8" s="1079" t="s">
        <v>1077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200" t="s">
        <v>932</v>
      </c>
      <c r="B10" s="43"/>
      <c r="C10" s="10"/>
      <c r="D10" s="8"/>
      <c r="F10" s="11" t="s">
        <v>188</v>
      </c>
      <c r="G10" s="10"/>
      <c r="H10" s="11"/>
      <c r="I10" s="11"/>
      <c r="J10" s="58"/>
      <c r="K10" s="10"/>
      <c r="N10" s="54"/>
      <c r="O10" s="57"/>
    </row>
    <row r="11" spans="1:6" ht="15.75">
      <c r="A11" s="610"/>
      <c r="B11" s="611"/>
      <c r="C11" s="7"/>
      <c r="D11" s="612"/>
      <c r="E11" s="7"/>
      <c r="F11" s="613" t="s">
        <v>189</v>
      </c>
    </row>
    <row r="12" spans="3:6" ht="12.75" customHeight="1">
      <c r="C12" s="616"/>
      <c r="D12" s="616"/>
      <c r="F12" s="618" t="s">
        <v>984</v>
      </c>
    </row>
    <row r="13" spans="1:6" s="14" customFormat="1" ht="46.5" customHeight="1">
      <c r="A13" s="619" t="s">
        <v>190</v>
      </c>
      <c r="B13" s="619" t="s">
        <v>191</v>
      </c>
      <c r="C13" s="620" t="s">
        <v>128</v>
      </c>
      <c r="D13" s="620" t="s">
        <v>987</v>
      </c>
      <c r="E13" s="621" t="s">
        <v>192</v>
      </c>
      <c r="F13" s="620" t="s">
        <v>939</v>
      </c>
    </row>
    <row r="14" spans="1:6" s="14" customFormat="1" ht="12.75">
      <c r="A14" s="622">
        <v>1</v>
      </c>
      <c r="B14" s="619">
        <v>2</v>
      </c>
      <c r="C14" s="623">
        <v>3</v>
      </c>
      <c r="D14" s="620">
        <v>4</v>
      </c>
      <c r="E14" s="619">
        <v>5</v>
      </c>
      <c r="F14" s="620">
        <v>6</v>
      </c>
    </row>
    <row r="15" spans="1:9" s="14" customFormat="1" ht="15.75">
      <c r="A15" s="624" t="s">
        <v>193</v>
      </c>
      <c r="B15" s="625" t="s">
        <v>194</v>
      </c>
      <c r="C15" s="626">
        <v>909224146</v>
      </c>
      <c r="D15" s="626">
        <v>146328931</v>
      </c>
      <c r="E15" s="627">
        <v>16.093823689543765</v>
      </c>
      <c r="F15" s="626">
        <v>78061760</v>
      </c>
      <c r="H15" s="603"/>
      <c r="I15" s="603"/>
    </row>
    <row r="16" spans="1:6" s="14" customFormat="1" ht="15.75">
      <c r="A16" s="624" t="s">
        <v>193</v>
      </c>
      <c r="B16" s="625" t="s">
        <v>195</v>
      </c>
      <c r="C16" s="626">
        <v>561294138</v>
      </c>
      <c r="D16" s="626">
        <v>92084302</v>
      </c>
      <c r="E16" s="627">
        <v>16.4057124002959</v>
      </c>
      <c r="F16" s="626">
        <v>50433373</v>
      </c>
    </row>
    <row r="17" spans="1:6" s="14" customFormat="1" ht="15.75">
      <c r="A17" s="624" t="s">
        <v>193</v>
      </c>
      <c r="B17" s="625" t="s">
        <v>196</v>
      </c>
      <c r="C17" s="626">
        <v>478494441</v>
      </c>
      <c r="D17" s="626">
        <v>78363880</v>
      </c>
      <c r="E17" s="627">
        <v>16.377176678631468</v>
      </c>
      <c r="F17" s="626">
        <v>43146233</v>
      </c>
    </row>
    <row r="18" spans="1:6" s="14" customFormat="1" ht="15.75">
      <c r="A18" s="624" t="s">
        <v>193</v>
      </c>
      <c r="B18" s="625" t="s">
        <v>197</v>
      </c>
      <c r="C18" s="626">
        <v>475459795</v>
      </c>
      <c r="D18" s="626">
        <v>77668797</v>
      </c>
      <c r="E18" s="627">
        <v>16.335513079502338</v>
      </c>
      <c r="F18" s="626">
        <v>42740839</v>
      </c>
    </row>
    <row r="19" spans="1:6" s="14" customFormat="1" ht="15.75">
      <c r="A19" s="628" t="s">
        <v>1083</v>
      </c>
      <c r="B19" s="625" t="s">
        <v>350</v>
      </c>
      <c r="C19" s="626">
        <v>415597448</v>
      </c>
      <c r="D19" s="626">
        <v>68887417</v>
      </c>
      <c r="E19" s="627">
        <v>16.57551491990875</v>
      </c>
      <c r="F19" s="626">
        <v>35335235</v>
      </c>
    </row>
    <row r="20" spans="1:6" s="14" customFormat="1" ht="37.5" customHeight="1">
      <c r="A20" s="630"/>
      <c r="B20" s="631" t="s">
        <v>198</v>
      </c>
      <c r="C20" s="632" t="s">
        <v>942</v>
      </c>
      <c r="D20" s="632">
        <v>2614933</v>
      </c>
      <c r="E20" s="633" t="s">
        <v>942</v>
      </c>
      <c r="F20" s="632">
        <v>1746217</v>
      </c>
    </row>
    <row r="21" spans="1:6" s="14" customFormat="1" ht="31.5">
      <c r="A21" s="634"/>
      <c r="B21" s="631" t="s">
        <v>199</v>
      </c>
      <c r="C21" s="632" t="s">
        <v>942</v>
      </c>
      <c r="D21" s="632">
        <v>35897308</v>
      </c>
      <c r="E21" s="633" t="s">
        <v>942</v>
      </c>
      <c r="F21" s="632">
        <v>17863105</v>
      </c>
    </row>
    <row r="22" spans="1:6" s="14" customFormat="1" ht="15.75">
      <c r="A22" s="635"/>
      <c r="B22" s="631" t="s">
        <v>200</v>
      </c>
      <c r="C22" s="632" t="s">
        <v>942</v>
      </c>
      <c r="D22" s="632">
        <v>25279</v>
      </c>
      <c r="E22" s="633" t="s">
        <v>942</v>
      </c>
      <c r="F22" s="632">
        <v>8776</v>
      </c>
    </row>
    <row r="23" spans="1:6" s="14" customFormat="1" ht="15.75">
      <c r="A23" s="635"/>
      <c r="B23" s="631" t="s">
        <v>201</v>
      </c>
      <c r="C23" s="632" t="s">
        <v>942</v>
      </c>
      <c r="D23" s="632">
        <v>40857413</v>
      </c>
      <c r="E23" s="633" t="s">
        <v>942</v>
      </c>
      <c r="F23" s="632">
        <v>20918360</v>
      </c>
    </row>
    <row r="24" spans="1:6" s="14" customFormat="1" ht="15.75">
      <c r="A24" s="635"/>
      <c r="B24" s="631" t="s">
        <v>202</v>
      </c>
      <c r="C24" s="632" t="s">
        <v>942</v>
      </c>
      <c r="D24" s="632">
        <v>177801</v>
      </c>
      <c r="E24" s="633" t="s">
        <v>942</v>
      </c>
      <c r="F24" s="632">
        <v>74668</v>
      </c>
    </row>
    <row r="25" spans="1:6" s="14" customFormat="1" ht="30" customHeight="1">
      <c r="A25" s="635"/>
      <c r="B25" s="631" t="s">
        <v>203</v>
      </c>
      <c r="C25" s="632" t="s">
        <v>942</v>
      </c>
      <c r="D25" s="632">
        <v>10329715</v>
      </c>
      <c r="E25" s="633" t="s">
        <v>942</v>
      </c>
      <c r="F25" s="632">
        <v>5126555</v>
      </c>
    </row>
    <row r="26" spans="1:6" s="14" customFormat="1" ht="27.75" customHeight="1" hidden="1">
      <c r="A26" s="635"/>
      <c r="B26" s="636" t="s">
        <v>204</v>
      </c>
      <c r="C26" s="632">
        <v>18322</v>
      </c>
      <c r="D26" s="632">
        <v>18082</v>
      </c>
      <c r="E26" s="637">
        <v>98.69009933413383</v>
      </c>
      <c r="F26" s="632">
        <v>18082</v>
      </c>
    </row>
    <row r="27" spans="1:6" s="14" customFormat="1" ht="18" customHeight="1">
      <c r="A27" s="628" t="s">
        <v>1104</v>
      </c>
      <c r="B27" s="625" t="s">
        <v>205</v>
      </c>
      <c r="C27" s="626">
        <v>59862347</v>
      </c>
      <c r="D27" s="626">
        <v>8781380</v>
      </c>
      <c r="E27" s="627">
        <v>14.669287858025346</v>
      </c>
      <c r="F27" s="626">
        <v>7405604</v>
      </c>
    </row>
    <row r="28" spans="1:6" s="14" customFormat="1" ht="15.75">
      <c r="A28" s="624" t="s">
        <v>206</v>
      </c>
      <c r="B28" s="638" t="s">
        <v>207</v>
      </c>
      <c r="C28" s="639">
        <v>59790009</v>
      </c>
      <c r="D28" s="639">
        <v>8736029</v>
      </c>
      <c r="E28" s="640">
        <v>14.61118529017114</v>
      </c>
      <c r="F28" s="632">
        <v>7396607</v>
      </c>
    </row>
    <row r="29" spans="1:6" s="14" customFormat="1" ht="15.75">
      <c r="A29" s="624" t="s">
        <v>208</v>
      </c>
      <c r="B29" s="638" t="s">
        <v>209</v>
      </c>
      <c r="C29" s="639">
        <v>28930338</v>
      </c>
      <c r="D29" s="639">
        <v>3933458</v>
      </c>
      <c r="E29" s="640">
        <v>13.596308484193997</v>
      </c>
      <c r="F29" s="632">
        <v>3365505</v>
      </c>
    </row>
    <row r="30" spans="1:6" s="14" customFormat="1" ht="31.5">
      <c r="A30" s="641" t="s">
        <v>210</v>
      </c>
      <c r="B30" s="642" t="s">
        <v>211</v>
      </c>
      <c r="C30" s="632" t="s">
        <v>942</v>
      </c>
      <c r="D30" s="632">
        <v>3290634</v>
      </c>
      <c r="E30" s="633" t="s">
        <v>942</v>
      </c>
      <c r="F30" s="632">
        <v>3026080</v>
      </c>
    </row>
    <row r="31" spans="1:6" s="14" customFormat="1" ht="31.5">
      <c r="A31" s="641" t="s">
        <v>212</v>
      </c>
      <c r="B31" s="642" t="s">
        <v>213</v>
      </c>
      <c r="C31" s="632" t="s">
        <v>942</v>
      </c>
      <c r="D31" s="632">
        <v>642824</v>
      </c>
      <c r="E31" s="633" t="s">
        <v>942</v>
      </c>
      <c r="F31" s="632">
        <v>339425</v>
      </c>
    </row>
    <row r="32" spans="1:6" s="14" customFormat="1" ht="31.5" customHeight="1">
      <c r="A32" s="624" t="s">
        <v>214</v>
      </c>
      <c r="B32" s="638" t="s">
        <v>215</v>
      </c>
      <c r="C32" s="639">
        <v>30859671</v>
      </c>
      <c r="D32" s="639">
        <v>4802571</v>
      </c>
      <c r="E32" s="640">
        <v>15.562612446516361</v>
      </c>
      <c r="F32" s="632">
        <v>4031102</v>
      </c>
    </row>
    <row r="33" spans="1:6" s="14" customFormat="1" ht="31.5">
      <c r="A33" s="641" t="s">
        <v>216</v>
      </c>
      <c r="B33" s="642" t="s">
        <v>217</v>
      </c>
      <c r="C33" s="632" t="s">
        <v>942</v>
      </c>
      <c r="D33" s="632">
        <v>4329218</v>
      </c>
      <c r="E33" s="633" t="s">
        <v>942</v>
      </c>
      <c r="F33" s="632">
        <v>3818050</v>
      </c>
    </row>
    <row r="34" spans="1:6" s="14" customFormat="1" ht="31.5">
      <c r="A34" s="641" t="s">
        <v>218</v>
      </c>
      <c r="B34" s="642" t="s">
        <v>219</v>
      </c>
      <c r="C34" s="632" t="s">
        <v>942</v>
      </c>
      <c r="D34" s="632">
        <v>473353</v>
      </c>
      <c r="E34" s="633" t="s">
        <v>942</v>
      </c>
      <c r="F34" s="632">
        <v>213052</v>
      </c>
    </row>
    <row r="35" spans="1:6" s="14" customFormat="1" ht="15.75">
      <c r="A35" s="624" t="s">
        <v>220</v>
      </c>
      <c r="B35" s="638" t="s">
        <v>221</v>
      </c>
      <c r="C35" s="643">
        <v>34136</v>
      </c>
      <c r="D35" s="643">
        <v>19324</v>
      </c>
      <c r="E35" s="640">
        <v>56.6088586829154</v>
      </c>
      <c r="F35" s="632">
        <v>6273</v>
      </c>
    </row>
    <row r="36" spans="1:6" s="14" customFormat="1" ht="15.75">
      <c r="A36" s="624" t="s">
        <v>222</v>
      </c>
      <c r="B36" s="638" t="s">
        <v>223</v>
      </c>
      <c r="C36" s="639" t="s">
        <v>942</v>
      </c>
      <c r="D36" s="639">
        <v>26027</v>
      </c>
      <c r="E36" s="644" t="s">
        <v>942</v>
      </c>
      <c r="F36" s="632">
        <v>2724</v>
      </c>
    </row>
    <row r="37" spans="1:6" s="14" customFormat="1" ht="15.75">
      <c r="A37" s="645" t="s">
        <v>224</v>
      </c>
      <c r="B37" s="625" t="s">
        <v>225</v>
      </c>
      <c r="C37" s="626">
        <v>3034646</v>
      </c>
      <c r="D37" s="626">
        <v>695083</v>
      </c>
      <c r="E37" s="627">
        <v>22.90491213802203</v>
      </c>
      <c r="F37" s="626">
        <v>405394</v>
      </c>
    </row>
    <row r="38" spans="1:6" s="14" customFormat="1" ht="15.75">
      <c r="A38" s="624" t="s">
        <v>226</v>
      </c>
      <c r="B38" s="638" t="s">
        <v>227</v>
      </c>
      <c r="C38" s="639">
        <v>3034646</v>
      </c>
      <c r="D38" s="639">
        <v>695083</v>
      </c>
      <c r="E38" s="640">
        <v>22.90491213802203</v>
      </c>
      <c r="F38" s="632">
        <v>405394</v>
      </c>
    </row>
    <row r="39" spans="1:6" s="14" customFormat="1" ht="15.75">
      <c r="A39" s="624" t="s">
        <v>228</v>
      </c>
      <c r="B39" s="638" t="s">
        <v>229</v>
      </c>
      <c r="C39" s="639">
        <v>0</v>
      </c>
      <c r="D39" s="639">
        <v>0</v>
      </c>
      <c r="E39" s="640">
        <v>0</v>
      </c>
      <c r="F39" s="632">
        <v>0</v>
      </c>
    </row>
    <row r="40" spans="1:6" s="14" customFormat="1" ht="15.75">
      <c r="A40" s="624" t="s">
        <v>193</v>
      </c>
      <c r="B40" s="625" t="s">
        <v>230</v>
      </c>
      <c r="C40" s="626">
        <v>82799697</v>
      </c>
      <c r="D40" s="626">
        <v>13720422</v>
      </c>
      <c r="E40" s="627">
        <v>16.570618609872447</v>
      </c>
      <c r="F40" s="626">
        <v>7287140</v>
      </c>
    </row>
    <row r="41" spans="1:6" s="14" customFormat="1" ht="15.75">
      <c r="A41" s="628" t="s">
        <v>231</v>
      </c>
      <c r="B41" s="625" t="s">
        <v>232</v>
      </c>
      <c r="C41" s="626">
        <v>799911</v>
      </c>
      <c r="D41" s="626">
        <v>154832</v>
      </c>
      <c r="E41" s="627">
        <v>19.356153372062643</v>
      </c>
      <c r="F41" s="626">
        <v>146591</v>
      </c>
    </row>
    <row r="42" spans="1:6" s="14" customFormat="1" ht="31.5" customHeight="1">
      <c r="A42" s="624" t="s">
        <v>233</v>
      </c>
      <c r="B42" s="638" t="s">
        <v>234</v>
      </c>
      <c r="C42" s="639">
        <v>799911</v>
      </c>
      <c r="D42" s="639">
        <v>154832</v>
      </c>
      <c r="E42" s="640">
        <v>19.356153372062643</v>
      </c>
      <c r="F42" s="632">
        <v>146591</v>
      </c>
    </row>
    <row r="43" spans="1:6" s="14" customFormat="1" ht="15.75">
      <c r="A43" s="628" t="s">
        <v>235</v>
      </c>
      <c r="B43" s="625" t="s">
        <v>236</v>
      </c>
      <c r="C43" s="646">
        <v>48358747</v>
      </c>
      <c r="D43" s="646">
        <v>8226156</v>
      </c>
      <c r="E43" s="627">
        <v>17.01068888323347</v>
      </c>
      <c r="F43" s="646">
        <v>4259318</v>
      </c>
    </row>
    <row r="44" spans="1:6" s="14" customFormat="1" ht="63">
      <c r="A44" s="645" t="s">
        <v>1118</v>
      </c>
      <c r="B44" s="625" t="s">
        <v>237</v>
      </c>
      <c r="C44" s="626">
        <v>21842</v>
      </c>
      <c r="D44" s="626">
        <v>5379</v>
      </c>
      <c r="E44" s="627">
        <v>24.62686567164179</v>
      </c>
      <c r="F44" s="626">
        <v>2436</v>
      </c>
    </row>
    <row r="45" spans="1:6" s="14" customFormat="1" ht="33.75" customHeight="1">
      <c r="A45" s="645" t="s">
        <v>238</v>
      </c>
      <c r="B45" s="625" t="s">
        <v>239</v>
      </c>
      <c r="C45" s="626">
        <v>3461505</v>
      </c>
      <c r="D45" s="626">
        <v>583864</v>
      </c>
      <c r="E45" s="627">
        <v>16.86734527322653</v>
      </c>
      <c r="F45" s="626">
        <v>220712</v>
      </c>
    </row>
    <row r="46" spans="1:6" s="14" customFormat="1" ht="31.5">
      <c r="A46" s="624" t="s">
        <v>240</v>
      </c>
      <c r="B46" s="638" t="s">
        <v>241</v>
      </c>
      <c r="C46" s="639">
        <v>1311166</v>
      </c>
      <c r="D46" s="639">
        <v>99930</v>
      </c>
      <c r="E46" s="640">
        <v>7.621460593090425</v>
      </c>
      <c r="F46" s="632">
        <v>38570</v>
      </c>
    </row>
    <row r="47" spans="1:6" s="14" customFormat="1" ht="15" customHeight="1">
      <c r="A47" s="624" t="s">
        <v>242</v>
      </c>
      <c r="B47" s="638" t="s">
        <v>243</v>
      </c>
      <c r="C47" s="639">
        <v>2150339</v>
      </c>
      <c r="D47" s="639">
        <v>483934</v>
      </c>
      <c r="E47" s="640">
        <v>22.505009675218652</v>
      </c>
      <c r="F47" s="632">
        <v>182142</v>
      </c>
    </row>
    <row r="48" spans="1:6" s="14" customFormat="1" ht="31.5">
      <c r="A48" s="645" t="s">
        <v>244</v>
      </c>
      <c r="B48" s="625" t="s">
        <v>245</v>
      </c>
      <c r="C48" s="626">
        <v>43040244</v>
      </c>
      <c r="D48" s="626">
        <v>7352860</v>
      </c>
      <c r="E48" s="627">
        <v>17.083685677990115</v>
      </c>
      <c r="F48" s="626">
        <v>3883169</v>
      </c>
    </row>
    <row r="49" spans="1:6" s="14" customFormat="1" ht="15.75">
      <c r="A49" s="641" t="s">
        <v>246</v>
      </c>
      <c r="B49" s="647" t="s">
        <v>247</v>
      </c>
      <c r="C49" s="632">
        <v>7251744</v>
      </c>
      <c r="D49" s="632">
        <v>1228220</v>
      </c>
      <c r="E49" s="648">
        <v>16.936891318833098</v>
      </c>
      <c r="F49" s="632">
        <v>598337</v>
      </c>
    </row>
    <row r="50" spans="1:6" s="14" customFormat="1" ht="31.5">
      <c r="A50" s="641" t="s">
        <v>248</v>
      </c>
      <c r="B50" s="647" t="s">
        <v>249</v>
      </c>
      <c r="C50" s="632">
        <v>855742</v>
      </c>
      <c r="D50" s="632">
        <v>210655</v>
      </c>
      <c r="E50" s="648">
        <v>24.61664847582566</v>
      </c>
      <c r="F50" s="632">
        <v>96039</v>
      </c>
    </row>
    <row r="51" spans="1:6" s="14" customFormat="1" ht="31.5">
      <c r="A51" s="641" t="s">
        <v>250</v>
      </c>
      <c r="B51" s="647" t="s">
        <v>251</v>
      </c>
      <c r="C51" s="632">
        <v>643329</v>
      </c>
      <c r="D51" s="632">
        <v>119755</v>
      </c>
      <c r="E51" s="648">
        <v>18.61489222466265</v>
      </c>
      <c r="F51" s="632">
        <v>65954</v>
      </c>
    </row>
    <row r="52" spans="1:6" s="14" customFormat="1" ht="14.25" customHeight="1">
      <c r="A52" s="641" t="s">
        <v>252</v>
      </c>
      <c r="B52" s="647" t="s">
        <v>253</v>
      </c>
      <c r="C52" s="632">
        <v>8393697</v>
      </c>
      <c r="D52" s="632">
        <v>1485483</v>
      </c>
      <c r="E52" s="648">
        <v>17.697600949855588</v>
      </c>
      <c r="F52" s="632">
        <v>802344</v>
      </c>
    </row>
    <row r="53" spans="1:6" s="14" customFormat="1" ht="31.5">
      <c r="A53" s="641" t="s">
        <v>254</v>
      </c>
      <c r="B53" s="647" t="s">
        <v>255</v>
      </c>
      <c r="C53" s="632">
        <v>18639875</v>
      </c>
      <c r="D53" s="632">
        <v>3024982</v>
      </c>
      <c r="E53" s="648">
        <v>16.228553034824536</v>
      </c>
      <c r="F53" s="632">
        <v>1628202</v>
      </c>
    </row>
    <row r="54" spans="1:6" s="14" customFormat="1" ht="15.75">
      <c r="A54" s="641" t="s">
        <v>256</v>
      </c>
      <c r="B54" s="647" t="s">
        <v>257</v>
      </c>
      <c r="C54" s="632">
        <v>22141</v>
      </c>
      <c r="D54" s="632">
        <v>3139</v>
      </c>
      <c r="E54" s="648">
        <v>14.177318097646898</v>
      </c>
      <c r="F54" s="632">
        <v>-790</v>
      </c>
    </row>
    <row r="55" spans="1:6" s="14" customFormat="1" ht="31.5">
      <c r="A55" s="641" t="s">
        <v>258</v>
      </c>
      <c r="B55" s="647" t="s">
        <v>259</v>
      </c>
      <c r="C55" s="632">
        <v>7233716</v>
      </c>
      <c r="D55" s="632">
        <v>1280626</v>
      </c>
      <c r="E55" s="648">
        <v>17.703570336463308</v>
      </c>
      <c r="F55" s="632">
        <v>693083</v>
      </c>
    </row>
    <row r="56" spans="1:6" s="14" customFormat="1" ht="31.5">
      <c r="A56" s="645" t="s">
        <v>260</v>
      </c>
      <c r="B56" s="625" t="s">
        <v>261</v>
      </c>
      <c r="C56" s="626">
        <v>1835156</v>
      </c>
      <c r="D56" s="626">
        <v>284053</v>
      </c>
      <c r="E56" s="627">
        <v>15.478411644568634</v>
      </c>
      <c r="F56" s="626">
        <v>153001</v>
      </c>
    </row>
    <row r="57" spans="1:6" s="649" customFormat="1" ht="18" customHeight="1">
      <c r="A57" s="628" t="s">
        <v>1145</v>
      </c>
      <c r="B57" s="625" t="s">
        <v>262</v>
      </c>
      <c r="C57" s="626">
        <v>1014143</v>
      </c>
      <c r="D57" s="626">
        <v>205260</v>
      </c>
      <c r="E57" s="627">
        <v>20.239749226686964</v>
      </c>
      <c r="F57" s="626">
        <v>95796</v>
      </c>
    </row>
    <row r="58" spans="1:6" s="14" customFormat="1" ht="15.75">
      <c r="A58" s="628" t="s">
        <v>263</v>
      </c>
      <c r="B58" s="625" t="s">
        <v>264</v>
      </c>
      <c r="C58" s="626">
        <v>19575942</v>
      </c>
      <c r="D58" s="626">
        <v>3676796</v>
      </c>
      <c r="E58" s="627">
        <v>18.782217478985174</v>
      </c>
      <c r="F58" s="626">
        <v>2026419</v>
      </c>
    </row>
    <row r="59" spans="1:6" s="14" customFormat="1" ht="31.5" customHeight="1">
      <c r="A59" s="650" t="s">
        <v>265</v>
      </c>
      <c r="B59" s="638" t="s">
        <v>266</v>
      </c>
      <c r="C59" s="639" t="s">
        <v>942</v>
      </c>
      <c r="D59" s="639">
        <v>121</v>
      </c>
      <c r="E59" s="644" t="s">
        <v>942</v>
      </c>
      <c r="F59" s="632">
        <v>1836</v>
      </c>
    </row>
    <row r="60" spans="1:6" s="14" customFormat="1" ht="15.75">
      <c r="A60" s="650" t="s">
        <v>267</v>
      </c>
      <c r="B60" s="638" t="s">
        <v>268</v>
      </c>
      <c r="C60" s="639" t="s">
        <v>942</v>
      </c>
      <c r="D60" s="639" t="s">
        <v>942</v>
      </c>
      <c r="E60" s="644" t="s">
        <v>942</v>
      </c>
      <c r="F60" s="639" t="s">
        <v>942</v>
      </c>
    </row>
    <row r="61" spans="1:6" s="14" customFormat="1" ht="30.75" customHeight="1">
      <c r="A61" s="650" t="s">
        <v>269</v>
      </c>
      <c r="B61" s="638" t="s">
        <v>270</v>
      </c>
      <c r="C61" s="639" t="s">
        <v>942</v>
      </c>
      <c r="D61" s="639">
        <v>2729309</v>
      </c>
      <c r="E61" s="644" t="s">
        <v>942</v>
      </c>
      <c r="F61" s="632">
        <v>1484053</v>
      </c>
    </row>
    <row r="62" spans="1:6" s="14" customFormat="1" ht="27" customHeight="1">
      <c r="A62" s="650" t="s">
        <v>271</v>
      </c>
      <c r="B62" s="638" t="s">
        <v>272</v>
      </c>
      <c r="C62" s="639" t="s">
        <v>942</v>
      </c>
      <c r="D62" s="639">
        <v>687</v>
      </c>
      <c r="E62" s="644" t="s">
        <v>942</v>
      </c>
      <c r="F62" s="632">
        <v>675</v>
      </c>
    </row>
    <row r="63" spans="1:6" s="14" customFormat="1" ht="15.75">
      <c r="A63" s="650" t="s">
        <v>273</v>
      </c>
      <c r="B63" s="638" t="s">
        <v>274</v>
      </c>
      <c r="C63" s="639" t="s">
        <v>942</v>
      </c>
      <c r="D63" s="639">
        <v>133684</v>
      </c>
      <c r="E63" s="644" t="s">
        <v>942</v>
      </c>
      <c r="F63" s="632">
        <v>74233</v>
      </c>
    </row>
    <row r="64" spans="1:6" s="14" customFormat="1" ht="15.75">
      <c r="A64" s="650" t="s">
        <v>275</v>
      </c>
      <c r="B64" s="638" t="s">
        <v>276</v>
      </c>
      <c r="C64" s="639" t="s">
        <v>942</v>
      </c>
      <c r="D64" s="639">
        <v>812995</v>
      </c>
      <c r="E64" s="644" t="s">
        <v>942</v>
      </c>
      <c r="F64" s="632">
        <v>465622</v>
      </c>
    </row>
    <row r="65" spans="1:6" s="14" customFormat="1" ht="15.75">
      <c r="A65" s="628" t="s">
        <v>1155</v>
      </c>
      <c r="B65" s="625" t="s">
        <v>135</v>
      </c>
      <c r="C65" s="626">
        <v>4560370</v>
      </c>
      <c r="D65" s="626">
        <v>427647</v>
      </c>
      <c r="E65" s="627">
        <v>9.377462793589117</v>
      </c>
      <c r="F65" s="626">
        <v>187033</v>
      </c>
    </row>
    <row r="66" spans="1:6" s="14" customFormat="1" ht="31.5">
      <c r="A66" s="628" t="s">
        <v>277</v>
      </c>
      <c r="B66" s="625" t="s">
        <v>278</v>
      </c>
      <c r="C66" s="626">
        <v>8490584</v>
      </c>
      <c r="D66" s="626">
        <v>1029731</v>
      </c>
      <c r="E66" s="627">
        <v>12.127917231606213</v>
      </c>
      <c r="F66" s="626">
        <v>571983</v>
      </c>
    </row>
    <row r="67" spans="1:6" s="14" customFormat="1" ht="15.75">
      <c r="A67" s="650" t="s">
        <v>279</v>
      </c>
      <c r="B67" s="638" t="s">
        <v>280</v>
      </c>
      <c r="C67" s="639">
        <v>2886918</v>
      </c>
      <c r="D67" s="639">
        <v>400714</v>
      </c>
      <c r="E67" s="640">
        <v>13.880338825002998</v>
      </c>
      <c r="F67" s="632">
        <v>129548</v>
      </c>
    </row>
    <row r="68" spans="1:6" s="14" customFormat="1" ht="15.75">
      <c r="A68" s="650" t="s">
        <v>281</v>
      </c>
      <c r="B68" s="638" t="s">
        <v>282</v>
      </c>
      <c r="C68" s="639">
        <v>3345149</v>
      </c>
      <c r="D68" s="639">
        <v>408458</v>
      </c>
      <c r="E68" s="640">
        <v>12.210457590977262</v>
      </c>
      <c r="F68" s="632">
        <v>282369</v>
      </c>
    </row>
    <row r="69" spans="1:6" s="14" customFormat="1" ht="47.25">
      <c r="A69" s="650" t="s">
        <v>283</v>
      </c>
      <c r="B69" s="638" t="s">
        <v>284</v>
      </c>
      <c r="C69" s="639">
        <v>1800</v>
      </c>
      <c r="D69" s="639">
        <v>1820</v>
      </c>
      <c r="E69" s="640">
        <v>101.11111111111111</v>
      </c>
      <c r="F69" s="632">
        <v>1820</v>
      </c>
    </row>
    <row r="70" spans="1:8" s="14" customFormat="1" ht="31.5">
      <c r="A70" s="650" t="s">
        <v>285</v>
      </c>
      <c r="B70" s="638" t="s">
        <v>286</v>
      </c>
      <c r="C70" s="639">
        <v>2256717</v>
      </c>
      <c r="D70" s="639">
        <v>218739</v>
      </c>
      <c r="E70" s="640">
        <v>9.692797103048365</v>
      </c>
      <c r="F70" s="632">
        <v>158246</v>
      </c>
      <c r="H70" s="603"/>
    </row>
    <row r="71" spans="1:6" s="14" customFormat="1" ht="18" customHeight="1">
      <c r="A71" s="624" t="s">
        <v>193</v>
      </c>
      <c r="B71" s="651" t="s">
        <v>287</v>
      </c>
      <c r="C71" s="626">
        <v>347930008</v>
      </c>
      <c r="D71" s="626">
        <v>54244629</v>
      </c>
      <c r="E71" s="627">
        <v>15.590672765425856</v>
      </c>
      <c r="F71" s="626">
        <v>27628387</v>
      </c>
    </row>
    <row r="72" spans="1:6" s="14" customFormat="1" ht="21" customHeight="1">
      <c r="A72" s="628" t="s">
        <v>288</v>
      </c>
      <c r="B72" s="625" t="s">
        <v>289</v>
      </c>
      <c r="C72" s="626">
        <v>13901338</v>
      </c>
      <c r="D72" s="626">
        <v>1575532</v>
      </c>
      <c r="E72" s="627">
        <v>11.333671622112922</v>
      </c>
      <c r="F72" s="626">
        <v>946450</v>
      </c>
    </row>
    <row r="73" spans="1:6" s="14" customFormat="1" ht="31.5">
      <c r="A73" s="641" t="s">
        <v>290</v>
      </c>
      <c r="B73" s="647" t="s">
        <v>291</v>
      </c>
      <c r="C73" s="632">
        <v>9095566</v>
      </c>
      <c r="D73" s="632">
        <v>848914</v>
      </c>
      <c r="E73" s="648">
        <v>9.333272937604981</v>
      </c>
      <c r="F73" s="632">
        <v>538323</v>
      </c>
    </row>
    <row r="74" spans="1:6" s="14" customFormat="1" ht="31.5">
      <c r="A74" s="641" t="s">
        <v>292</v>
      </c>
      <c r="B74" s="647" t="s">
        <v>293</v>
      </c>
      <c r="C74" s="632">
        <v>2080938</v>
      </c>
      <c r="D74" s="632">
        <v>263499</v>
      </c>
      <c r="E74" s="648">
        <v>12.66251084847314</v>
      </c>
      <c r="F74" s="632">
        <v>134523</v>
      </c>
    </row>
    <row r="75" spans="1:6" s="14" customFormat="1" ht="15.75">
      <c r="A75" s="641" t="s">
        <v>294</v>
      </c>
      <c r="B75" s="647" t="s">
        <v>295</v>
      </c>
      <c r="C75" s="632">
        <v>2724834</v>
      </c>
      <c r="D75" s="632">
        <v>463119</v>
      </c>
      <c r="E75" s="648">
        <v>16.996228027101836</v>
      </c>
      <c r="F75" s="632">
        <v>273604</v>
      </c>
    </row>
    <row r="76" spans="1:6" s="652" customFormat="1" ht="15.75">
      <c r="A76" s="628" t="s">
        <v>296</v>
      </c>
      <c r="B76" s="651" t="s">
        <v>297</v>
      </c>
      <c r="C76" s="626">
        <v>272876582</v>
      </c>
      <c r="D76" s="626">
        <v>43315519</v>
      </c>
      <c r="E76" s="627">
        <v>15.873666652714084</v>
      </c>
      <c r="F76" s="626">
        <v>22074280</v>
      </c>
    </row>
    <row r="77" spans="1:6" s="652" customFormat="1" ht="15.75">
      <c r="A77" s="645" t="s">
        <v>298</v>
      </c>
      <c r="B77" s="651" t="s">
        <v>299</v>
      </c>
      <c r="C77" s="112">
        <v>492880</v>
      </c>
      <c r="D77" s="112">
        <v>33333</v>
      </c>
      <c r="E77" s="627">
        <v>0</v>
      </c>
      <c r="F77" s="626">
        <v>25000</v>
      </c>
    </row>
    <row r="78" spans="1:6" s="14" customFormat="1" ht="31.5">
      <c r="A78" s="641" t="s">
        <v>300</v>
      </c>
      <c r="B78" s="647" t="s">
        <v>301</v>
      </c>
      <c r="C78" s="632">
        <v>112000</v>
      </c>
      <c r="D78" s="632">
        <v>0</v>
      </c>
      <c r="E78" s="648">
        <v>8.751575299306868</v>
      </c>
      <c r="F78" s="632">
        <v>0</v>
      </c>
    </row>
    <row r="79" spans="1:6" s="14" customFormat="1" ht="15.75">
      <c r="A79" s="641" t="s">
        <v>302</v>
      </c>
      <c r="B79" s="647" t="s">
        <v>303</v>
      </c>
      <c r="C79" s="632">
        <v>380880</v>
      </c>
      <c r="D79" s="632">
        <v>33333</v>
      </c>
      <c r="E79" s="648">
        <v>16.03629263612447</v>
      </c>
      <c r="F79" s="632">
        <v>25000</v>
      </c>
    </row>
    <row r="80" spans="1:6" s="652" customFormat="1" ht="15.75">
      <c r="A80" s="645" t="s">
        <v>304</v>
      </c>
      <c r="B80" s="625" t="s">
        <v>305</v>
      </c>
      <c r="C80" s="626">
        <v>249301593</v>
      </c>
      <c r="D80" s="626">
        <v>39978733</v>
      </c>
      <c r="E80" s="627">
        <v>16.03629263612447</v>
      </c>
      <c r="F80" s="626">
        <v>20281464</v>
      </c>
    </row>
    <row r="81" spans="1:6" s="14" customFormat="1" ht="15.75">
      <c r="A81" s="653" t="s">
        <v>306</v>
      </c>
      <c r="B81" s="631" t="s">
        <v>307</v>
      </c>
      <c r="C81" s="632">
        <v>36602278</v>
      </c>
      <c r="D81" s="632">
        <v>6077377</v>
      </c>
      <c r="E81" s="648">
        <v>16.603821762131854</v>
      </c>
      <c r="F81" s="632">
        <v>3039550</v>
      </c>
    </row>
    <row r="82" spans="1:6" s="14" customFormat="1" ht="15.75">
      <c r="A82" s="653" t="s">
        <v>308</v>
      </c>
      <c r="B82" s="631" t="s">
        <v>309</v>
      </c>
      <c r="C82" s="632">
        <v>502167</v>
      </c>
      <c r="D82" s="632">
        <v>117939</v>
      </c>
      <c r="E82" s="648">
        <v>23.486011625614587</v>
      </c>
      <c r="F82" s="632">
        <v>0</v>
      </c>
    </row>
    <row r="83" spans="1:6" s="14" customFormat="1" ht="47.25">
      <c r="A83" s="653" t="s">
        <v>310</v>
      </c>
      <c r="B83" s="631" t="s">
        <v>311</v>
      </c>
      <c r="C83" s="632">
        <v>652336</v>
      </c>
      <c r="D83" s="632">
        <v>571</v>
      </c>
      <c r="E83" s="648">
        <v>0.0875315788182777</v>
      </c>
      <c r="F83" s="632">
        <v>571</v>
      </c>
    </row>
    <row r="84" spans="1:6" s="14" customFormat="1" ht="15.75">
      <c r="A84" s="653" t="s">
        <v>312</v>
      </c>
      <c r="B84" s="631" t="s">
        <v>313</v>
      </c>
      <c r="C84" s="632">
        <v>7846190</v>
      </c>
      <c r="D84" s="632">
        <v>0</v>
      </c>
      <c r="E84" s="648">
        <v>0</v>
      </c>
      <c r="F84" s="632">
        <v>0</v>
      </c>
    </row>
    <row r="85" spans="1:6" s="14" customFormat="1" ht="33.75" customHeight="1">
      <c r="A85" s="653" t="s">
        <v>314</v>
      </c>
      <c r="B85" s="631" t="s">
        <v>315</v>
      </c>
      <c r="C85" s="632">
        <v>66469792</v>
      </c>
      <c r="D85" s="632">
        <v>11206865</v>
      </c>
      <c r="E85" s="648">
        <v>16.86008736118807</v>
      </c>
      <c r="F85" s="632">
        <v>5925476</v>
      </c>
    </row>
    <row r="86" spans="1:6" s="14" customFormat="1" ht="94.5">
      <c r="A86" s="653" t="s">
        <v>316</v>
      </c>
      <c r="B86" s="631" t="s">
        <v>317</v>
      </c>
      <c r="C86" s="632">
        <v>127905196</v>
      </c>
      <c r="D86" s="632">
        <v>21205763</v>
      </c>
      <c r="E86" s="648">
        <v>16.579281892504195</v>
      </c>
      <c r="F86" s="632">
        <v>10623963</v>
      </c>
    </row>
    <row r="87" spans="1:6" s="14" customFormat="1" ht="63">
      <c r="A87" s="653" t="s">
        <v>318</v>
      </c>
      <c r="B87" s="631" t="s">
        <v>319</v>
      </c>
      <c r="C87" s="632">
        <v>8145389</v>
      </c>
      <c r="D87" s="632">
        <v>1355718</v>
      </c>
      <c r="E87" s="648">
        <v>16.64399330713364</v>
      </c>
      <c r="F87" s="632">
        <v>677404</v>
      </c>
    </row>
    <row r="88" spans="1:6" s="14" customFormat="1" ht="47.25">
      <c r="A88" s="653" t="s">
        <v>320</v>
      </c>
      <c r="B88" s="631" t="s">
        <v>321</v>
      </c>
      <c r="C88" s="632">
        <v>7500</v>
      </c>
      <c r="D88" s="632">
        <v>0</v>
      </c>
      <c r="E88" s="648">
        <v>0</v>
      </c>
      <c r="F88" s="632">
        <v>0</v>
      </c>
    </row>
    <row r="89" spans="1:6" s="14" customFormat="1" ht="15.75">
      <c r="A89" s="653" t="s">
        <v>322</v>
      </c>
      <c r="B89" s="631" t="s">
        <v>323</v>
      </c>
      <c r="C89" s="632">
        <v>1170745</v>
      </c>
      <c r="D89" s="632">
        <v>14500</v>
      </c>
      <c r="E89" s="648">
        <v>1.2385276042178273</v>
      </c>
      <c r="F89" s="632">
        <v>14500</v>
      </c>
    </row>
    <row r="90" spans="1:6" s="14" customFormat="1" ht="15.75">
      <c r="A90" s="653"/>
      <c r="B90" s="654" t="s">
        <v>324</v>
      </c>
      <c r="C90" s="632">
        <v>1170745</v>
      </c>
      <c r="D90" s="632">
        <v>14500</v>
      </c>
      <c r="E90" s="648">
        <v>1.2385276042178273</v>
      </c>
      <c r="F90" s="632">
        <v>14500</v>
      </c>
    </row>
    <row r="91" spans="1:6" s="14" customFormat="1" ht="31.5" hidden="1">
      <c r="A91" s="653"/>
      <c r="B91" s="655" t="s">
        <v>325</v>
      </c>
      <c r="C91" s="632">
        <v>0</v>
      </c>
      <c r="D91" s="632">
        <v>0</v>
      </c>
      <c r="E91" s="648">
        <v>0</v>
      </c>
      <c r="F91" s="632">
        <v>0</v>
      </c>
    </row>
    <row r="92" spans="1:6" s="14" customFormat="1" ht="31.5">
      <c r="A92" s="656" t="s">
        <v>326</v>
      </c>
      <c r="B92" s="651" t="s">
        <v>327</v>
      </c>
      <c r="C92" s="657">
        <v>0</v>
      </c>
      <c r="D92" s="657">
        <v>0</v>
      </c>
      <c r="E92" s="627">
        <v>0</v>
      </c>
      <c r="F92" s="626">
        <v>0</v>
      </c>
    </row>
    <row r="93" spans="1:6" s="14" customFormat="1" ht="31.5">
      <c r="A93" s="645" t="s">
        <v>328</v>
      </c>
      <c r="B93" s="651" t="s">
        <v>329</v>
      </c>
      <c r="C93" s="626">
        <v>23082109</v>
      </c>
      <c r="D93" s="626">
        <v>3303453</v>
      </c>
      <c r="E93" s="627">
        <v>14.311746816549562</v>
      </c>
      <c r="F93" s="626">
        <v>1767816</v>
      </c>
    </row>
    <row r="94" spans="1:6" s="14" customFormat="1" ht="31.5">
      <c r="A94" s="653" t="s">
        <v>330</v>
      </c>
      <c r="B94" s="658" t="s">
        <v>331</v>
      </c>
      <c r="C94" s="632">
        <v>12154550</v>
      </c>
      <c r="D94" s="632">
        <v>2274428</v>
      </c>
      <c r="E94" s="640">
        <v>18.71256443060418</v>
      </c>
      <c r="F94" s="632">
        <v>1141387</v>
      </c>
    </row>
    <row r="95" spans="1:6" s="14" customFormat="1" ht="78.75">
      <c r="A95" s="653"/>
      <c r="B95" s="631" t="s">
        <v>332</v>
      </c>
      <c r="C95" s="632">
        <v>3487890</v>
      </c>
      <c r="D95" s="632">
        <v>731956</v>
      </c>
      <c r="E95" s="648">
        <v>20.985638881960153</v>
      </c>
      <c r="F95" s="632">
        <v>370151</v>
      </c>
    </row>
    <row r="96" spans="1:6" s="14" customFormat="1" ht="94.5">
      <c r="A96" s="653"/>
      <c r="B96" s="631" t="s">
        <v>333</v>
      </c>
      <c r="C96" s="632">
        <v>8666660</v>
      </c>
      <c r="D96" s="632">
        <v>1542472</v>
      </c>
      <c r="E96" s="648">
        <v>17.797767536744256</v>
      </c>
      <c r="F96" s="632">
        <v>771236</v>
      </c>
    </row>
    <row r="97" spans="1:6" s="14" customFormat="1" ht="47.25">
      <c r="A97" s="653" t="s">
        <v>334</v>
      </c>
      <c r="B97" s="658" t="s">
        <v>335</v>
      </c>
      <c r="C97" s="639">
        <v>862454</v>
      </c>
      <c r="D97" s="639">
        <v>55916</v>
      </c>
      <c r="E97" s="640">
        <v>6.483360271968127</v>
      </c>
      <c r="F97" s="632">
        <v>20775</v>
      </c>
    </row>
    <row r="98" spans="1:6" s="14" customFormat="1" ht="31.5">
      <c r="A98" s="653" t="s">
        <v>336</v>
      </c>
      <c r="B98" s="658" t="s">
        <v>337</v>
      </c>
      <c r="C98" s="639">
        <v>10065105</v>
      </c>
      <c r="D98" s="639">
        <v>973109</v>
      </c>
      <c r="E98" s="640">
        <v>9.66814553847178</v>
      </c>
      <c r="F98" s="632">
        <v>605654</v>
      </c>
    </row>
    <row r="99" spans="1:6" s="14" customFormat="1" ht="31.5">
      <c r="A99" s="653"/>
      <c r="B99" s="631" t="s">
        <v>338</v>
      </c>
      <c r="C99" s="639">
        <v>309090</v>
      </c>
      <c r="D99" s="639">
        <v>0</v>
      </c>
      <c r="E99" s="648">
        <v>0</v>
      </c>
      <c r="F99" s="632">
        <v>0</v>
      </c>
    </row>
    <row r="100" spans="1:6" s="14" customFormat="1" ht="63">
      <c r="A100" s="653"/>
      <c r="B100" s="631" t="s">
        <v>339</v>
      </c>
      <c r="C100" s="639">
        <v>1200</v>
      </c>
      <c r="D100" s="639">
        <v>0</v>
      </c>
      <c r="E100" s="648">
        <v>0</v>
      </c>
      <c r="F100" s="632">
        <v>0</v>
      </c>
    </row>
    <row r="101" spans="1:6" s="649" customFormat="1" ht="18.75" customHeight="1">
      <c r="A101" s="653"/>
      <c r="B101" s="659" t="s">
        <v>340</v>
      </c>
      <c r="C101" s="639">
        <v>1905000</v>
      </c>
      <c r="D101" s="639">
        <v>0</v>
      </c>
      <c r="E101" s="648">
        <v>0</v>
      </c>
      <c r="F101" s="632">
        <v>0</v>
      </c>
    </row>
    <row r="102" spans="1:6" s="649" customFormat="1" ht="31.5">
      <c r="A102" s="628" t="s">
        <v>341</v>
      </c>
      <c r="B102" s="625" t="s">
        <v>342</v>
      </c>
      <c r="C102" s="626">
        <v>55910274</v>
      </c>
      <c r="D102" s="626">
        <v>9340887</v>
      </c>
      <c r="E102" s="627">
        <v>16.706924026163776</v>
      </c>
      <c r="F102" s="660">
        <v>4670444</v>
      </c>
    </row>
    <row r="103" spans="1:6" s="14" customFormat="1" ht="15.75">
      <c r="A103" s="628" t="s">
        <v>343</v>
      </c>
      <c r="B103" s="625" t="s">
        <v>344</v>
      </c>
      <c r="C103" s="626">
        <v>5241814</v>
      </c>
      <c r="D103" s="626">
        <v>12691</v>
      </c>
      <c r="E103" s="627">
        <v>0.2421108417811086</v>
      </c>
      <c r="F103" s="660">
        <v>-62787</v>
      </c>
    </row>
    <row r="104" spans="1:6" s="14" customFormat="1" ht="12.75">
      <c r="A104" s="661"/>
      <c r="B104" s="662"/>
      <c r="C104" s="663"/>
      <c r="D104" s="663"/>
      <c r="E104" s="664"/>
      <c r="F104" s="663"/>
    </row>
    <row r="105" spans="1:6" s="14" customFormat="1" ht="12.75">
      <c r="A105" s="661"/>
      <c r="B105" s="370" t="s">
        <v>345</v>
      </c>
      <c r="C105" s="603">
        <v>4525918</v>
      </c>
      <c r="D105" s="663"/>
      <c r="E105" s="664"/>
      <c r="F105" s="663"/>
    </row>
    <row r="106" spans="1:6" s="14" customFormat="1" ht="25.5">
      <c r="A106" s="661"/>
      <c r="B106" s="370" t="s">
        <v>346</v>
      </c>
      <c r="C106" s="603">
        <v>2614933</v>
      </c>
      <c r="D106" s="663"/>
      <c r="E106" s="664"/>
      <c r="F106" s="663"/>
    </row>
    <row r="107" spans="1:6" s="14" customFormat="1" ht="12.75">
      <c r="A107" s="661"/>
      <c r="B107" s="662"/>
      <c r="C107" s="663"/>
      <c r="D107" s="663"/>
      <c r="E107" s="664"/>
      <c r="F107" s="663"/>
    </row>
    <row r="108" spans="1:6" s="601" customFormat="1" ht="21.75" customHeight="1">
      <c r="A108" s="757" t="s">
        <v>347</v>
      </c>
      <c r="B108" s="690"/>
      <c r="C108" s="690"/>
      <c r="D108" s="690"/>
      <c r="E108" s="690"/>
      <c r="F108" s="690"/>
    </row>
    <row r="109" spans="1:6" s="601" customFormat="1" ht="17.25" customHeight="1">
      <c r="A109" s="665"/>
      <c r="B109" s="532"/>
      <c r="C109" s="532"/>
      <c r="D109" s="532"/>
      <c r="E109" s="532"/>
      <c r="F109" s="532"/>
    </row>
    <row r="110" spans="1:6" s="601" customFormat="1" ht="17.25" customHeight="1">
      <c r="A110" s="665"/>
      <c r="B110" s="532"/>
      <c r="C110" s="532"/>
      <c r="D110" s="532"/>
      <c r="E110" s="532"/>
      <c r="F110" s="532"/>
    </row>
    <row r="111" spans="1:6" s="601" customFormat="1" ht="17.25" customHeight="1">
      <c r="A111" s="665"/>
      <c r="B111" s="532"/>
      <c r="C111" s="532"/>
      <c r="D111" s="532"/>
      <c r="E111" s="532"/>
      <c r="F111" s="532"/>
    </row>
    <row r="112" spans="1:8" ht="15.75">
      <c r="A112" s="788" t="s">
        <v>348</v>
      </c>
      <c r="B112" s="788"/>
      <c r="C112" s="7"/>
      <c r="D112" s="486"/>
      <c r="E112" s="666"/>
      <c r="F112" s="469" t="s">
        <v>980</v>
      </c>
      <c r="G112" s="56"/>
      <c r="H112" s="56"/>
    </row>
    <row r="113" spans="1:8" ht="15.75">
      <c r="A113" s="667"/>
      <c r="B113" s="367"/>
      <c r="C113" s="7"/>
      <c r="D113" s="486"/>
      <c r="E113" s="666"/>
      <c r="F113" s="668"/>
      <c r="G113" s="56"/>
      <c r="H113" s="56"/>
    </row>
    <row r="114" spans="1:8" ht="15.75">
      <c r="A114" s="367"/>
      <c r="B114" s="367"/>
      <c r="C114" s="7"/>
      <c r="D114" s="486"/>
      <c r="E114" s="666"/>
      <c r="F114" s="668"/>
      <c r="G114" s="56"/>
      <c r="H114" s="56"/>
    </row>
    <row r="115" spans="1:6" s="601" customFormat="1" ht="17.25" customHeight="1">
      <c r="A115" s="43" t="s">
        <v>349</v>
      </c>
      <c r="B115" s="43"/>
      <c r="C115" s="669"/>
      <c r="D115" s="670"/>
      <c r="E115" s="671"/>
      <c r="F115" s="672"/>
    </row>
    <row r="116" spans="1:6" s="601" customFormat="1" ht="17.25" customHeight="1">
      <c r="A116" s="12"/>
      <c r="B116" s="12"/>
      <c r="C116" s="669"/>
      <c r="D116" s="669"/>
      <c r="E116" s="673"/>
      <c r="F116" s="672"/>
    </row>
    <row r="117" spans="1:6" s="601" customFormat="1" ht="17.25" customHeight="1">
      <c r="A117" s="12"/>
      <c r="B117" s="12"/>
      <c r="C117" s="669"/>
      <c r="D117" s="669"/>
      <c r="E117" s="673"/>
      <c r="F117" s="672"/>
    </row>
    <row r="118" spans="1:6" s="601" customFormat="1" ht="17.25" customHeight="1">
      <c r="A118" s="12"/>
      <c r="B118" s="12"/>
      <c r="C118" s="669"/>
      <c r="D118" s="669"/>
      <c r="E118" s="673"/>
      <c r="F118" s="672"/>
    </row>
    <row r="119" spans="1:6" s="601" customFormat="1" ht="17.25" customHeight="1">
      <c r="A119" s="12"/>
      <c r="B119" s="12"/>
      <c r="C119" s="669"/>
      <c r="D119" s="669"/>
      <c r="E119" s="673"/>
      <c r="F119" s="672"/>
    </row>
    <row r="120" spans="1:6" s="14" customFormat="1" ht="12.75">
      <c r="A120" s="674"/>
      <c r="B120" s="12"/>
      <c r="C120" s="663"/>
      <c r="D120" s="663"/>
      <c r="E120" s="664"/>
      <c r="F120" s="663"/>
    </row>
    <row r="121" spans="1:2" ht="15.75">
      <c r="A121" s="661"/>
      <c r="B121" s="661"/>
    </row>
    <row r="128" ht="15.75">
      <c r="B128" s="676"/>
    </row>
    <row r="135" ht="15.75">
      <c r="B135" s="676"/>
    </row>
    <row r="139" ht="15.75">
      <c r="B139" s="676"/>
    </row>
    <row r="146" ht="15.75">
      <c r="B146" s="676"/>
    </row>
    <row r="153" ht="15.75">
      <c r="B153" s="676"/>
    </row>
    <row r="155" ht="15.75">
      <c r="B155" s="676"/>
    </row>
    <row r="157" ht="15.75">
      <c r="B157" s="676"/>
    </row>
    <row r="159" ht="15.75">
      <c r="B159" s="676"/>
    </row>
    <row r="161" ht="15.75">
      <c r="B161" s="676"/>
    </row>
    <row r="163" ht="15.75">
      <c r="B163" s="676"/>
    </row>
    <row r="165" ht="15.75">
      <c r="B165" s="676"/>
    </row>
    <row r="171" ht="15.75">
      <c r="B171" s="676"/>
    </row>
  </sheetData>
  <mergeCells count="9">
    <mergeCell ref="A1:F1"/>
    <mergeCell ref="A2:F2"/>
    <mergeCell ref="A4:F4"/>
    <mergeCell ref="A6:F6"/>
    <mergeCell ref="A7:F7"/>
    <mergeCell ref="A8:F8"/>
    <mergeCell ref="A9:F9"/>
    <mergeCell ref="A112:B112"/>
    <mergeCell ref="A108:F108"/>
  </mergeCells>
  <printOptions/>
  <pageMargins left="0.75" right="0.75" top="1" bottom="1" header="0.5" footer="0.5"/>
  <pageSetup firstPageNumber="37" useFirstPageNumber="1" horizontalDpi="600" verticalDpi="600" orientation="portrait" paperSize="9" scale="85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5"/>
  <sheetViews>
    <sheetView workbookViewId="0" topLeftCell="A1">
      <selection activeCell="A1" sqref="A1:F1"/>
    </sheetView>
  </sheetViews>
  <sheetFormatPr defaultColWidth="9.140625" defaultRowHeight="12.75"/>
  <cols>
    <col min="1" max="1" width="11.140625" style="614" customWidth="1"/>
    <col min="2" max="2" width="46.8515625" style="615" customWidth="1"/>
    <col min="3" max="3" width="11.421875" style="614" customWidth="1"/>
    <col min="4" max="4" width="11.140625" style="614" customWidth="1"/>
    <col min="5" max="5" width="11.140625" style="617" customWidth="1"/>
    <col min="6" max="6" width="11.140625" style="614" customWidth="1"/>
    <col min="7" max="9" width="9.140625" style="681" customWidth="1"/>
    <col min="10" max="16384" width="9.140625" style="7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7.25" customHeight="1">
      <c r="A6" s="1085" t="s">
        <v>928</v>
      </c>
      <c r="B6" s="1085"/>
      <c r="C6" s="1085"/>
      <c r="D6" s="1085"/>
      <c r="E6" s="1085"/>
      <c r="F6" s="108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7.25" customHeight="1">
      <c r="A7" s="787" t="s">
        <v>351</v>
      </c>
      <c r="B7" s="787"/>
      <c r="C7" s="787"/>
      <c r="D7" s="787"/>
      <c r="E7" s="787"/>
      <c r="F7" s="787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.25" customHeight="1">
      <c r="A8" s="1079" t="s">
        <v>1077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200" t="s">
        <v>932</v>
      </c>
      <c r="B10" s="43"/>
      <c r="C10" s="10"/>
      <c r="D10" s="8"/>
      <c r="F10" s="11" t="s">
        <v>188</v>
      </c>
      <c r="G10" s="10"/>
      <c r="H10" s="11"/>
      <c r="I10" s="11"/>
      <c r="J10" s="58"/>
      <c r="K10" s="10"/>
      <c r="N10" s="54"/>
      <c r="O10" s="57"/>
    </row>
    <row r="11" spans="1:6" s="14" customFormat="1" ht="12.75">
      <c r="A11" s="677"/>
      <c r="B11" s="678"/>
      <c r="C11" s="6"/>
      <c r="D11" s="6"/>
      <c r="F11" s="613" t="s">
        <v>352</v>
      </c>
    </row>
    <row r="12" spans="3:6" ht="15.75">
      <c r="C12" s="679"/>
      <c r="D12" s="679"/>
      <c r="F12" s="680" t="s">
        <v>984</v>
      </c>
    </row>
    <row r="13" spans="1:9" s="14" customFormat="1" ht="57" customHeight="1">
      <c r="A13" s="619" t="s">
        <v>190</v>
      </c>
      <c r="B13" s="619" t="s">
        <v>191</v>
      </c>
      <c r="C13" s="619" t="s">
        <v>128</v>
      </c>
      <c r="D13" s="619" t="s">
        <v>987</v>
      </c>
      <c r="E13" s="621" t="s">
        <v>192</v>
      </c>
      <c r="F13" s="619" t="s">
        <v>939</v>
      </c>
      <c r="G13" s="682"/>
      <c r="H13" s="682"/>
      <c r="I13" s="682"/>
    </row>
    <row r="14" spans="1:9" s="14" customFormat="1" ht="12.75">
      <c r="A14" s="622">
        <v>1</v>
      </c>
      <c r="B14" s="619">
        <v>2</v>
      </c>
      <c r="C14" s="622">
        <v>3</v>
      </c>
      <c r="D14" s="619">
        <v>4</v>
      </c>
      <c r="E14" s="619">
        <v>5</v>
      </c>
      <c r="F14" s="619">
        <v>6</v>
      </c>
      <c r="G14" s="682"/>
      <c r="H14" s="682"/>
      <c r="I14" s="682"/>
    </row>
    <row r="15" spans="1:7" s="14" customFormat="1" ht="24" customHeight="1">
      <c r="A15" s="683"/>
      <c r="B15" s="684" t="s">
        <v>353</v>
      </c>
      <c r="C15" s="112">
        <v>981969173</v>
      </c>
      <c r="D15" s="112">
        <v>126705645</v>
      </c>
      <c r="E15" s="136">
        <v>12.90322023174143</v>
      </c>
      <c r="F15" s="112">
        <v>70446773</v>
      </c>
      <c r="G15" s="6"/>
    </row>
    <row r="16" spans="1:7" s="14" customFormat="1" ht="16.5" customHeight="1">
      <c r="A16" s="685"/>
      <c r="B16" s="91" t="s">
        <v>354</v>
      </c>
      <c r="C16" s="112">
        <v>846959217</v>
      </c>
      <c r="D16" s="112">
        <v>106154739</v>
      </c>
      <c r="E16" s="136">
        <v>12.533630530169908</v>
      </c>
      <c r="F16" s="112">
        <v>59744222</v>
      </c>
      <c r="G16" s="6"/>
    </row>
    <row r="17" spans="1:7" s="14" customFormat="1" ht="20.25" customHeight="1">
      <c r="A17" s="686" t="s">
        <v>1429</v>
      </c>
      <c r="B17" s="687" t="s">
        <v>1430</v>
      </c>
      <c r="C17" s="114">
        <v>92626157</v>
      </c>
      <c r="D17" s="114">
        <v>12016045</v>
      </c>
      <c r="E17" s="106">
        <v>12.97262608012551</v>
      </c>
      <c r="F17" s="114">
        <v>6328153</v>
      </c>
      <c r="G17" s="6"/>
    </row>
    <row r="18" spans="1:7" s="14" customFormat="1" ht="18" customHeight="1">
      <c r="A18" s="686" t="s">
        <v>1431</v>
      </c>
      <c r="B18" s="686" t="s">
        <v>1432</v>
      </c>
      <c r="C18" s="114">
        <v>228254</v>
      </c>
      <c r="D18" s="114">
        <v>18393</v>
      </c>
      <c r="E18" s="106">
        <v>8.058128225573265</v>
      </c>
      <c r="F18" s="114">
        <v>9789</v>
      </c>
      <c r="G18" s="6"/>
    </row>
    <row r="19" spans="1:7" s="14" customFormat="1" ht="18.75" customHeight="1">
      <c r="A19" s="686" t="s">
        <v>1433</v>
      </c>
      <c r="B19" s="686" t="s">
        <v>1434</v>
      </c>
      <c r="C19" s="114">
        <v>13171467</v>
      </c>
      <c r="D19" s="114">
        <v>1607870</v>
      </c>
      <c r="E19" s="106">
        <v>12.207220349866875</v>
      </c>
      <c r="F19" s="114">
        <v>803957</v>
      </c>
      <c r="G19" s="6"/>
    </row>
    <row r="20" spans="1:7" s="14" customFormat="1" ht="19.5" customHeight="1">
      <c r="A20" s="686" t="s">
        <v>1435</v>
      </c>
      <c r="B20" s="686" t="s">
        <v>1436</v>
      </c>
      <c r="C20" s="114">
        <v>381542215</v>
      </c>
      <c r="D20" s="114">
        <v>51108616</v>
      </c>
      <c r="E20" s="106">
        <v>13.395271608411665</v>
      </c>
      <c r="F20" s="114">
        <v>29221510</v>
      </c>
      <c r="G20" s="6"/>
    </row>
    <row r="21" spans="1:7" s="14" customFormat="1" ht="17.25" customHeight="1">
      <c r="A21" s="686" t="s">
        <v>1437</v>
      </c>
      <c r="B21" s="686" t="s">
        <v>1438</v>
      </c>
      <c r="C21" s="114">
        <v>17322711</v>
      </c>
      <c r="D21" s="114">
        <v>2122070</v>
      </c>
      <c r="E21" s="106">
        <v>12.250218802357207</v>
      </c>
      <c r="F21" s="114">
        <v>1174618</v>
      </c>
      <c r="G21" s="6"/>
    </row>
    <row r="22" spans="1:7" s="14" customFormat="1" ht="18" customHeight="1">
      <c r="A22" s="686" t="s">
        <v>1439</v>
      </c>
      <c r="B22" s="686" t="s">
        <v>1440</v>
      </c>
      <c r="C22" s="114">
        <v>70093701</v>
      </c>
      <c r="D22" s="114">
        <v>9455455</v>
      </c>
      <c r="E22" s="106">
        <v>13.489735689659188</v>
      </c>
      <c r="F22" s="114">
        <v>5087244</v>
      </c>
      <c r="G22" s="6"/>
    </row>
    <row r="23" spans="1:7" s="14" customFormat="1" ht="43.5" customHeight="1">
      <c r="A23" s="686" t="s">
        <v>1441</v>
      </c>
      <c r="B23" s="686" t="s">
        <v>122</v>
      </c>
      <c r="C23" s="114">
        <v>140415768</v>
      </c>
      <c r="D23" s="114">
        <v>15412819</v>
      </c>
      <c r="E23" s="106">
        <v>10.976558558580116</v>
      </c>
      <c r="F23" s="114">
        <v>7872805</v>
      </c>
      <c r="G23" s="6"/>
    </row>
    <row r="24" spans="1:7" s="14" customFormat="1" ht="18.75" customHeight="1">
      <c r="A24" s="686" t="s">
        <v>1443</v>
      </c>
      <c r="B24" s="686" t="s">
        <v>355</v>
      </c>
      <c r="C24" s="114">
        <v>68036644</v>
      </c>
      <c r="D24" s="114">
        <v>7510190</v>
      </c>
      <c r="E24" s="106">
        <v>11.038448633651008</v>
      </c>
      <c r="F24" s="114">
        <v>4226289</v>
      </c>
      <c r="G24" s="6"/>
    </row>
    <row r="25" spans="1:7" s="14" customFormat="1" ht="17.25" customHeight="1">
      <c r="A25" s="686" t="s">
        <v>1445</v>
      </c>
      <c r="B25" s="686" t="s">
        <v>1446</v>
      </c>
      <c r="C25" s="114">
        <v>1042212</v>
      </c>
      <c r="D25" s="114">
        <v>64422</v>
      </c>
      <c r="E25" s="106">
        <v>6.181275978399788</v>
      </c>
      <c r="F25" s="114">
        <v>34165</v>
      </c>
      <c r="G25" s="6"/>
    </row>
    <row r="26" spans="1:7" s="14" customFormat="1" ht="17.25" customHeight="1">
      <c r="A26" s="686" t="s">
        <v>1447</v>
      </c>
      <c r="B26" s="686" t="s">
        <v>356</v>
      </c>
      <c r="C26" s="114">
        <v>1057814</v>
      </c>
      <c r="D26" s="114">
        <v>150978</v>
      </c>
      <c r="E26" s="106">
        <v>14.272641504082948</v>
      </c>
      <c r="F26" s="114">
        <v>87777</v>
      </c>
      <c r="G26" s="6"/>
    </row>
    <row r="27" spans="1:7" s="14" customFormat="1" ht="30" customHeight="1">
      <c r="A27" s="686" t="s">
        <v>1449</v>
      </c>
      <c r="B27" s="686" t="s">
        <v>1450</v>
      </c>
      <c r="C27" s="114">
        <v>73451</v>
      </c>
      <c r="D27" s="114">
        <v>6092</v>
      </c>
      <c r="E27" s="106">
        <v>8.293964683938952</v>
      </c>
      <c r="F27" s="114">
        <v>3293</v>
      </c>
      <c r="G27" s="6"/>
    </row>
    <row r="28" spans="1:7" s="14" customFormat="1" ht="18" customHeight="1">
      <c r="A28" s="686" t="s">
        <v>1451</v>
      </c>
      <c r="B28" s="686" t="s">
        <v>1452</v>
      </c>
      <c r="C28" s="114">
        <v>35120334</v>
      </c>
      <c r="D28" s="114">
        <v>4159564</v>
      </c>
      <c r="E28" s="106">
        <v>11.843748410820922</v>
      </c>
      <c r="F28" s="114">
        <v>3968432</v>
      </c>
      <c r="G28" s="6"/>
    </row>
    <row r="29" spans="1:7" s="14" customFormat="1" ht="16.5" customHeight="1">
      <c r="A29" s="686" t="s">
        <v>1453</v>
      </c>
      <c r="B29" s="686" t="s">
        <v>1454</v>
      </c>
      <c r="C29" s="114">
        <v>10055157</v>
      </c>
      <c r="D29" s="114">
        <v>989089</v>
      </c>
      <c r="E29" s="106">
        <v>9.836634077419179</v>
      </c>
      <c r="F29" s="114">
        <v>616776</v>
      </c>
      <c r="G29" s="6"/>
    </row>
    <row r="30" spans="1:7" s="14" customFormat="1" ht="17.25" customHeight="1">
      <c r="A30" s="686" t="s">
        <v>357</v>
      </c>
      <c r="B30" s="441" t="s">
        <v>358</v>
      </c>
      <c r="C30" s="114">
        <v>8091601</v>
      </c>
      <c r="D30" s="114">
        <v>1146609</v>
      </c>
      <c r="E30" s="106">
        <v>14.170360105497046</v>
      </c>
      <c r="F30" s="114">
        <v>100924</v>
      </c>
      <c r="G30" s="6"/>
    </row>
    <row r="31" spans="1:7" s="14" customFormat="1" ht="17.25" customHeight="1">
      <c r="A31" s="686" t="s">
        <v>359</v>
      </c>
      <c r="B31" s="441" t="s">
        <v>360</v>
      </c>
      <c r="C31" s="114">
        <v>4172133</v>
      </c>
      <c r="D31" s="114">
        <v>6324</v>
      </c>
      <c r="E31" s="106">
        <v>0.1515771429146674</v>
      </c>
      <c r="F31" s="114">
        <v>566</v>
      </c>
      <c r="G31" s="6"/>
    </row>
    <row r="32" spans="1:7" s="14" customFormat="1" ht="18" customHeight="1">
      <c r="A32" s="686" t="s">
        <v>361</v>
      </c>
      <c r="B32" s="686" t="s">
        <v>362</v>
      </c>
      <c r="C32" s="114">
        <v>3909598</v>
      </c>
      <c r="D32" s="114">
        <v>380203</v>
      </c>
      <c r="E32" s="106">
        <v>9.724861737702955</v>
      </c>
      <c r="F32" s="114">
        <v>207924</v>
      </c>
      <c r="G32" s="6"/>
    </row>
    <row r="33" spans="1:7" s="14" customFormat="1" ht="18" customHeight="1">
      <c r="A33" s="688"/>
      <c r="B33" s="684" t="s">
        <v>376</v>
      </c>
      <c r="C33" s="112">
        <v>135009956</v>
      </c>
      <c r="D33" s="112">
        <v>20550906</v>
      </c>
      <c r="E33" s="136">
        <v>15.22177075592855</v>
      </c>
      <c r="F33" s="112">
        <v>10702551</v>
      </c>
      <c r="G33" s="6"/>
    </row>
    <row r="34" spans="1:7" s="14" customFormat="1" ht="18" customHeight="1">
      <c r="A34" s="686" t="s">
        <v>363</v>
      </c>
      <c r="B34" s="689" t="s">
        <v>364</v>
      </c>
      <c r="C34" s="114">
        <v>94482</v>
      </c>
      <c r="D34" s="114">
        <v>2892</v>
      </c>
      <c r="E34" s="106">
        <v>3.0609004889820284</v>
      </c>
      <c r="F34" s="114">
        <v>545</v>
      </c>
      <c r="G34" s="6"/>
    </row>
    <row r="35" spans="1:7" s="14" customFormat="1" ht="19.5" customHeight="1">
      <c r="A35" s="689" t="s">
        <v>365</v>
      </c>
      <c r="B35" s="689" t="s">
        <v>366</v>
      </c>
      <c r="C35" s="114">
        <v>86023052</v>
      </c>
      <c r="D35" s="114">
        <v>12662435</v>
      </c>
      <c r="E35" s="106">
        <v>14.719816032567643</v>
      </c>
      <c r="F35" s="114">
        <v>6764702</v>
      </c>
      <c r="G35" s="6"/>
    </row>
    <row r="36" spans="1:7" s="14" customFormat="1" ht="26.25" customHeight="1">
      <c r="A36" s="694" t="s">
        <v>367</v>
      </c>
      <c r="B36" s="695" t="s">
        <v>368</v>
      </c>
      <c r="C36" s="696">
        <v>66396637</v>
      </c>
      <c r="D36" s="696">
        <v>9712419</v>
      </c>
      <c r="E36" s="119">
        <v>14.627877914961266</v>
      </c>
      <c r="F36" s="114">
        <v>5169755</v>
      </c>
      <c r="G36" s="6"/>
    </row>
    <row r="37" spans="1:7" s="14" customFormat="1" ht="25.5" customHeight="1">
      <c r="A37" s="694" t="s">
        <v>369</v>
      </c>
      <c r="B37" s="695" t="s">
        <v>370</v>
      </c>
      <c r="C37" s="696">
        <v>2500965</v>
      </c>
      <c r="D37" s="696">
        <v>286803</v>
      </c>
      <c r="E37" s="119">
        <v>11.467693470320455</v>
      </c>
      <c r="F37" s="114">
        <v>150463</v>
      </c>
      <c r="G37" s="6"/>
    </row>
    <row r="38" spans="1:7" s="14" customFormat="1" ht="16.5" customHeight="1">
      <c r="A38" s="694" t="s">
        <v>371</v>
      </c>
      <c r="B38" s="695" t="s">
        <v>372</v>
      </c>
      <c r="C38" s="696">
        <v>17125450</v>
      </c>
      <c r="D38" s="696">
        <v>2663213</v>
      </c>
      <c r="E38" s="119">
        <v>15.551200114449548</v>
      </c>
      <c r="F38" s="114">
        <v>1444484</v>
      </c>
      <c r="G38" s="6"/>
    </row>
    <row r="39" spans="1:7" s="14" customFormat="1" ht="15.75" customHeight="1">
      <c r="A39" s="686" t="s">
        <v>373</v>
      </c>
      <c r="B39" s="689" t="s">
        <v>374</v>
      </c>
      <c r="C39" s="114">
        <v>48892422</v>
      </c>
      <c r="D39" s="114">
        <v>7885579</v>
      </c>
      <c r="E39" s="106">
        <v>16.12842783693555</v>
      </c>
      <c r="F39" s="114">
        <v>3937304</v>
      </c>
      <c r="G39" s="6"/>
    </row>
    <row r="40" spans="1:7" s="14" customFormat="1" ht="12.75">
      <c r="A40" s="697"/>
      <c r="B40" s="698"/>
      <c r="C40" s="555"/>
      <c r="D40" s="555"/>
      <c r="E40" s="699"/>
      <c r="F40" s="555"/>
      <c r="G40" s="6"/>
    </row>
    <row r="41" spans="1:6" ht="25.5" customHeight="1">
      <c r="A41" s="757" t="s">
        <v>347</v>
      </c>
      <c r="B41" s="690"/>
      <c r="C41" s="690"/>
      <c r="D41" s="690"/>
      <c r="E41" s="690"/>
      <c r="F41" s="690"/>
    </row>
    <row r="42" spans="1:6" ht="15.75">
      <c r="A42" s="665"/>
      <c r="B42" s="532"/>
      <c r="C42" s="532"/>
      <c r="D42" s="532"/>
      <c r="E42" s="532"/>
      <c r="F42" s="532"/>
    </row>
    <row r="43" spans="1:6" ht="15.75">
      <c r="A43" s="665"/>
      <c r="B43" s="532"/>
      <c r="C43" s="532"/>
      <c r="D43" s="532"/>
      <c r="E43" s="532"/>
      <c r="F43" s="532"/>
    </row>
    <row r="44" spans="1:9" ht="15.75">
      <c r="A44" s="667" t="s">
        <v>375</v>
      </c>
      <c r="B44" s="285"/>
      <c r="C44" s="285"/>
      <c r="D44" s="470"/>
      <c r="E44" s="700"/>
      <c r="F44" s="469" t="s">
        <v>980</v>
      </c>
      <c r="G44" s="56"/>
      <c r="H44" s="56"/>
      <c r="I44" s="7"/>
    </row>
    <row r="45" spans="1:9" ht="15.75">
      <c r="A45" s="667"/>
      <c r="B45" s="285"/>
      <c r="C45" s="285"/>
      <c r="D45" s="470"/>
      <c r="E45" s="700"/>
      <c r="F45" s="469"/>
      <c r="G45" s="56"/>
      <c r="H45" s="56"/>
      <c r="I45" s="7"/>
    </row>
    <row r="46" spans="1:9" ht="15.75">
      <c r="A46" s="667"/>
      <c r="B46" s="285"/>
      <c r="C46" s="285"/>
      <c r="D46" s="470"/>
      <c r="E46" s="700"/>
      <c r="F46" s="469"/>
      <c r="G46" s="56"/>
      <c r="H46" s="56"/>
      <c r="I46" s="7"/>
    </row>
    <row r="47" spans="1:9" s="14" customFormat="1" ht="12.75">
      <c r="A47" s="43" t="s">
        <v>349</v>
      </c>
      <c r="B47" s="363"/>
      <c r="C47" s="175"/>
      <c r="D47" s="175"/>
      <c r="E47" s="701"/>
      <c r="F47" s="179"/>
      <c r="G47" s="682"/>
      <c r="H47" s="682"/>
      <c r="I47" s="682"/>
    </row>
    <row r="48" spans="1:9" s="14" customFormat="1" ht="12.75">
      <c r="A48" s="175"/>
      <c r="B48" s="363"/>
      <c r="C48" s="175"/>
      <c r="D48" s="175"/>
      <c r="E48" s="702"/>
      <c r="F48" s="175"/>
      <c r="G48" s="682"/>
      <c r="H48" s="682"/>
      <c r="I48" s="682"/>
    </row>
    <row r="49" spans="2:9" s="14" customFormat="1" ht="12.75">
      <c r="B49" s="16"/>
      <c r="E49" s="703"/>
      <c r="G49" s="682"/>
      <c r="H49" s="682"/>
      <c r="I49" s="682"/>
    </row>
    <row r="50" spans="5:9" s="14" customFormat="1" ht="12.75">
      <c r="E50" s="703"/>
      <c r="G50" s="682"/>
      <c r="H50" s="682"/>
      <c r="I50" s="682"/>
    </row>
    <row r="51" spans="5:9" s="14" customFormat="1" ht="12.75">
      <c r="E51" s="703"/>
      <c r="G51" s="682"/>
      <c r="H51" s="682"/>
      <c r="I51" s="682"/>
    </row>
    <row r="52" spans="2:9" s="14" customFormat="1" ht="12.75">
      <c r="B52" s="16"/>
      <c r="C52" s="661"/>
      <c r="D52" s="661"/>
      <c r="E52" s="664"/>
      <c r="F52" s="661"/>
      <c r="G52" s="682"/>
      <c r="H52" s="682"/>
      <c r="I52" s="682"/>
    </row>
    <row r="53" spans="1:9" s="14" customFormat="1" ht="12.75">
      <c r="A53" s="661"/>
      <c r="B53" s="704"/>
      <c r="C53" s="661"/>
      <c r="D53" s="661"/>
      <c r="E53" s="664"/>
      <c r="F53" s="661"/>
      <c r="G53" s="682"/>
      <c r="H53" s="682"/>
      <c r="I53" s="682"/>
    </row>
    <row r="54" spans="1:9" s="14" customFormat="1" ht="12.75">
      <c r="A54" s="661"/>
      <c r="B54" s="662"/>
      <c r="C54" s="661"/>
      <c r="D54" s="661"/>
      <c r="E54" s="664"/>
      <c r="F54" s="661"/>
      <c r="G54" s="682"/>
      <c r="H54" s="682"/>
      <c r="I54" s="682"/>
    </row>
    <row r="55" spans="1:9" s="14" customFormat="1" ht="12.75">
      <c r="A55" s="661"/>
      <c r="B55" s="705"/>
      <c r="C55" s="661"/>
      <c r="D55" s="661"/>
      <c r="E55" s="664"/>
      <c r="F55" s="661"/>
      <c r="G55" s="682"/>
      <c r="H55" s="682"/>
      <c r="I55" s="682"/>
    </row>
    <row r="56" spans="1:9" s="14" customFormat="1" ht="12.75">
      <c r="A56" s="661"/>
      <c r="B56" s="662"/>
      <c r="C56" s="661"/>
      <c r="D56" s="661"/>
      <c r="E56" s="664"/>
      <c r="F56" s="661"/>
      <c r="G56" s="682"/>
      <c r="H56" s="682"/>
      <c r="I56" s="682"/>
    </row>
    <row r="57" spans="1:9" s="14" customFormat="1" ht="12.75">
      <c r="A57" s="661"/>
      <c r="B57" s="662"/>
      <c r="C57" s="661"/>
      <c r="D57" s="661"/>
      <c r="E57" s="664"/>
      <c r="F57" s="661"/>
      <c r="G57" s="682"/>
      <c r="H57" s="682"/>
      <c r="I57" s="682"/>
    </row>
    <row r="58" spans="1:9" s="14" customFormat="1" ht="12.75">
      <c r="A58" s="661"/>
      <c r="B58" s="662"/>
      <c r="C58" s="661"/>
      <c r="D58" s="661"/>
      <c r="E58" s="664"/>
      <c r="F58" s="661"/>
      <c r="G58" s="682"/>
      <c r="H58" s="682"/>
      <c r="I58" s="682"/>
    </row>
    <row r="59" spans="1:9" s="14" customFormat="1" ht="12.75">
      <c r="A59" s="661"/>
      <c r="B59" s="662"/>
      <c r="C59" s="661"/>
      <c r="D59" s="661"/>
      <c r="E59" s="664"/>
      <c r="F59" s="661"/>
      <c r="G59" s="682"/>
      <c r="H59" s="682"/>
      <c r="I59" s="682"/>
    </row>
    <row r="60" spans="1:9" s="14" customFormat="1" ht="12.75">
      <c r="A60" s="661"/>
      <c r="C60" s="661"/>
      <c r="D60" s="661"/>
      <c r="E60" s="664"/>
      <c r="F60" s="661"/>
      <c r="G60" s="682"/>
      <c r="H60" s="682"/>
      <c r="I60" s="682"/>
    </row>
    <row r="61" spans="1:9" s="14" customFormat="1" ht="12.75">
      <c r="A61" s="661"/>
      <c r="C61" s="661"/>
      <c r="D61" s="661"/>
      <c r="E61" s="664"/>
      <c r="F61" s="661"/>
      <c r="G61" s="682"/>
      <c r="H61" s="682"/>
      <c r="I61" s="682"/>
    </row>
    <row r="62" spans="1:9" s="14" customFormat="1" ht="12.75">
      <c r="A62" s="661"/>
      <c r="B62" s="705"/>
      <c r="C62" s="661"/>
      <c r="D62" s="661"/>
      <c r="E62" s="664"/>
      <c r="F62" s="661"/>
      <c r="G62" s="682"/>
      <c r="H62" s="682"/>
      <c r="I62" s="682"/>
    </row>
    <row r="63" spans="1:9" s="14" customFormat="1" ht="12.75">
      <c r="A63" s="661"/>
      <c r="B63" s="662"/>
      <c r="C63" s="661"/>
      <c r="D63" s="661"/>
      <c r="E63" s="664"/>
      <c r="F63" s="661"/>
      <c r="G63" s="682"/>
      <c r="H63" s="682"/>
      <c r="I63" s="682"/>
    </row>
    <row r="64" spans="1:9" s="14" customFormat="1" ht="12.75">
      <c r="A64" s="661"/>
      <c r="B64" s="662"/>
      <c r="C64" s="661"/>
      <c r="D64" s="661"/>
      <c r="E64" s="664"/>
      <c r="F64" s="661"/>
      <c r="G64" s="682"/>
      <c r="H64" s="682"/>
      <c r="I64" s="682"/>
    </row>
    <row r="65" spans="1:9" s="14" customFormat="1" ht="12.75">
      <c r="A65" s="661"/>
      <c r="B65" s="662"/>
      <c r="C65" s="661"/>
      <c r="D65" s="661"/>
      <c r="E65" s="664"/>
      <c r="F65" s="661"/>
      <c r="G65" s="682"/>
      <c r="H65" s="682"/>
      <c r="I65" s="682"/>
    </row>
    <row r="66" spans="1:9" s="14" customFormat="1" ht="12.75">
      <c r="A66" s="661"/>
      <c r="B66" s="705"/>
      <c r="C66" s="661"/>
      <c r="D66" s="661"/>
      <c r="E66" s="664"/>
      <c r="F66" s="661"/>
      <c r="G66" s="682"/>
      <c r="H66" s="682"/>
      <c r="I66" s="682"/>
    </row>
    <row r="67" spans="1:9" s="14" customFormat="1" ht="12.75">
      <c r="A67" s="661"/>
      <c r="B67" s="662"/>
      <c r="C67" s="661"/>
      <c r="D67" s="661"/>
      <c r="E67" s="664"/>
      <c r="F67" s="661"/>
      <c r="G67" s="682"/>
      <c r="H67" s="682"/>
      <c r="I67" s="682"/>
    </row>
    <row r="68" spans="1:9" s="14" customFormat="1" ht="12.75">
      <c r="A68" s="661"/>
      <c r="B68" s="662"/>
      <c r="C68" s="661"/>
      <c r="D68" s="661"/>
      <c r="E68" s="664"/>
      <c r="F68" s="661"/>
      <c r="G68" s="682"/>
      <c r="H68" s="682"/>
      <c r="I68" s="682"/>
    </row>
    <row r="69" spans="1:9" s="14" customFormat="1" ht="12.75">
      <c r="A69" s="661"/>
      <c r="B69" s="662"/>
      <c r="C69" s="661"/>
      <c r="D69" s="661"/>
      <c r="E69" s="664"/>
      <c r="F69" s="661"/>
      <c r="G69" s="682"/>
      <c r="H69" s="682"/>
      <c r="I69" s="682"/>
    </row>
    <row r="70" spans="1:9" s="14" customFormat="1" ht="12.75">
      <c r="A70" s="661"/>
      <c r="B70" s="662"/>
      <c r="C70" s="661"/>
      <c r="D70" s="661"/>
      <c r="E70" s="664"/>
      <c r="F70" s="661"/>
      <c r="G70" s="682"/>
      <c r="H70" s="682"/>
      <c r="I70" s="682"/>
    </row>
    <row r="71" spans="1:9" s="14" customFormat="1" ht="12.75">
      <c r="A71" s="661"/>
      <c r="B71" s="662"/>
      <c r="C71" s="661"/>
      <c r="D71" s="661"/>
      <c r="E71" s="664"/>
      <c r="F71" s="661"/>
      <c r="G71" s="682"/>
      <c r="H71" s="682"/>
      <c r="I71" s="682"/>
    </row>
    <row r="72" spans="1:9" s="14" customFormat="1" ht="12.75">
      <c r="A72" s="661"/>
      <c r="B72" s="662"/>
      <c r="C72" s="661"/>
      <c r="D72" s="661"/>
      <c r="E72" s="664"/>
      <c r="F72" s="661"/>
      <c r="G72" s="682"/>
      <c r="H72" s="682"/>
      <c r="I72" s="682"/>
    </row>
    <row r="73" spans="1:9" s="14" customFormat="1" ht="12.75">
      <c r="A73" s="661"/>
      <c r="B73" s="705"/>
      <c r="C73" s="661"/>
      <c r="D73" s="661"/>
      <c r="E73" s="664"/>
      <c r="F73" s="661"/>
      <c r="G73" s="682"/>
      <c r="H73" s="682"/>
      <c r="I73" s="682"/>
    </row>
    <row r="74" spans="1:9" s="14" customFormat="1" ht="12.75">
      <c r="A74" s="661"/>
      <c r="B74" s="662"/>
      <c r="C74" s="661"/>
      <c r="D74" s="661"/>
      <c r="E74" s="664"/>
      <c r="F74" s="661"/>
      <c r="G74" s="682"/>
      <c r="H74" s="682"/>
      <c r="I74" s="682"/>
    </row>
    <row r="75" spans="1:9" s="14" customFormat="1" ht="12.75">
      <c r="A75" s="661"/>
      <c r="B75" s="662"/>
      <c r="C75" s="661"/>
      <c r="D75" s="661"/>
      <c r="E75" s="664"/>
      <c r="F75" s="661"/>
      <c r="G75" s="682"/>
      <c r="H75" s="682"/>
      <c r="I75" s="682"/>
    </row>
    <row r="76" spans="1:9" s="14" customFormat="1" ht="12.75">
      <c r="A76" s="661"/>
      <c r="B76" s="662"/>
      <c r="C76" s="661"/>
      <c r="D76" s="661"/>
      <c r="E76" s="664"/>
      <c r="F76" s="661"/>
      <c r="G76" s="682"/>
      <c r="H76" s="682"/>
      <c r="I76" s="682"/>
    </row>
    <row r="77" spans="1:9" s="14" customFormat="1" ht="12.75">
      <c r="A77" s="661"/>
      <c r="B77" s="662"/>
      <c r="C77" s="661"/>
      <c r="D77" s="661"/>
      <c r="E77" s="664"/>
      <c r="F77" s="661"/>
      <c r="G77" s="682"/>
      <c r="H77" s="682"/>
      <c r="I77" s="682"/>
    </row>
    <row r="78" spans="1:9" s="14" customFormat="1" ht="12.75">
      <c r="A78" s="661"/>
      <c r="B78" s="662"/>
      <c r="C78" s="661"/>
      <c r="D78" s="661"/>
      <c r="E78" s="664"/>
      <c r="F78" s="661"/>
      <c r="G78" s="682"/>
      <c r="H78" s="682"/>
      <c r="I78" s="682"/>
    </row>
    <row r="79" spans="1:9" s="14" customFormat="1" ht="12.75">
      <c r="A79" s="661"/>
      <c r="B79" s="662"/>
      <c r="C79" s="661"/>
      <c r="D79" s="661"/>
      <c r="E79" s="664"/>
      <c r="F79" s="661"/>
      <c r="G79" s="682"/>
      <c r="H79" s="682"/>
      <c r="I79" s="682"/>
    </row>
    <row r="80" spans="1:9" s="14" customFormat="1" ht="12.75">
      <c r="A80" s="661"/>
      <c r="B80" s="705"/>
      <c r="C80" s="661"/>
      <c r="D80" s="661"/>
      <c r="E80" s="664"/>
      <c r="F80" s="661"/>
      <c r="G80" s="682"/>
      <c r="H80" s="682"/>
      <c r="I80" s="682"/>
    </row>
    <row r="81" spans="1:9" s="14" customFormat="1" ht="12.75">
      <c r="A81" s="661"/>
      <c r="B81" s="662"/>
      <c r="C81" s="661"/>
      <c r="D81" s="661"/>
      <c r="E81" s="664"/>
      <c r="F81" s="661"/>
      <c r="G81" s="682"/>
      <c r="H81" s="682"/>
      <c r="I81" s="682"/>
    </row>
    <row r="82" spans="1:9" s="14" customFormat="1" ht="12.75">
      <c r="A82" s="661"/>
      <c r="B82" s="705"/>
      <c r="C82" s="661"/>
      <c r="D82" s="661"/>
      <c r="E82" s="664"/>
      <c r="F82" s="661"/>
      <c r="G82" s="682"/>
      <c r="H82" s="682"/>
      <c r="I82" s="682"/>
    </row>
    <row r="83" spans="1:9" s="14" customFormat="1" ht="12.75">
      <c r="A83" s="661"/>
      <c r="B83" s="662"/>
      <c r="C83" s="661"/>
      <c r="D83" s="661"/>
      <c r="E83" s="664"/>
      <c r="F83" s="661"/>
      <c r="G83" s="682"/>
      <c r="H83" s="682"/>
      <c r="I83" s="682"/>
    </row>
    <row r="84" spans="1:9" s="14" customFormat="1" ht="12.75">
      <c r="A84" s="661"/>
      <c r="B84" s="705"/>
      <c r="C84" s="661"/>
      <c r="D84" s="661"/>
      <c r="E84" s="664"/>
      <c r="F84" s="661"/>
      <c r="G84" s="682"/>
      <c r="H84" s="682"/>
      <c r="I84" s="682"/>
    </row>
    <row r="85" spans="1:9" s="14" customFormat="1" ht="12.75">
      <c r="A85" s="661"/>
      <c r="B85" s="662"/>
      <c r="C85" s="661"/>
      <c r="D85" s="661"/>
      <c r="E85" s="664"/>
      <c r="F85" s="661"/>
      <c r="G85" s="682"/>
      <c r="H85" s="682"/>
      <c r="I85" s="682"/>
    </row>
    <row r="86" spans="1:9" s="14" customFormat="1" ht="12.75">
      <c r="A86" s="661"/>
      <c r="B86" s="705"/>
      <c r="C86" s="661"/>
      <c r="D86" s="661"/>
      <c r="E86" s="664"/>
      <c r="F86" s="661"/>
      <c r="G86" s="682"/>
      <c r="H86" s="682"/>
      <c r="I86" s="682"/>
    </row>
    <row r="87" spans="1:9" s="14" customFormat="1" ht="12.75">
      <c r="A87" s="661"/>
      <c r="B87" s="662"/>
      <c r="C87" s="661"/>
      <c r="D87" s="661"/>
      <c r="E87" s="664"/>
      <c r="F87" s="661"/>
      <c r="G87" s="682"/>
      <c r="H87" s="682"/>
      <c r="I87" s="682"/>
    </row>
    <row r="88" spans="1:9" s="14" customFormat="1" ht="12.75">
      <c r="A88" s="661"/>
      <c r="B88" s="705"/>
      <c r="C88" s="661"/>
      <c r="D88" s="661"/>
      <c r="E88" s="664"/>
      <c r="F88" s="661"/>
      <c r="G88" s="682"/>
      <c r="H88" s="682"/>
      <c r="I88" s="682"/>
    </row>
    <row r="89" spans="1:9" s="14" customFormat="1" ht="12.75">
      <c r="A89" s="661"/>
      <c r="B89" s="662"/>
      <c r="C89" s="661"/>
      <c r="D89" s="661"/>
      <c r="E89" s="664"/>
      <c r="F89" s="661"/>
      <c r="G89" s="682"/>
      <c r="H89" s="682"/>
      <c r="I89" s="682"/>
    </row>
    <row r="90" spans="1:9" s="14" customFormat="1" ht="12.75">
      <c r="A90" s="661"/>
      <c r="B90" s="705"/>
      <c r="C90" s="661"/>
      <c r="D90" s="661"/>
      <c r="E90" s="664"/>
      <c r="F90" s="661"/>
      <c r="G90" s="682"/>
      <c r="H90" s="682"/>
      <c r="I90" s="682"/>
    </row>
    <row r="91" spans="1:9" s="14" customFormat="1" ht="12.75">
      <c r="A91" s="661"/>
      <c r="B91" s="662"/>
      <c r="C91" s="661"/>
      <c r="D91" s="661"/>
      <c r="E91" s="664"/>
      <c r="F91" s="661"/>
      <c r="G91" s="682"/>
      <c r="H91" s="682"/>
      <c r="I91" s="682"/>
    </row>
    <row r="92" spans="1:9" s="14" customFormat="1" ht="12.75">
      <c r="A92" s="661"/>
      <c r="B92" s="705"/>
      <c r="C92" s="661"/>
      <c r="D92" s="661"/>
      <c r="E92" s="664"/>
      <c r="F92" s="661"/>
      <c r="G92" s="682"/>
      <c r="H92" s="682"/>
      <c r="I92" s="682"/>
    </row>
    <row r="93" spans="1:9" s="14" customFormat="1" ht="12.75">
      <c r="A93" s="661"/>
      <c r="B93" s="662"/>
      <c r="C93" s="661"/>
      <c r="D93" s="661"/>
      <c r="E93" s="664"/>
      <c r="F93" s="661"/>
      <c r="G93" s="682"/>
      <c r="H93" s="682"/>
      <c r="I93" s="682"/>
    </row>
    <row r="94" spans="1:9" s="14" customFormat="1" ht="12.75">
      <c r="A94" s="661"/>
      <c r="B94" s="662"/>
      <c r="C94" s="661"/>
      <c r="D94" s="661"/>
      <c r="E94" s="664"/>
      <c r="F94" s="661"/>
      <c r="G94" s="682"/>
      <c r="H94" s="682"/>
      <c r="I94" s="682"/>
    </row>
    <row r="95" spans="1:9" s="14" customFormat="1" ht="12.75">
      <c r="A95" s="661"/>
      <c r="B95" s="662"/>
      <c r="C95" s="661"/>
      <c r="D95" s="661"/>
      <c r="E95" s="664"/>
      <c r="F95" s="661"/>
      <c r="G95" s="682"/>
      <c r="H95" s="682"/>
      <c r="I95" s="682"/>
    </row>
    <row r="96" spans="1:9" s="14" customFormat="1" ht="12.75">
      <c r="A96" s="661"/>
      <c r="B96" s="662"/>
      <c r="C96" s="661"/>
      <c r="D96" s="661"/>
      <c r="E96" s="664"/>
      <c r="F96" s="661"/>
      <c r="G96" s="682"/>
      <c r="H96" s="682"/>
      <c r="I96" s="682"/>
    </row>
    <row r="97" spans="1:9" s="14" customFormat="1" ht="12.75">
      <c r="A97" s="661"/>
      <c r="B97" s="662"/>
      <c r="C97" s="661"/>
      <c r="D97" s="661"/>
      <c r="E97" s="664"/>
      <c r="F97" s="661"/>
      <c r="G97" s="682"/>
      <c r="H97" s="682"/>
      <c r="I97" s="682"/>
    </row>
    <row r="98" spans="1:9" s="14" customFormat="1" ht="12.75">
      <c r="A98" s="661"/>
      <c r="B98" s="705"/>
      <c r="C98" s="661"/>
      <c r="D98" s="661"/>
      <c r="E98" s="664"/>
      <c r="F98" s="661"/>
      <c r="G98" s="682"/>
      <c r="H98" s="682"/>
      <c r="I98" s="682"/>
    </row>
    <row r="99" spans="1:9" s="14" customFormat="1" ht="12.75">
      <c r="A99" s="661"/>
      <c r="B99" s="662"/>
      <c r="C99" s="661"/>
      <c r="D99" s="661"/>
      <c r="E99" s="664"/>
      <c r="F99" s="661"/>
      <c r="G99" s="682"/>
      <c r="H99" s="682"/>
      <c r="I99" s="682"/>
    </row>
    <row r="100" spans="1:9" s="14" customFormat="1" ht="12.75">
      <c r="A100" s="661"/>
      <c r="B100" s="662"/>
      <c r="C100" s="661"/>
      <c r="D100" s="661"/>
      <c r="E100" s="664"/>
      <c r="F100" s="661"/>
      <c r="G100" s="682"/>
      <c r="H100" s="682"/>
      <c r="I100" s="682"/>
    </row>
    <row r="101" spans="1:9" s="14" customFormat="1" ht="12.75">
      <c r="A101" s="661"/>
      <c r="B101" s="662"/>
      <c r="C101" s="661"/>
      <c r="D101" s="661"/>
      <c r="E101" s="664"/>
      <c r="F101" s="661"/>
      <c r="G101" s="682"/>
      <c r="H101" s="682"/>
      <c r="I101" s="682"/>
    </row>
    <row r="102" spans="1:9" s="14" customFormat="1" ht="12.75">
      <c r="A102" s="661"/>
      <c r="B102" s="662"/>
      <c r="C102" s="661"/>
      <c r="D102" s="661"/>
      <c r="E102" s="664"/>
      <c r="F102" s="661"/>
      <c r="G102" s="682"/>
      <c r="H102" s="682"/>
      <c r="I102" s="682"/>
    </row>
    <row r="103" spans="1:9" s="14" customFormat="1" ht="12.75">
      <c r="A103" s="661"/>
      <c r="B103" s="662"/>
      <c r="C103" s="661"/>
      <c r="D103" s="661"/>
      <c r="E103" s="664"/>
      <c r="F103" s="661"/>
      <c r="G103" s="682"/>
      <c r="H103" s="682"/>
      <c r="I103" s="682"/>
    </row>
    <row r="104" spans="1:9" s="14" customFormat="1" ht="12.75">
      <c r="A104" s="661"/>
      <c r="B104" s="662"/>
      <c r="C104" s="661"/>
      <c r="D104" s="661"/>
      <c r="E104" s="664"/>
      <c r="F104" s="661"/>
      <c r="G104" s="682"/>
      <c r="H104" s="682"/>
      <c r="I104" s="682"/>
    </row>
    <row r="105" spans="1:9" s="14" customFormat="1" ht="12.75">
      <c r="A105" s="661"/>
      <c r="B105" s="662"/>
      <c r="C105" s="661"/>
      <c r="D105" s="661"/>
      <c r="E105" s="664"/>
      <c r="F105" s="661"/>
      <c r="G105" s="682"/>
      <c r="H105" s="682"/>
      <c r="I105" s="682"/>
    </row>
    <row r="106" spans="1:9" s="14" customFormat="1" ht="12.75">
      <c r="A106" s="661"/>
      <c r="B106" s="662"/>
      <c r="C106" s="661"/>
      <c r="D106" s="661"/>
      <c r="E106" s="664"/>
      <c r="F106" s="661"/>
      <c r="G106" s="682"/>
      <c r="H106" s="682"/>
      <c r="I106" s="682"/>
    </row>
    <row r="107" spans="1:9" s="14" customFormat="1" ht="12.75">
      <c r="A107" s="661"/>
      <c r="B107" s="662"/>
      <c r="C107" s="661"/>
      <c r="D107" s="661"/>
      <c r="E107" s="664"/>
      <c r="F107" s="661"/>
      <c r="G107" s="682"/>
      <c r="H107" s="682"/>
      <c r="I107" s="682"/>
    </row>
    <row r="108" spans="1:9" s="14" customFormat="1" ht="12.75">
      <c r="A108" s="661"/>
      <c r="B108" s="662"/>
      <c r="C108" s="661"/>
      <c r="D108" s="661"/>
      <c r="E108" s="664"/>
      <c r="F108" s="661"/>
      <c r="G108" s="682"/>
      <c r="H108" s="682"/>
      <c r="I108" s="682"/>
    </row>
    <row r="109" spans="1:9" s="14" customFormat="1" ht="12.75">
      <c r="A109" s="661"/>
      <c r="B109" s="662"/>
      <c r="C109" s="661"/>
      <c r="D109" s="661"/>
      <c r="E109" s="664"/>
      <c r="F109" s="661"/>
      <c r="G109" s="682"/>
      <c r="H109" s="682"/>
      <c r="I109" s="682"/>
    </row>
    <row r="110" spans="1:9" s="14" customFormat="1" ht="12.75">
      <c r="A110" s="661"/>
      <c r="B110" s="662"/>
      <c r="C110" s="661"/>
      <c r="D110" s="661"/>
      <c r="E110" s="664"/>
      <c r="F110" s="661"/>
      <c r="G110" s="682"/>
      <c r="H110" s="682"/>
      <c r="I110" s="682"/>
    </row>
    <row r="111" spans="1:9" s="14" customFormat="1" ht="12.75">
      <c r="A111" s="661"/>
      <c r="B111" s="662"/>
      <c r="C111" s="661"/>
      <c r="D111" s="661"/>
      <c r="E111" s="664"/>
      <c r="F111" s="661"/>
      <c r="G111" s="682"/>
      <c r="H111" s="682"/>
      <c r="I111" s="682"/>
    </row>
    <row r="112" spans="1:9" s="14" customFormat="1" ht="12.75">
      <c r="A112" s="661"/>
      <c r="B112" s="662"/>
      <c r="C112" s="661"/>
      <c r="D112" s="661"/>
      <c r="E112" s="664"/>
      <c r="F112" s="661"/>
      <c r="G112" s="682"/>
      <c r="H112" s="682"/>
      <c r="I112" s="682"/>
    </row>
    <row r="113" spans="1:9" s="14" customFormat="1" ht="12.75">
      <c r="A113" s="661"/>
      <c r="B113" s="662"/>
      <c r="C113" s="661"/>
      <c r="D113" s="661"/>
      <c r="E113" s="664"/>
      <c r="F113" s="661"/>
      <c r="G113" s="682"/>
      <c r="H113" s="682"/>
      <c r="I113" s="682"/>
    </row>
    <row r="114" spans="1:9" s="14" customFormat="1" ht="12.75">
      <c r="A114" s="661"/>
      <c r="B114" s="662"/>
      <c r="C114" s="661"/>
      <c r="D114" s="661"/>
      <c r="E114" s="664"/>
      <c r="F114" s="661"/>
      <c r="G114" s="682"/>
      <c r="H114" s="682"/>
      <c r="I114" s="682"/>
    </row>
    <row r="115" spans="1:9" s="14" customFormat="1" ht="12.75">
      <c r="A115" s="661"/>
      <c r="B115" s="662"/>
      <c r="C115" s="661"/>
      <c r="D115" s="661"/>
      <c r="E115" s="664"/>
      <c r="F115" s="661"/>
      <c r="G115" s="682"/>
      <c r="H115" s="682"/>
      <c r="I115" s="682"/>
    </row>
    <row r="116" spans="1:9" s="14" customFormat="1" ht="12.75">
      <c r="A116" s="661"/>
      <c r="B116" s="662"/>
      <c r="C116" s="661"/>
      <c r="D116" s="661"/>
      <c r="E116" s="664"/>
      <c r="F116" s="661"/>
      <c r="G116" s="682"/>
      <c r="H116" s="682"/>
      <c r="I116" s="682"/>
    </row>
    <row r="117" spans="1:9" s="14" customFormat="1" ht="12.75">
      <c r="A117" s="661"/>
      <c r="B117" s="662"/>
      <c r="C117" s="661"/>
      <c r="D117" s="661"/>
      <c r="E117" s="664"/>
      <c r="F117" s="661"/>
      <c r="G117" s="682"/>
      <c r="H117" s="682"/>
      <c r="I117" s="682"/>
    </row>
    <row r="118" spans="1:9" s="14" customFormat="1" ht="12.75">
      <c r="A118" s="661"/>
      <c r="B118" s="662"/>
      <c r="C118" s="661"/>
      <c r="D118" s="661"/>
      <c r="E118" s="664"/>
      <c r="F118" s="661"/>
      <c r="G118" s="682"/>
      <c r="H118" s="682"/>
      <c r="I118" s="682"/>
    </row>
    <row r="119" spans="1:9" s="14" customFormat="1" ht="12.75">
      <c r="A119" s="661"/>
      <c r="B119" s="662"/>
      <c r="C119" s="661"/>
      <c r="D119" s="661"/>
      <c r="E119" s="664"/>
      <c r="F119" s="661"/>
      <c r="G119" s="682"/>
      <c r="H119" s="682"/>
      <c r="I119" s="682"/>
    </row>
    <row r="120" spans="1:9" s="14" customFormat="1" ht="12.75">
      <c r="A120" s="661"/>
      <c r="B120" s="662"/>
      <c r="C120" s="661"/>
      <c r="D120" s="661"/>
      <c r="E120" s="664"/>
      <c r="F120" s="661"/>
      <c r="G120" s="682"/>
      <c r="H120" s="682"/>
      <c r="I120" s="682"/>
    </row>
    <row r="121" spans="1:9" s="14" customFormat="1" ht="12.75">
      <c r="A121" s="661"/>
      <c r="B121" s="662"/>
      <c r="C121" s="661"/>
      <c r="D121" s="661"/>
      <c r="E121" s="664"/>
      <c r="F121" s="661"/>
      <c r="G121" s="682"/>
      <c r="H121" s="682"/>
      <c r="I121" s="682"/>
    </row>
    <row r="122" spans="1:9" s="14" customFormat="1" ht="12.75">
      <c r="A122" s="661"/>
      <c r="B122" s="662"/>
      <c r="C122" s="661"/>
      <c r="D122" s="661"/>
      <c r="E122" s="664"/>
      <c r="F122" s="661"/>
      <c r="G122" s="682"/>
      <c r="H122" s="682"/>
      <c r="I122" s="682"/>
    </row>
    <row r="123" spans="1:9" s="14" customFormat="1" ht="12.75">
      <c r="A123" s="661"/>
      <c r="B123" s="662"/>
      <c r="C123" s="661"/>
      <c r="D123" s="661"/>
      <c r="E123" s="664"/>
      <c r="F123" s="661"/>
      <c r="G123" s="682"/>
      <c r="H123" s="682"/>
      <c r="I123" s="682"/>
    </row>
    <row r="124" spans="1:9" s="14" customFormat="1" ht="12.75">
      <c r="A124" s="661"/>
      <c r="B124" s="662"/>
      <c r="C124" s="661"/>
      <c r="D124" s="661"/>
      <c r="E124" s="664"/>
      <c r="F124" s="661"/>
      <c r="G124" s="682"/>
      <c r="H124" s="682"/>
      <c r="I124" s="682"/>
    </row>
    <row r="125" spans="1:9" s="14" customFormat="1" ht="12.75">
      <c r="A125" s="661"/>
      <c r="B125" s="662"/>
      <c r="C125" s="661"/>
      <c r="D125" s="661"/>
      <c r="E125" s="664"/>
      <c r="F125" s="661"/>
      <c r="G125" s="682"/>
      <c r="H125" s="682"/>
      <c r="I125" s="682"/>
    </row>
    <row r="126" spans="1:9" s="14" customFormat="1" ht="12.75">
      <c r="A126" s="661"/>
      <c r="B126" s="662"/>
      <c r="C126" s="661"/>
      <c r="D126" s="661"/>
      <c r="E126" s="664"/>
      <c r="F126" s="661"/>
      <c r="G126" s="682"/>
      <c r="H126" s="682"/>
      <c r="I126" s="682"/>
    </row>
    <row r="127" spans="1:9" s="14" customFormat="1" ht="12.75">
      <c r="A127" s="661"/>
      <c r="B127" s="662"/>
      <c r="C127" s="661"/>
      <c r="D127" s="661"/>
      <c r="E127" s="664"/>
      <c r="F127" s="661"/>
      <c r="G127" s="682"/>
      <c r="H127" s="682"/>
      <c r="I127" s="682"/>
    </row>
    <row r="128" spans="1:9" s="14" customFormat="1" ht="12.75">
      <c r="A128" s="661"/>
      <c r="B128" s="662"/>
      <c r="C128" s="661"/>
      <c r="D128" s="661"/>
      <c r="E128" s="664"/>
      <c r="F128" s="661"/>
      <c r="G128" s="682"/>
      <c r="H128" s="682"/>
      <c r="I128" s="682"/>
    </row>
    <row r="129" spans="1:9" s="14" customFormat="1" ht="12.75">
      <c r="A129" s="661"/>
      <c r="B129" s="662"/>
      <c r="C129" s="661"/>
      <c r="D129" s="661"/>
      <c r="E129" s="664"/>
      <c r="F129" s="661"/>
      <c r="G129" s="682"/>
      <c r="H129" s="682"/>
      <c r="I129" s="682"/>
    </row>
    <row r="130" spans="1:9" s="14" customFormat="1" ht="12.75">
      <c r="A130" s="661"/>
      <c r="B130" s="662"/>
      <c r="C130" s="661"/>
      <c r="D130" s="661"/>
      <c r="E130" s="664"/>
      <c r="F130" s="661"/>
      <c r="G130" s="682"/>
      <c r="H130" s="682"/>
      <c r="I130" s="682"/>
    </row>
    <row r="131" spans="1:9" s="14" customFormat="1" ht="12.75">
      <c r="A131" s="661"/>
      <c r="B131" s="662"/>
      <c r="C131" s="661"/>
      <c r="D131" s="661"/>
      <c r="E131" s="664"/>
      <c r="F131" s="661"/>
      <c r="G131" s="682"/>
      <c r="H131" s="682"/>
      <c r="I131" s="682"/>
    </row>
    <row r="132" spans="1:9" s="14" customFormat="1" ht="12.75">
      <c r="A132" s="661"/>
      <c r="B132" s="662"/>
      <c r="C132" s="661"/>
      <c r="D132" s="661"/>
      <c r="E132" s="664"/>
      <c r="F132" s="661"/>
      <c r="G132" s="682"/>
      <c r="H132" s="682"/>
      <c r="I132" s="682"/>
    </row>
    <row r="133" spans="1:9" s="14" customFormat="1" ht="12.75">
      <c r="A133" s="661"/>
      <c r="B133" s="662"/>
      <c r="C133" s="661"/>
      <c r="D133" s="661"/>
      <c r="E133" s="664"/>
      <c r="F133" s="661"/>
      <c r="G133" s="682"/>
      <c r="H133" s="682"/>
      <c r="I133" s="682"/>
    </row>
    <row r="134" spans="1:9" s="14" customFormat="1" ht="12.75">
      <c r="A134" s="661"/>
      <c r="B134" s="662"/>
      <c r="C134" s="661"/>
      <c r="D134" s="661"/>
      <c r="E134" s="664"/>
      <c r="F134" s="661"/>
      <c r="G134" s="682"/>
      <c r="H134" s="682"/>
      <c r="I134" s="682"/>
    </row>
    <row r="135" spans="1:9" s="14" customFormat="1" ht="12.75">
      <c r="A135" s="661"/>
      <c r="B135" s="662"/>
      <c r="C135" s="661"/>
      <c r="D135" s="661"/>
      <c r="E135" s="664"/>
      <c r="F135" s="661"/>
      <c r="G135" s="682"/>
      <c r="H135" s="682"/>
      <c r="I135" s="682"/>
    </row>
    <row r="136" spans="1:9" s="14" customFormat="1" ht="12.75">
      <c r="A136" s="661"/>
      <c r="B136" s="662"/>
      <c r="C136" s="661"/>
      <c r="D136" s="661"/>
      <c r="E136" s="664"/>
      <c r="F136" s="661"/>
      <c r="G136" s="682"/>
      <c r="H136" s="682"/>
      <c r="I136" s="682"/>
    </row>
    <row r="137" spans="1:9" s="14" customFormat="1" ht="12.75">
      <c r="A137" s="661"/>
      <c r="B137" s="662"/>
      <c r="C137" s="661"/>
      <c r="D137" s="661"/>
      <c r="E137" s="664"/>
      <c r="F137" s="661"/>
      <c r="G137" s="682"/>
      <c r="H137" s="682"/>
      <c r="I137" s="682"/>
    </row>
    <row r="138" spans="1:9" s="14" customFormat="1" ht="12.75">
      <c r="A138" s="661"/>
      <c r="B138" s="662"/>
      <c r="C138" s="661"/>
      <c r="D138" s="661"/>
      <c r="E138" s="664"/>
      <c r="F138" s="661"/>
      <c r="G138" s="682"/>
      <c r="H138" s="682"/>
      <c r="I138" s="682"/>
    </row>
    <row r="139" spans="1:9" s="14" customFormat="1" ht="12.75">
      <c r="A139" s="661"/>
      <c r="B139" s="662"/>
      <c r="C139" s="661"/>
      <c r="D139" s="661"/>
      <c r="E139" s="664"/>
      <c r="F139" s="661"/>
      <c r="G139" s="682"/>
      <c r="H139" s="682"/>
      <c r="I139" s="682"/>
    </row>
    <row r="140" spans="1:9" s="14" customFormat="1" ht="12.75">
      <c r="A140" s="661"/>
      <c r="B140" s="662"/>
      <c r="C140" s="661"/>
      <c r="D140" s="661"/>
      <c r="E140" s="664"/>
      <c r="F140" s="661"/>
      <c r="G140" s="682"/>
      <c r="H140" s="682"/>
      <c r="I140" s="682"/>
    </row>
    <row r="141" spans="1:9" s="14" customFormat="1" ht="12.75">
      <c r="A141" s="661"/>
      <c r="B141" s="662"/>
      <c r="C141" s="661"/>
      <c r="D141" s="661"/>
      <c r="E141" s="664"/>
      <c r="F141" s="661"/>
      <c r="G141" s="682"/>
      <c r="H141" s="682"/>
      <c r="I141" s="682"/>
    </row>
    <row r="142" spans="1:9" s="14" customFormat="1" ht="12.75">
      <c r="A142" s="661"/>
      <c r="B142" s="662"/>
      <c r="C142" s="661"/>
      <c r="D142" s="661"/>
      <c r="E142" s="664"/>
      <c r="F142" s="661"/>
      <c r="G142" s="682"/>
      <c r="H142" s="682"/>
      <c r="I142" s="682"/>
    </row>
    <row r="143" spans="1:9" s="14" customFormat="1" ht="12.75">
      <c r="A143" s="661"/>
      <c r="B143" s="662"/>
      <c r="C143" s="661"/>
      <c r="D143" s="661"/>
      <c r="E143" s="664"/>
      <c r="F143" s="661"/>
      <c r="G143" s="682"/>
      <c r="H143" s="682"/>
      <c r="I143" s="682"/>
    </row>
    <row r="144" spans="1:9" s="14" customFormat="1" ht="12.75">
      <c r="A144" s="661"/>
      <c r="B144" s="662"/>
      <c r="C144" s="661"/>
      <c r="D144" s="661"/>
      <c r="E144" s="664"/>
      <c r="F144" s="661"/>
      <c r="G144" s="682"/>
      <c r="H144" s="682"/>
      <c r="I144" s="682"/>
    </row>
    <row r="145" spans="1:9" s="14" customFormat="1" ht="12.75">
      <c r="A145" s="661"/>
      <c r="B145" s="662"/>
      <c r="C145" s="661"/>
      <c r="D145" s="661"/>
      <c r="E145" s="664"/>
      <c r="F145" s="661"/>
      <c r="G145" s="682"/>
      <c r="H145" s="682"/>
      <c r="I145" s="682"/>
    </row>
    <row r="146" spans="1:9" s="14" customFormat="1" ht="12.75">
      <c r="A146" s="661"/>
      <c r="B146" s="662"/>
      <c r="C146" s="661"/>
      <c r="D146" s="661"/>
      <c r="E146" s="664"/>
      <c r="F146" s="661"/>
      <c r="G146" s="682"/>
      <c r="H146" s="682"/>
      <c r="I146" s="682"/>
    </row>
    <row r="147" spans="1:9" s="14" customFormat="1" ht="12.75">
      <c r="A147" s="661"/>
      <c r="B147" s="662"/>
      <c r="C147" s="661"/>
      <c r="D147" s="661"/>
      <c r="E147" s="664"/>
      <c r="F147" s="661"/>
      <c r="G147" s="682"/>
      <c r="H147" s="682"/>
      <c r="I147" s="682"/>
    </row>
    <row r="148" spans="1:9" s="14" customFormat="1" ht="12.75">
      <c r="A148" s="661"/>
      <c r="B148" s="662"/>
      <c r="C148" s="661"/>
      <c r="D148" s="661"/>
      <c r="E148" s="664"/>
      <c r="F148" s="661"/>
      <c r="G148" s="682"/>
      <c r="H148" s="682"/>
      <c r="I148" s="682"/>
    </row>
    <row r="149" spans="1:9" s="14" customFormat="1" ht="12.75">
      <c r="A149" s="661"/>
      <c r="B149" s="662"/>
      <c r="C149" s="661"/>
      <c r="D149" s="661"/>
      <c r="E149" s="664"/>
      <c r="F149" s="661"/>
      <c r="G149" s="682"/>
      <c r="H149" s="682"/>
      <c r="I149" s="682"/>
    </row>
    <row r="150" spans="1:9" s="14" customFormat="1" ht="12.75">
      <c r="A150" s="661"/>
      <c r="B150" s="662"/>
      <c r="C150" s="661"/>
      <c r="D150" s="661"/>
      <c r="E150" s="664"/>
      <c r="F150" s="661"/>
      <c r="G150" s="682"/>
      <c r="H150" s="682"/>
      <c r="I150" s="682"/>
    </row>
    <row r="151" spans="1:9" s="14" customFormat="1" ht="12.75">
      <c r="A151" s="661"/>
      <c r="B151" s="662"/>
      <c r="C151" s="661"/>
      <c r="D151" s="661"/>
      <c r="E151" s="664"/>
      <c r="F151" s="661"/>
      <c r="G151" s="682"/>
      <c r="H151" s="682"/>
      <c r="I151" s="682"/>
    </row>
    <row r="152" spans="1:9" s="14" customFormat="1" ht="12.75">
      <c r="A152" s="661"/>
      <c r="B152" s="662"/>
      <c r="C152" s="661"/>
      <c r="D152" s="661"/>
      <c r="E152" s="664"/>
      <c r="F152" s="661"/>
      <c r="G152" s="682"/>
      <c r="H152" s="682"/>
      <c r="I152" s="682"/>
    </row>
    <row r="153" spans="1:9" s="14" customFormat="1" ht="12.75">
      <c r="A153" s="661"/>
      <c r="B153" s="662"/>
      <c r="C153" s="661"/>
      <c r="D153" s="661"/>
      <c r="E153" s="664"/>
      <c r="F153" s="661"/>
      <c r="G153" s="682"/>
      <c r="H153" s="682"/>
      <c r="I153" s="682"/>
    </row>
    <row r="154" spans="1:9" s="14" customFormat="1" ht="12.75">
      <c r="A154" s="661"/>
      <c r="B154" s="662"/>
      <c r="C154" s="661"/>
      <c r="D154" s="661"/>
      <c r="E154" s="664"/>
      <c r="F154" s="661"/>
      <c r="G154" s="682"/>
      <c r="H154" s="682"/>
      <c r="I154" s="682"/>
    </row>
    <row r="155" spans="1:9" s="14" customFormat="1" ht="12.75">
      <c r="A155" s="661"/>
      <c r="B155" s="662"/>
      <c r="C155" s="661"/>
      <c r="D155" s="661"/>
      <c r="E155" s="664"/>
      <c r="F155" s="661"/>
      <c r="G155" s="682"/>
      <c r="H155" s="682"/>
      <c r="I155" s="682"/>
    </row>
    <row r="156" spans="1:9" s="14" customFormat="1" ht="12.75">
      <c r="A156" s="661"/>
      <c r="B156" s="662"/>
      <c r="C156" s="661"/>
      <c r="D156" s="661"/>
      <c r="E156" s="664"/>
      <c r="F156" s="661"/>
      <c r="G156" s="682"/>
      <c r="H156" s="682"/>
      <c r="I156" s="682"/>
    </row>
    <row r="157" spans="1:9" s="14" customFormat="1" ht="12.75">
      <c r="A157" s="661"/>
      <c r="B157" s="662"/>
      <c r="C157" s="661"/>
      <c r="D157" s="661"/>
      <c r="E157" s="664"/>
      <c r="F157" s="661"/>
      <c r="G157" s="682"/>
      <c r="H157" s="682"/>
      <c r="I157" s="682"/>
    </row>
    <row r="158" spans="1:9" s="14" customFormat="1" ht="12.75">
      <c r="A158" s="661"/>
      <c r="B158" s="662"/>
      <c r="C158" s="661"/>
      <c r="D158" s="661"/>
      <c r="E158" s="664"/>
      <c r="F158" s="661"/>
      <c r="G158" s="682"/>
      <c r="H158" s="682"/>
      <c r="I158" s="682"/>
    </row>
    <row r="159" spans="1:9" s="14" customFormat="1" ht="12.75">
      <c r="A159" s="661"/>
      <c r="B159" s="662"/>
      <c r="C159" s="661"/>
      <c r="D159" s="661"/>
      <c r="E159" s="664"/>
      <c r="F159" s="661"/>
      <c r="G159" s="682"/>
      <c r="H159" s="682"/>
      <c r="I159" s="682"/>
    </row>
    <row r="160" spans="1:9" s="14" customFormat="1" ht="12.75">
      <c r="A160" s="661"/>
      <c r="B160" s="662"/>
      <c r="C160" s="661"/>
      <c r="D160" s="661"/>
      <c r="E160" s="664"/>
      <c r="F160" s="661"/>
      <c r="G160" s="682"/>
      <c r="H160" s="682"/>
      <c r="I160" s="682"/>
    </row>
    <row r="161" spans="1:9" s="14" customFormat="1" ht="12.75">
      <c r="A161" s="661"/>
      <c r="B161" s="662"/>
      <c r="C161" s="661"/>
      <c r="D161" s="661"/>
      <c r="E161" s="664"/>
      <c r="F161" s="661"/>
      <c r="G161" s="682"/>
      <c r="H161" s="682"/>
      <c r="I161" s="682"/>
    </row>
    <row r="162" spans="1:9" s="14" customFormat="1" ht="12.75">
      <c r="A162" s="661"/>
      <c r="B162" s="662"/>
      <c r="C162" s="661"/>
      <c r="D162" s="661"/>
      <c r="E162" s="664"/>
      <c r="F162" s="661"/>
      <c r="G162" s="682"/>
      <c r="H162" s="682"/>
      <c r="I162" s="682"/>
    </row>
    <row r="163" spans="1:9" s="14" customFormat="1" ht="12.75">
      <c r="A163" s="661"/>
      <c r="B163" s="662"/>
      <c r="C163" s="661"/>
      <c r="D163" s="661"/>
      <c r="E163" s="664"/>
      <c r="F163" s="661"/>
      <c r="G163" s="682"/>
      <c r="H163" s="682"/>
      <c r="I163" s="682"/>
    </row>
    <row r="164" spans="1:9" s="14" customFormat="1" ht="12.75">
      <c r="A164" s="661"/>
      <c r="B164" s="662"/>
      <c r="C164" s="661"/>
      <c r="D164" s="661"/>
      <c r="E164" s="664"/>
      <c r="F164" s="661"/>
      <c r="G164" s="682"/>
      <c r="H164" s="682"/>
      <c r="I164" s="682"/>
    </row>
    <row r="165" ht="15.75">
      <c r="A165" s="661"/>
    </row>
  </sheetData>
  <mergeCells count="8">
    <mergeCell ref="A41:F41"/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1" useFirstPageNumber="1" fitToHeight="1" fitToWidth="1" horizontalDpi="600" verticalDpi="600" orientation="portrait" paperSize="9" scale="82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C168"/>
  <sheetViews>
    <sheetView workbookViewId="0" topLeftCell="A1">
      <selection activeCell="A2" sqref="A2:F2"/>
    </sheetView>
  </sheetViews>
  <sheetFormatPr defaultColWidth="9.140625" defaultRowHeight="12.75"/>
  <cols>
    <col min="1" max="1" width="9.57421875" style="614" customWidth="1"/>
    <col min="2" max="2" width="46.8515625" style="615" customWidth="1"/>
    <col min="3" max="3" width="11.421875" style="614" customWidth="1"/>
    <col min="4" max="4" width="11.140625" style="706" customWidth="1"/>
    <col min="5" max="5" width="10.28125" style="750" customWidth="1"/>
    <col min="6" max="6" width="11.140625" style="675" customWidth="1"/>
    <col min="7" max="7" width="9.140625" style="681" customWidth="1"/>
    <col min="8" max="8" width="12.00390625" style="681" customWidth="1"/>
    <col min="9" max="9" width="9.140625" style="681" customWidth="1"/>
    <col min="10" max="16384" width="9.140625" style="7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7.25" customHeight="1">
      <c r="A6" s="1085" t="s">
        <v>928</v>
      </c>
      <c r="B6" s="1085"/>
      <c r="C6" s="1085"/>
      <c r="D6" s="1085"/>
      <c r="E6" s="1085"/>
      <c r="F6" s="108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7.25" customHeight="1">
      <c r="A7" s="787" t="s">
        <v>377</v>
      </c>
      <c r="B7" s="787"/>
      <c r="C7" s="787"/>
      <c r="D7" s="787"/>
      <c r="E7" s="787"/>
      <c r="F7" s="787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.25" customHeight="1">
      <c r="A8" s="1079" t="s">
        <v>1077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12" t="s">
        <v>932</v>
      </c>
      <c r="B10" s="13"/>
      <c r="C10" s="10"/>
      <c r="D10" s="8"/>
      <c r="F10" s="11" t="s">
        <v>188</v>
      </c>
      <c r="G10" s="10"/>
      <c r="H10" s="11"/>
      <c r="I10" s="11"/>
      <c r="J10" s="58"/>
      <c r="K10" s="10"/>
      <c r="N10" s="54"/>
      <c r="O10" s="57"/>
    </row>
    <row r="11" spans="5:6" ht="15.75">
      <c r="E11" s="7"/>
      <c r="F11" s="707" t="s">
        <v>378</v>
      </c>
    </row>
    <row r="12" spans="1:9" s="14" customFormat="1" ht="12.75" customHeight="1">
      <c r="A12" s="661"/>
      <c r="B12" s="662"/>
      <c r="C12" s="708"/>
      <c r="D12" s="618"/>
      <c r="E12" s="709"/>
      <c r="F12" s="618" t="s">
        <v>984</v>
      </c>
      <c r="G12" s="682"/>
      <c r="H12" s="682"/>
      <c r="I12" s="682"/>
    </row>
    <row r="13" spans="1:9" s="14" customFormat="1" ht="46.5" customHeight="1">
      <c r="A13" s="619" t="s">
        <v>190</v>
      </c>
      <c r="B13" s="619" t="s">
        <v>191</v>
      </c>
      <c r="C13" s="619" t="s">
        <v>128</v>
      </c>
      <c r="D13" s="620" t="s">
        <v>987</v>
      </c>
      <c r="E13" s="620" t="s">
        <v>192</v>
      </c>
      <c r="F13" s="620" t="s">
        <v>939</v>
      </c>
      <c r="G13" s="682"/>
      <c r="H13" s="682"/>
      <c r="I13" s="682"/>
    </row>
    <row r="14" spans="1:9" s="14" customFormat="1" ht="12.75">
      <c r="A14" s="622">
        <v>1</v>
      </c>
      <c r="B14" s="619">
        <v>2</v>
      </c>
      <c r="C14" s="622">
        <v>3</v>
      </c>
      <c r="D14" s="620">
        <v>4</v>
      </c>
      <c r="E14" s="710">
        <v>5</v>
      </c>
      <c r="F14" s="620">
        <v>6</v>
      </c>
      <c r="G14" s="682"/>
      <c r="H14" s="682"/>
      <c r="I14" s="682"/>
    </row>
    <row r="15" spans="1:9" s="14" customFormat="1" ht="19.5" customHeight="1">
      <c r="A15" s="711" t="s">
        <v>1364</v>
      </c>
      <c r="B15" s="382" t="s">
        <v>1278</v>
      </c>
      <c r="C15" s="657">
        <v>909224146</v>
      </c>
      <c r="D15" s="657">
        <v>146328931</v>
      </c>
      <c r="E15" s="712">
        <v>16.093823689543765</v>
      </c>
      <c r="F15" s="657">
        <v>78061760</v>
      </c>
      <c r="G15" s="682"/>
      <c r="H15" s="682"/>
      <c r="I15" s="682"/>
    </row>
    <row r="16" spans="1:8" s="14" customFormat="1" ht="21" customHeight="1">
      <c r="A16" s="713" t="s">
        <v>1369</v>
      </c>
      <c r="B16" s="382" t="s">
        <v>1370</v>
      </c>
      <c r="C16" s="112">
        <v>981981674</v>
      </c>
      <c r="D16" s="112">
        <v>126716819</v>
      </c>
      <c r="E16" s="712">
        <v>12.904193871952033</v>
      </c>
      <c r="F16" s="112">
        <v>70457325</v>
      </c>
      <c r="G16" s="603"/>
      <c r="H16" s="603"/>
    </row>
    <row r="17" spans="1:8" s="14" customFormat="1" ht="18.75" customHeight="1">
      <c r="A17" s="63"/>
      <c r="B17" s="81" t="s">
        <v>1424</v>
      </c>
      <c r="C17" s="112">
        <v>853897876</v>
      </c>
      <c r="D17" s="112">
        <v>118359259</v>
      </c>
      <c r="E17" s="712">
        <v>13.861055557889687</v>
      </c>
      <c r="F17" s="714">
        <v>66174647</v>
      </c>
      <c r="G17" s="603"/>
      <c r="H17" s="603"/>
    </row>
    <row r="18" spans="1:8" s="14" customFormat="1" ht="18" customHeight="1">
      <c r="A18" s="72">
        <v>1000</v>
      </c>
      <c r="B18" s="81" t="s">
        <v>1371</v>
      </c>
      <c r="C18" s="112">
        <v>618248180</v>
      </c>
      <c r="D18" s="112">
        <v>84725910</v>
      </c>
      <c r="E18" s="712">
        <v>13.704190766885882</v>
      </c>
      <c r="F18" s="714">
        <v>47327464</v>
      </c>
      <c r="G18" s="603"/>
      <c r="H18" s="603"/>
    </row>
    <row r="19" spans="1:8" s="14" customFormat="1" ht="18.75" customHeight="1">
      <c r="A19" s="66" t="s">
        <v>379</v>
      </c>
      <c r="B19" s="76" t="s">
        <v>380</v>
      </c>
      <c r="C19" s="639">
        <v>329897654</v>
      </c>
      <c r="D19" s="639">
        <v>46534355</v>
      </c>
      <c r="E19" s="715">
        <v>14.105694428490844</v>
      </c>
      <c r="F19" s="716">
        <v>25636160</v>
      </c>
      <c r="G19" s="603"/>
      <c r="H19" s="603"/>
    </row>
    <row r="20" spans="1:8" s="14" customFormat="1" ht="17.25" customHeight="1">
      <c r="A20" s="66" t="s">
        <v>381</v>
      </c>
      <c r="B20" s="76" t="s">
        <v>382</v>
      </c>
      <c r="C20" s="639">
        <v>79024152</v>
      </c>
      <c r="D20" s="639">
        <v>10590343</v>
      </c>
      <c r="E20" s="715">
        <v>13.401400371876182</v>
      </c>
      <c r="F20" s="716">
        <v>6045989</v>
      </c>
      <c r="G20" s="603"/>
      <c r="H20" s="603"/>
    </row>
    <row r="21" spans="1:8" s="14" customFormat="1" ht="18" customHeight="1">
      <c r="A21" s="66" t="s">
        <v>383</v>
      </c>
      <c r="B21" s="76" t="s">
        <v>384</v>
      </c>
      <c r="C21" s="639">
        <v>3129372</v>
      </c>
      <c r="D21" s="639">
        <v>349405</v>
      </c>
      <c r="E21" s="715">
        <v>11.165339243784377</v>
      </c>
      <c r="F21" s="716">
        <v>197628</v>
      </c>
      <c r="G21" s="603"/>
      <c r="H21" s="603"/>
    </row>
    <row r="22" spans="1:8" s="14" customFormat="1" ht="15" customHeight="1">
      <c r="A22" s="66" t="s">
        <v>385</v>
      </c>
      <c r="B22" s="76" t="s">
        <v>386</v>
      </c>
      <c r="C22" s="639">
        <v>111213319</v>
      </c>
      <c r="D22" s="639">
        <v>10898635</v>
      </c>
      <c r="E22" s="715">
        <v>9.799756987739931</v>
      </c>
      <c r="F22" s="716">
        <v>6044982</v>
      </c>
      <c r="G22" s="603"/>
      <c r="H22" s="603"/>
    </row>
    <row r="23" spans="1:7" s="14" customFormat="1" ht="25.5">
      <c r="A23" s="309">
        <v>1455</v>
      </c>
      <c r="B23" s="431" t="s">
        <v>387</v>
      </c>
      <c r="C23" s="717" t="s">
        <v>942</v>
      </c>
      <c r="D23" s="717">
        <v>30472</v>
      </c>
      <c r="E23" s="718" t="s">
        <v>942</v>
      </c>
      <c r="F23" s="716">
        <v>-11032</v>
      </c>
      <c r="G23" s="182"/>
    </row>
    <row r="24" spans="1:7" s="14" customFormat="1" ht="51">
      <c r="A24" s="309">
        <v>1456</v>
      </c>
      <c r="B24" s="431" t="s">
        <v>388</v>
      </c>
      <c r="C24" s="717" t="s">
        <v>942</v>
      </c>
      <c r="D24" s="717" t="s">
        <v>942</v>
      </c>
      <c r="E24" s="718" t="s">
        <v>942</v>
      </c>
      <c r="F24" s="716">
        <v>0</v>
      </c>
      <c r="G24" s="182"/>
    </row>
    <row r="25" spans="1:7" s="14" customFormat="1" ht="16.5" customHeight="1">
      <c r="A25" s="719">
        <v>1491</v>
      </c>
      <c r="B25" s="720" t="s">
        <v>389</v>
      </c>
      <c r="C25" s="632" t="s">
        <v>942</v>
      </c>
      <c r="D25" s="632">
        <v>225</v>
      </c>
      <c r="E25" s="718" t="s">
        <v>942</v>
      </c>
      <c r="F25" s="716">
        <v>147</v>
      </c>
      <c r="G25" s="51"/>
    </row>
    <row r="26" spans="1:7" s="14" customFormat="1" ht="12.75">
      <c r="A26" s="719">
        <v>1492</v>
      </c>
      <c r="B26" s="720" t="s">
        <v>390</v>
      </c>
      <c r="C26" s="632" t="s">
        <v>942</v>
      </c>
      <c r="D26" s="632">
        <v>186461</v>
      </c>
      <c r="E26" s="718" t="s">
        <v>942</v>
      </c>
      <c r="F26" s="716">
        <v>99387</v>
      </c>
      <c r="G26" s="51"/>
    </row>
    <row r="27" spans="1:7" s="14" customFormat="1" ht="12.75">
      <c r="A27" s="719">
        <v>1493</v>
      </c>
      <c r="B27" s="720" t="s">
        <v>391</v>
      </c>
      <c r="C27" s="632" t="s">
        <v>942</v>
      </c>
      <c r="D27" s="632">
        <v>18274</v>
      </c>
      <c r="E27" s="718" t="s">
        <v>942</v>
      </c>
      <c r="F27" s="716">
        <v>16559</v>
      </c>
      <c r="G27" s="51"/>
    </row>
    <row r="28" spans="1:7" s="14" customFormat="1" ht="12.75">
      <c r="A28" s="719">
        <v>1499</v>
      </c>
      <c r="B28" s="720" t="s">
        <v>392</v>
      </c>
      <c r="C28" s="632" t="s">
        <v>942</v>
      </c>
      <c r="D28" s="632">
        <v>30510</v>
      </c>
      <c r="E28" s="718" t="s">
        <v>942</v>
      </c>
      <c r="F28" s="716">
        <v>8917</v>
      </c>
      <c r="G28" s="51"/>
    </row>
    <row r="29" spans="1:8" s="14" customFormat="1" ht="30" customHeight="1">
      <c r="A29" s="721" t="s">
        <v>393</v>
      </c>
      <c r="B29" s="722" t="s">
        <v>394</v>
      </c>
      <c r="C29" s="639">
        <v>91481641</v>
      </c>
      <c r="D29" s="639">
        <v>16098576</v>
      </c>
      <c r="E29" s="715">
        <v>17.59760299883558</v>
      </c>
      <c r="F29" s="716">
        <v>9258799</v>
      </c>
      <c r="G29" s="603"/>
      <c r="H29" s="603"/>
    </row>
    <row r="30" spans="1:7" s="14" customFormat="1" ht="12.75">
      <c r="A30" s="309">
        <v>1564</v>
      </c>
      <c r="B30" s="431" t="s">
        <v>395</v>
      </c>
      <c r="C30" s="717" t="s">
        <v>942</v>
      </c>
      <c r="D30" s="717">
        <v>15248</v>
      </c>
      <c r="E30" s="718" t="s">
        <v>942</v>
      </c>
      <c r="F30" s="716">
        <v>11162</v>
      </c>
      <c r="G30" s="182"/>
    </row>
    <row r="31" spans="1:7" s="14" customFormat="1" ht="12.75">
      <c r="A31" s="309">
        <v>1565</v>
      </c>
      <c r="B31" s="723" t="s">
        <v>396</v>
      </c>
      <c r="C31" s="717" t="s">
        <v>942</v>
      </c>
      <c r="D31" s="717">
        <v>10854</v>
      </c>
      <c r="E31" s="718" t="s">
        <v>942</v>
      </c>
      <c r="F31" s="716">
        <v>7589</v>
      </c>
      <c r="G31" s="182"/>
    </row>
    <row r="32" spans="1:8" s="14" customFormat="1" ht="21" customHeight="1">
      <c r="A32" s="66">
        <v>1600</v>
      </c>
      <c r="B32" s="563" t="s">
        <v>397</v>
      </c>
      <c r="C32" s="639">
        <v>3502042</v>
      </c>
      <c r="D32" s="639">
        <v>254596</v>
      </c>
      <c r="E32" s="715">
        <v>7.269929943729972</v>
      </c>
      <c r="F32" s="716">
        <v>143906</v>
      </c>
      <c r="G32" s="603"/>
      <c r="H32" s="603"/>
    </row>
    <row r="33" spans="1:8" s="14" customFormat="1" ht="15.75" customHeight="1">
      <c r="A33" s="72">
        <v>2000</v>
      </c>
      <c r="B33" s="72" t="s">
        <v>1381</v>
      </c>
      <c r="C33" s="112">
        <v>8345342</v>
      </c>
      <c r="D33" s="112">
        <v>1181053</v>
      </c>
      <c r="E33" s="712">
        <v>14.152242053111783</v>
      </c>
      <c r="F33" s="714">
        <v>111961</v>
      </c>
      <c r="G33" s="603"/>
      <c r="H33" s="603"/>
    </row>
    <row r="34" spans="1:8" s="14" customFormat="1" ht="15.75" customHeight="1">
      <c r="A34" s="724" t="s">
        <v>398</v>
      </c>
      <c r="B34" s="725" t="s">
        <v>399</v>
      </c>
      <c r="C34" s="639">
        <v>8268931</v>
      </c>
      <c r="D34" s="639">
        <v>1159939</v>
      </c>
      <c r="E34" s="715">
        <v>14.027677821957882</v>
      </c>
      <c r="F34" s="716">
        <v>96215</v>
      </c>
      <c r="G34" s="603"/>
      <c r="H34" s="603"/>
    </row>
    <row r="35" spans="1:8" s="14" customFormat="1" ht="18" customHeight="1">
      <c r="A35" s="694" t="s">
        <v>400</v>
      </c>
      <c r="B35" s="726" t="s">
        <v>401</v>
      </c>
      <c r="C35" s="632" t="s">
        <v>942</v>
      </c>
      <c r="D35" s="632">
        <v>143167</v>
      </c>
      <c r="E35" s="718" t="s">
        <v>942</v>
      </c>
      <c r="F35" s="716">
        <v>61037</v>
      </c>
      <c r="G35" s="603"/>
      <c r="H35" s="603"/>
    </row>
    <row r="36" spans="1:8" s="14" customFormat="1" ht="25.5">
      <c r="A36" s="727">
        <v>2140</v>
      </c>
      <c r="B36" s="728" t="s">
        <v>402</v>
      </c>
      <c r="C36" s="632" t="s">
        <v>942</v>
      </c>
      <c r="D36" s="632">
        <v>626645</v>
      </c>
      <c r="E36" s="718" t="s">
        <v>942</v>
      </c>
      <c r="F36" s="716">
        <v>-26658</v>
      </c>
      <c r="G36" s="603"/>
      <c r="H36" s="603"/>
    </row>
    <row r="37" spans="1:8" s="14" customFormat="1" ht="18.75" customHeight="1">
      <c r="A37" s="729" t="s">
        <v>403</v>
      </c>
      <c r="B37" s="730" t="s">
        <v>404</v>
      </c>
      <c r="C37" s="632" t="s">
        <v>942</v>
      </c>
      <c r="D37" s="632">
        <v>25621</v>
      </c>
      <c r="E37" s="718" t="s">
        <v>942</v>
      </c>
      <c r="F37" s="716">
        <v>554</v>
      </c>
      <c r="G37" s="603"/>
      <c r="H37" s="603"/>
    </row>
    <row r="38" spans="1:8" s="14" customFormat="1" ht="18.75" customHeight="1">
      <c r="A38" s="724" t="s">
        <v>405</v>
      </c>
      <c r="B38" s="725" t="s">
        <v>406</v>
      </c>
      <c r="C38" s="639">
        <v>42466</v>
      </c>
      <c r="D38" s="639">
        <v>13442</v>
      </c>
      <c r="E38" s="715">
        <v>31.65355814063015</v>
      </c>
      <c r="F38" s="716">
        <v>12675</v>
      </c>
      <c r="G38" s="603"/>
      <c r="H38" s="603"/>
    </row>
    <row r="39" spans="1:8" s="14" customFormat="1" ht="17.25" customHeight="1">
      <c r="A39" s="724" t="s">
        <v>407</v>
      </c>
      <c r="B39" s="725" t="s">
        <v>408</v>
      </c>
      <c r="C39" s="639">
        <v>33945</v>
      </c>
      <c r="D39" s="639">
        <v>7672</v>
      </c>
      <c r="E39" s="715">
        <v>22.60126675504493</v>
      </c>
      <c r="F39" s="716">
        <v>3071</v>
      </c>
      <c r="G39" s="603"/>
      <c r="H39" s="603"/>
    </row>
    <row r="40" spans="1:8" s="14" customFormat="1" ht="19.5" customHeight="1">
      <c r="A40" s="72">
        <v>3000</v>
      </c>
      <c r="B40" s="72" t="s">
        <v>1384</v>
      </c>
      <c r="C40" s="112">
        <v>227304354</v>
      </c>
      <c r="D40" s="212">
        <v>32452296</v>
      </c>
      <c r="E40" s="712">
        <v>14.277023483676867</v>
      </c>
      <c r="F40" s="112">
        <v>18735222</v>
      </c>
      <c r="G40" s="603"/>
      <c r="H40" s="603"/>
    </row>
    <row r="41" spans="1:8" s="14" customFormat="1" ht="18" customHeight="1">
      <c r="A41" s="66">
        <v>3100</v>
      </c>
      <c r="B41" s="76" t="s">
        <v>409</v>
      </c>
      <c r="C41" s="639">
        <v>2286435</v>
      </c>
      <c r="D41" s="639">
        <v>1228542</v>
      </c>
      <c r="E41" s="715">
        <v>53.73177020120843</v>
      </c>
      <c r="F41" s="716">
        <v>1184184</v>
      </c>
      <c r="G41" s="603"/>
      <c r="H41" s="603"/>
    </row>
    <row r="42" spans="1:8" s="14" customFormat="1" ht="20.25" customHeight="1">
      <c r="A42" s="66">
        <v>3300</v>
      </c>
      <c r="B42" s="76" t="s">
        <v>410</v>
      </c>
      <c r="C42" s="639">
        <v>48892422</v>
      </c>
      <c r="D42" s="639">
        <v>7885579</v>
      </c>
      <c r="E42" s="715">
        <v>16.12842783693555</v>
      </c>
      <c r="F42" s="716">
        <v>3937304</v>
      </c>
      <c r="G42" s="603"/>
      <c r="H42" s="603"/>
    </row>
    <row r="43" spans="1:8" s="14" customFormat="1" ht="18.75" customHeight="1">
      <c r="A43" s="66">
        <v>3400</v>
      </c>
      <c r="B43" s="76" t="s">
        <v>411</v>
      </c>
      <c r="C43" s="639">
        <v>60170869</v>
      </c>
      <c r="D43" s="639">
        <v>6517453</v>
      </c>
      <c r="E43" s="715">
        <v>10.831575325927236</v>
      </c>
      <c r="F43" s="716">
        <v>4675215</v>
      </c>
      <c r="G43" s="603"/>
      <c r="H43" s="603"/>
    </row>
    <row r="44" spans="1:8" s="14" customFormat="1" ht="21" customHeight="1">
      <c r="A44" s="66">
        <v>3500</v>
      </c>
      <c r="B44" s="76" t="s">
        <v>412</v>
      </c>
      <c r="C44" s="639">
        <v>29544872</v>
      </c>
      <c r="D44" s="639">
        <v>4021133</v>
      </c>
      <c r="E44" s="715">
        <v>13.610256967774307</v>
      </c>
      <c r="F44" s="716">
        <v>2121863</v>
      </c>
      <c r="G44" s="603"/>
      <c r="H44" s="603"/>
    </row>
    <row r="45" spans="1:9" s="14" customFormat="1" ht="12.75">
      <c r="A45" s="694" t="s">
        <v>413</v>
      </c>
      <c r="B45" s="728" t="s">
        <v>414</v>
      </c>
      <c r="C45" s="717" t="s">
        <v>942</v>
      </c>
      <c r="D45" s="717">
        <v>255</v>
      </c>
      <c r="E45" s="718" t="s">
        <v>942</v>
      </c>
      <c r="F45" s="716">
        <v>11</v>
      </c>
      <c r="G45" s="476"/>
      <c r="H45" s="479"/>
      <c r="I45" s="603"/>
    </row>
    <row r="46" spans="1:9" s="14" customFormat="1" ht="12.75">
      <c r="A46" s="694" t="s">
        <v>415</v>
      </c>
      <c r="B46" s="731" t="s">
        <v>416</v>
      </c>
      <c r="C46" s="717" t="s">
        <v>942</v>
      </c>
      <c r="D46" s="717">
        <v>16652</v>
      </c>
      <c r="E46" s="718" t="s">
        <v>942</v>
      </c>
      <c r="F46" s="716">
        <v>-39698</v>
      </c>
      <c r="G46" s="476"/>
      <c r="H46" s="479"/>
      <c r="I46" s="603"/>
    </row>
    <row r="47" spans="1:9" s="14" customFormat="1" ht="12.75">
      <c r="A47" s="694" t="s">
        <v>417</v>
      </c>
      <c r="B47" s="731" t="s">
        <v>418</v>
      </c>
      <c r="C47" s="717" t="s">
        <v>942</v>
      </c>
      <c r="D47" s="717">
        <v>265612</v>
      </c>
      <c r="E47" s="718" t="s">
        <v>942</v>
      </c>
      <c r="F47" s="716">
        <v>172734</v>
      </c>
      <c r="G47" s="476"/>
      <c r="H47" s="479"/>
      <c r="I47" s="603"/>
    </row>
    <row r="48" spans="1:8" s="14" customFormat="1" ht="18.75" customHeight="1">
      <c r="A48" s="66">
        <v>3600</v>
      </c>
      <c r="B48" s="76" t="s">
        <v>419</v>
      </c>
      <c r="C48" s="639">
        <v>372929</v>
      </c>
      <c r="D48" s="639">
        <v>125980</v>
      </c>
      <c r="E48" s="715">
        <v>33.78122913476828</v>
      </c>
      <c r="F48" s="716">
        <v>47198</v>
      </c>
      <c r="G48" s="603"/>
      <c r="H48" s="603"/>
    </row>
    <row r="49" spans="1:10" s="14" customFormat="1" ht="18.75" customHeight="1">
      <c r="A49" s="66">
        <v>3800</v>
      </c>
      <c r="B49" s="82" t="s">
        <v>420</v>
      </c>
      <c r="C49" s="639">
        <v>86007534</v>
      </c>
      <c r="D49" s="639">
        <v>12665326</v>
      </c>
      <c r="E49" s="715">
        <v>14.725833204333005</v>
      </c>
      <c r="F49" s="716">
        <v>6765246</v>
      </c>
      <c r="G49" s="603"/>
      <c r="H49" s="603"/>
      <c r="I49" s="603"/>
      <c r="J49" s="603"/>
    </row>
    <row r="50" spans="1:8" s="14" customFormat="1" ht="38.25">
      <c r="A50" s="732">
        <v>3860</v>
      </c>
      <c r="B50" s="733" t="s">
        <v>421</v>
      </c>
      <c r="C50" s="632" t="s">
        <v>942</v>
      </c>
      <c r="D50" s="632">
        <v>2892</v>
      </c>
      <c r="E50" s="718" t="s">
        <v>942</v>
      </c>
      <c r="F50" s="716">
        <v>545</v>
      </c>
      <c r="G50" s="603"/>
      <c r="H50" s="603"/>
    </row>
    <row r="51" spans="1:9" s="14" customFormat="1" ht="21" customHeight="1">
      <c r="A51" s="721">
        <v>3900</v>
      </c>
      <c r="B51" s="734" t="s">
        <v>1405</v>
      </c>
      <c r="C51" s="639">
        <v>29293</v>
      </c>
      <c r="D51" s="639">
        <v>8283</v>
      </c>
      <c r="E51" s="715">
        <v>28.27638002253098</v>
      </c>
      <c r="F51" s="716">
        <v>4212</v>
      </c>
      <c r="G51" s="369"/>
      <c r="H51" s="479"/>
      <c r="I51" s="603"/>
    </row>
    <row r="52" spans="1:9" s="14" customFormat="1" ht="12.75">
      <c r="A52" s="732">
        <v>3910</v>
      </c>
      <c r="B52" s="733" t="s">
        <v>422</v>
      </c>
      <c r="C52" s="632" t="s">
        <v>942</v>
      </c>
      <c r="D52" s="632">
        <v>0</v>
      </c>
      <c r="E52" s="718" t="s">
        <v>942</v>
      </c>
      <c r="F52" s="716">
        <v>-460</v>
      </c>
      <c r="G52" s="369"/>
      <c r="H52" s="479"/>
      <c r="I52" s="603"/>
    </row>
    <row r="53" spans="1:8" s="14" customFormat="1" ht="18.75" customHeight="1">
      <c r="A53" s="732"/>
      <c r="B53" s="735" t="s">
        <v>454</v>
      </c>
      <c r="C53" s="112">
        <v>128083798</v>
      </c>
      <c r="D53" s="212">
        <v>8357560</v>
      </c>
      <c r="E53" s="712">
        <v>6.525071968899611</v>
      </c>
      <c r="F53" s="714">
        <v>4282678</v>
      </c>
      <c r="G53" s="603"/>
      <c r="H53" s="603"/>
    </row>
    <row r="54" spans="1:8" s="14" customFormat="1" ht="18.75" customHeight="1">
      <c r="A54" s="81" t="s">
        <v>423</v>
      </c>
      <c r="B54" s="81" t="s">
        <v>424</v>
      </c>
      <c r="C54" s="626">
        <v>81974840</v>
      </c>
      <c r="D54" s="626">
        <v>6469135</v>
      </c>
      <c r="E54" s="712">
        <v>7.891610401435367</v>
      </c>
      <c r="F54" s="736">
        <v>3277997</v>
      </c>
      <c r="G54" s="603"/>
      <c r="H54" s="603"/>
    </row>
    <row r="55" spans="1:8" s="14" customFormat="1" ht="25.5">
      <c r="A55" s="721">
        <v>4800</v>
      </c>
      <c r="B55" s="722" t="s">
        <v>425</v>
      </c>
      <c r="C55" s="114">
        <v>110000</v>
      </c>
      <c r="D55" s="114">
        <v>0</v>
      </c>
      <c r="E55" s="715">
        <v>0</v>
      </c>
      <c r="F55" s="716">
        <v>0</v>
      </c>
      <c r="G55" s="603"/>
      <c r="H55" s="603"/>
    </row>
    <row r="56" spans="1:8" s="14" customFormat="1" ht="38.25">
      <c r="A56" s="732">
        <v>4860</v>
      </c>
      <c r="B56" s="733" t="s">
        <v>426</v>
      </c>
      <c r="C56" s="737" t="s">
        <v>942</v>
      </c>
      <c r="D56" s="738">
        <v>0</v>
      </c>
      <c r="E56" s="737" t="s">
        <v>942</v>
      </c>
      <c r="F56" s="716">
        <v>0</v>
      </c>
      <c r="G56" s="603"/>
      <c r="H56" s="603"/>
    </row>
    <row r="57" spans="1:8" s="14" customFormat="1" ht="18.75" customHeight="1">
      <c r="A57" s="72">
        <v>6000</v>
      </c>
      <c r="B57" s="81" t="s">
        <v>427</v>
      </c>
      <c r="C57" s="626">
        <v>872978</v>
      </c>
      <c r="D57" s="626">
        <v>30834</v>
      </c>
      <c r="E57" s="712">
        <v>3.532047772108805</v>
      </c>
      <c r="F57" s="736">
        <v>26891</v>
      </c>
      <c r="G57" s="603"/>
      <c r="H57" s="603"/>
    </row>
    <row r="58" spans="1:8" s="14" customFormat="1" ht="19.5" customHeight="1">
      <c r="A58" s="72">
        <v>7000</v>
      </c>
      <c r="B58" s="81" t="s">
        <v>428</v>
      </c>
      <c r="C58" s="626">
        <v>45235980</v>
      </c>
      <c r="D58" s="626">
        <v>1857591</v>
      </c>
      <c r="E58" s="712">
        <v>4.10644579823406</v>
      </c>
      <c r="F58" s="736">
        <v>977790</v>
      </c>
      <c r="G58" s="603"/>
      <c r="H58" s="603"/>
    </row>
    <row r="59" spans="1:8" s="14" customFormat="1" ht="12.75">
      <c r="A59" s="66">
        <v>7800</v>
      </c>
      <c r="B59" s="563" t="s">
        <v>429</v>
      </c>
      <c r="C59" s="114">
        <v>0</v>
      </c>
      <c r="D59" s="114">
        <v>0</v>
      </c>
      <c r="E59" s="715">
        <v>0</v>
      </c>
      <c r="F59" s="716">
        <v>0</v>
      </c>
      <c r="G59" s="603"/>
      <c r="H59" s="603"/>
    </row>
    <row r="60" spans="1:8" s="14" customFormat="1" ht="25.5">
      <c r="A60" s="732">
        <v>7860</v>
      </c>
      <c r="B60" s="733" t="s">
        <v>430</v>
      </c>
      <c r="C60" s="696" t="s">
        <v>942</v>
      </c>
      <c r="D60" s="696">
        <v>0</v>
      </c>
      <c r="E60" s="718" t="s">
        <v>942</v>
      </c>
      <c r="F60" s="716">
        <v>0</v>
      </c>
      <c r="G60" s="603"/>
      <c r="H60" s="603"/>
    </row>
    <row r="61" spans="1:8" s="14" customFormat="1" ht="21" customHeight="1">
      <c r="A61" s="713" t="s">
        <v>431</v>
      </c>
      <c r="B61" s="80" t="s">
        <v>455</v>
      </c>
      <c r="C61" s="112">
        <v>-12501</v>
      </c>
      <c r="D61" s="212">
        <v>-11174</v>
      </c>
      <c r="E61" s="712">
        <v>89.38484921206303</v>
      </c>
      <c r="F61" s="714">
        <v>-10552</v>
      </c>
      <c r="G61" s="603"/>
      <c r="H61" s="603"/>
    </row>
    <row r="62" spans="1:8" s="14" customFormat="1" ht="18" customHeight="1">
      <c r="A62" s="66">
        <v>8100</v>
      </c>
      <c r="B62" s="563" t="s">
        <v>432</v>
      </c>
      <c r="C62" s="639">
        <v>189180</v>
      </c>
      <c r="D62" s="639">
        <v>680</v>
      </c>
      <c r="E62" s="715">
        <v>0.3594460302357543</v>
      </c>
      <c r="F62" s="716">
        <v>550</v>
      </c>
      <c r="G62" s="603"/>
      <c r="H62" s="603"/>
    </row>
    <row r="63" spans="1:8" s="14" customFormat="1" ht="12.75">
      <c r="A63" s="739">
        <v>8111</v>
      </c>
      <c r="B63" s="740" t="s">
        <v>433</v>
      </c>
      <c r="C63" s="632" t="s">
        <v>942</v>
      </c>
      <c r="D63" s="632">
        <v>0</v>
      </c>
      <c r="E63" s="718" t="s">
        <v>942</v>
      </c>
      <c r="F63" s="716">
        <v>0</v>
      </c>
      <c r="G63" s="603"/>
      <c r="H63" s="603"/>
    </row>
    <row r="64" spans="1:8" s="14" customFormat="1" ht="12.75">
      <c r="A64" s="739">
        <v>8112</v>
      </c>
      <c r="B64" s="740" t="s">
        <v>434</v>
      </c>
      <c r="C64" s="632" t="s">
        <v>942</v>
      </c>
      <c r="D64" s="632">
        <v>0</v>
      </c>
      <c r="E64" s="718" t="s">
        <v>942</v>
      </c>
      <c r="F64" s="716">
        <v>0</v>
      </c>
      <c r="G64" s="603"/>
      <c r="H64" s="603"/>
    </row>
    <row r="65" spans="1:8" s="14" customFormat="1" ht="18.75" customHeight="1">
      <c r="A65" s="66">
        <v>8200</v>
      </c>
      <c r="B65" s="563" t="s">
        <v>435</v>
      </c>
      <c r="C65" s="114">
        <v>201681</v>
      </c>
      <c r="D65" s="114">
        <v>11854</v>
      </c>
      <c r="E65" s="715">
        <v>5.877598782235313</v>
      </c>
      <c r="F65" s="716">
        <v>11102</v>
      </c>
      <c r="G65" s="603"/>
      <c r="H65" s="603"/>
    </row>
    <row r="66" spans="1:8" s="14" customFormat="1" ht="12.75">
      <c r="A66" s="741">
        <v>8211</v>
      </c>
      <c r="B66" s="740" t="s">
        <v>436</v>
      </c>
      <c r="C66" s="632" t="s">
        <v>942</v>
      </c>
      <c r="D66" s="632">
        <v>0</v>
      </c>
      <c r="E66" s="718" t="s">
        <v>942</v>
      </c>
      <c r="F66" s="716">
        <v>0</v>
      </c>
      <c r="G66" s="603"/>
      <c r="H66" s="603"/>
    </row>
    <row r="67" spans="1:8" s="14" customFormat="1" ht="12.75">
      <c r="A67" s="739">
        <v>8212</v>
      </c>
      <c r="B67" s="740" t="s">
        <v>437</v>
      </c>
      <c r="C67" s="632" t="s">
        <v>942</v>
      </c>
      <c r="D67" s="632">
        <v>400</v>
      </c>
      <c r="E67" s="718" t="s">
        <v>942</v>
      </c>
      <c r="F67" s="716">
        <v>200</v>
      </c>
      <c r="G67" s="603"/>
      <c r="H67" s="603"/>
    </row>
    <row r="68" spans="1:8" s="649" customFormat="1" ht="15" customHeight="1">
      <c r="A68" s="713" t="s">
        <v>438</v>
      </c>
      <c r="B68" s="273" t="s">
        <v>439</v>
      </c>
      <c r="C68" s="112">
        <v>981969173</v>
      </c>
      <c r="D68" s="112">
        <v>126705645</v>
      </c>
      <c r="E68" s="712">
        <v>12.90322023174143</v>
      </c>
      <c r="F68" s="714">
        <v>70446773</v>
      </c>
      <c r="G68" s="742"/>
      <c r="H68" s="742"/>
    </row>
    <row r="69" spans="1:8" s="14" customFormat="1" ht="15.75" customHeight="1">
      <c r="A69" s="294" t="s">
        <v>440</v>
      </c>
      <c r="B69" s="273" t="s">
        <v>441</v>
      </c>
      <c r="C69" s="212">
        <v>-72745027</v>
      </c>
      <c r="D69" s="212">
        <v>19623286</v>
      </c>
      <c r="E69" s="712">
        <v>-26.975432973583196</v>
      </c>
      <c r="F69" s="743">
        <v>7614987</v>
      </c>
      <c r="G69" s="603"/>
      <c r="H69" s="479"/>
    </row>
    <row r="70" spans="1:8" s="14" customFormat="1" ht="18" customHeight="1">
      <c r="A70" s="713" t="s">
        <v>442</v>
      </c>
      <c r="B70" s="382" t="s">
        <v>443</v>
      </c>
      <c r="C70" s="112">
        <v>72745027</v>
      </c>
      <c r="D70" s="112">
        <v>-19623286</v>
      </c>
      <c r="E70" s="712">
        <v>-26.975432973583196</v>
      </c>
      <c r="F70" s="714">
        <v>-7614987</v>
      </c>
      <c r="G70" s="603"/>
      <c r="H70" s="744"/>
    </row>
    <row r="71" spans="1:8" s="14" customFormat="1" ht="16.5" customHeight="1">
      <c r="A71" s="713" t="s">
        <v>444</v>
      </c>
      <c r="B71" s="382" t="s">
        <v>456</v>
      </c>
      <c r="C71" s="112">
        <v>72696661</v>
      </c>
      <c r="D71" s="112">
        <v>-19622657</v>
      </c>
      <c r="E71" s="712">
        <v>-26.99251482815696</v>
      </c>
      <c r="F71" s="714">
        <v>-7614987</v>
      </c>
      <c r="G71" s="603"/>
      <c r="H71" s="744"/>
    </row>
    <row r="72" spans="1:8" s="14" customFormat="1" ht="18" customHeight="1">
      <c r="A72" s="713"/>
      <c r="B72" s="382" t="s">
        <v>457</v>
      </c>
      <c r="C72" s="112">
        <v>21809551</v>
      </c>
      <c r="D72" s="112">
        <v>3395559</v>
      </c>
      <c r="E72" s="712">
        <v>15.569137576468217</v>
      </c>
      <c r="F72" s="714">
        <v>2639795</v>
      </c>
      <c r="G72" s="603"/>
      <c r="H72" s="744"/>
    </row>
    <row r="73" spans="1:8" s="14" customFormat="1" ht="12.75">
      <c r="A73" s="745" t="s">
        <v>193</v>
      </c>
      <c r="B73" s="722" t="s">
        <v>445</v>
      </c>
      <c r="C73" s="639">
        <v>470575</v>
      </c>
      <c r="D73" s="639">
        <v>2329</v>
      </c>
      <c r="E73" s="715">
        <v>0.494926419805557</v>
      </c>
      <c r="F73" s="716">
        <v>3011</v>
      </c>
      <c r="G73" s="603"/>
      <c r="H73" s="479"/>
    </row>
    <row r="74" spans="1:8" s="14" customFormat="1" ht="19.5" customHeight="1">
      <c r="A74" s="745" t="s">
        <v>193</v>
      </c>
      <c r="B74" s="722" t="s">
        <v>446</v>
      </c>
      <c r="C74" s="639">
        <v>21338976</v>
      </c>
      <c r="D74" s="639">
        <v>3393230</v>
      </c>
      <c r="E74" s="715">
        <v>15.901559662469278</v>
      </c>
      <c r="F74" s="716">
        <v>2636784</v>
      </c>
      <c r="G74" s="603"/>
      <c r="H74" s="479"/>
    </row>
    <row r="75" spans="1:8" s="14" customFormat="1" ht="15" customHeight="1">
      <c r="A75" s="713" t="s">
        <v>193</v>
      </c>
      <c r="B75" s="382" t="s">
        <v>458</v>
      </c>
      <c r="C75" s="112">
        <v>30545009</v>
      </c>
      <c r="D75" s="112">
        <v>-22658694</v>
      </c>
      <c r="E75" s="712">
        <v>-74.18133024612958</v>
      </c>
      <c r="F75" s="714">
        <v>-10106859</v>
      </c>
      <c r="G75" s="603"/>
      <c r="H75" s="744"/>
    </row>
    <row r="76" spans="1:8" s="14" customFormat="1" ht="17.25" customHeight="1">
      <c r="A76" s="746" t="s">
        <v>193</v>
      </c>
      <c r="B76" s="563" t="s">
        <v>447</v>
      </c>
      <c r="C76" s="639">
        <v>39237085</v>
      </c>
      <c r="D76" s="639">
        <v>49461234</v>
      </c>
      <c r="E76" s="715">
        <v>126.05736129480567</v>
      </c>
      <c r="F76" s="716">
        <v>-17913</v>
      </c>
      <c r="G76" s="603"/>
      <c r="H76" s="618"/>
    </row>
    <row r="77" spans="1:8" s="14" customFormat="1" ht="15" customHeight="1">
      <c r="A77" s="746" t="s">
        <v>193</v>
      </c>
      <c r="B77" s="563" t="s">
        <v>448</v>
      </c>
      <c r="C77" s="639">
        <v>8692076</v>
      </c>
      <c r="D77" s="639">
        <v>72119928</v>
      </c>
      <c r="E77" s="715">
        <v>829.7204028128608</v>
      </c>
      <c r="F77" s="716">
        <v>10088946</v>
      </c>
      <c r="G77" s="603"/>
      <c r="H77" s="618"/>
    </row>
    <row r="78" spans="1:8" s="14" customFormat="1" ht="15" customHeight="1">
      <c r="A78" s="746" t="s">
        <v>193</v>
      </c>
      <c r="B78" s="382" t="s">
        <v>449</v>
      </c>
      <c r="C78" s="626">
        <v>19043179</v>
      </c>
      <c r="D78" s="626">
        <v>-263409</v>
      </c>
      <c r="E78" s="712">
        <v>-1.3832196819659155</v>
      </c>
      <c r="F78" s="716">
        <v>-134425</v>
      </c>
      <c r="G78" s="603"/>
      <c r="H78" s="603"/>
    </row>
    <row r="79" spans="1:8" s="14" customFormat="1" ht="18" customHeight="1">
      <c r="A79" s="746" t="s">
        <v>193</v>
      </c>
      <c r="B79" s="382" t="s">
        <v>450</v>
      </c>
      <c r="C79" s="626">
        <v>1298922</v>
      </c>
      <c r="D79" s="626">
        <v>-96113</v>
      </c>
      <c r="E79" s="712">
        <v>-7.399443538565056</v>
      </c>
      <c r="F79" s="716">
        <v>-13498</v>
      </c>
      <c r="G79" s="603"/>
      <c r="H79" s="603"/>
    </row>
    <row r="80" spans="1:8" s="14" customFormat="1" ht="18" customHeight="1">
      <c r="A80" s="713" t="s">
        <v>451</v>
      </c>
      <c r="B80" s="382" t="s">
        <v>452</v>
      </c>
      <c r="C80" s="626">
        <v>48366</v>
      </c>
      <c r="D80" s="626">
        <v>-629</v>
      </c>
      <c r="E80" s="712">
        <v>-1.3005003514865814</v>
      </c>
      <c r="F80" s="716">
        <v>0</v>
      </c>
      <c r="G80" s="603"/>
      <c r="H80" s="603"/>
    </row>
    <row r="81" spans="1:8" s="14" customFormat="1" ht="12.75">
      <c r="A81" s="819"/>
      <c r="B81" s="819"/>
      <c r="C81" s="691"/>
      <c r="D81" s="691"/>
      <c r="E81" s="747"/>
      <c r="F81" s="479"/>
      <c r="G81" s="603"/>
      <c r="H81" s="603"/>
    </row>
    <row r="82" spans="1:8" s="14" customFormat="1" ht="18.75" customHeight="1">
      <c r="A82" s="757" t="s">
        <v>347</v>
      </c>
      <c r="B82" s="690"/>
      <c r="C82" s="690"/>
      <c r="D82" s="690"/>
      <c r="E82" s="690"/>
      <c r="F82" s="690"/>
      <c r="G82" s="603"/>
      <c r="H82" s="603"/>
    </row>
    <row r="83" spans="1:9" s="14" customFormat="1" ht="15.75">
      <c r="A83" s="661"/>
      <c r="B83" s="748"/>
      <c r="C83" s="749"/>
      <c r="D83" s="668"/>
      <c r="E83" s="750"/>
      <c r="F83" s="751"/>
      <c r="G83" s="682"/>
      <c r="H83" s="682"/>
      <c r="I83" s="682"/>
    </row>
    <row r="84" spans="1:8" s="14" customFormat="1" ht="15.75">
      <c r="A84" s="285" t="s">
        <v>453</v>
      </c>
      <c r="B84" s="667"/>
      <c r="C84" s="175"/>
      <c r="D84" s="179"/>
      <c r="E84" s="752"/>
      <c r="F84" s="469" t="s">
        <v>980</v>
      </c>
      <c r="G84" s="262"/>
      <c r="H84" s="262"/>
    </row>
    <row r="85" spans="1:8" s="14" customFormat="1" ht="15.75">
      <c r="A85" s="285"/>
      <c r="B85" s="667"/>
      <c r="C85" s="175"/>
      <c r="D85" s="179"/>
      <c r="E85" s="752"/>
      <c r="F85" s="469"/>
      <c r="G85" s="262"/>
      <c r="H85" s="262"/>
    </row>
    <row r="86" spans="1:8" s="14" customFormat="1" ht="15.75">
      <c r="A86" s="285"/>
      <c r="B86" s="667"/>
      <c r="C86" s="175"/>
      <c r="D86" s="179"/>
      <c r="E86" s="752"/>
      <c r="F86" s="469"/>
      <c r="G86" s="262"/>
      <c r="H86" s="262"/>
    </row>
    <row r="87" spans="1:8" s="14" customFormat="1" ht="12.75">
      <c r="A87" s="43" t="s">
        <v>349</v>
      </c>
      <c r="B87" s="363"/>
      <c r="C87" s="175"/>
      <c r="D87" s="162"/>
      <c r="E87" s="752"/>
      <c r="F87" s="162"/>
      <c r="G87" s="481"/>
      <c r="H87" s="481"/>
    </row>
    <row r="88" spans="1:9" s="14" customFormat="1" ht="12.75">
      <c r="A88" s="182"/>
      <c r="B88" s="363"/>
      <c r="C88" s="175"/>
      <c r="D88" s="162"/>
      <c r="E88" s="753"/>
      <c r="F88" s="481"/>
      <c r="G88" s="754"/>
      <c r="H88" s="754"/>
      <c r="I88" s="682"/>
    </row>
    <row r="89" spans="1:9" s="14" customFormat="1" ht="12.75">
      <c r="A89" s="661"/>
      <c r="B89" s="16"/>
      <c r="D89" s="549"/>
      <c r="E89" s="755"/>
      <c r="F89" s="603"/>
      <c r="G89" s="682"/>
      <c r="H89" s="682"/>
      <c r="I89" s="682"/>
    </row>
    <row r="90" spans="1:9" s="14" customFormat="1" ht="12.75">
      <c r="A90" s="661"/>
      <c r="B90" s="12"/>
      <c r="D90" s="549"/>
      <c r="E90" s="755"/>
      <c r="F90" s="603"/>
      <c r="G90" s="682"/>
      <c r="H90" s="682"/>
      <c r="I90" s="682"/>
    </row>
    <row r="91" spans="1:9" s="14" customFormat="1" ht="12.75">
      <c r="A91" s="12"/>
      <c r="B91" s="12"/>
      <c r="D91" s="549"/>
      <c r="E91" s="755"/>
      <c r="F91" s="603"/>
      <c r="G91" s="682"/>
      <c r="H91" s="682"/>
      <c r="I91" s="682"/>
    </row>
    <row r="92" spans="1:9" s="14" customFormat="1" ht="12.75">
      <c r="A92" s="674"/>
      <c r="B92" s="662"/>
      <c r="C92" s="661"/>
      <c r="D92" s="756"/>
      <c r="E92" s="709"/>
      <c r="F92" s="663"/>
      <c r="G92" s="682"/>
      <c r="H92" s="682"/>
      <c r="I92" s="682"/>
    </row>
    <row r="93" spans="1:9" s="14" customFormat="1" ht="12.75">
      <c r="A93" s="661"/>
      <c r="B93" s="662"/>
      <c r="C93" s="661"/>
      <c r="D93" s="756"/>
      <c r="E93" s="709"/>
      <c r="F93" s="663"/>
      <c r="G93" s="682"/>
      <c r="H93" s="682"/>
      <c r="I93" s="682"/>
    </row>
    <row r="94" spans="1:9" s="14" customFormat="1" ht="12.75">
      <c r="A94" s="661"/>
      <c r="B94" s="662"/>
      <c r="C94" s="661"/>
      <c r="D94" s="756"/>
      <c r="E94" s="709"/>
      <c r="F94" s="663"/>
      <c r="G94" s="682"/>
      <c r="H94" s="682"/>
      <c r="I94" s="682"/>
    </row>
    <row r="95" spans="1:9" s="14" customFormat="1" ht="12.75">
      <c r="A95" s="661"/>
      <c r="B95" s="662"/>
      <c r="C95" s="661"/>
      <c r="D95" s="756"/>
      <c r="E95" s="709"/>
      <c r="F95" s="663"/>
      <c r="G95" s="682"/>
      <c r="H95" s="682"/>
      <c r="I95" s="682"/>
    </row>
    <row r="96" spans="1:9" s="14" customFormat="1" ht="12.75">
      <c r="A96" s="661"/>
      <c r="B96" s="662"/>
      <c r="C96" s="661"/>
      <c r="D96" s="756"/>
      <c r="E96" s="709"/>
      <c r="F96" s="663"/>
      <c r="G96" s="682"/>
      <c r="H96" s="682"/>
      <c r="I96" s="682"/>
    </row>
    <row r="97" spans="1:9" s="14" customFormat="1" ht="12.75">
      <c r="A97" s="661"/>
      <c r="B97" s="662"/>
      <c r="C97" s="661"/>
      <c r="D97" s="756"/>
      <c r="E97" s="709"/>
      <c r="F97" s="663"/>
      <c r="G97" s="682"/>
      <c r="H97" s="682"/>
      <c r="I97" s="682"/>
    </row>
    <row r="98" spans="1:9" s="14" customFormat="1" ht="12.75">
      <c r="A98" s="661"/>
      <c r="B98" s="662"/>
      <c r="C98" s="661"/>
      <c r="D98" s="756"/>
      <c r="E98" s="709"/>
      <c r="F98" s="663"/>
      <c r="G98" s="682"/>
      <c r="H98" s="682"/>
      <c r="I98" s="682"/>
    </row>
    <row r="99" spans="1:9" s="14" customFormat="1" ht="12.75">
      <c r="A99" s="661"/>
      <c r="B99" s="705"/>
      <c r="C99" s="661"/>
      <c r="D99" s="756"/>
      <c r="E99" s="709"/>
      <c r="F99" s="663"/>
      <c r="G99" s="682"/>
      <c r="H99" s="682"/>
      <c r="I99" s="682"/>
    </row>
    <row r="100" spans="1:9" s="14" customFormat="1" ht="12.75">
      <c r="A100" s="661"/>
      <c r="B100" s="662"/>
      <c r="C100" s="661"/>
      <c r="D100" s="756"/>
      <c r="E100" s="709"/>
      <c r="F100" s="663"/>
      <c r="G100" s="682"/>
      <c r="H100" s="682"/>
      <c r="I100" s="682"/>
    </row>
    <row r="101" spans="1:9" s="14" customFormat="1" ht="12.75">
      <c r="A101" s="661"/>
      <c r="B101" s="662"/>
      <c r="C101" s="661"/>
      <c r="D101" s="756"/>
      <c r="E101" s="709"/>
      <c r="F101" s="663"/>
      <c r="G101" s="682"/>
      <c r="H101" s="682"/>
      <c r="I101" s="682"/>
    </row>
    <row r="102" spans="1:9" s="14" customFormat="1" ht="12.75">
      <c r="A102" s="661"/>
      <c r="B102" s="662"/>
      <c r="C102" s="661"/>
      <c r="D102" s="756"/>
      <c r="E102" s="709"/>
      <c r="F102" s="663"/>
      <c r="G102" s="682"/>
      <c r="H102" s="682"/>
      <c r="I102" s="682"/>
    </row>
    <row r="103" spans="1:9" s="14" customFormat="1" ht="12.75">
      <c r="A103" s="661"/>
      <c r="B103" s="662"/>
      <c r="C103" s="661"/>
      <c r="D103" s="756"/>
      <c r="E103" s="709"/>
      <c r="F103" s="663"/>
      <c r="G103" s="682"/>
      <c r="H103" s="682"/>
      <c r="I103" s="682"/>
    </row>
    <row r="104" spans="1:9" s="14" customFormat="1" ht="12.75">
      <c r="A104" s="661"/>
      <c r="B104" s="662"/>
      <c r="C104" s="661"/>
      <c r="D104" s="756"/>
      <c r="E104" s="709"/>
      <c r="F104" s="663"/>
      <c r="G104" s="682"/>
      <c r="H104" s="682"/>
      <c r="I104" s="682"/>
    </row>
    <row r="105" spans="1:9" s="14" customFormat="1" ht="12.75">
      <c r="A105" s="661"/>
      <c r="B105" s="662"/>
      <c r="C105" s="661"/>
      <c r="D105" s="756"/>
      <c r="E105" s="709"/>
      <c r="F105" s="663"/>
      <c r="G105" s="682"/>
      <c r="H105" s="682"/>
      <c r="I105" s="682"/>
    </row>
    <row r="106" spans="1:9" s="14" customFormat="1" ht="12.75">
      <c r="A106" s="661"/>
      <c r="B106" s="705"/>
      <c r="C106" s="661"/>
      <c r="D106" s="756"/>
      <c r="E106" s="709"/>
      <c r="F106" s="663"/>
      <c r="G106" s="682"/>
      <c r="H106" s="682"/>
      <c r="I106" s="682"/>
    </row>
    <row r="107" spans="1:9" s="14" customFormat="1" ht="12.75">
      <c r="A107" s="661"/>
      <c r="B107" s="662"/>
      <c r="C107" s="661"/>
      <c r="D107" s="756"/>
      <c r="E107" s="709"/>
      <c r="F107" s="663"/>
      <c r="G107" s="682"/>
      <c r="H107" s="682"/>
      <c r="I107" s="682"/>
    </row>
    <row r="108" spans="1:9" s="14" customFormat="1" ht="12.75">
      <c r="A108" s="661"/>
      <c r="B108" s="662"/>
      <c r="C108" s="661"/>
      <c r="D108" s="756"/>
      <c r="E108" s="709"/>
      <c r="F108" s="663"/>
      <c r="G108" s="682"/>
      <c r="H108" s="682"/>
      <c r="I108" s="682"/>
    </row>
    <row r="109" spans="1:9" s="14" customFormat="1" ht="12.75">
      <c r="A109" s="661"/>
      <c r="B109" s="662"/>
      <c r="C109" s="661"/>
      <c r="D109" s="756"/>
      <c r="E109" s="709"/>
      <c r="F109" s="663"/>
      <c r="G109" s="682"/>
      <c r="H109" s="682"/>
      <c r="I109" s="682"/>
    </row>
    <row r="110" spans="1:9" s="14" customFormat="1" ht="12.75">
      <c r="A110" s="661"/>
      <c r="B110" s="705"/>
      <c r="C110" s="661"/>
      <c r="D110" s="756"/>
      <c r="E110" s="709"/>
      <c r="F110" s="663"/>
      <c r="G110" s="682"/>
      <c r="H110" s="682"/>
      <c r="I110" s="682"/>
    </row>
    <row r="111" spans="1:9" s="14" customFormat="1" ht="12.75">
      <c r="A111" s="661"/>
      <c r="B111" s="662"/>
      <c r="C111" s="661"/>
      <c r="D111" s="756"/>
      <c r="E111" s="709"/>
      <c r="F111" s="663"/>
      <c r="G111" s="682"/>
      <c r="H111" s="682"/>
      <c r="I111" s="682"/>
    </row>
    <row r="112" spans="1:9" s="14" customFormat="1" ht="12.75">
      <c r="A112" s="661"/>
      <c r="B112" s="662"/>
      <c r="C112" s="661"/>
      <c r="D112" s="756"/>
      <c r="E112" s="709"/>
      <c r="F112" s="663"/>
      <c r="G112" s="682"/>
      <c r="H112" s="682"/>
      <c r="I112" s="682"/>
    </row>
    <row r="113" spans="1:9" s="14" customFormat="1" ht="12.75">
      <c r="A113" s="661"/>
      <c r="B113" s="662"/>
      <c r="C113" s="661"/>
      <c r="D113" s="756"/>
      <c r="E113" s="709"/>
      <c r="F113" s="663"/>
      <c r="G113" s="682"/>
      <c r="H113" s="682"/>
      <c r="I113" s="682"/>
    </row>
    <row r="114" spans="1:9" s="14" customFormat="1" ht="12.75">
      <c r="A114" s="661"/>
      <c r="B114" s="662"/>
      <c r="C114" s="661"/>
      <c r="D114" s="756"/>
      <c r="E114" s="709"/>
      <c r="F114" s="663"/>
      <c r="G114" s="682"/>
      <c r="H114" s="682"/>
      <c r="I114" s="682"/>
    </row>
    <row r="115" spans="1:9" s="14" customFormat="1" ht="12.75">
      <c r="A115" s="661"/>
      <c r="B115" s="662"/>
      <c r="C115" s="661"/>
      <c r="D115" s="756"/>
      <c r="E115" s="709"/>
      <c r="F115" s="663"/>
      <c r="G115" s="682"/>
      <c r="H115" s="682"/>
      <c r="I115" s="682"/>
    </row>
    <row r="116" spans="1:9" s="14" customFormat="1" ht="12.75">
      <c r="A116" s="661"/>
      <c r="B116" s="662"/>
      <c r="C116" s="661"/>
      <c r="D116" s="756"/>
      <c r="E116" s="709"/>
      <c r="F116" s="663"/>
      <c r="G116" s="682"/>
      <c r="H116" s="682"/>
      <c r="I116" s="682"/>
    </row>
    <row r="117" spans="1:9" s="14" customFormat="1" ht="12.75">
      <c r="A117" s="661"/>
      <c r="B117" s="705"/>
      <c r="C117" s="661"/>
      <c r="D117" s="756"/>
      <c r="E117" s="709"/>
      <c r="F117" s="663"/>
      <c r="G117" s="682"/>
      <c r="H117" s="682"/>
      <c r="I117" s="682"/>
    </row>
    <row r="118" spans="1:9" s="14" customFormat="1" ht="12.75">
      <c r="A118" s="661"/>
      <c r="B118" s="662"/>
      <c r="C118" s="661"/>
      <c r="D118" s="756"/>
      <c r="E118" s="709"/>
      <c r="F118" s="663"/>
      <c r="G118" s="682"/>
      <c r="H118" s="682"/>
      <c r="I118" s="682"/>
    </row>
    <row r="119" spans="1:9" s="14" customFormat="1" ht="12.75">
      <c r="A119" s="661"/>
      <c r="B119" s="662"/>
      <c r="C119" s="661"/>
      <c r="D119" s="756"/>
      <c r="E119" s="709"/>
      <c r="F119" s="663"/>
      <c r="G119" s="682"/>
      <c r="H119" s="682"/>
      <c r="I119" s="682"/>
    </row>
    <row r="120" spans="1:9" s="14" customFormat="1" ht="12.75">
      <c r="A120" s="661"/>
      <c r="B120" s="662"/>
      <c r="C120" s="661"/>
      <c r="D120" s="756"/>
      <c r="E120" s="709"/>
      <c r="F120" s="663"/>
      <c r="G120" s="682"/>
      <c r="H120" s="682"/>
      <c r="I120" s="682"/>
    </row>
    <row r="121" spans="1:9" s="14" customFormat="1" ht="12.75">
      <c r="A121" s="661"/>
      <c r="B121" s="662"/>
      <c r="C121" s="661"/>
      <c r="D121" s="756"/>
      <c r="E121" s="709"/>
      <c r="F121" s="663"/>
      <c r="G121" s="682"/>
      <c r="H121" s="682"/>
      <c r="I121" s="682"/>
    </row>
    <row r="122" spans="1:9" s="14" customFormat="1" ht="12.75">
      <c r="A122" s="661"/>
      <c r="B122" s="662"/>
      <c r="C122" s="661"/>
      <c r="D122" s="756"/>
      <c r="E122" s="709"/>
      <c r="F122" s="663"/>
      <c r="G122" s="682"/>
      <c r="H122" s="682"/>
      <c r="I122" s="682"/>
    </row>
    <row r="123" spans="1:9" s="14" customFormat="1" ht="12.75">
      <c r="A123" s="661"/>
      <c r="B123" s="662"/>
      <c r="C123" s="661"/>
      <c r="D123" s="756"/>
      <c r="E123" s="709"/>
      <c r="F123" s="663"/>
      <c r="G123" s="682"/>
      <c r="H123" s="682"/>
      <c r="I123" s="682"/>
    </row>
    <row r="124" spans="1:9" s="14" customFormat="1" ht="12.75">
      <c r="A124" s="661"/>
      <c r="B124" s="705"/>
      <c r="C124" s="661"/>
      <c r="D124" s="756"/>
      <c r="E124" s="709"/>
      <c r="F124" s="663"/>
      <c r="G124" s="682"/>
      <c r="H124" s="682"/>
      <c r="I124" s="682"/>
    </row>
    <row r="125" spans="1:9" s="14" customFormat="1" ht="12.75">
      <c r="A125" s="661"/>
      <c r="B125" s="662"/>
      <c r="C125" s="661"/>
      <c r="D125" s="756"/>
      <c r="E125" s="709"/>
      <c r="F125" s="663"/>
      <c r="G125" s="682"/>
      <c r="H125" s="682"/>
      <c r="I125" s="682"/>
    </row>
    <row r="126" spans="1:9" s="14" customFormat="1" ht="12.75">
      <c r="A126" s="661"/>
      <c r="B126" s="705"/>
      <c r="C126" s="661"/>
      <c r="D126" s="756"/>
      <c r="E126" s="709"/>
      <c r="F126" s="663"/>
      <c r="G126" s="682"/>
      <c r="H126" s="682"/>
      <c r="I126" s="682"/>
    </row>
    <row r="127" spans="1:9" s="14" customFormat="1" ht="12.75">
      <c r="A127" s="661"/>
      <c r="B127" s="662"/>
      <c r="C127" s="661"/>
      <c r="D127" s="756"/>
      <c r="E127" s="709"/>
      <c r="F127" s="663"/>
      <c r="G127" s="682"/>
      <c r="H127" s="682"/>
      <c r="I127" s="682"/>
    </row>
    <row r="128" spans="1:9" s="14" customFormat="1" ht="12.75">
      <c r="A128" s="661"/>
      <c r="B128" s="705"/>
      <c r="C128" s="661"/>
      <c r="D128" s="756"/>
      <c r="E128" s="709"/>
      <c r="F128" s="663"/>
      <c r="G128" s="682"/>
      <c r="H128" s="682"/>
      <c r="I128" s="682"/>
    </row>
    <row r="129" spans="1:9" s="14" customFormat="1" ht="12.75">
      <c r="A129" s="661"/>
      <c r="B129" s="662"/>
      <c r="C129" s="661"/>
      <c r="D129" s="756"/>
      <c r="E129" s="709"/>
      <c r="F129" s="663"/>
      <c r="G129" s="682"/>
      <c r="H129" s="682"/>
      <c r="I129" s="682"/>
    </row>
    <row r="130" spans="1:9" s="14" customFormat="1" ht="12.75">
      <c r="A130" s="661"/>
      <c r="B130" s="705"/>
      <c r="C130" s="661"/>
      <c r="D130" s="756"/>
      <c r="E130" s="709"/>
      <c r="F130" s="663"/>
      <c r="G130" s="682"/>
      <c r="H130" s="682"/>
      <c r="I130" s="682"/>
    </row>
    <row r="131" spans="1:9" s="14" customFormat="1" ht="12.75">
      <c r="A131" s="661"/>
      <c r="B131" s="662"/>
      <c r="C131" s="661"/>
      <c r="D131" s="756"/>
      <c r="E131" s="709"/>
      <c r="F131" s="663"/>
      <c r="G131" s="682"/>
      <c r="H131" s="682"/>
      <c r="I131" s="682"/>
    </row>
    <row r="132" spans="1:9" s="14" customFormat="1" ht="12.75">
      <c r="A132" s="661"/>
      <c r="B132" s="705"/>
      <c r="C132" s="661"/>
      <c r="D132" s="756"/>
      <c r="E132" s="709"/>
      <c r="F132" s="663"/>
      <c r="G132" s="682"/>
      <c r="H132" s="682"/>
      <c r="I132" s="682"/>
    </row>
    <row r="133" spans="1:9" s="14" customFormat="1" ht="12.75">
      <c r="A133" s="661"/>
      <c r="B133" s="662"/>
      <c r="C133" s="661"/>
      <c r="D133" s="756"/>
      <c r="E133" s="709"/>
      <c r="F133" s="663"/>
      <c r="G133" s="682"/>
      <c r="H133" s="682"/>
      <c r="I133" s="682"/>
    </row>
    <row r="134" spans="1:9" s="14" customFormat="1" ht="12.75">
      <c r="A134" s="661"/>
      <c r="B134" s="705"/>
      <c r="C134" s="661"/>
      <c r="D134" s="756"/>
      <c r="E134" s="709"/>
      <c r="F134" s="663"/>
      <c r="G134" s="682"/>
      <c r="H134" s="682"/>
      <c r="I134" s="682"/>
    </row>
    <row r="135" spans="1:9" s="14" customFormat="1" ht="12.75">
      <c r="A135" s="661"/>
      <c r="B135" s="662"/>
      <c r="C135" s="661"/>
      <c r="D135" s="756"/>
      <c r="E135" s="709"/>
      <c r="F135" s="663"/>
      <c r="G135" s="682"/>
      <c r="H135" s="682"/>
      <c r="I135" s="682"/>
    </row>
    <row r="136" spans="1:9" s="14" customFormat="1" ht="12.75">
      <c r="A136" s="661"/>
      <c r="B136" s="705"/>
      <c r="C136" s="661"/>
      <c r="D136" s="756"/>
      <c r="E136" s="709"/>
      <c r="F136" s="663"/>
      <c r="G136" s="682"/>
      <c r="H136" s="682"/>
      <c r="I136" s="682"/>
    </row>
    <row r="137" spans="1:9" s="14" customFormat="1" ht="12.75">
      <c r="A137" s="661"/>
      <c r="B137" s="662"/>
      <c r="C137" s="661"/>
      <c r="D137" s="756"/>
      <c r="E137" s="709"/>
      <c r="F137" s="663"/>
      <c r="G137" s="682"/>
      <c r="H137" s="682"/>
      <c r="I137" s="682"/>
    </row>
    <row r="138" spans="1:9" s="14" customFormat="1" ht="12.75">
      <c r="A138" s="661"/>
      <c r="B138" s="662"/>
      <c r="C138" s="661"/>
      <c r="D138" s="756"/>
      <c r="E138" s="709"/>
      <c r="F138" s="663"/>
      <c r="G138" s="682"/>
      <c r="H138" s="682"/>
      <c r="I138" s="682"/>
    </row>
    <row r="139" spans="1:9" s="14" customFormat="1" ht="12.75">
      <c r="A139" s="661"/>
      <c r="B139" s="662"/>
      <c r="C139" s="661"/>
      <c r="D139" s="756"/>
      <c r="E139" s="709"/>
      <c r="F139" s="663"/>
      <c r="G139" s="682"/>
      <c r="H139" s="682"/>
      <c r="I139" s="682"/>
    </row>
    <row r="140" spans="1:9" s="14" customFormat="1" ht="12.75">
      <c r="A140" s="661"/>
      <c r="B140" s="662"/>
      <c r="C140" s="661"/>
      <c r="D140" s="756"/>
      <c r="E140" s="709"/>
      <c r="F140" s="663"/>
      <c r="G140" s="682"/>
      <c r="H140" s="682"/>
      <c r="I140" s="682"/>
    </row>
    <row r="141" spans="1:9" s="14" customFormat="1" ht="12.75">
      <c r="A141" s="661"/>
      <c r="B141" s="662"/>
      <c r="C141" s="661"/>
      <c r="D141" s="756"/>
      <c r="E141" s="709"/>
      <c r="F141" s="663"/>
      <c r="G141" s="682"/>
      <c r="H141" s="682"/>
      <c r="I141" s="682"/>
    </row>
    <row r="142" spans="1:9" s="14" customFormat="1" ht="12.75">
      <c r="A142" s="661"/>
      <c r="B142" s="705"/>
      <c r="C142" s="661"/>
      <c r="D142" s="756"/>
      <c r="E142" s="709"/>
      <c r="F142" s="663"/>
      <c r="G142" s="682"/>
      <c r="H142" s="682"/>
      <c r="I142" s="682"/>
    </row>
    <row r="143" spans="1:9" s="14" customFormat="1" ht="12.75">
      <c r="A143" s="661"/>
      <c r="B143" s="662"/>
      <c r="C143" s="661"/>
      <c r="D143" s="756"/>
      <c r="E143" s="709"/>
      <c r="F143" s="663"/>
      <c r="G143" s="682"/>
      <c r="H143" s="682"/>
      <c r="I143" s="682"/>
    </row>
    <row r="144" spans="1:9" s="14" customFormat="1" ht="12.75">
      <c r="A144" s="661"/>
      <c r="B144" s="662"/>
      <c r="C144" s="661"/>
      <c r="D144" s="756"/>
      <c r="E144" s="709"/>
      <c r="F144" s="663"/>
      <c r="G144" s="682"/>
      <c r="H144" s="682"/>
      <c r="I144" s="682"/>
    </row>
    <row r="145" spans="1:9" s="14" customFormat="1" ht="12.75">
      <c r="A145" s="661"/>
      <c r="B145" s="662"/>
      <c r="C145" s="661"/>
      <c r="D145" s="756"/>
      <c r="E145" s="709"/>
      <c r="F145" s="663"/>
      <c r="G145" s="682"/>
      <c r="H145" s="682"/>
      <c r="I145" s="682"/>
    </row>
    <row r="146" spans="1:9" s="14" customFormat="1" ht="12.75">
      <c r="A146" s="661"/>
      <c r="B146" s="662"/>
      <c r="C146" s="661"/>
      <c r="D146" s="756"/>
      <c r="E146" s="709"/>
      <c r="F146" s="663"/>
      <c r="G146" s="682"/>
      <c r="H146" s="682"/>
      <c r="I146" s="682"/>
    </row>
    <row r="147" spans="1:9" s="14" customFormat="1" ht="12.75">
      <c r="A147" s="661"/>
      <c r="B147" s="662"/>
      <c r="C147" s="661"/>
      <c r="D147" s="756"/>
      <c r="E147" s="709"/>
      <c r="F147" s="663"/>
      <c r="G147" s="682"/>
      <c r="H147" s="682"/>
      <c r="I147" s="682"/>
    </row>
    <row r="148" spans="1:9" s="14" customFormat="1" ht="12.75">
      <c r="A148" s="661"/>
      <c r="B148" s="662"/>
      <c r="C148" s="661"/>
      <c r="D148" s="756"/>
      <c r="E148" s="709"/>
      <c r="F148" s="663"/>
      <c r="G148" s="682"/>
      <c r="H148" s="682"/>
      <c r="I148" s="682"/>
    </row>
    <row r="149" spans="1:9" s="14" customFormat="1" ht="12.75">
      <c r="A149" s="661"/>
      <c r="B149" s="662"/>
      <c r="C149" s="661"/>
      <c r="D149" s="756"/>
      <c r="E149" s="709"/>
      <c r="F149" s="663"/>
      <c r="G149" s="682"/>
      <c r="H149" s="682"/>
      <c r="I149" s="682"/>
    </row>
    <row r="150" spans="1:9" s="14" customFormat="1" ht="12.75">
      <c r="A150" s="661"/>
      <c r="B150" s="662"/>
      <c r="C150" s="661"/>
      <c r="D150" s="756"/>
      <c r="E150" s="709"/>
      <c r="F150" s="663"/>
      <c r="G150" s="682"/>
      <c r="H150" s="682"/>
      <c r="I150" s="682"/>
    </row>
    <row r="151" spans="1:9" s="14" customFormat="1" ht="12.75">
      <c r="A151" s="661"/>
      <c r="B151" s="662"/>
      <c r="C151" s="661"/>
      <c r="D151" s="756"/>
      <c r="E151" s="709"/>
      <c r="F151" s="663"/>
      <c r="G151" s="682"/>
      <c r="H151" s="682"/>
      <c r="I151" s="682"/>
    </row>
    <row r="152" spans="1:9" s="14" customFormat="1" ht="12.75">
      <c r="A152" s="661"/>
      <c r="B152" s="662"/>
      <c r="C152" s="661"/>
      <c r="D152" s="756"/>
      <c r="E152" s="709"/>
      <c r="F152" s="663"/>
      <c r="G152" s="682"/>
      <c r="H152" s="682"/>
      <c r="I152" s="682"/>
    </row>
    <row r="153" spans="1:9" s="14" customFormat="1" ht="12.75">
      <c r="A153" s="661"/>
      <c r="B153" s="662"/>
      <c r="C153" s="661"/>
      <c r="D153" s="756"/>
      <c r="E153" s="709"/>
      <c r="F153" s="663"/>
      <c r="G153" s="682"/>
      <c r="H153" s="682"/>
      <c r="I153" s="682"/>
    </row>
    <row r="154" spans="1:9" s="14" customFormat="1" ht="12.75">
      <c r="A154" s="661"/>
      <c r="B154" s="662"/>
      <c r="C154" s="661"/>
      <c r="D154" s="756"/>
      <c r="E154" s="709"/>
      <c r="F154" s="663"/>
      <c r="G154" s="682"/>
      <c r="H154" s="682"/>
      <c r="I154" s="682"/>
    </row>
    <row r="155" spans="1:9" s="14" customFormat="1" ht="12.75">
      <c r="A155" s="661"/>
      <c r="B155" s="662"/>
      <c r="C155" s="661"/>
      <c r="D155" s="756"/>
      <c r="E155" s="709"/>
      <c r="F155" s="663"/>
      <c r="G155" s="682"/>
      <c r="H155" s="682"/>
      <c r="I155" s="682"/>
    </row>
    <row r="156" spans="1:9" s="14" customFormat="1" ht="12.75">
      <c r="A156" s="661"/>
      <c r="B156" s="662"/>
      <c r="C156" s="661"/>
      <c r="D156" s="756"/>
      <c r="E156" s="709"/>
      <c r="F156" s="663"/>
      <c r="G156" s="682"/>
      <c r="H156" s="682"/>
      <c r="I156" s="682"/>
    </row>
    <row r="157" spans="1:9" s="14" customFormat="1" ht="12.75">
      <c r="A157" s="661"/>
      <c r="B157" s="662"/>
      <c r="C157" s="661"/>
      <c r="D157" s="756"/>
      <c r="E157" s="709"/>
      <c r="F157" s="663"/>
      <c r="G157" s="682"/>
      <c r="H157" s="682"/>
      <c r="I157" s="682"/>
    </row>
    <row r="158" spans="1:9" s="14" customFormat="1" ht="12.75">
      <c r="A158" s="661"/>
      <c r="B158" s="662"/>
      <c r="C158" s="661"/>
      <c r="D158" s="756"/>
      <c r="E158" s="709"/>
      <c r="F158" s="663"/>
      <c r="G158" s="682"/>
      <c r="H158" s="682"/>
      <c r="I158" s="682"/>
    </row>
    <row r="159" spans="1:9" s="14" customFormat="1" ht="12.75">
      <c r="A159" s="661"/>
      <c r="B159" s="662"/>
      <c r="C159" s="661"/>
      <c r="D159" s="756"/>
      <c r="E159" s="709"/>
      <c r="F159" s="663"/>
      <c r="G159" s="682"/>
      <c r="H159" s="682"/>
      <c r="I159" s="682"/>
    </row>
    <row r="160" spans="1:9" s="14" customFormat="1" ht="12.75">
      <c r="A160" s="661"/>
      <c r="B160" s="662"/>
      <c r="C160" s="661"/>
      <c r="D160" s="756"/>
      <c r="E160" s="709"/>
      <c r="F160" s="663"/>
      <c r="G160" s="682"/>
      <c r="H160" s="682"/>
      <c r="I160" s="682"/>
    </row>
    <row r="161" spans="1:9" s="14" customFormat="1" ht="12.75">
      <c r="A161" s="661"/>
      <c r="B161" s="662"/>
      <c r="C161" s="661"/>
      <c r="D161" s="756"/>
      <c r="E161" s="709"/>
      <c r="F161" s="663"/>
      <c r="G161" s="682"/>
      <c r="H161" s="682"/>
      <c r="I161" s="682"/>
    </row>
    <row r="162" spans="1:9" s="14" customFormat="1" ht="12.75">
      <c r="A162" s="661"/>
      <c r="B162" s="662"/>
      <c r="C162" s="661"/>
      <c r="D162" s="756"/>
      <c r="E162" s="709"/>
      <c r="F162" s="663"/>
      <c r="G162" s="682"/>
      <c r="H162" s="682"/>
      <c r="I162" s="682"/>
    </row>
    <row r="163" spans="1:9" s="14" customFormat="1" ht="12.75">
      <c r="A163" s="661"/>
      <c r="B163" s="662"/>
      <c r="C163" s="661"/>
      <c r="D163" s="756"/>
      <c r="E163" s="709"/>
      <c r="F163" s="663"/>
      <c r="G163" s="682"/>
      <c r="H163" s="682"/>
      <c r="I163" s="682"/>
    </row>
    <row r="164" spans="1:9" s="14" customFormat="1" ht="12.75">
      <c r="A164" s="661"/>
      <c r="B164" s="662"/>
      <c r="C164" s="661"/>
      <c r="D164" s="756"/>
      <c r="E164" s="709"/>
      <c r="F164" s="663"/>
      <c r="G164" s="682"/>
      <c r="H164" s="682"/>
      <c r="I164" s="682"/>
    </row>
    <row r="165" spans="1:9" s="14" customFormat="1" ht="12.75">
      <c r="A165" s="661"/>
      <c r="B165" s="662"/>
      <c r="C165" s="661"/>
      <c r="D165" s="756"/>
      <c r="E165" s="709"/>
      <c r="F165" s="663"/>
      <c r="G165" s="682"/>
      <c r="H165" s="682"/>
      <c r="I165" s="682"/>
    </row>
    <row r="166" spans="1:9" s="14" customFormat="1" ht="12.75">
      <c r="A166" s="661"/>
      <c r="B166" s="662"/>
      <c r="C166" s="661"/>
      <c r="D166" s="756"/>
      <c r="E166" s="709"/>
      <c r="F166" s="663"/>
      <c r="G166" s="682"/>
      <c r="H166" s="682"/>
      <c r="I166" s="682"/>
    </row>
    <row r="167" spans="1:9" s="14" customFormat="1" ht="12.75">
      <c r="A167" s="661"/>
      <c r="B167" s="662"/>
      <c r="C167" s="661"/>
      <c r="D167" s="756"/>
      <c r="E167" s="709"/>
      <c r="F167" s="663"/>
      <c r="G167" s="682"/>
      <c r="H167" s="682"/>
      <c r="I167" s="682"/>
    </row>
    <row r="168" ht="15.75">
      <c r="A168" s="661"/>
    </row>
  </sheetData>
  <mergeCells count="10">
    <mergeCell ref="A1:F1"/>
    <mergeCell ref="A2:F2"/>
    <mergeCell ref="A4:F4"/>
    <mergeCell ref="A6:F6"/>
    <mergeCell ref="A82:F82"/>
    <mergeCell ref="A7:F7"/>
    <mergeCell ref="A8:F8"/>
    <mergeCell ref="A9:F9"/>
    <mergeCell ref="A81:B81"/>
    <mergeCell ref="C81:D81"/>
  </mergeCells>
  <printOptions/>
  <pageMargins left="0.75" right="0.75" top="1" bottom="0.74" header="0.5" footer="0.5"/>
  <pageSetup firstPageNumber="42" useFirstPageNumber="1" horizontalDpi="600" verticalDpi="600" orientation="portrait" paperSize="9" scale="87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2" sqref="A2:F2"/>
    </sheetView>
  </sheetViews>
  <sheetFormatPr defaultColWidth="9.140625" defaultRowHeight="12.75"/>
  <cols>
    <col min="1" max="1" width="8.00390625" style="762" customWidth="1"/>
    <col min="2" max="2" width="47.140625" style="7" customWidth="1"/>
    <col min="3" max="3" width="11.00390625" style="7" customWidth="1"/>
    <col min="4" max="4" width="10.8515625" style="7" customWidth="1"/>
    <col min="5" max="5" width="11.7109375" style="778" customWidth="1"/>
    <col min="6" max="6" width="12.00390625" style="7" customWidth="1"/>
    <col min="7" max="16384" width="9.140625" style="7" customWidth="1"/>
  </cols>
  <sheetData>
    <row r="1" spans="1:6" ht="15.75">
      <c r="A1" s="1082" t="s">
        <v>925</v>
      </c>
      <c r="B1" s="1082"/>
      <c r="C1" s="1082"/>
      <c r="D1" s="1082"/>
      <c r="E1" s="1082"/>
      <c r="F1" s="1082"/>
    </row>
    <row r="2" spans="1:6" ht="15.75">
      <c r="A2" s="1078" t="s">
        <v>926</v>
      </c>
      <c r="B2" s="1078"/>
      <c r="C2" s="1078"/>
      <c r="D2" s="1078"/>
      <c r="E2" s="1078"/>
      <c r="F2" s="1078"/>
    </row>
    <row r="3" spans="1:7" ht="3.75" customHeight="1">
      <c r="A3" s="758"/>
      <c r="B3" s="759"/>
      <c r="C3" s="759"/>
      <c r="D3" s="759"/>
      <c r="E3" s="760"/>
      <c r="F3" s="759"/>
      <c r="G3" s="56"/>
    </row>
    <row r="4" spans="1:7" ht="15.75">
      <c r="A4" s="1084" t="s">
        <v>927</v>
      </c>
      <c r="B4" s="1084"/>
      <c r="C4" s="1084"/>
      <c r="D4" s="1084"/>
      <c r="E4" s="1084"/>
      <c r="F4" s="1084"/>
      <c r="G4" s="55"/>
    </row>
    <row r="6" spans="1:6" ht="17.25" customHeight="1">
      <c r="A6" s="1085" t="s">
        <v>928</v>
      </c>
      <c r="B6" s="1085"/>
      <c r="C6" s="1085"/>
      <c r="D6" s="1085"/>
      <c r="E6" s="1085"/>
      <c r="F6" s="1085"/>
    </row>
    <row r="7" spans="1:7" s="14" customFormat="1" ht="15.75">
      <c r="A7" s="787" t="s">
        <v>459</v>
      </c>
      <c r="B7" s="787"/>
      <c r="C7" s="787"/>
      <c r="D7" s="787"/>
      <c r="E7" s="787"/>
      <c r="F7" s="787"/>
      <c r="G7" s="6"/>
    </row>
    <row r="8" spans="1:6" s="14" customFormat="1" ht="12.75">
      <c r="A8" s="471" t="s">
        <v>1162</v>
      </c>
      <c r="B8" s="471"/>
      <c r="C8" s="471"/>
      <c r="D8" s="471"/>
      <c r="E8" s="471"/>
      <c r="F8" s="471"/>
    </row>
    <row r="9" spans="1:7" s="14" customFormat="1" ht="12.75">
      <c r="A9" s="1080" t="s">
        <v>931</v>
      </c>
      <c r="B9" s="1080"/>
      <c r="C9" s="1080"/>
      <c r="D9" s="1080"/>
      <c r="E9" s="1080"/>
      <c r="F9" s="1080"/>
      <c r="G9" s="8"/>
    </row>
    <row r="10" spans="1:7" s="14" customFormat="1" ht="12.75">
      <c r="A10" s="8"/>
      <c r="B10" s="8"/>
      <c r="C10" s="8"/>
      <c r="D10" s="8"/>
      <c r="E10" s="8"/>
      <c r="F10" s="8"/>
      <c r="G10" s="8"/>
    </row>
    <row r="11" spans="1:7" s="14" customFormat="1" ht="12.75">
      <c r="A11" s="12" t="s">
        <v>932</v>
      </c>
      <c r="B11" s="13"/>
      <c r="C11" s="10"/>
      <c r="D11" s="8"/>
      <c r="E11" s="9"/>
      <c r="F11" s="11" t="s">
        <v>188</v>
      </c>
      <c r="G11" s="8"/>
    </row>
    <row r="12" spans="1:6" s="14" customFormat="1" ht="15" customHeight="1">
      <c r="A12" s="8"/>
      <c r="B12" s="8"/>
      <c r="C12" s="8"/>
      <c r="D12" s="8"/>
      <c r="E12" s="8"/>
      <c r="F12" s="761" t="s">
        <v>460</v>
      </c>
    </row>
    <row r="13" spans="1:6" s="14" customFormat="1" ht="12.75">
      <c r="A13" s="762"/>
      <c r="E13" s="763"/>
      <c r="F13" s="764" t="s">
        <v>984</v>
      </c>
    </row>
    <row r="14" spans="1:6" s="14" customFormat="1" ht="38.25">
      <c r="A14" s="765" t="s">
        <v>1361</v>
      </c>
      <c r="B14" s="765" t="s">
        <v>935</v>
      </c>
      <c r="C14" s="765" t="s">
        <v>128</v>
      </c>
      <c r="D14" s="765" t="s">
        <v>987</v>
      </c>
      <c r="E14" s="621" t="s">
        <v>192</v>
      </c>
      <c r="F14" s="619" t="s">
        <v>939</v>
      </c>
    </row>
    <row r="15" spans="1:6" s="14" customFormat="1" ht="12.75">
      <c r="A15" s="766" t="s">
        <v>461</v>
      </c>
      <c r="B15" s="766" t="s">
        <v>462</v>
      </c>
      <c r="C15" s="766" t="s">
        <v>463</v>
      </c>
      <c r="D15" s="766" t="s">
        <v>464</v>
      </c>
      <c r="E15" s="767" t="s">
        <v>465</v>
      </c>
      <c r="F15" s="766" t="s">
        <v>466</v>
      </c>
    </row>
    <row r="16" spans="1:6" s="14" customFormat="1" ht="12.75">
      <c r="A16" s="692" t="s">
        <v>467</v>
      </c>
      <c r="B16" s="692"/>
      <c r="C16" s="112">
        <v>66134271</v>
      </c>
      <c r="D16" s="112">
        <v>12338704</v>
      </c>
      <c r="E16" s="136">
        <v>18.65704998849991</v>
      </c>
      <c r="F16" s="112">
        <v>9759930</v>
      </c>
    </row>
    <row r="17" spans="1:6" s="14" customFormat="1" ht="12.75">
      <c r="A17" s="526"/>
      <c r="B17" s="768" t="s">
        <v>468</v>
      </c>
      <c r="C17" s="114">
        <v>21997016</v>
      </c>
      <c r="D17" s="114">
        <v>3700031</v>
      </c>
      <c r="E17" s="106">
        <v>16.820604212862325</v>
      </c>
      <c r="F17" s="114">
        <v>1820185</v>
      </c>
    </row>
    <row r="18" spans="1:6" s="14" customFormat="1" ht="12.75">
      <c r="A18" s="526"/>
      <c r="B18" s="86" t="s">
        <v>469</v>
      </c>
      <c r="C18" s="114">
        <v>3967670</v>
      </c>
      <c r="D18" s="114">
        <v>538007</v>
      </c>
      <c r="E18" s="106">
        <v>13.559771856026334</v>
      </c>
      <c r="F18" s="114">
        <v>390842</v>
      </c>
    </row>
    <row r="19" spans="1:6" s="14" customFormat="1" ht="12.75">
      <c r="A19" s="526"/>
      <c r="B19" s="86" t="s">
        <v>496</v>
      </c>
      <c r="C19" s="114">
        <v>283380</v>
      </c>
      <c r="D19" s="114">
        <v>48429</v>
      </c>
      <c r="E19" s="106">
        <v>17.089773449078976</v>
      </c>
      <c r="F19" s="114">
        <v>45508</v>
      </c>
    </row>
    <row r="20" spans="1:6" s="14" customFormat="1" ht="25.5" customHeight="1">
      <c r="A20" s="526"/>
      <c r="B20" s="769" t="s">
        <v>470</v>
      </c>
      <c r="C20" s="696">
        <v>57711</v>
      </c>
      <c r="D20" s="696">
        <v>17581</v>
      </c>
      <c r="E20" s="106">
        <v>30.46386304170782</v>
      </c>
      <c r="F20" s="696">
        <v>6770</v>
      </c>
    </row>
    <row r="21" spans="1:6" s="14" customFormat="1" ht="27">
      <c r="A21" s="526"/>
      <c r="B21" s="769" t="s">
        <v>471</v>
      </c>
      <c r="C21" s="696">
        <v>143485</v>
      </c>
      <c r="D21" s="696">
        <v>1739</v>
      </c>
      <c r="E21" s="106">
        <v>1.2119733770080496</v>
      </c>
      <c r="F21" s="696">
        <v>1739</v>
      </c>
    </row>
    <row r="22" spans="1:6" s="14" customFormat="1" ht="12.75" customHeight="1">
      <c r="A22" s="526"/>
      <c r="B22" s="769" t="s">
        <v>472</v>
      </c>
      <c r="C22" s="696">
        <v>30212558</v>
      </c>
      <c r="D22" s="696">
        <v>6231581</v>
      </c>
      <c r="E22" s="106">
        <v>20.62579739193219</v>
      </c>
      <c r="F22" s="696">
        <v>5743306</v>
      </c>
    </row>
    <row r="23" spans="1:6" s="14" customFormat="1" ht="27.75" customHeight="1">
      <c r="A23" s="770"/>
      <c r="B23" s="769" t="s">
        <v>473</v>
      </c>
      <c r="C23" s="696">
        <v>9021409</v>
      </c>
      <c r="D23" s="696">
        <v>1699883</v>
      </c>
      <c r="E23" s="106">
        <v>18.842766135533818</v>
      </c>
      <c r="F23" s="696">
        <v>1664061</v>
      </c>
    </row>
    <row r="24" spans="1:6" s="14" customFormat="1" ht="16.5" customHeight="1">
      <c r="A24" s="770"/>
      <c r="B24" s="769" t="s">
        <v>474</v>
      </c>
      <c r="C24" s="696">
        <v>386182</v>
      </c>
      <c r="D24" s="696">
        <v>46206</v>
      </c>
      <c r="E24" s="106">
        <v>11.964824875317856</v>
      </c>
      <c r="F24" s="696">
        <v>32272</v>
      </c>
    </row>
    <row r="25" spans="1:6" s="14" customFormat="1" ht="27">
      <c r="A25" s="771"/>
      <c r="B25" s="769" t="s">
        <v>475</v>
      </c>
      <c r="C25" s="696">
        <v>64860</v>
      </c>
      <c r="D25" s="696">
        <v>55247</v>
      </c>
      <c r="E25" s="106">
        <v>85.17884674683934</v>
      </c>
      <c r="F25" s="696">
        <v>55247</v>
      </c>
    </row>
    <row r="26" spans="1:6" s="14" customFormat="1" ht="12.75">
      <c r="A26" s="692" t="s">
        <v>476</v>
      </c>
      <c r="B26" s="692"/>
      <c r="C26" s="772">
        <v>66134271</v>
      </c>
      <c r="D26" s="772">
        <v>12338704</v>
      </c>
      <c r="E26" s="136">
        <v>18.65704998849991</v>
      </c>
      <c r="F26" s="772">
        <v>9759930</v>
      </c>
    </row>
    <row r="27" spans="1:6" s="14" customFormat="1" ht="12.75">
      <c r="A27" s="692" t="s">
        <v>477</v>
      </c>
      <c r="B27" s="692"/>
      <c r="C27" s="112">
        <v>9302917</v>
      </c>
      <c r="D27" s="112">
        <v>1271363</v>
      </c>
      <c r="E27" s="136">
        <v>13.666283381868288</v>
      </c>
      <c r="F27" s="112">
        <v>801271</v>
      </c>
    </row>
    <row r="28" spans="1:6" s="14" customFormat="1" ht="12.75">
      <c r="A28" s="773" t="s">
        <v>275</v>
      </c>
      <c r="B28" s="774" t="s">
        <v>478</v>
      </c>
      <c r="C28" s="114">
        <v>8380571</v>
      </c>
      <c r="D28" s="114">
        <v>1245013</v>
      </c>
      <c r="E28" s="106">
        <v>14.855944779896262</v>
      </c>
      <c r="F28" s="114">
        <v>789158</v>
      </c>
    </row>
    <row r="29" spans="1:6" s="14" customFormat="1" ht="12.75">
      <c r="A29" s="773" t="s">
        <v>1152</v>
      </c>
      <c r="B29" s="775" t="s">
        <v>134</v>
      </c>
      <c r="C29" s="114">
        <v>911346</v>
      </c>
      <c r="D29" s="114">
        <v>22933</v>
      </c>
      <c r="E29" s="106">
        <v>2.5163878483034985</v>
      </c>
      <c r="F29" s="114">
        <v>8696</v>
      </c>
    </row>
    <row r="30" spans="1:6" s="14" customFormat="1" ht="25.5">
      <c r="A30" s="773" t="s">
        <v>328</v>
      </c>
      <c r="B30" s="776" t="s">
        <v>479</v>
      </c>
      <c r="C30" s="696">
        <v>11000</v>
      </c>
      <c r="D30" s="696">
        <v>3417</v>
      </c>
      <c r="E30" s="119">
        <v>31.063636363636366</v>
      </c>
      <c r="F30" s="114">
        <v>3417</v>
      </c>
    </row>
    <row r="31" spans="1:6" s="14" customFormat="1" ht="12.75">
      <c r="A31" s="692" t="s">
        <v>480</v>
      </c>
      <c r="B31" s="692"/>
      <c r="C31" s="112">
        <v>2242431</v>
      </c>
      <c r="D31" s="112">
        <v>586916</v>
      </c>
      <c r="E31" s="136">
        <v>26.173202207782538</v>
      </c>
      <c r="F31" s="112">
        <v>494684</v>
      </c>
    </row>
    <row r="32" spans="1:6" s="14" customFormat="1" ht="12.75">
      <c r="A32" s="526" t="s">
        <v>1101</v>
      </c>
      <c r="B32" s="774" t="s">
        <v>478</v>
      </c>
      <c r="C32" s="114">
        <v>2199022</v>
      </c>
      <c r="D32" s="114">
        <v>580890</v>
      </c>
      <c r="E32" s="106">
        <v>26.41583394800052</v>
      </c>
      <c r="F32" s="114">
        <v>490649</v>
      </c>
    </row>
    <row r="33" spans="1:6" s="14" customFormat="1" ht="12.75">
      <c r="A33" s="526" t="s">
        <v>1152</v>
      </c>
      <c r="B33" s="775" t="s">
        <v>134</v>
      </c>
      <c r="C33" s="114">
        <v>43409</v>
      </c>
      <c r="D33" s="114">
        <v>6026</v>
      </c>
      <c r="E33" s="106">
        <v>13.881913888824899</v>
      </c>
      <c r="F33" s="114">
        <v>4035</v>
      </c>
    </row>
    <row r="34" spans="1:6" s="14" customFormat="1" ht="12.75">
      <c r="A34" s="692" t="s">
        <v>481</v>
      </c>
      <c r="B34" s="692"/>
      <c r="C34" s="112">
        <v>34450890</v>
      </c>
      <c r="D34" s="112">
        <v>7123572</v>
      </c>
      <c r="E34" s="136">
        <v>20.677468709806917</v>
      </c>
      <c r="F34" s="112">
        <v>7055667</v>
      </c>
    </row>
    <row r="35" spans="1:6" s="14" customFormat="1" ht="12.75">
      <c r="A35" s="773" t="s">
        <v>275</v>
      </c>
      <c r="B35" s="774" t="s">
        <v>478</v>
      </c>
      <c r="C35" s="114">
        <v>610315</v>
      </c>
      <c r="D35" s="114">
        <v>52745</v>
      </c>
      <c r="E35" s="106">
        <v>8.642258505853535</v>
      </c>
      <c r="F35" s="114">
        <v>41595</v>
      </c>
    </row>
    <row r="36" spans="1:6" s="14" customFormat="1" ht="12.75">
      <c r="A36" s="773" t="s">
        <v>1152</v>
      </c>
      <c r="B36" s="775" t="s">
        <v>134</v>
      </c>
      <c r="C36" s="114">
        <v>52651</v>
      </c>
      <c r="D36" s="114">
        <v>17452</v>
      </c>
      <c r="E36" s="106">
        <v>33.14656891606997</v>
      </c>
      <c r="F36" s="114">
        <v>10447</v>
      </c>
    </row>
    <row r="37" spans="1:6" s="14" customFormat="1" ht="12.75">
      <c r="A37" s="773" t="s">
        <v>1155</v>
      </c>
      <c r="B37" s="775" t="s">
        <v>135</v>
      </c>
      <c r="C37" s="114">
        <v>72000</v>
      </c>
      <c r="D37" s="114">
        <v>0</v>
      </c>
      <c r="E37" s="106">
        <v>0</v>
      </c>
      <c r="F37" s="114">
        <v>0</v>
      </c>
    </row>
    <row r="38" spans="1:6" s="14" customFormat="1" ht="25.5">
      <c r="A38" s="773" t="s">
        <v>334</v>
      </c>
      <c r="B38" s="776" t="s">
        <v>482</v>
      </c>
      <c r="C38" s="696">
        <v>0</v>
      </c>
      <c r="D38" s="696">
        <v>0</v>
      </c>
      <c r="E38" s="119">
        <v>0</v>
      </c>
      <c r="F38" s="696">
        <v>0</v>
      </c>
    </row>
    <row r="39" spans="1:6" s="14" customFormat="1" ht="27.75" customHeight="1">
      <c r="A39" s="773" t="s">
        <v>288</v>
      </c>
      <c r="B39" s="776" t="s">
        <v>483</v>
      </c>
      <c r="C39" s="696">
        <v>9000</v>
      </c>
      <c r="D39" s="696">
        <v>0</v>
      </c>
      <c r="E39" s="119">
        <v>0</v>
      </c>
      <c r="F39" s="696">
        <v>0</v>
      </c>
    </row>
    <row r="40" spans="1:6" s="14" customFormat="1" ht="15.75" customHeight="1">
      <c r="A40" s="773" t="s">
        <v>322</v>
      </c>
      <c r="B40" s="776" t="s">
        <v>484</v>
      </c>
      <c r="C40" s="696">
        <v>24258875</v>
      </c>
      <c r="D40" s="696">
        <v>5255754</v>
      </c>
      <c r="E40" s="119">
        <v>21.66528332414426</v>
      </c>
      <c r="F40" s="696">
        <v>5255754</v>
      </c>
    </row>
    <row r="41" spans="1:6" s="14" customFormat="1" ht="25.5">
      <c r="A41" s="773" t="s">
        <v>288</v>
      </c>
      <c r="B41" s="776" t="s">
        <v>485</v>
      </c>
      <c r="C41" s="696">
        <v>9011409</v>
      </c>
      <c r="D41" s="696">
        <v>1699883</v>
      </c>
      <c r="E41" s="119">
        <v>18.8636760355678</v>
      </c>
      <c r="F41" s="696">
        <v>1664061</v>
      </c>
    </row>
    <row r="42" spans="1:6" s="14" customFormat="1" ht="12.75">
      <c r="A42" s="773" t="s">
        <v>288</v>
      </c>
      <c r="B42" s="776" t="s">
        <v>486</v>
      </c>
      <c r="C42" s="696">
        <v>385480</v>
      </c>
      <c r="D42" s="696">
        <v>45908</v>
      </c>
      <c r="E42" s="119">
        <v>11.909307875894989</v>
      </c>
      <c r="F42" s="696">
        <v>31980</v>
      </c>
    </row>
    <row r="43" spans="1:6" s="14" customFormat="1" ht="12.75">
      <c r="A43" s="773" t="s">
        <v>336</v>
      </c>
      <c r="B43" s="776" t="s">
        <v>487</v>
      </c>
      <c r="C43" s="696">
        <v>51160</v>
      </c>
      <c r="D43" s="696">
        <v>51830</v>
      </c>
      <c r="E43" s="119">
        <v>101.30961688819391</v>
      </c>
      <c r="F43" s="696">
        <v>51830</v>
      </c>
    </row>
    <row r="44" spans="1:6" s="14" customFormat="1" ht="15" customHeight="1">
      <c r="A44" s="629" t="s">
        <v>488</v>
      </c>
      <c r="B44" s="629"/>
      <c r="C44" s="112">
        <v>6009067</v>
      </c>
      <c r="D44" s="112">
        <v>985013</v>
      </c>
      <c r="E44" s="136">
        <v>16.392112119901476</v>
      </c>
      <c r="F44" s="112">
        <v>493616</v>
      </c>
    </row>
    <row r="45" spans="1:6" s="14" customFormat="1" ht="12.75">
      <c r="A45" s="773" t="s">
        <v>275</v>
      </c>
      <c r="B45" s="774" t="s">
        <v>478</v>
      </c>
      <c r="C45" s="114">
        <v>1885</v>
      </c>
      <c r="D45" s="114">
        <v>1509</v>
      </c>
      <c r="E45" s="106">
        <v>80.053050397878</v>
      </c>
      <c r="F45" s="114">
        <v>4</v>
      </c>
    </row>
    <row r="46" spans="1:6" s="14" customFormat="1" ht="12.75">
      <c r="A46" s="773" t="s">
        <v>1152</v>
      </c>
      <c r="B46" s="775" t="s">
        <v>134</v>
      </c>
      <c r="C46" s="114">
        <v>43499</v>
      </c>
      <c r="D46" s="114">
        <v>7677</v>
      </c>
      <c r="E46" s="106">
        <v>17.648681578886873</v>
      </c>
      <c r="F46" s="114">
        <v>6060</v>
      </c>
    </row>
    <row r="47" spans="1:6" s="14" customFormat="1" ht="25.5">
      <c r="A47" s="773" t="s">
        <v>322</v>
      </c>
      <c r="B47" s="776" t="s">
        <v>489</v>
      </c>
      <c r="C47" s="696">
        <v>5953683</v>
      </c>
      <c r="D47" s="696">
        <v>975827</v>
      </c>
      <c r="E47" s="119">
        <v>16.3903083183972</v>
      </c>
      <c r="F47" s="696">
        <v>487552</v>
      </c>
    </row>
    <row r="48" spans="1:6" s="14" customFormat="1" ht="25.5">
      <c r="A48" s="773" t="s">
        <v>288</v>
      </c>
      <c r="B48" s="776" t="s">
        <v>490</v>
      </c>
      <c r="C48" s="696">
        <v>10000</v>
      </c>
      <c r="D48" s="696">
        <v>0</v>
      </c>
      <c r="E48" s="119">
        <v>0</v>
      </c>
      <c r="F48" s="696">
        <v>0</v>
      </c>
    </row>
    <row r="49" spans="1:6" s="14" customFormat="1" ht="12.75">
      <c r="A49" s="773" t="s">
        <v>288</v>
      </c>
      <c r="B49" s="776" t="s">
        <v>486</v>
      </c>
      <c r="C49" s="696">
        <v>0</v>
      </c>
      <c r="D49" s="696">
        <v>0</v>
      </c>
      <c r="E49" s="119">
        <v>0</v>
      </c>
      <c r="F49" s="696">
        <v>0</v>
      </c>
    </row>
    <row r="50" spans="1:6" s="14" customFormat="1" ht="12.75">
      <c r="A50" s="773" t="s">
        <v>336</v>
      </c>
      <c r="B50" s="776" t="s">
        <v>487</v>
      </c>
      <c r="C50" s="696">
        <v>0</v>
      </c>
      <c r="D50" s="696">
        <v>0</v>
      </c>
      <c r="E50" s="119">
        <v>0</v>
      </c>
      <c r="F50" s="696">
        <v>0</v>
      </c>
    </row>
    <row r="51" spans="1:6" s="14" customFormat="1" ht="12.75">
      <c r="A51" s="629" t="s">
        <v>491</v>
      </c>
      <c r="B51" s="629"/>
      <c r="C51" s="112">
        <v>14128966</v>
      </c>
      <c r="D51" s="112">
        <v>2371840</v>
      </c>
      <c r="E51" s="136">
        <v>16.787074156735883</v>
      </c>
      <c r="F51" s="112">
        <v>914692</v>
      </c>
    </row>
    <row r="52" spans="1:6" s="14" customFormat="1" ht="12.75">
      <c r="A52" s="773" t="s">
        <v>275</v>
      </c>
      <c r="B52" s="774" t="s">
        <v>478</v>
      </c>
      <c r="C52" s="114">
        <v>10805223</v>
      </c>
      <c r="D52" s="114">
        <v>1819874</v>
      </c>
      <c r="E52" s="106">
        <v>16.8425399457281</v>
      </c>
      <c r="F52" s="114">
        <v>498779</v>
      </c>
    </row>
    <row r="53" spans="1:6" s="14" customFormat="1" ht="12.75">
      <c r="A53" s="773" t="s">
        <v>1152</v>
      </c>
      <c r="B53" s="775" t="s">
        <v>134</v>
      </c>
      <c r="C53" s="114">
        <v>2916765</v>
      </c>
      <c r="D53" s="114">
        <v>483919</v>
      </c>
      <c r="E53" s="106">
        <v>16.590949219426314</v>
      </c>
      <c r="F53" s="114">
        <v>361604</v>
      </c>
    </row>
    <row r="54" spans="1:6" s="14" customFormat="1" ht="12.75">
      <c r="A54" s="773" t="s">
        <v>1155</v>
      </c>
      <c r="B54" s="775" t="s">
        <v>135</v>
      </c>
      <c r="C54" s="114">
        <v>211380</v>
      </c>
      <c r="D54" s="114">
        <v>48429</v>
      </c>
      <c r="E54" s="106">
        <v>22.910871416406472</v>
      </c>
      <c r="F54" s="114">
        <v>45508</v>
      </c>
    </row>
    <row r="55" spans="1:6" s="14" customFormat="1" ht="25.5">
      <c r="A55" s="773" t="s">
        <v>334</v>
      </c>
      <c r="B55" s="776" t="s">
        <v>482</v>
      </c>
      <c r="C55" s="696">
        <v>57711</v>
      </c>
      <c r="D55" s="696">
        <v>17581</v>
      </c>
      <c r="E55" s="119">
        <v>30.46386304170782</v>
      </c>
      <c r="F55" s="696">
        <v>6770</v>
      </c>
    </row>
    <row r="56" spans="1:6" s="14" customFormat="1" ht="25.5">
      <c r="A56" s="773" t="s">
        <v>288</v>
      </c>
      <c r="B56" s="776" t="s">
        <v>483</v>
      </c>
      <c r="C56" s="696">
        <v>134485</v>
      </c>
      <c r="D56" s="696">
        <v>1739</v>
      </c>
      <c r="E56" s="119">
        <v>1.2930810127523515</v>
      </c>
      <c r="F56" s="696">
        <v>1739</v>
      </c>
    </row>
    <row r="57" spans="1:8" s="14" customFormat="1" ht="12.75">
      <c r="A57" s="773" t="s">
        <v>288</v>
      </c>
      <c r="B57" s="776" t="s">
        <v>486</v>
      </c>
      <c r="C57" s="696">
        <v>702</v>
      </c>
      <c r="D57" s="696">
        <v>298</v>
      </c>
      <c r="E57" s="119">
        <v>42.45014245014245</v>
      </c>
      <c r="F57" s="696">
        <v>292</v>
      </c>
      <c r="G57" s="6"/>
      <c r="H57" s="6"/>
    </row>
    <row r="58" spans="1:8" s="14" customFormat="1" ht="12.75">
      <c r="A58" s="773" t="s">
        <v>336</v>
      </c>
      <c r="B58" s="776" t="s">
        <v>492</v>
      </c>
      <c r="C58" s="696">
        <v>2700</v>
      </c>
      <c r="D58" s="696">
        <v>0</v>
      </c>
      <c r="E58" s="119">
        <v>0</v>
      </c>
      <c r="F58" s="696">
        <v>0</v>
      </c>
      <c r="G58" s="6"/>
      <c r="H58" s="6"/>
    </row>
    <row r="59" spans="1:8" s="14" customFormat="1" ht="28.5" customHeight="1">
      <c r="A59" s="565" t="s">
        <v>493</v>
      </c>
      <c r="B59" s="565"/>
      <c r="C59" s="565"/>
      <c r="D59" s="565"/>
      <c r="E59" s="565"/>
      <c r="F59" s="565"/>
      <c r="G59" s="6"/>
      <c r="H59" s="6"/>
    </row>
    <row r="60" spans="1:6" s="324" customFormat="1" ht="17.25" customHeight="1">
      <c r="A60" s="693"/>
      <c r="B60" s="693"/>
      <c r="C60" s="693"/>
      <c r="D60" s="693"/>
      <c r="E60" s="693"/>
      <c r="F60" s="693"/>
    </row>
    <row r="61" spans="1:6" s="601" customFormat="1" ht="17.25" customHeight="1">
      <c r="A61" s="14"/>
      <c r="B61" s="352"/>
      <c r="C61" s="14"/>
      <c r="D61" s="15"/>
      <c r="E61" s="777"/>
      <c r="F61" s="668"/>
    </row>
    <row r="62" spans="1:8" s="175" customFormat="1" ht="15.75">
      <c r="A62" s="667" t="s">
        <v>494</v>
      </c>
      <c r="B62" s="285"/>
      <c r="C62" s="463"/>
      <c r="D62" s="463"/>
      <c r="E62" s="285" t="s">
        <v>980</v>
      </c>
      <c r="H62" s="481"/>
    </row>
    <row r="63" spans="1:7" s="324" customFormat="1" ht="17.25" customHeight="1">
      <c r="A63" s="148"/>
      <c r="B63" s="178"/>
      <c r="C63" s="178"/>
      <c r="D63" s="178"/>
      <c r="E63" s="460"/>
      <c r="F63" s="470"/>
      <c r="G63" s="470"/>
    </row>
    <row r="64" spans="2:7" s="324" customFormat="1" ht="17.25" customHeight="1">
      <c r="B64" s="178"/>
      <c r="C64" s="178"/>
      <c r="D64" s="178"/>
      <c r="E64" s="460"/>
      <c r="F64" s="470"/>
      <c r="G64" s="470"/>
    </row>
    <row r="65" spans="1:8" s="175" customFormat="1" ht="12.75">
      <c r="A65" s="43" t="s">
        <v>495</v>
      </c>
      <c r="B65" s="363"/>
      <c r="H65" s="262"/>
    </row>
    <row r="66" spans="1:5" s="14" customFormat="1" ht="12.75">
      <c r="A66" s="762"/>
      <c r="E66" s="763"/>
    </row>
    <row r="67" spans="1:6" s="14" customFormat="1" ht="12.75">
      <c r="A67" s="762"/>
      <c r="B67" s="370"/>
      <c r="C67" s="370"/>
      <c r="D67" s="370"/>
      <c r="E67" s="370"/>
      <c r="F67" s="370"/>
    </row>
    <row r="68" spans="1:6" ht="15.75">
      <c r="A68" s="12"/>
      <c r="B68" s="14"/>
      <c r="C68" s="14"/>
      <c r="D68" s="14"/>
      <c r="E68" s="763"/>
      <c r="F68" s="14"/>
    </row>
    <row r="69" spans="1:6" ht="15.75">
      <c r="A69" s="674"/>
      <c r="B69" s="14"/>
      <c r="C69" s="14"/>
      <c r="D69" s="14"/>
      <c r="E69" s="763"/>
      <c r="F69" s="14"/>
    </row>
  </sheetData>
  <mergeCells count="16">
    <mergeCell ref="A26:B26"/>
    <mergeCell ref="A9:F9"/>
    <mergeCell ref="A7:F7"/>
    <mergeCell ref="A8:F8"/>
    <mergeCell ref="A16:B16"/>
    <mergeCell ref="A1:F1"/>
    <mergeCell ref="A2:F2"/>
    <mergeCell ref="A6:F6"/>
    <mergeCell ref="A4:F4"/>
    <mergeCell ref="A27:B27"/>
    <mergeCell ref="A60:F60"/>
    <mergeCell ref="A34:B34"/>
    <mergeCell ref="A44:B44"/>
    <mergeCell ref="A51:B51"/>
    <mergeCell ref="A31:B31"/>
    <mergeCell ref="A59:F59"/>
  </mergeCells>
  <printOptions horizontalCentered="1"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2" sqref="A2:F2"/>
    </sheetView>
  </sheetViews>
  <sheetFormatPr defaultColWidth="9.140625" defaultRowHeight="12.75"/>
  <cols>
    <col min="1" max="1" width="8.00390625" style="779" customWidth="1"/>
    <col min="2" max="2" width="43.28125" style="7" customWidth="1"/>
    <col min="3" max="3" width="11.00390625" style="7" customWidth="1"/>
    <col min="4" max="4" width="10.8515625" style="7" customWidth="1"/>
    <col min="5" max="5" width="11.7109375" style="795" customWidth="1"/>
    <col min="6" max="6" width="11.28125" style="7" customWidth="1"/>
    <col min="7" max="16384" width="9.140625" style="7" customWidth="1"/>
  </cols>
  <sheetData>
    <row r="1" spans="1:6" ht="15.75">
      <c r="A1" s="1082" t="s">
        <v>925</v>
      </c>
      <c r="B1" s="1082"/>
      <c r="C1" s="1082"/>
      <c r="D1" s="1082"/>
      <c r="E1" s="1082"/>
      <c r="F1" s="1082"/>
    </row>
    <row r="2" spans="1:6" ht="15.75">
      <c r="A2" s="1078" t="s">
        <v>926</v>
      </c>
      <c r="B2" s="1078"/>
      <c r="C2" s="1078"/>
      <c r="D2" s="1078"/>
      <c r="E2" s="1078"/>
      <c r="F2" s="1078"/>
    </row>
    <row r="3" spans="1:6" ht="4.5" customHeight="1">
      <c r="A3" s="758"/>
      <c r="B3" s="759"/>
      <c r="C3" s="759"/>
      <c r="D3" s="759"/>
      <c r="E3" s="760"/>
      <c r="F3" s="759"/>
    </row>
    <row r="4" spans="1:7" ht="15.75">
      <c r="A4" s="1084" t="s">
        <v>927</v>
      </c>
      <c r="B4" s="377"/>
      <c r="C4" s="377"/>
      <c r="D4" s="377"/>
      <c r="E4" s="377"/>
      <c r="F4" s="377"/>
      <c r="G4" s="55"/>
    </row>
    <row r="6" spans="1:7" ht="15.75">
      <c r="A6" s="1085" t="s">
        <v>928</v>
      </c>
      <c r="B6" s="1099"/>
      <c r="C6" s="1099"/>
      <c r="D6" s="1099"/>
      <c r="E6" s="1099"/>
      <c r="F6" s="1099"/>
      <c r="G6" s="50"/>
    </row>
    <row r="7" spans="1:7" ht="15.75">
      <c r="A7" s="787" t="s">
        <v>497</v>
      </c>
      <c r="B7" s="1099"/>
      <c r="C7" s="1099"/>
      <c r="D7" s="1099"/>
      <c r="E7" s="1099"/>
      <c r="F7" s="1099"/>
      <c r="G7" s="366"/>
    </row>
    <row r="8" spans="1:6" ht="15.75">
      <c r="A8" s="1100" t="s">
        <v>1162</v>
      </c>
      <c r="B8" s="1100"/>
      <c r="C8" s="1100"/>
      <c r="D8" s="1100"/>
      <c r="E8" s="1100"/>
      <c r="F8" s="1100"/>
    </row>
    <row r="9" spans="1:6" ht="15.75">
      <c r="A9" s="1080" t="s">
        <v>931</v>
      </c>
      <c r="B9" s="1080"/>
      <c r="C9" s="1080"/>
      <c r="D9" s="1080"/>
      <c r="E9" s="1080"/>
      <c r="F9" s="1080"/>
    </row>
    <row r="10" spans="1:6" ht="15.75">
      <c r="A10" s="12" t="s">
        <v>932</v>
      </c>
      <c r="B10" s="13"/>
      <c r="C10" s="10"/>
      <c r="D10" s="8"/>
      <c r="E10" s="9"/>
      <c r="F10" s="11" t="s">
        <v>188</v>
      </c>
    </row>
    <row r="11" spans="1:6" s="14" customFormat="1" ht="12.75">
      <c r="A11" s="779"/>
      <c r="E11" s="780"/>
      <c r="F11" s="15" t="s">
        <v>498</v>
      </c>
    </row>
    <row r="12" spans="1:6" s="14" customFormat="1" ht="12.75">
      <c r="A12" s="779"/>
      <c r="E12" s="780"/>
      <c r="F12" s="764" t="s">
        <v>984</v>
      </c>
    </row>
    <row r="13" spans="1:6" s="14" customFormat="1" ht="45.75" customHeight="1">
      <c r="A13" s="765" t="s">
        <v>1361</v>
      </c>
      <c r="B13" s="765" t="s">
        <v>935</v>
      </c>
      <c r="C13" s="765" t="s">
        <v>128</v>
      </c>
      <c r="D13" s="765" t="s">
        <v>987</v>
      </c>
      <c r="E13" s="781" t="s">
        <v>499</v>
      </c>
      <c r="F13" s="619" t="s">
        <v>939</v>
      </c>
    </row>
    <row r="14" spans="1:6" s="14" customFormat="1" ht="12.75">
      <c r="A14" s="724" t="s">
        <v>461</v>
      </c>
      <c r="B14" s="724" t="s">
        <v>462</v>
      </c>
      <c r="C14" s="724" t="s">
        <v>463</v>
      </c>
      <c r="D14" s="724" t="s">
        <v>464</v>
      </c>
      <c r="E14" s="724" t="s">
        <v>465</v>
      </c>
      <c r="F14" s="724" t="s">
        <v>466</v>
      </c>
    </row>
    <row r="15" spans="1:6" s="14" customFormat="1" ht="25.5">
      <c r="A15" s="782" t="s">
        <v>500</v>
      </c>
      <c r="B15" s="783" t="s">
        <v>515</v>
      </c>
      <c r="C15" s="646">
        <v>75355329</v>
      </c>
      <c r="D15" s="646">
        <v>7269300</v>
      </c>
      <c r="E15" s="627">
        <v>9.646696652336294</v>
      </c>
      <c r="F15" s="646">
        <v>5162634</v>
      </c>
    </row>
    <row r="16" spans="1:6" s="14" customFormat="1" ht="15.75" customHeight="1">
      <c r="A16" s="784" t="s">
        <v>501</v>
      </c>
      <c r="B16" s="783" t="s">
        <v>477</v>
      </c>
      <c r="C16" s="626">
        <v>9754971</v>
      </c>
      <c r="D16" s="626">
        <v>612653</v>
      </c>
      <c r="E16" s="627">
        <v>6.2804184656212705</v>
      </c>
      <c r="F16" s="626">
        <v>272517</v>
      </c>
    </row>
    <row r="17" spans="1:6" s="14" customFormat="1" ht="15.75" customHeight="1">
      <c r="A17" s="784"/>
      <c r="B17" s="734" t="s">
        <v>502</v>
      </c>
      <c r="C17" s="639">
        <v>9744056</v>
      </c>
      <c r="D17" s="639">
        <v>612653</v>
      </c>
      <c r="E17" s="640">
        <v>6.287453602483402</v>
      </c>
      <c r="F17" s="639">
        <v>272517</v>
      </c>
    </row>
    <row r="18" spans="1:6" s="14" customFormat="1" ht="15.75" customHeight="1">
      <c r="A18" s="784"/>
      <c r="B18" s="734" t="s">
        <v>503</v>
      </c>
      <c r="C18" s="639">
        <v>10915</v>
      </c>
      <c r="D18" s="639">
        <v>0</v>
      </c>
      <c r="E18" s="640">
        <v>0</v>
      </c>
      <c r="F18" s="639">
        <v>0</v>
      </c>
    </row>
    <row r="19" spans="1:6" s="14" customFormat="1" ht="15.75" customHeight="1">
      <c r="A19" s="784" t="s">
        <v>504</v>
      </c>
      <c r="B19" s="783" t="s">
        <v>480</v>
      </c>
      <c r="C19" s="626">
        <v>3258170</v>
      </c>
      <c r="D19" s="626">
        <v>137626</v>
      </c>
      <c r="E19" s="627">
        <v>4.224027598314391</v>
      </c>
      <c r="F19" s="626">
        <v>79599</v>
      </c>
    </row>
    <row r="20" spans="1:6" s="14" customFormat="1" ht="15.75" customHeight="1">
      <c r="A20" s="784"/>
      <c r="B20" s="734" t="s">
        <v>502</v>
      </c>
      <c r="C20" s="639">
        <v>3258170</v>
      </c>
      <c r="D20" s="639">
        <v>137626</v>
      </c>
      <c r="E20" s="640">
        <v>4.224027598314391</v>
      </c>
      <c r="F20" s="639">
        <v>79599</v>
      </c>
    </row>
    <row r="21" spans="1:6" s="14" customFormat="1" ht="15.75" customHeight="1">
      <c r="A21" s="784"/>
      <c r="B21" s="734" t="s">
        <v>503</v>
      </c>
      <c r="C21" s="639">
        <v>0</v>
      </c>
      <c r="D21" s="639">
        <v>0</v>
      </c>
      <c r="E21" s="640">
        <v>0</v>
      </c>
      <c r="F21" s="639">
        <v>0</v>
      </c>
    </row>
    <row r="22" spans="1:6" s="14" customFormat="1" ht="15.75" customHeight="1">
      <c r="A22" s="784" t="s">
        <v>505</v>
      </c>
      <c r="B22" s="783" t="s">
        <v>481</v>
      </c>
      <c r="C22" s="626">
        <v>36346407</v>
      </c>
      <c r="D22" s="626">
        <v>3622424</v>
      </c>
      <c r="E22" s="627">
        <v>9.966388149453122</v>
      </c>
      <c r="F22" s="626">
        <v>3195248</v>
      </c>
    </row>
    <row r="23" spans="1:6" s="14" customFormat="1" ht="15.75" customHeight="1">
      <c r="A23" s="784"/>
      <c r="B23" s="734" t="s">
        <v>502</v>
      </c>
      <c r="C23" s="639">
        <v>24228896</v>
      </c>
      <c r="D23" s="639">
        <v>1713028</v>
      </c>
      <c r="E23" s="640">
        <v>7.070185946565621</v>
      </c>
      <c r="F23" s="639">
        <v>1302606</v>
      </c>
    </row>
    <row r="24" spans="1:6" s="14" customFormat="1" ht="15.75" customHeight="1">
      <c r="A24" s="784"/>
      <c r="B24" s="734" t="s">
        <v>503</v>
      </c>
      <c r="C24" s="639">
        <v>12117511</v>
      </c>
      <c r="D24" s="639">
        <v>1909396</v>
      </c>
      <c r="E24" s="640">
        <v>15.757328382041495</v>
      </c>
      <c r="F24" s="639">
        <v>1892642</v>
      </c>
    </row>
    <row r="25" spans="1:6" s="14" customFormat="1" ht="15.75" customHeight="1">
      <c r="A25" s="784" t="s">
        <v>506</v>
      </c>
      <c r="B25" s="248" t="s">
        <v>507</v>
      </c>
      <c r="C25" s="626">
        <v>6007637</v>
      </c>
      <c r="D25" s="626">
        <v>841690</v>
      </c>
      <c r="E25" s="627">
        <v>14.010333846735415</v>
      </c>
      <c r="F25" s="626">
        <v>420467</v>
      </c>
    </row>
    <row r="26" spans="1:6" s="14" customFormat="1" ht="15.75" customHeight="1">
      <c r="A26" s="784"/>
      <c r="B26" s="734" t="s">
        <v>502</v>
      </c>
      <c r="C26" s="639">
        <v>6004637</v>
      </c>
      <c r="D26" s="639">
        <v>841690</v>
      </c>
      <c r="E26" s="640">
        <v>14.017333604013032</v>
      </c>
      <c r="F26" s="639">
        <v>420467</v>
      </c>
    </row>
    <row r="27" spans="1:6" s="14" customFormat="1" ht="15.75" customHeight="1">
      <c r="A27" s="784"/>
      <c r="B27" s="734" t="s">
        <v>503</v>
      </c>
      <c r="C27" s="639">
        <v>3000</v>
      </c>
      <c r="D27" s="639">
        <v>0</v>
      </c>
      <c r="E27" s="640">
        <v>0</v>
      </c>
      <c r="F27" s="639">
        <v>0</v>
      </c>
    </row>
    <row r="28" spans="1:6" s="14" customFormat="1" ht="15.75" customHeight="1">
      <c r="A28" s="784" t="s">
        <v>508</v>
      </c>
      <c r="B28" s="248" t="s">
        <v>491</v>
      </c>
      <c r="C28" s="626">
        <v>19988144</v>
      </c>
      <c r="D28" s="626">
        <v>2054907</v>
      </c>
      <c r="E28" s="627">
        <v>10.28062935708288</v>
      </c>
      <c r="F28" s="626">
        <v>1194803</v>
      </c>
    </row>
    <row r="29" spans="1:6" s="14" customFormat="1" ht="15.75" customHeight="1">
      <c r="A29" s="784"/>
      <c r="B29" s="734" t="s">
        <v>502</v>
      </c>
      <c r="C29" s="639">
        <v>19543373</v>
      </c>
      <c r="D29" s="639">
        <v>2016482</v>
      </c>
      <c r="E29" s="640">
        <v>10.317983492409422</v>
      </c>
      <c r="F29" s="639">
        <v>1163446</v>
      </c>
    </row>
    <row r="30" spans="1:7" s="14" customFormat="1" ht="15.75" customHeight="1">
      <c r="A30" s="784"/>
      <c r="B30" s="734" t="s">
        <v>503</v>
      </c>
      <c r="C30" s="639">
        <v>444771</v>
      </c>
      <c r="D30" s="639">
        <v>38425</v>
      </c>
      <c r="E30" s="640">
        <v>8.63927729101043</v>
      </c>
      <c r="F30" s="639">
        <v>31357</v>
      </c>
      <c r="G30" s="603"/>
    </row>
    <row r="31" spans="1:6" s="14" customFormat="1" ht="15.75" customHeight="1">
      <c r="A31" s="784"/>
      <c r="B31" s="734"/>
      <c r="C31" s="639"/>
      <c r="D31" s="639"/>
      <c r="E31" s="785"/>
      <c r="F31" s="639"/>
    </row>
    <row r="32" spans="1:6" s="14" customFormat="1" ht="25.5">
      <c r="A32" s="782" t="s">
        <v>509</v>
      </c>
      <c r="B32" s="786" t="s">
        <v>510</v>
      </c>
      <c r="C32" s="626">
        <v>75355329</v>
      </c>
      <c r="D32" s="626">
        <v>7269300</v>
      </c>
      <c r="E32" s="627">
        <v>9.646696652336294</v>
      </c>
      <c r="F32" s="626">
        <v>5162634</v>
      </c>
    </row>
    <row r="33" spans="1:6" s="14" customFormat="1" ht="15.75" customHeight="1">
      <c r="A33" s="789" t="s">
        <v>511</v>
      </c>
      <c r="B33" s="786" t="s">
        <v>512</v>
      </c>
      <c r="C33" s="626">
        <v>62779132</v>
      </c>
      <c r="D33" s="626">
        <v>5321479</v>
      </c>
      <c r="E33" s="627">
        <v>8.47650935982995</v>
      </c>
      <c r="F33" s="626">
        <v>3238635</v>
      </c>
    </row>
    <row r="34" spans="1:7" s="14" customFormat="1" ht="15.75" customHeight="1">
      <c r="A34" s="790" t="s">
        <v>1429</v>
      </c>
      <c r="B34" s="790" t="s">
        <v>1430</v>
      </c>
      <c r="C34" s="639">
        <v>4776329</v>
      </c>
      <c r="D34" s="639">
        <v>445986</v>
      </c>
      <c r="E34" s="640">
        <v>9.337422108066676</v>
      </c>
      <c r="F34" s="639">
        <v>271943</v>
      </c>
      <c r="G34" s="6"/>
    </row>
    <row r="35" spans="1:7" s="14" customFormat="1" ht="15.75" customHeight="1">
      <c r="A35" s="790" t="s">
        <v>1431</v>
      </c>
      <c r="B35" s="790" t="s">
        <v>1432</v>
      </c>
      <c r="C35" s="639">
        <v>965</v>
      </c>
      <c r="D35" s="639">
        <v>0</v>
      </c>
      <c r="E35" s="640">
        <v>0</v>
      </c>
      <c r="F35" s="639">
        <v>0</v>
      </c>
      <c r="G35" s="6"/>
    </row>
    <row r="36" spans="1:7" s="14" customFormat="1" ht="15.75" customHeight="1">
      <c r="A36" s="790" t="s">
        <v>1433</v>
      </c>
      <c r="B36" s="790" t="s">
        <v>1434</v>
      </c>
      <c r="C36" s="639">
        <v>392529</v>
      </c>
      <c r="D36" s="639">
        <v>29316</v>
      </c>
      <c r="E36" s="640">
        <v>7.468492773782319</v>
      </c>
      <c r="F36" s="639">
        <v>15584</v>
      </c>
      <c r="G36" s="6"/>
    </row>
    <row r="37" spans="1:7" s="14" customFormat="1" ht="15.75" customHeight="1">
      <c r="A37" s="790" t="s">
        <v>1435</v>
      </c>
      <c r="B37" s="790" t="s">
        <v>1436</v>
      </c>
      <c r="C37" s="639">
        <v>4100705</v>
      </c>
      <c r="D37" s="639">
        <v>168396</v>
      </c>
      <c r="E37" s="640">
        <v>4.106513392209388</v>
      </c>
      <c r="F37" s="639">
        <v>99419</v>
      </c>
      <c r="G37" s="6"/>
    </row>
    <row r="38" spans="1:7" s="14" customFormat="1" ht="15.75" customHeight="1">
      <c r="A38" s="790" t="s">
        <v>1437</v>
      </c>
      <c r="B38" s="790" t="s">
        <v>1438</v>
      </c>
      <c r="C38" s="639">
        <v>195632</v>
      </c>
      <c r="D38" s="639">
        <v>48933</v>
      </c>
      <c r="E38" s="640">
        <v>25.01277909544451</v>
      </c>
      <c r="F38" s="639">
        <v>7642</v>
      </c>
      <c r="G38" s="6"/>
    </row>
    <row r="39" spans="1:7" s="14" customFormat="1" ht="15.75" customHeight="1">
      <c r="A39" s="790" t="s">
        <v>1439</v>
      </c>
      <c r="B39" s="790" t="s">
        <v>1440</v>
      </c>
      <c r="C39" s="639">
        <v>1053465</v>
      </c>
      <c r="D39" s="639">
        <v>68581</v>
      </c>
      <c r="E39" s="640">
        <v>6.510040675295335</v>
      </c>
      <c r="F39" s="639">
        <v>51125</v>
      </c>
      <c r="G39" s="6"/>
    </row>
    <row r="40" spans="1:7" s="14" customFormat="1" ht="38.25">
      <c r="A40" s="790" t="s">
        <v>1441</v>
      </c>
      <c r="B40" s="790" t="s">
        <v>122</v>
      </c>
      <c r="C40" s="639">
        <v>22834821</v>
      </c>
      <c r="D40" s="639">
        <v>2093186</v>
      </c>
      <c r="E40" s="640">
        <v>9.166640719452102</v>
      </c>
      <c r="F40" s="639">
        <v>1228892</v>
      </c>
      <c r="G40" s="6"/>
    </row>
    <row r="41" spans="1:7" s="14" customFormat="1" ht="15.75" customHeight="1">
      <c r="A41" s="790" t="s">
        <v>1443</v>
      </c>
      <c r="B41" s="790" t="s">
        <v>355</v>
      </c>
      <c r="C41" s="639">
        <v>1787091</v>
      </c>
      <c r="D41" s="639">
        <v>193343</v>
      </c>
      <c r="E41" s="640">
        <v>10.818867086231199</v>
      </c>
      <c r="F41" s="639">
        <v>149343</v>
      </c>
      <c r="G41" s="6"/>
    </row>
    <row r="42" spans="1:7" s="14" customFormat="1" ht="15.75" customHeight="1">
      <c r="A42" s="790" t="s">
        <v>1445</v>
      </c>
      <c r="B42" s="790" t="s">
        <v>1446</v>
      </c>
      <c r="C42" s="639">
        <v>44363</v>
      </c>
      <c r="D42" s="639">
        <v>2921</v>
      </c>
      <c r="E42" s="640">
        <v>0</v>
      </c>
      <c r="F42" s="639">
        <v>2921</v>
      </c>
      <c r="G42" s="6"/>
    </row>
    <row r="43" spans="1:7" s="14" customFormat="1" ht="15.75" customHeight="1">
      <c r="A43" s="790" t="s">
        <v>1447</v>
      </c>
      <c r="B43" s="790" t="s">
        <v>356</v>
      </c>
      <c r="C43" s="639">
        <v>3026485</v>
      </c>
      <c r="D43" s="639">
        <v>361688</v>
      </c>
      <c r="E43" s="640">
        <v>11.950761361777772</v>
      </c>
      <c r="F43" s="639">
        <v>222489</v>
      </c>
      <c r="G43" s="6"/>
    </row>
    <row r="44" spans="1:7" s="14" customFormat="1" ht="25.5">
      <c r="A44" s="790" t="s">
        <v>1449</v>
      </c>
      <c r="B44" s="790" t="s">
        <v>1450</v>
      </c>
      <c r="C44" s="639">
        <v>23640</v>
      </c>
      <c r="D44" s="639">
        <v>563</v>
      </c>
      <c r="E44" s="640">
        <v>2.3815566835871405</v>
      </c>
      <c r="F44" s="639">
        <v>2</v>
      </c>
      <c r="G44" s="6"/>
    </row>
    <row r="45" spans="1:7" s="14" customFormat="1" ht="15.75" customHeight="1">
      <c r="A45" s="790" t="s">
        <v>1451</v>
      </c>
      <c r="B45" s="790" t="s">
        <v>1452</v>
      </c>
      <c r="C45" s="639">
        <v>21427011</v>
      </c>
      <c r="D45" s="639">
        <v>1703710</v>
      </c>
      <c r="E45" s="640">
        <v>7.951225674920314</v>
      </c>
      <c r="F45" s="639">
        <v>1070814</v>
      </c>
      <c r="G45" s="6"/>
    </row>
    <row r="46" spans="1:7" s="14" customFormat="1" ht="15.75" customHeight="1">
      <c r="A46" s="790" t="s">
        <v>1453</v>
      </c>
      <c r="B46" s="790" t="s">
        <v>1454</v>
      </c>
      <c r="C46" s="639">
        <v>2241891</v>
      </c>
      <c r="D46" s="639">
        <v>150930</v>
      </c>
      <c r="E46" s="640">
        <v>6.732263076126359</v>
      </c>
      <c r="F46" s="639">
        <v>87901</v>
      </c>
      <c r="G46" s="6"/>
    </row>
    <row r="47" spans="1:7" s="14" customFormat="1" ht="15.75" customHeight="1">
      <c r="A47" s="790" t="s">
        <v>357</v>
      </c>
      <c r="B47" s="791" t="s">
        <v>358</v>
      </c>
      <c r="C47" s="639">
        <v>46583</v>
      </c>
      <c r="D47" s="639">
        <v>11727</v>
      </c>
      <c r="E47" s="640">
        <v>25.174419852735973</v>
      </c>
      <c r="F47" s="639">
        <v>2550</v>
      </c>
      <c r="G47" s="6"/>
    </row>
    <row r="48" spans="1:7" s="14" customFormat="1" ht="15.75" customHeight="1">
      <c r="A48" s="790" t="s">
        <v>359</v>
      </c>
      <c r="B48" s="791" t="s">
        <v>360</v>
      </c>
      <c r="C48" s="639">
        <v>269431</v>
      </c>
      <c r="D48" s="639">
        <v>0</v>
      </c>
      <c r="E48" s="640">
        <v>0</v>
      </c>
      <c r="F48" s="639">
        <v>0</v>
      </c>
      <c r="G48" s="6"/>
    </row>
    <row r="49" spans="1:7" s="14" customFormat="1" ht="15.75" customHeight="1">
      <c r="A49" s="790" t="s">
        <v>361</v>
      </c>
      <c r="B49" s="790" t="s">
        <v>362</v>
      </c>
      <c r="C49" s="639">
        <v>558191</v>
      </c>
      <c r="D49" s="639">
        <v>42199</v>
      </c>
      <c r="E49" s="640">
        <v>7.559957075624651</v>
      </c>
      <c r="F49" s="639">
        <v>28010</v>
      </c>
      <c r="G49" s="6"/>
    </row>
    <row r="50" spans="1:6" s="14" customFormat="1" ht="15.75" customHeight="1">
      <c r="A50" s="792" t="s">
        <v>513</v>
      </c>
      <c r="B50" s="783" t="s">
        <v>514</v>
      </c>
      <c r="C50" s="626">
        <v>12576197</v>
      </c>
      <c r="D50" s="626">
        <v>1947821</v>
      </c>
      <c r="E50" s="627">
        <v>15.488155918677165</v>
      </c>
      <c r="F50" s="626">
        <v>1923999</v>
      </c>
    </row>
    <row r="51" spans="1:7" s="14" customFormat="1" ht="15.75" customHeight="1">
      <c r="A51" s="793" t="s">
        <v>363</v>
      </c>
      <c r="B51" s="794" t="s">
        <v>364</v>
      </c>
      <c r="C51" s="639">
        <v>353187</v>
      </c>
      <c r="D51" s="639">
        <v>31305</v>
      </c>
      <c r="E51" s="640">
        <v>8.863576518954549</v>
      </c>
      <c r="F51" s="639">
        <v>31305</v>
      </c>
      <c r="G51" s="15"/>
    </row>
    <row r="52" spans="1:7" s="14" customFormat="1" ht="15.75" customHeight="1">
      <c r="A52" s="793" t="s">
        <v>365</v>
      </c>
      <c r="B52" s="794" t="s">
        <v>366</v>
      </c>
      <c r="C52" s="639">
        <v>12223010</v>
      </c>
      <c r="D52" s="639">
        <v>1916516</v>
      </c>
      <c r="E52" s="640">
        <v>15.679574834676565</v>
      </c>
      <c r="F52" s="639">
        <v>1892694</v>
      </c>
      <c r="G52" s="603"/>
    </row>
    <row r="53" spans="1:6" s="14" customFormat="1" ht="30" customHeight="1">
      <c r="A53" s="565" t="s">
        <v>493</v>
      </c>
      <c r="B53" s="565"/>
      <c r="C53" s="565"/>
      <c r="D53" s="565"/>
      <c r="E53" s="565"/>
      <c r="F53" s="565"/>
    </row>
    <row r="54" spans="1:6" ht="15.75">
      <c r="A54" s="376"/>
      <c r="B54" s="376"/>
      <c r="C54" s="376"/>
      <c r="D54" s="376"/>
      <c r="E54" s="376"/>
      <c r="F54" s="376"/>
    </row>
    <row r="55" spans="1:6" ht="15.75">
      <c r="A55" s="316"/>
      <c r="B55" s="316"/>
      <c r="C55" s="316"/>
      <c r="D55" s="316"/>
      <c r="E55" s="316"/>
      <c r="F55" s="316"/>
    </row>
    <row r="56" spans="1:8" s="175" customFormat="1" ht="15.75">
      <c r="A56" s="667" t="s">
        <v>494</v>
      </c>
      <c r="B56" s="285"/>
      <c r="C56" s="463"/>
      <c r="D56" s="463"/>
      <c r="E56" s="285" t="s">
        <v>980</v>
      </c>
      <c r="H56" s="481"/>
    </row>
    <row r="57" spans="1:7" s="324" customFormat="1" ht="17.25" customHeight="1">
      <c r="A57" s="148"/>
      <c r="B57" s="178"/>
      <c r="C57" s="178"/>
      <c r="D57" s="178"/>
      <c r="E57" s="460"/>
      <c r="F57" s="470"/>
      <c r="G57" s="470"/>
    </row>
    <row r="58" spans="2:7" s="324" customFormat="1" ht="17.25" customHeight="1">
      <c r="B58" s="178"/>
      <c r="C58" s="178"/>
      <c r="D58" s="178"/>
      <c r="E58" s="460"/>
      <c r="F58" s="470"/>
      <c r="G58" s="470"/>
    </row>
    <row r="59" spans="1:8" s="175" customFormat="1" ht="12.75">
      <c r="A59" s="43" t="s">
        <v>495</v>
      </c>
      <c r="B59" s="363"/>
      <c r="H59" s="262"/>
    </row>
    <row r="60" spans="1:5" s="14" customFormat="1" ht="12.75">
      <c r="A60" s="674"/>
      <c r="B60" s="12"/>
      <c r="C60" s="12"/>
      <c r="D60" s="12"/>
      <c r="E60" s="755"/>
    </row>
    <row r="61" spans="2:5" s="14" customFormat="1" ht="12.75">
      <c r="B61" s="12"/>
      <c r="C61" s="12"/>
      <c r="D61" s="12"/>
      <c r="E61" s="755"/>
    </row>
    <row r="62" spans="1:6" ht="15.75">
      <c r="A62" s="7"/>
      <c r="B62" s="12"/>
      <c r="C62" s="12"/>
      <c r="D62" s="12"/>
      <c r="E62" s="755"/>
      <c r="F62" s="14"/>
    </row>
    <row r="63" spans="3:6" ht="15.75">
      <c r="C63" s="14"/>
      <c r="D63" s="14"/>
      <c r="E63" s="780"/>
      <c r="F63" s="14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6" useFirstPageNumber="1" fitToHeight="1" fitToWidth="1" horizontalDpi="300" verticalDpi="300" orientation="portrait" paperSize="9" scale="77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B1">
      <selection activeCell="A2" sqref="A2:F2"/>
    </sheetView>
  </sheetViews>
  <sheetFormatPr defaultColWidth="9.140625" defaultRowHeight="12.75"/>
  <cols>
    <col min="1" max="1" width="8.00390625" style="779" customWidth="1"/>
    <col min="2" max="2" width="47.140625" style="7" customWidth="1"/>
    <col min="3" max="3" width="11.00390625" style="7" customWidth="1"/>
    <col min="4" max="4" width="10.8515625" style="7" customWidth="1"/>
    <col min="5" max="5" width="11.7109375" style="56" customWidth="1"/>
    <col min="6" max="6" width="10.57421875" style="285" bestFit="1" customWidth="1"/>
    <col min="7" max="7" width="10.421875" style="285" customWidth="1"/>
    <col min="8" max="8" width="9.140625" style="7" customWidth="1"/>
    <col min="9" max="9" width="9.7109375" style="7" bestFit="1" customWidth="1"/>
    <col min="10" max="16384" width="9.140625" style="7" customWidth="1"/>
  </cols>
  <sheetData>
    <row r="1" spans="1:7" ht="15.75">
      <c r="A1" s="1082" t="s">
        <v>925</v>
      </c>
      <c r="B1" s="1082"/>
      <c r="C1" s="1082"/>
      <c r="D1" s="1082"/>
      <c r="E1" s="1082"/>
      <c r="F1" s="1082"/>
      <c r="G1" s="7"/>
    </row>
    <row r="2" spans="1:7" ht="15.75">
      <c r="A2" s="1078" t="s">
        <v>926</v>
      </c>
      <c r="B2" s="1078"/>
      <c r="C2" s="1078"/>
      <c r="D2" s="1078"/>
      <c r="E2" s="1078"/>
      <c r="F2" s="1078"/>
      <c r="G2" s="7"/>
    </row>
    <row r="3" spans="1:7" ht="3.75" customHeight="1">
      <c r="A3" s="758"/>
      <c r="B3" s="759"/>
      <c r="C3" s="759"/>
      <c r="D3" s="759"/>
      <c r="E3" s="760"/>
      <c r="F3" s="759"/>
      <c r="G3" s="56"/>
    </row>
    <row r="4" spans="1:7" ht="15.75">
      <c r="A4" s="1084" t="s">
        <v>927</v>
      </c>
      <c r="B4" s="1084"/>
      <c r="C4" s="1084"/>
      <c r="D4" s="1084"/>
      <c r="E4" s="1084"/>
      <c r="F4" s="1084"/>
      <c r="G4" s="55"/>
    </row>
    <row r="5" spans="1:7" ht="0.75" customHeight="1">
      <c r="A5" s="55"/>
      <c r="B5" s="55"/>
      <c r="C5" s="55"/>
      <c r="D5" s="55"/>
      <c r="E5" s="55"/>
      <c r="F5" s="55"/>
      <c r="G5" s="55"/>
    </row>
    <row r="6" spans="1:6" ht="15.75">
      <c r="A6" s="6"/>
      <c r="B6" s="5"/>
      <c r="C6" s="5"/>
      <c r="D6" s="5"/>
      <c r="E6" s="5"/>
      <c r="F6" s="5"/>
    </row>
    <row r="7" spans="1:6" ht="15.75">
      <c r="A7" s="1085" t="s">
        <v>928</v>
      </c>
      <c r="B7" s="1085"/>
      <c r="C7" s="1085"/>
      <c r="D7" s="1085"/>
      <c r="E7" s="1085"/>
      <c r="F7" s="1085"/>
    </row>
    <row r="8" spans="1:6" ht="15.75">
      <c r="A8" s="787" t="s">
        <v>516</v>
      </c>
      <c r="B8" s="787"/>
      <c r="C8" s="787"/>
      <c r="D8" s="787"/>
      <c r="E8" s="787"/>
      <c r="F8" s="787"/>
    </row>
    <row r="9" spans="1:6" ht="15.75">
      <c r="A9" s="1101" t="s">
        <v>517</v>
      </c>
      <c r="B9" s="1101"/>
      <c r="C9" s="1101"/>
      <c r="D9" s="1101"/>
      <c r="E9" s="1101"/>
      <c r="F9" s="1101"/>
    </row>
    <row r="11" spans="1:6" ht="15.75">
      <c r="A11" s="12" t="s">
        <v>932</v>
      </c>
      <c r="B11" s="13"/>
      <c r="C11" s="10"/>
      <c r="D11" s="8"/>
      <c r="E11" s="9"/>
      <c r="F11" s="11" t="s">
        <v>188</v>
      </c>
    </row>
    <row r="12" spans="2:6" ht="15.75">
      <c r="B12" s="14"/>
      <c r="C12" s="14"/>
      <c r="D12" s="14"/>
      <c r="E12" s="6"/>
      <c r="F12" s="179" t="s">
        <v>518</v>
      </c>
    </row>
    <row r="13" spans="1:7" s="14" customFormat="1" ht="12.75">
      <c r="A13" s="779"/>
      <c r="E13" s="6"/>
      <c r="F13" s="796" t="s">
        <v>984</v>
      </c>
      <c r="G13" s="796"/>
    </row>
    <row r="14" spans="1:7" s="14" customFormat="1" ht="45.75" customHeight="1">
      <c r="A14" s="765" t="s">
        <v>1361</v>
      </c>
      <c r="B14" s="765" t="s">
        <v>935</v>
      </c>
      <c r="C14" s="765" t="s">
        <v>128</v>
      </c>
      <c r="D14" s="765" t="s">
        <v>987</v>
      </c>
      <c r="E14" s="619" t="s">
        <v>192</v>
      </c>
      <c r="F14" s="797" t="s">
        <v>939</v>
      </c>
      <c r="G14" s="798"/>
    </row>
    <row r="15" spans="1:7" s="14" customFormat="1" ht="12.75">
      <c r="A15" s="766" t="s">
        <v>461</v>
      </c>
      <c r="B15" s="766" t="s">
        <v>462</v>
      </c>
      <c r="C15" s="766" t="s">
        <v>463</v>
      </c>
      <c r="D15" s="766" t="s">
        <v>464</v>
      </c>
      <c r="E15" s="766" t="s">
        <v>465</v>
      </c>
      <c r="F15" s="724" t="s">
        <v>466</v>
      </c>
      <c r="G15" s="799"/>
    </row>
    <row r="16" spans="1:7" s="14" customFormat="1" ht="12.75">
      <c r="A16" s="800" t="s">
        <v>1364</v>
      </c>
      <c r="B16" s="86" t="s">
        <v>519</v>
      </c>
      <c r="C16" s="112">
        <v>66134271</v>
      </c>
      <c r="D16" s="112">
        <v>12338704</v>
      </c>
      <c r="E16" s="136">
        <f aca="true" t="shared" si="0" ref="E16:E23">D16/C16*100</f>
        <v>18.65704998849991</v>
      </c>
      <c r="F16" s="212">
        <f>D16-'[1]Janvaris'!D16</f>
        <v>9759930</v>
      </c>
      <c r="G16" s="801"/>
    </row>
    <row r="17" spans="1:7" s="14" customFormat="1" ht="12.75">
      <c r="A17" s="800" t="s">
        <v>520</v>
      </c>
      <c r="B17" s="86" t="s">
        <v>521</v>
      </c>
      <c r="C17" s="112">
        <f>C18+C53</f>
        <v>75602642</v>
      </c>
      <c r="D17" s="112">
        <f>D18+D53</f>
        <v>7261117</v>
      </c>
      <c r="E17" s="136">
        <f t="shared" si="0"/>
        <v>9.604316473490437</v>
      </c>
      <c r="F17" s="212">
        <f>F18+F53</f>
        <v>5146211</v>
      </c>
      <c r="G17" s="801"/>
    </row>
    <row r="18" spans="1:8" s="14" customFormat="1" ht="12.75">
      <c r="A18" s="683"/>
      <c r="B18" s="768" t="s">
        <v>552</v>
      </c>
      <c r="C18" s="112">
        <f>C19+C34+C41</f>
        <v>53108869</v>
      </c>
      <c r="D18" s="112">
        <f>D19+D34+D41</f>
        <v>5978988</v>
      </c>
      <c r="E18" s="136">
        <f t="shared" si="0"/>
        <v>11.257984047824479</v>
      </c>
      <c r="F18" s="212">
        <f>F19+F34+F41</f>
        <v>4424116</v>
      </c>
      <c r="G18" s="801"/>
      <c r="H18" s="603"/>
    </row>
    <row r="19" spans="1:8" s="14" customFormat="1" ht="12.75">
      <c r="A19" s="802">
        <v>1000</v>
      </c>
      <c r="B19" s="768" t="s">
        <v>1371</v>
      </c>
      <c r="C19" s="112">
        <f>C20+C21+C22+C23+C30+C33</f>
        <v>32808974</v>
      </c>
      <c r="D19" s="112">
        <f>D20+D21+D22+D23+D30+D33</f>
        <v>2810570</v>
      </c>
      <c r="E19" s="136">
        <f t="shared" si="0"/>
        <v>8.56646721107463</v>
      </c>
      <c r="F19" s="212">
        <f>F20+F21+F22+F23+F30+F33</f>
        <v>1829502</v>
      </c>
      <c r="G19" s="359"/>
      <c r="H19" s="603"/>
    </row>
    <row r="20" spans="1:8" s="14" customFormat="1" ht="12.75">
      <c r="A20" s="803">
        <v>1100</v>
      </c>
      <c r="B20" s="528" t="s">
        <v>522</v>
      </c>
      <c r="C20" s="114">
        <v>4787426</v>
      </c>
      <c r="D20" s="114">
        <v>451012</v>
      </c>
      <c r="E20" s="106">
        <f t="shared" si="0"/>
        <v>9.420761803942243</v>
      </c>
      <c r="F20" s="230">
        <f>D20-'[1]Janvaris'!D20</f>
        <v>288821</v>
      </c>
      <c r="G20" s="359"/>
      <c r="H20" s="603"/>
    </row>
    <row r="21" spans="1:8" s="14" customFormat="1" ht="14.25" customHeight="1">
      <c r="A21" s="803">
        <v>1200</v>
      </c>
      <c r="B21" s="528" t="s">
        <v>523</v>
      </c>
      <c r="C21" s="114">
        <v>1133425</v>
      </c>
      <c r="D21" s="114">
        <v>102806</v>
      </c>
      <c r="E21" s="106">
        <f t="shared" si="0"/>
        <v>9.070384013057767</v>
      </c>
      <c r="F21" s="230">
        <f>D21-'[1]Janvaris'!D21</f>
        <v>65736</v>
      </c>
      <c r="G21" s="359"/>
      <c r="H21" s="603"/>
    </row>
    <row r="22" spans="1:8" s="14" customFormat="1" ht="12.75">
      <c r="A22" s="803">
        <v>1300</v>
      </c>
      <c r="B22" s="528" t="s">
        <v>524</v>
      </c>
      <c r="C22" s="114">
        <v>211042</v>
      </c>
      <c r="D22" s="114">
        <v>19165</v>
      </c>
      <c r="E22" s="106">
        <f t="shared" si="0"/>
        <v>9.081130770178449</v>
      </c>
      <c r="F22" s="230">
        <f>D22-'[1]Janvaris'!D22</f>
        <v>7149</v>
      </c>
      <c r="G22" s="359"/>
      <c r="H22" s="603"/>
    </row>
    <row r="23" spans="1:8" s="14" customFormat="1" ht="12.75">
      <c r="A23" s="803">
        <v>1400</v>
      </c>
      <c r="B23" s="528" t="s">
        <v>525</v>
      </c>
      <c r="C23" s="114">
        <v>24209914</v>
      </c>
      <c r="D23" s="114">
        <v>2021630</v>
      </c>
      <c r="E23" s="106">
        <f t="shared" si="0"/>
        <v>8.350422062631036</v>
      </c>
      <c r="F23" s="230">
        <f>D23-'[1]Janvaris'!D23</f>
        <v>1328461</v>
      </c>
      <c r="G23" s="359"/>
      <c r="H23" s="603"/>
    </row>
    <row r="24" spans="1:8" s="6" customFormat="1" ht="25.5">
      <c r="A24" s="309">
        <v>1455</v>
      </c>
      <c r="B24" s="431" t="s">
        <v>387</v>
      </c>
      <c r="C24" s="232" t="s">
        <v>942</v>
      </c>
      <c r="D24" s="232">
        <v>193</v>
      </c>
      <c r="E24" s="804" t="s">
        <v>942</v>
      </c>
      <c r="F24" s="232">
        <f>D24-'[1]Janvaris'!D24</f>
        <v>-715</v>
      </c>
      <c r="G24" s="805"/>
      <c r="H24" s="603"/>
    </row>
    <row r="25" spans="1:8" s="6" customFormat="1" ht="51">
      <c r="A25" s="309">
        <v>1456</v>
      </c>
      <c r="B25" s="431" t="s">
        <v>388</v>
      </c>
      <c r="C25" s="232" t="s">
        <v>942</v>
      </c>
      <c r="D25" s="232" t="s">
        <v>942</v>
      </c>
      <c r="E25" s="806" t="s">
        <v>942</v>
      </c>
      <c r="F25" s="232" t="str">
        <f>D25</f>
        <v>x</v>
      </c>
      <c r="G25" s="805"/>
      <c r="H25" s="603"/>
    </row>
    <row r="26" spans="1:8" s="56" customFormat="1" ht="15.75">
      <c r="A26" s="719">
        <v>1491</v>
      </c>
      <c r="B26" s="720" t="s">
        <v>526</v>
      </c>
      <c r="C26" s="696" t="s">
        <v>942</v>
      </c>
      <c r="D26" s="696">
        <v>0</v>
      </c>
      <c r="E26" s="806" t="s">
        <v>942</v>
      </c>
      <c r="F26" s="232">
        <f>D26-'[1]Janvaris'!D26</f>
        <v>0</v>
      </c>
      <c r="G26" s="805"/>
      <c r="H26" s="603"/>
    </row>
    <row r="27" spans="1:8" s="56" customFormat="1" ht="15.75">
      <c r="A27" s="719">
        <v>1492</v>
      </c>
      <c r="B27" s="720" t="s">
        <v>390</v>
      </c>
      <c r="C27" s="696" t="s">
        <v>942</v>
      </c>
      <c r="D27" s="696">
        <v>168937</v>
      </c>
      <c r="E27" s="804" t="s">
        <v>942</v>
      </c>
      <c r="F27" s="232">
        <f>D27-'[1]Janvaris'!D27</f>
        <v>156458</v>
      </c>
      <c r="G27" s="805"/>
      <c r="H27" s="603"/>
    </row>
    <row r="28" spans="1:8" s="56" customFormat="1" ht="15.75">
      <c r="A28" s="719">
        <v>1493</v>
      </c>
      <c r="B28" s="720" t="s">
        <v>391</v>
      </c>
      <c r="C28" s="696" t="s">
        <v>942</v>
      </c>
      <c r="D28" s="696">
        <v>1436</v>
      </c>
      <c r="E28" s="804" t="s">
        <v>942</v>
      </c>
      <c r="F28" s="232">
        <f>D28-'[1]Janvaris'!D28</f>
        <v>1340</v>
      </c>
      <c r="G28" s="805"/>
      <c r="H28" s="603"/>
    </row>
    <row r="29" spans="1:8" s="56" customFormat="1" ht="15.75">
      <c r="A29" s="719">
        <v>1499</v>
      </c>
      <c r="B29" s="720" t="s">
        <v>392</v>
      </c>
      <c r="C29" s="696" t="s">
        <v>942</v>
      </c>
      <c r="D29" s="696">
        <v>3304</v>
      </c>
      <c r="E29" s="804" t="s">
        <v>942</v>
      </c>
      <c r="F29" s="232">
        <f>D29-'[1]Janvaris'!D29</f>
        <v>854</v>
      </c>
      <c r="G29" s="805"/>
      <c r="H29" s="603"/>
    </row>
    <row r="30" spans="1:8" s="14" customFormat="1" ht="25.5">
      <c r="A30" s="803">
        <v>1500</v>
      </c>
      <c r="B30" s="528" t="s">
        <v>527</v>
      </c>
      <c r="C30" s="114">
        <v>2443060</v>
      </c>
      <c r="D30" s="114">
        <v>214558</v>
      </c>
      <c r="E30" s="106">
        <f>D30/C30*100</f>
        <v>8.782346729102027</v>
      </c>
      <c r="F30" s="230">
        <f>D30-'[1]Janvaris'!D30</f>
        <v>138263</v>
      </c>
      <c r="G30" s="359"/>
      <c r="H30" s="603"/>
    </row>
    <row r="31" spans="1:8" s="14" customFormat="1" ht="12.75">
      <c r="A31" s="309">
        <v>1564</v>
      </c>
      <c r="B31" s="431" t="s">
        <v>395</v>
      </c>
      <c r="C31" s="232" t="s">
        <v>942</v>
      </c>
      <c r="D31" s="232">
        <v>0</v>
      </c>
      <c r="E31" s="806" t="s">
        <v>942</v>
      </c>
      <c r="F31" s="232">
        <f>D31-'[1]Janvaris'!D31</f>
        <v>0</v>
      </c>
      <c r="G31" s="805"/>
      <c r="H31" s="603"/>
    </row>
    <row r="32" spans="1:8" s="14" customFormat="1" ht="12.75">
      <c r="A32" s="309">
        <v>1565</v>
      </c>
      <c r="B32" s="723" t="s">
        <v>396</v>
      </c>
      <c r="C32" s="232" t="s">
        <v>942</v>
      </c>
      <c r="D32" s="232">
        <v>63</v>
      </c>
      <c r="E32" s="806" t="s">
        <v>942</v>
      </c>
      <c r="F32" s="230">
        <f>D32-'[1]Janvaris'!D32</f>
        <v>33</v>
      </c>
      <c r="G32" s="805"/>
      <c r="H32" s="603"/>
    </row>
    <row r="33" spans="1:8" s="14" customFormat="1" ht="12.75">
      <c r="A33" s="803">
        <v>1600</v>
      </c>
      <c r="B33" s="528" t="s">
        <v>528</v>
      </c>
      <c r="C33" s="114">
        <v>24107</v>
      </c>
      <c r="D33" s="114">
        <v>1399</v>
      </c>
      <c r="E33" s="106">
        <f>D33/C33*100</f>
        <v>5.803293649147551</v>
      </c>
      <c r="F33" s="230">
        <f>D33-'[1]Janvaris'!D33</f>
        <v>1072</v>
      </c>
      <c r="G33" s="359"/>
      <c r="H33" s="603"/>
    </row>
    <row r="34" spans="1:8" s="14" customFormat="1" ht="12.75">
      <c r="A34" s="802">
        <v>2000</v>
      </c>
      <c r="B34" s="807" t="s">
        <v>529</v>
      </c>
      <c r="C34" s="112">
        <f>C35+C39+C40</f>
        <v>102525</v>
      </c>
      <c r="D34" s="112">
        <f>D35+D39+D40</f>
        <v>14016</v>
      </c>
      <c r="E34" s="136">
        <f>D34/C34*100</f>
        <v>13.670811997073884</v>
      </c>
      <c r="F34" s="212">
        <f>F35+F39+F40</f>
        <v>2100</v>
      </c>
      <c r="G34" s="801"/>
      <c r="H34" s="603"/>
    </row>
    <row r="35" spans="1:8" s="14" customFormat="1" ht="12.75">
      <c r="A35" s="724" t="s">
        <v>398</v>
      </c>
      <c r="B35" s="528" t="s">
        <v>399</v>
      </c>
      <c r="C35" s="114">
        <v>102370</v>
      </c>
      <c r="D35" s="114">
        <v>13979</v>
      </c>
      <c r="E35" s="106">
        <f>D35/C35*100</f>
        <v>13.65536778353033</v>
      </c>
      <c r="F35" s="230">
        <f>D35-'[1]Janvaris'!D35</f>
        <v>2082</v>
      </c>
      <c r="G35" s="359"/>
      <c r="H35" s="603"/>
    </row>
    <row r="36" spans="1:8" s="14" customFormat="1" ht="12" customHeight="1">
      <c r="A36" s="694" t="s">
        <v>400</v>
      </c>
      <c r="B36" s="728" t="s">
        <v>530</v>
      </c>
      <c r="C36" s="696" t="s">
        <v>942</v>
      </c>
      <c r="D36" s="696">
        <v>150</v>
      </c>
      <c r="E36" s="804" t="s">
        <v>942</v>
      </c>
      <c r="F36" s="232">
        <f>D36-'[1]Janvaris'!D36</f>
        <v>0</v>
      </c>
      <c r="G36" s="805"/>
      <c r="H36" s="603"/>
    </row>
    <row r="37" spans="1:8" ht="25.5">
      <c r="A37" s="694" t="s">
        <v>531</v>
      </c>
      <c r="B37" s="728" t="s">
        <v>532</v>
      </c>
      <c r="C37" s="696" t="s">
        <v>942</v>
      </c>
      <c r="D37" s="696">
        <v>9306</v>
      </c>
      <c r="E37" s="804" t="s">
        <v>942</v>
      </c>
      <c r="F37" s="232">
        <f>D37-'[1]Janvaris'!D37</f>
        <v>0</v>
      </c>
      <c r="G37" s="805"/>
      <c r="H37" s="603"/>
    </row>
    <row r="38" spans="1:8" s="14" customFormat="1" ht="12.75">
      <c r="A38" s="694" t="s">
        <v>403</v>
      </c>
      <c r="B38" s="728" t="s">
        <v>533</v>
      </c>
      <c r="C38" s="696" t="s">
        <v>942</v>
      </c>
      <c r="D38" s="696">
        <v>4523</v>
      </c>
      <c r="E38" s="804" t="s">
        <v>942</v>
      </c>
      <c r="F38" s="232">
        <f>D38-'[1]Janvaris'!D38</f>
        <v>2082</v>
      </c>
      <c r="G38" s="805"/>
      <c r="H38" s="603"/>
    </row>
    <row r="39" spans="1:8" s="14" customFormat="1" ht="12.75">
      <c r="A39" s="724" t="s">
        <v>405</v>
      </c>
      <c r="B39" s="528" t="s">
        <v>406</v>
      </c>
      <c r="C39" s="114">
        <v>155</v>
      </c>
      <c r="D39" s="114">
        <v>37</v>
      </c>
      <c r="E39" s="106">
        <v>0</v>
      </c>
      <c r="F39" s="230">
        <f>D39-'[1]Janvaris'!D39</f>
        <v>37</v>
      </c>
      <c r="G39" s="359"/>
      <c r="H39" s="603"/>
    </row>
    <row r="40" spans="1:8" s="14" customFormat="1" ht="14.25" customHeight="1">
      <c r="A40" s="724" t="s">
        <v>407</v>
      </c>
      <c r="B40" s="528" t="s">
        <v>408</v>
      </c>
      <c r="C40" s="114">
        <v>0</v>
      </c>
      <c r="D40" s="114">
        <v>0</v>
      </c>
      <c r="E40" s="106">
        <v>0</v>
      </c>
      <c r="F40" s="230">
        <f>D40-'[1]Janvaris'!D40</f>
        <v>-19</v>
      </c>
      <c r="G40" s="359"/>
      <c r="H40" s="603"/>
    </row>
    <row r="41" spans="1:8" s="14" customFormat="1" ht="12.75">
      <c r="A41" s="802">
        <v>3000</v>
      </c>
      <c r="B41" s="807" t="s">
        <v>534</v>
      </c>
      <c r="C41" s="112">
        <f>C42+C43+C44+C48+C49+C51</f>
        <v>20197370</v>
      </c>
      <c r="D41" s="112">
        <f>D42+D43+D44+D48+D49+D51</f>
        <v>3154402</v>
      </c>
      <c r="E41" s="136">
        <f>D41/C41*100</f>
        <v>15.61788490283636</v>
      </c>
      <c r="F41" s="212">
        <f>F42+F43+F44+F48+F49+F51</f>
        <v>2592514</v>
      </c>
      <c r="G41" s="801"/>
      <c r="H41" s="603"/>
    </row>
    <row r="42" spans="1:8" s="14" customFormat="1" ht="12.75">
      <c r="A42" s="803">
        <v>3100</v>
      </c>
      <c r="B42" s="528" t="s">
        <v>1385</v>
      </c>
      <c r="C42" s="169">
        <v>81346</v>
      </c>
      <c r="D42" s="169">
        <v>2313</v>
      </c>
      <c r="E42" s="106">
        <f>D42/C42*100</f>
        <v>2.84340963292602</v>
      </c>
      <c r="F42" s="230">
        <f>D42-'[1]Janvaris'!D42</f>
        <v>998</v>
      </c>
      <c r="G42" s="359"/>
      <c r="H42" s="603"/>
    </row>
    <row r="43" spans="1:8" s="14" customFormat="1" ht="12.75" customHeight="1">
      <c r="A43" s="803">
        <v>3400</v>
      </c>
      <c r="B43" s="528" t="s">
        <v>535</v>
      </c>
      <c r="C43" s="169">
        <v>7199496</v>
      </c>
      <c r="D43" s="169">
        <v>1175428</v>
      </c>
      <c r="E43" s="106">
        <f>D43/C43*100</f>
        <v>16.326531746111115</v>
      </c>
      <c r="F43" s="230">
        <f>D43-'[1]Janvaris'!D43</f>
        <v>660099</v>
      </c>
      <c r="G43" s="359"/>
      <c r="H43" s="603"/>
    </row>
    <row r="44" spans="1:8" s="14" customFormat="1" ht="12.75">
      <c r="A44" s="803">
        <v>3500</v>
      </c>
      <c r="B44" s="528" t="s">
        <v>1395</v>
      </c>
      <c r="C44" s="169">
        <v>326113</v>
      </c>
      <c r="D44" s="169">
        <v>25056</v>
      </c>
      <c r="E44" s="106">
        <f>D44/C44*100</f>
        <v>7.683226366320876</v>
      </c>
      <c r="F44" s="230">
        <f>D44-'[1]Janvaris'!D44</f>
        <v>4851</v>
      </c>
      <c r="G44" s="359"/>
      <c r="H44" s="603"/>
    </row>
    <row r="45" spans="1:9" s="14" customFormat="1" ht="12.75">
      <c r="A45" s="694" t="s">
        <v>413</v>
      </c>
      <c r="B45" s="728" t="s">
        <v>414</v>
      </c>
      <c r="C45" s="232" t="s">
        <v>942</v>
      </c>
      <c r="D45" s="808">
        <v>0</v>
      </c>
      <c r="E45" s="806" t="s">
        <v>942</v>
      </c>
      <c r="F45" s="232">
        <f>D45-'[1]Janvaris'!D45</f>
        <v>0</v>
      </c>
      <c r="G45" s="805"/>
      <c r="H45" s="603"/>
      <c r="I45" s="603"/>
    </row>
    <row r="46" spans="1:9" s="14" customFormat="1" ht="12.75">
      <c r="A46" s="694" t="s">
        <v>415</v>
      </c>
      <c r="B46" s="731" t="s">
        <v>416</v>
      </c>
      <c r="C46" s="232" t="s">
        <v>942</v>
      </c>
      <c r="D46" s="808">
        <v>0</v>
      </c>
      <c r="E46" s="806" t="s">
        <v>942</v>
      </c>
      <c r="F46" s="232">
        <f>D46-'[1]Janvaris'!D46</f>
        <v>0</v>
      </c>
      <c r="G46" s="805"/>
      <c r="H46" s="603"/>
      <c r="I46" s="603"/>
    </row>
    <row r="47" spans="1:9" s="14" customFormat="1" ht="12.75">
      <c r="A47" s="694" t="s">
        <v>417</v>
      </c>
      <c r="B47" s="731" t="s">
        <v>418</v>
      </c>
      <c r="C47" s="232" t="s">
        <v>942</v>
      </c>
      <c r="D47" s="808">
        <v>0</v>
      </c>
      <c r="E47" s="806" t="s">
        <v>942</v>
      </c>
      <c r="F47" s="232">
        <f>D47-'[1]Janvaris'!D47</f>
        <v>0</v>
      </c>
      <c r="G47" s="805"/>
      <c r="H47" s="603"/>
      <c r="I47" s="603"/>
    </row>
    <row r="48" spans="1:8" ht="15.75">
      <c r="A48" s="724">
        <v>3600</v>
      </c>
      <c r="B48" s="528" t="s">
        <v>1400</v>
      </c>
      <c r="C48" s="169">
        <v>14218</v>
      </c>
      <c r="D48" s="169">
        <v>3784</v>
      </c>
      <c r="E48" s="106">
        <f>D48/C48*100</f>
        <v>26.61415107610072</v>
      </c>
      <c r="F48" s="230">
        <f>D48-'[1]Janvaris'!D48</f>
        <v>2567</v>
      </c>
      <c r="G48" s="359"/>
      <c r="H48" s="603"/>
    </row>
    <row r="49" spans="1:8" s="14" customFormat="1" ht="15.75" customHeight="1">
      <c r="A49" s="724" t="s">
        <v>536</v>
      </c>
      <c r="B49" s="528" t="s">
        <v>537</v>
      </c>
      <c r="C49" s="169">
        <v>12576197</v>
      </c>
      <c r="D49" s="169">
        <v>1947821</v>
      </c>
      <c r="E49" s="106">
        <f>D49/C49*100</f>
        <v>15.488155918677165</v>
      </c>
      <c r="F49" s="230">
        <f>D49-'[1]Janvaris'!D49</f>
        <v>1923999</v>
      </c>
      <c r="G49" s="359"/>
      <c r="H49" s="603"/>
    </row>
    <row r="50" spans="1:8" s="14" customFormat="1" ht="38.25">
      <c r="A50" s="694" t="s">
        <v>538</v>
      </c>
      <c r="B50" s="728" t="s">
        <v>539</v>
      </c>
      <c r="C50" s="696" t="s">
        <v>942</v>
      </c>
      <c r="D50" s="809">
        <v>31305</v>
      </c>
      <c r="E50" s="806" t="s">
        <v>942</v>
      </c>
      <c r="F50" s="232">
        <f>D50-'[1]Janvaris'!D50</f>
        <v>31305</v>
      </c>
      <c r="G50" s="805"/>
      <c r="H50" s="603"/>
    </row>
    <row r="51" spans="1:9" s="14" customFormat="1" ht="12.75">
      <c r="A51" s="724">
        <v>3900</v>
      </c>
      <c r="B51" s="528" t="s">
        <v>1405</v>
      </c>
      <c r="C51" s="169">
        <v>0</v>
      </c>
      <c r="D51" s="169">
        <v>0</v>
      </c>
      <c r="E51" s="106">
        <v>0</v>
      </c>
      <c r="F51" s="230">
        <f>D51-'[1]Janvaris'!D51</f>
        <v>0</v>
      </c>
      <c r="G51" s="359"/>
      <c r="H51" s="603"/>
      <c r="I51" s="603"/>
    </row>
    <row r="52" spans="1:9" s="14" customFormat="1" ht="12.75">
      <c r="A52" s="732">
        <v>3910</v>
      </c>
      <c r="B52" s="733" t="s">
        <v>422</v>
      </c>
      <c r="C52" s="696" t="s">
        <v>942</v>
      </c>
      <c r="D52" s="809">
        <v>0</v>
      </c>
      <c r="E52" s="806" t="s">
        <v>942</v>
      </c>
      <c r="F52" s="232">
        <f>D52-'[1]Janvaris'!D52</f>
        <v>0</v>
      </c>
      <c r="G52" s="805"/>
      <c r="H52" s="603"/>
      <c r="I52" s="603"/>
    </row>
    <row r="53" spans="1:8" s="14" customFormat="1" ht="15.75" customHeight="1">
      <c r="A53" s="802"/>
      <c r="B53" s="768" t="s">
        <v>454</v>
      </c>
      <c r="C53" s="112">
        <f>C54+C57+C58</f>
        <v>22493773</v>
      </c>
      <c r="D53" s="112">
        <f>D54+D57+D58</f>
        <v>1282129</v>
      </c>
      <c r="E53" s="136">
        <f>D53/C53*100</f>
        <v>5.699928598016882</v>
      </c>
      <c r="F53" s="212">
        <f>F54+F57+F58</f>
        <v>722095</v>
      </c>
      <c r="G53" s="801"/>
      <c r="H53" s="603"/>
    </row>
    <row r="54" spans="1:8" s="14" customFormat="1" ht="12.75">
      <c r="A54" s="802">
        <v>4000</v>
      </c>
      <c r="B54" s="807" t="s">
        <v>424</v>
      </c>
      <c r="C54" s="112">
        <v>20557592</v>
      </c>
      <c r="D54" s="112">
        <v>1157510</v>
      </c>
      <c r="E54" s="136">
        <f>D54/C54*100</f>
        <v>5.630571907449083</v>
      </c>
      <c r="F54" s="212">
        <f>D54-'[1]Janvaris'!D54</f>
        <v>599624</v>
      </c>
      <c r="G54" s="801"/>
      <c r="H54" s="603"/>
    </row>
    <row r="55" spans="1:8" s="14" customFormat="1" ht="25.5">
      <c r="A55" s="810" t="s">
        <v>540</v>
      </c>
      <c r="B55" s="728" t="s">
        <v>541</v>
      </c>
      <c r="C55" s="696">
        <v>0</v>
      </c>
      <c r="D55" s="696">
        <v>0</v>
      </c>
      <c r="E55" s="119">
        <v>0</v>
      </c>
      <c r="F55" s="232">
        <f>D55-'[1]Janvaris'!D55</f>
        <v>0</v>
      </c>
      <c r="G55" s="805"/>
      <c r="H55" s="603"/>
    </row>
    <row r="56" spans="1:8" s="14" customFormat="1" ht="38.25">
      <c r="A56" s="694" t="s">
        <v>542</v>
      </c>
      <c r="B56" s="726" t="s">
        <v>543</v>
      </c>
      <c r="C56" s="696">
        <v>0</v>
      </c>
      <c r="D56" s="696">
        <v>0</v>
      </c>
      <c r="E56" s="119">
        <v>0</v>
      </c>
      <c r="F56" s="232">
        <f>D56-'[1]Janvaris'!D56</f>
        <v>0</v>
      </c>
      <c r="G56" s="805"/>
      <c r="H56" s="603"/>
    </row>
    <row r="57" spans="1:8" s="14" customFormat="1" ht="14.25" customHeight="1">
      <c r="A57" s="683">
        <v>6000</v>
      </c>
      <c r="B57" s="807" t="s">
        <v>427</v>
      </c>
      <c r="C57" s="112">
        <v>67842</v>
      </c>
      <c r="D57" s="112">
        <v>0</v>
      </c>
      <c r="E57" s="136">
        <f>D57/C57*100</f>
        <v>0</v>
      </c>
      <c r="F57" s="212">
        <f>D57-'[1]Janvaris'!D57</f>
        <v>0</v>
      </c>
      <c r="G57" s="801"/>
      <c r="H57" s="603"/>
    </row>
    <row r="58" spans="1:8" s="14" customFormat="1" ht="12.75">
      <c r="A58" s="683">
        <v>7000</v>
      </c>
      <c r="B58" s="807" t="s">
        <v>428</v>
      </c>
      <c r="C58" s="112">
        <v>1868339</v>
      </c>
      <c r="D58" s="112">
        <v>124619</v>
      </c>
      <c r="E58" s="136">
        <f>D58/C58*100</f>
        <v>6.670042213966523</v>
      </c>
      <c r="F58" s="212">
        <f>D58-'[1]Janvaris'!D58</f>
        <v>122471</v>
      </c>
      <c r="G58" s="801"/>
      <c r="H58" s="603"/>
    </row>
    <row r="59" spans="1:7" s="14" customFormat="1" ht="16.5" customHeight="1">
      <c r="A59" s="810" t="s">
        <v>544</v>
      </c>
      <c r="B59" s="728" t="s">
        <v>429</v>
      </c>
      <c r="C59" s="696">
        <v>0</v>
      </c>
      <c r="D59" s="696">
        <v>0</v>
      </c>
      <c r="E59" s="119">
        <v>0</v>
      </c>
      <c r="F59" s="232">
        <f>D59-'[1]Janvaris'!D59</f>
        <v>0</v>
      </c>
      <c r="G59" s="805"/>
    </row>
    <row r="60" spans="1:9" s="14" customFormat="1" ht="38.25">
      <c r="A60" s="694" t="s">
        <v>545</v>
      </c>
      <c r="B60" s="726" t="s">
        <v>546</v>
      </c>
      <c r="C60" s="696">
        <v>0</v>
      </c>
      <c r="D60" s="696">
        <v>0</v>
      </c>
      <c r="E60" s="119">
        <v>0</v>
      </c>
      <c r="F60" s="232">
        <f>D60-'[1]Janvaris'!D60</f>
        <v>0</v>
      </c>
      <c r="G60" s="805"/>
      <c r="I60" s="603"/>
    </row>
    <row r="61" spans="1:9" s="14" customFormat="1" ht="25.5">
      <c r="A61" s="802" t="s">
        <v>431</v>
      </c>
      <c r="B61" s="768" t="s">
        <v>553</v>
      </c>
      <c r="C61" s="112">
        <f>C62-C64</f>
        <v>-247313</v>
      </c>
      <c r="D61" s="112">
        <f>D62-D64</f>
        <v>8183</v>
      </c>
      <c r="E61" s="136">
        <f>D61/C61*100</f>
        <v>-3.30876258021212</v>
      </c>
      <c r="F61" s="212">
        <f>F62-F64</f>
        <v>16423</v>
      </c>
      <c r="G61" s="801"/>
      <c r="I61" s="603"/>
    </row>
    <row r="62" spans="1:9" s="14" customFormat="1" ht="12.75">
      <c r="A62" s="803">
        <v>8100</v>
      </c>
      <c r="B62" s="774" t="s">
        <v>547</v>
      </c>
      <c r="C62" s="114">
        <v>661869</v>
      </c>
      <c r="D62" s="114">
        <v>60438</v>
      </c>
      <c r="E62" s="106">
        <f>D62/C62*100</f>
        <v>9.131414222451875</v>
      </c>
      <c r="F62" s="230">
        <f>D62-'[1]Janvaris'!D62</f>
        <v>31358</v>
      </c>
      <c r="G62" s="359"/>
      <c r="H62" s="6"/>
      <c r="I62" s="6"/>
    </row>
    <row r="63" spans="1:9" s="154" customFormat="1" ht="12.75">
      <c r="A63" s="301">
        <v>8112</v>
      </c>
      <c r="B63" s="811" t="s">
        <v>548</v>
      </c>
      <c r="C63" s="232" t="s">
        <v>942</v>
      </c>
      <c r="D63" s="232">
        <v>11400</v>
      </c>
      <c r="E63" s="806" t="s">
        <v>942</v>
      </c>
      <c r="F63" s="232">
        <f>D63-'[1]Janvaris'!D63</f>
        <v>3400</v>
      </c>
      <c r="G63" s="805"/>
      <c r="H63" s="182"/>
      <c r="I63" s="183"/>
    </row>
    <row r="64" spans="1:8" s="14" customFormat="1" ht="13.5" customHeight="1">
      <c r="A64" s="803">
        <v>8200</v>
      </c>
      <c r="B64" s="82" t="s">
        <v>435</v>
      </c>
      <c r="C64" s="812">
        <v>909182</v>
      </c>
      <c r="D64" s="812">
        <v>52255</v>
      </c>
      <c r="E64" s="106">
        <f>D64/C64*100</f>
        <v>5.74747410309487</v>
      </c>
      <c r="F64" s="230">
        <f>D64-'[1]Janvaris'!D64</f>
        <v>14935</v>
      </c>
      <c r="G64" s="359"/>
      <c r="H64" s="6"/>
    </row>
    <row r="65" spans="1:8" s="14" customFormat="1" ht="13.5" customHeight="1">
      <c r="A65" s="301">
        <v>8212</v>
      </c>
      <c r="B65" s="811" t="s">
        <v>549</v>
      </c>
      <c r="C65" s="813" t="s">
        <v>942</v>
      </c>
      <c r="D65" s="813">
        <v>0</v>
      </c>
      <c r="E65" s="806" t="s">
        <v>942</v>
      </c>
      <c r="F65" s="232">
        <f>D65-'[1]Janvaris'!D65</f>
        <v>-389</v>
      </c>
      <c r="G65" s="805"/>
      <c r="H65" s="6"/>
    </row>
    <row r="66" spans="1:8" s="14" customFormat="1" ht="13.5" customHeight="1">
      <c r="A66" s="713" t="s">
        <v>438</v>
      </c>
      <c r="B66" s="273" t="s">
        <v>554</v>
      </c>
      <c r="C66" s="814">
        <f>C61+C17</f>
        <v>75355329</v>
      </c>
      <c r="D66" s="814">
        <f>D61+D17</f>
        <v>7269300</v>
      </c>
      <c r="E66" s="136">
        <f aca="true" t="shared" si="1" ref="E66:E74">D66/C66*100</f>
        <v>9.646696652336294</v>
      </c>
      <c r="F66" s="815">
        <f>F61+F17</f>
        <v>5162634</v>
      </c>
      <c r="G66" s="821"/>
      <c r="H66" s="6"/>
    </row>
    <row r="67" spans="1:8" s="14" customFormat="1" ht="14.25" customHeight="1">
      <c r="A67" s="802" t="s">
        <v>440</v>
      </c>
      <c r="B67" s="289" t="s">
        <v>555</v>
      </c>
      <c r="C67" s="814">
        <f>-C66+C16</f>
        <v>-9221058</v>
      </c>
      <c r="D67" s="814">
        <f>-D66+D16</f>
        <v>5069404</v>
      </c>
      <c r="E67" s="136">
        <f t="shared" si="1"/>
        <v>-54.97638123521183</v>
      </c>
      <c r="F67" s="815">
        <f>-F66+F16</f>
        <v>4597296</v>
      </c>
      <c r="G67" s="821"/>
      <c r="H67" s="6"/>
    </row>
    <row r="68" spans="1:8" s="14" customFormat="1" ht="12.75">
      <c r="A68" s="802" t="s">
        <v>442</v>
      </c>
      <c r="B68" s="315" t="s">
        <v>556</v>
      </c>
      <c r="C68" s="814">
        <f>C69+C72+C75+C76</f>
        <v>9221058</v>
      </c>
      <c r="D68" s="814">
        <f>D69+D72+D75+D76</f>
        <v>-5069404</v>
      </c>
      <c r="E68" s="136">
        <f t="shared" si="1"/>
        <v>-54.97638123521183</v>
      </c>
      <c r="F68" s="815">
        <f>F69+F72+F75+F76</f>
        <v>-4597296</v>
      </c>
      <c r="G68" s="821"/>
      <c r="H68" s="6"/>
    </row>
    <row r="69" spans="1:8" s="14" customFormat="1" ht="18" customHeight="1">
      <c r="A69" s="713" t="s">
        <v>193</v>
      </c>
      <c r="B69" s="382" t="s">
        <v>457</v>
      </c>
      <c r="C69" s="112">
        <f>C70+C71</f>
        <v>-37114</v>
      </c>
      <c r="D69" s="112">
        <f>D70+D71</f>
        <v>-4337</v>
      </c>
      <c r="E69" s="136">
        <f t="shared" si="1"/>
        <v>11.685617287277038</v>
      </c>
      <c r="F69" s="212">
        <f>F70+F71</f>
        <v>-4300</v>
      </c>
      <c r="G69" s="801"/>
      <c r="H69" s="603"/>
    </row>
    <row r="70" spans="1:8" s="14" customFormat="1" ht="12.75">
      <c r="A70" s="745" t="s">
        <v>193</v>
      </c>
      <c r="B70" s="722" t="s">
        <v>445</v>
      </c>
      <c r="C70" s="639">
        <v>-9609</v>
      </c>
      <c r="D70" s="639">
        <v>294</v>
      </c>
      <c r="E70" s="106">
        <f t="shared" si="1"/>
        <v>-3.0596315953793316</v>
      </c>
      <c r="F70" s="230">
        <f>D70-'[1]Janvaris'!D70</f>
        <v>0</v>
      </c>
      <c r="G70" s="359"/>
      <c r="H70" s="603"/>
    </row>
    <row r="71" spans="1:8" s="14" customFormat="1" ht="12.75">
      <c r="A71" s="745" t="s">
        <v>193</v>
      </c>
      <c r="B71" s="722" t="s">
        <v>550</v>
      </c>
      <c r="C71" s="639">
        <v>-27505</v>
      </c>
      <c r="D71" s="639">
        <v>-4631</v>
      </c>
      <c r="E71" s="106">
        <f t="shared" si="1"/>
        <v>16.8369387384112</v>
      </c>
      <c r="F71" s="230">
        <f>D71-'[1]Janvaris'!D71</f>
        <v>-4300</v>
      </c>
      <c r="G71" s="359"/>
      <c r="H71" s="603"/>
    </row>
    <row r="72" spans="1:8" s="14" customFormat="1" ht="14.25" customHeight="1">
      <c r="A72" s="713" t="s">
        <v>193</v>
      </c>
      <c r="B72" s="382" t="s">
        <v>458</v>
      </c>
      <c r="C72" s="112">
        <f>C73-C74</f>
        <v>9264009</v>
      </c>
      <c r="D72" s="112">
        <f>D73-D74</f>
        <v>-5063634</v>
      </c>
      <c r="E72" s="136">
        <f t="shared" si="1"/>
        <v>-54.65920855646837</v>
      </c>
      <c r="F72" s="212">
        <f>F73-F74</f>
        <v>-4592731</v>
      </c>
      <c r="G72" s="801"/>
      <c r="H72" s="603"/>
    </row>
    <row r="73" spans="1:8" s="14" customFormat="1" ht="12.75">
      <c r="A73" s="746" t="s">
        <v>193</v>
      </c>
      <c r="B73" s="563" t="s">
        <v>447</v>
      </c>
      <c r="C73" s="114">
        <v>13285603</v>
      </c>
      <c r="D73" s="114">
        <v>14461469</v>
      </c>
      <c r="E73" s="106">
        <f t="shared" si="1"/>
        <v>108.85067843740326</v>
      </c>
      <c r="F73" s="230">
        <f>D73-'[1]Janvaris'!D73</f>
        <v>-2395</v>
      </c>
      <c r="G73" s="359"/>
      <c r="H73" s="603"/>
    </row>
    <row r="74" spans="1:8" s="14" customFormat="1" ht="12.75">
      <c r="A74" s="746" t="s">
        <v>193</v>
      </c>
      <c r="B74" s="563" t="s">
        <v>551</v>
      </c>
      <c r="C74" s="114">
        <v>4021594</v>
      </c>
      <c r="D74" s="114">
        <v>19525103</v>
      </c>
      <c r="E74" s="106">
        <f t="shared" si="1"/>
        <v>485.5065677937653</v>
      </c>
      <c r="F74" s="230">
        <f>D74-'[1]Janvaris'!D74</f>
        <v>4590336</v>
      </c>
      <c r="G74" s="359"/>
      <c r="H74" s="603"/>
    </row>
    <row r="75" spans="1:8" s="14" customFormat="1" ht="13.5" customHeight="1">
      <c r="A75" s="746" t="s">
        <v>193</v>
      </c>
      <c r="B75" s="382" t="s">
        <v>449</v>
      </c>
      <c r="C75" s="112">
        <v>-1165</v>
      </c>
      <c r="D75" s="112">
        <v>-265</v>
      </c>
      <c r="E75" s="136">
        <v>0</v>
      </c>
      <c r="F75" s="212">
        <f>D75-'[1]Janvaris'!D75</f>
        <v>-265</v>
      </c>
      <c r="G75" s="801"/>
      <c r="H75" s="603"/>
    </row>
    <row r="76" spans="1:8" s="14" customFormat="1" ht="13.5" customHeight="1">
      <c r="A76" s="746" t="s">
        <v>193</v>
      </c>
      <c r="B76" s="382" t="s">
        <v>450</v>
      </c>
      <c r="C76" s="112">
        <v>-4672</v>
      </c>
      <c r="D76" s="112">
        <v>-1168</v>
      </c>
      <c r="E76" s="136">
        <f>D76/C76*100</f>
        <v>25</v>
      </c>
      <c r="F76" s="212">
        <f>D76-'[1]Janvaris'!D76</f>
        <v>0</v>
      </c>
      <c r="G76" s="801"/>
      <c r="H76" s="603"/>
    </row>
    <row r="77" spans="1:8" s="14" customFormat="1" ht="29.25" customHeight="1">
      <c r="A77" s="565" t="s">
        <v>493</v>
      </c>
      <c r="B77" s="565"/>
      <c r="C77" s="565"/>
      <c r="D77" s="565"/>
      <c r="E77" s="565"/>
      <c r="F77" s="565"/>
      <c r="G77" s="359"/>
      <c r="H77" s="603"/>
    </row>
    <row r="78" spans="1:8" s="14" customFormat="1" ht="18" customHeight="1">
      <c r="A78" s="822"/>
      <c r="B78" s="823"/>
      <c r="C78" s="555"/>
      <c r="D78" s="555"/>
      <c r="E78" s="555"/>
      <c r="F78" s="359"/>
      <c r="G78" s="359"/>
      <c r="H78" s="603"/>
    </row>
    <row r="79" spans="1:8" s="14" customFormat="1" ht="12.75">
      <c r="A79" s="376"/>
      <c r="B79" s="376"/>
      <c r="C79" s="376"/>
      <c r="D79" s="376"/>
      <c r="E79" s="376"/>
      <c r="F79" s="376"/>
      <c r="G79" s="316"/>
      <c r="H79" s="603"/>
    </row>
    <row r="80" spans="1:8" s="175" customFormat="1" ht="15.75">
      <c r="A80" s="667" t="s">
        <v>494</v>
      </c>
      <c r="B80" s="285"/>
      <c r="C80" s="463"/>
      <c r="D80" s="463"/>
      <c r="E80" s="285" t="s">
        <v>980</v>
      </c>
      <c r="H80" s="481"/>
    </row>
    <row r="81" spans="1:7" s="324" customFormat="1" ht="17.25" customHeight="1">
      <c r="A81" s="148"/>
      <c r="B81" s="178"/>
      <c r="C81" s="178"/>
      <c r="D81" s="178"/>
      <c r="E81" s="460"/>
      <c r="F81" s="470"/>
      <c r="G81" s="470"/>
    </row>
    <row r="82" spans="2:7" s="324" customFormat="1" ht="17.25" customHeight="1">
      <c r="B82" s="178"/>
      <c r="C82" s="178"/>
      <c r="D82" s="178"/>
      <c r="E82" s="460"/>
      <c r="F82" s="470"/>
      <c r="G82" s="470"/>
    </row>
    <row r="83" spans="1:8" s="175" customFormat="1" ht="12.75">
      <c r="A83" s="43" t="s">
        <v>495</v>
      </c>
      <c r="B83" s="363"/>
      <c r="H83" s="262"/>
    </row>
    <row r="84" spans="1:8" s="175" customFormat="1" ht="12.75">
      <c r="A84" s="824"/>
      <c r="B84" s="363"/>
      <c r="H84" s="182"/>
    </row>
    <row r="85" spans="1:8" s="285" customFormat="1" ht="15.75">
      <c r="A85" s="824"/>
      <c r="C85" s="175"/>
      <c r="D85" s="175"/>
      <c r="E85" s="175"/>
      <c r="F85" s="175"/>
      <c r="G85" s="175"/>
      <c r="H85" s="284"/>
    </row>
    <row r="86" spans="1:8" s="285" customFormat="1" ht="15.75">
      <c r="A86" s="824"/>
      <c r="C86" s="175"/>
      <c r="D86" s="175"/>
      <c r="E86" s="175"/>
      <c r="F86" s="175"/>
      <c r="G86" s="175"/>
      <c r="H86" s="284"/>
    </row>
    <row r="87" spans="1:8" s="285" customFormat="1" ht="15.75">
      <c r="A87" s="824"/>
      <c r="B87" s="825"/>
      <c r="E87" s="284"/>
      <c r="F87" s="284"/>
      <c r="G87" s="284"/>
      <c r="H87" s="284"/>
    </row>
    <row r="88" spans="2:8" ht="15.75">
      <c r="B88" s="826"/>
      <c r="E88" s="827"/>
      <c r="F88" s="828"/>
      <c r="G88" s="828"/>
      <c r="H88" s="56"/>
    </row>
    <row r="89" spans="1:8" s="748" customFormat="1" ht="15.75">
      <c r="A89" s="779"/>
      <c r="D89" s="7"/>
      <c r="E89" s="56"/>
      <c r="F89" s="284"/>
      <c r="G89" s="284"/>
      <c r="H89" s="827"/>
    </row>
    <row r="90" ht="15.75">
      <c r="H90" s="56"/>
    </row>
    <row r="91" spans="5:7" ht="15.75">
      <c r="E91" s="827"/>
      <c r="F91" s="667"/>
      <c r="G91" s="667"/>
    </row>
    <row r="92" spans="1:7" s="748" customFormat="1" ht="15.75">
      <c r="A92" s="779"/>
      <c r="C92" s="7"/>
      <c r="D92" s="7"/>
      <c r="E92" s="56"/>
      <c r="F92" s="285"/>
      <c r="G92" s="285"/>
    </row>
    <row r="93" ht="15.75">
      <c r="B93" s="829"/>
    </row>
    <row r="95" ht="15.75">
      <c r="B95" s="830"/>
    </row>
    <row r="98" ht="15.75">
      <c r="A98" s="831"/>
    </row>
    <row r="99" ht="15.75">
      <c r="A99" s="831"/>
    </row>
  </sheetData>
  <mergeCells count="8">
    <mergeCell ref="A1:F1"/>
    <mergeCell ref="A2:F2"/>
    <mergeCell ref="A9:F9"/>
    <mergeCell ref="A79:F79"/>
    <mergeCell ref="A7:F7"/>
    <mergeCell ref="A8:F8"/>
    <mergeCell ref="A4:F4"/>
    <mergeCell ref="A77:F77"/>
  </mergeCells>
  <printOptions horizontalCentered="1"/>
  <pageMargins left="0.9055118110236221" right="0.2755905511811024" top="0.6692913385826772" bottom="0.5511811023622047" header="0.3937007874015748" footer="0.2755905511811024"/>
  <pageSetup firstPageNumber="47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C69"/>
  <sheetViews>
    <sheetView zoomScaleSheetLayoutView="100" workbookViewId="0" topLeftCell="A1">
      <selection activeCell="A1" sqref="A1:F1"/>
    </sheetView>
  </sheetViews>
  <sheetFormatPr defaultColWidth="9.140625" defaultRowHeight="17.25" customHeight="1"/>
  <cols>
    <col min="1" max="1" width="7.421875" style="14" customWidth="1"/>
    <col min="2" max="2" width="39.8515625" style="12" customWidth="1"/>
    <col min="3" max="3" width="10.57421875" style="549" customWidth="1"/>
    <col min="4" max="4" width="10.8515625" style="12" customWidth="1"/>
    <col min="5" max="5" width="11.140625" style="549" customWidth="1"/>
    <col min="6" max="6" width="10.00390625" style="179" customWidth="1"/>
    <col min="7" max="16384" width="9.140625" style="14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1085"/>
      <c r="F6" s="1085"/>
      <c r="M6" s="56"/>
      <c r="N6" s="56"/>
      <c r="O6" s="56"/>
      <c r="P6" s="56"/>
      <c r="Q6" s="56"/>
    </row>
    <row r="7" spans="1:6" s="7" customFormat="1" ht="30" customHeight="1">
      <c r="A7" s="1102" t="s">
        <v>557</v>
      </c>
      <c r="B7" s="1102"/>
      <c r="C7" s="1102"/>
      <c r="D7" s="1102"/>
      <c r="E7" s="1102"/>
      <c r="F7" s="1102"/>
    </row>
    <row r="8" spans="1:6" ht="17.25" customHeight="1">
      <c r="A8" s="1103" t="s">
        <v>1162</v>
      </c>
      <c r="B8" s="1103"/>
      <c r="C8" s="1103"/>
      <c r="D8" s="1103"/>
      <c r="E8" s="1103"/>
      <c r="F8" s="1103"/>
    </row>
    <row r="9" spans="1:12" ht="17.25" customHeight="1">
      <c r="A9" s="1080" t="s">
        <v>931</v>
      </c>
      <c r="B9" s="1080"/>
      <c r="C9" s="1080"/>
      <c r="D9" s="1080"/>
      <c r="E9" s="1080"/>
      <c r="F9" s="1080"/>
      <c r="G9" s="610"/>
      <c r="H9" s="611"/>
      <c r="I9" s="7"/>
      <c r="J9" s="612"/>
      <c r="K9" s="7"/>
      <c r="L9" s="613"/>
    </row>
    <row r="10" spans="1:12" ht="17.25" customHeight="1">
      <c r="A10" s="12" t="s">
        <v>932</v>
      </c>
      <c r="B10" s="13"/>
      <c r="C10" s="10"/>
      <c r="D10" s="8"/>
      <c r="E10" s="9"/>
      <c r="F10" s="11" t="s">
        <v>188</v>
      </c>
      <c r="G10" s="610"/>
      <c r="H10" s="611"/>
      <c r="I10" s="7"/>
      <c r="J10" s="612"/>
      <c r="K10" s="7"/>
      <c r="L10" s="613"/>
    </row>
    <row r="11" spans="1:12" ht="17.25" customHeight="1">
      <c r="A11" s="610"/>
      <c r="B11" s="611"/>
      <c r="C11" s="7"/>
      <c r="D11" s="612"/>
      <c r="E11" s="7"/>
      <c r="F11" s="613" t="s">
        <v>558</v>
      </c>
      <c r="G11" s="610"/>
      <c r="H11" s="611"/>
      <c r="I11" s="7"/>
      <c r="J11" s="612"/>
      <c r="K11" s="7"/>
      <c r="L11" s="613"/>
    </row>
    <row r="12" ht="17.25" customHeight="1">
      <c r="F12" s="796" t="s">
        <v>984</v>
      </c>
    </row>
    <row r="13" spans="1:6" ht="45.75" customHeight="1">
      <c r="A13" s="724" t="s">
        <v>1361</v>
      </c>
      <c r="B13" s="765" t="s">
        <v>935</v>
      </c>
      <c r="C13" s="765" t="s">
        <v>128</v>
      </c>
      <c r="D13" s="765" t="s">
        <v>987</v>
      </c>
      <c r="E13" s="619" t="s">
        <v>192</v>
      </c>
      <c r="F13" s="797" t="s">
        <v>939</v>
      </c>
    </row>
    <row r="14" spans="1:6" ht="12.75">
      <c r="A14" s="766" t="s">
        <v>461</v>
      </c>
      <c r="B14" s="766" t="s">
        <v>462</v>
      </c>
      <c r="C14" s="766" t="s">
        <v>463</v>
      </c>
      <c r="D14" s="766" t="s">
        <v>464</v>
      </c>
      <c r="E14" s="832" t="s">
        <v>465</v>
      </c>
      <c r="F14" s="766" t="s">
        <v>466</v>
      </c>
    </row>
    <row r="15" spans="1:6" ht="12.75">
      <c r="A15" s="802" t="s">
        <v>1364</v>
      </c>
      <c r="B15" s="86" t="s">
        <v>570</v>
      </c>
      <c r="C15" s="27">
        <v>2504627</v>
      </c>
      <c r="D15" s="27">
        <v>195386</v>
      </c>
      <c r="E15" s="833">
        <v>7.8010019056729805</v>
      </c>
      <c r="F15" s="212">
        <v>47481</v>
      </c>
    </row>
    <row r="16" spans="1:6" ht="25.5">
      <c r="A16" s="782"/>
      <c r="B16" s="768" t="s">
        <v>571</v>
      </c>
      <c r="C16" s="27">
        <v>2504627</v>
      </c>
      <c r="D16" s="27">
        <v>195386</v>
      </c>
      <c r="E16" s="833">
        <v>7.8010019056729805</v>
      </c>
      <c r="F16" s="212">
        <v>47481</v>
      </c>
    </row>
    <row r="17" spans="1:6" ht="25.5">
      <c r="A17" s="834"/>
      <c r="B17" s="835" t="s">
        <v>559</v>
      </c>
      <c r="C17" s="696">
        <v>2443633</v>
      </c>
      <c r="D17" s="696">
        <v>175898</v>
      </c>
      <c r="E17" s="119">
        <v>7.198216753497763</v>
      </c>
      <c r="F17" s="232">
        <v>38716</v>
      </c>
    </row>
    <row r="18" spans="1:6" ht="25.5">
      <c r="A18" s="834"/>
      <c r="B18" s="835" t="s">
        <v>560</v>
      </c>
      <c r="C18" s="696">
        <v>60994</v>
      </c>
      <c r="D18" s="696">
        <v>19488</v>
      </c>
      <c r="E18" s="119">
        <v>31.95068367380398</v>
      </c>
      <c r="F18" s="232">
        <v>8765</v>
      </c>
    </row>
    <row r="19" spans="1:6" ht="29.25" customHeight="1">
      <c r="A19" s="782"/>
      <c r="B19" s="86" t="s">
        <v>561</v>
      </c>
      <c r="C19" s="112">
        <v>0</v>
      </c>
      <c r="D19" s="112">
        <v>0</v>
      </c>
      <c r="E19" s="136">
        <v>0</v>
      </c>
      <c r="F19" s="212">
        <v>0</v>
      </c>
    </row>
    <row r="20" spans="1:6" ht="16.5" customHeight="1">
      <c r="A20" s="836" t="s">
        <v>1369</v>
      </c>
      <c r="B20" s="86" t="s">
        <v>572</v>
      </c>
      <c r="C20" s="27">
        <v>3102845</v>
      </c>
      <c r="D20" s="27">
        <v>243220</v>
      </c>
      <c r="E20" s="833">
        <v>7.838612628088093</v>
      </c>
      <c r="F20" s="212">
        <v>98721</v>
      </c>
    </row>
    <row r="21" spans="1:6" ht="12.75">
      <c r="A21" s="837"/>
      <c r="B21" s="768" t="s">
        <v>573</v>
      </c>
      <c r="C21" s="27">
        <v>1949943</v>
      </c>
      <c r="D21" s="27">
        <v>220791</v>
      </c>
      <c r="E21" s="833">
        <v>11.322946363047535</v>
      </c>
      <c r="F21" s="212">
        <v>85504</v>
      </c>
    </row>
    <row r="22" spans="1:6" ht="12.75">
      <c r="A22" s="802">
        <v>1000</v>
      </c>
      <c r="B22" s="768" t="s">
        <v>881</v>
      </c>
      <c r="C22" s="27">
        <v>1796802</v>
      </c>
      <c r="D22" s="27">
        <v>182086</v>
      </c>
      <c r="E22" s="833">
        <v>10.133893439566519</v>
      </c>
      <c r="F22" s="212">
        <v>67154</v>
      </c>
    </row>
    <row r="23" spans="1:6" ht="12.75">
      <c r="A23" s="803">
        <v>1100</v>
      </c>
      <c r="B23" s="528" t="s">
        <v>562</v>
      </c>
      <c r="C23" s="114">
        <v>283130</v>
      </c>
      <c r="D23" s="114">
        <v>21964</v>
      </c>
      <c r="E23" s="106">
        <v>7.75756719528132</v>
      </c>
      <c r="F23" s="230">
        <v>15192</v>
      </c>
    </row>
    <row r="24" spans="1:6" ht="13.5" customHeight="1">
      <c r="A24" s="803">
        <v>1200</v>
      </c>
      <c r="B24" s="528" t="s">
        <v>382</v>
      </c>
      <c r="C24" s="114">
        <v>64457</v>
      </c>
      <c r="D24" s="114">
        <v>4903</v>
      </c>
      <c r="E24" s="106">
        <v>7.60662146857595</v>
      </c>
      <c r="F24" s="230">
        <v>3514</v>
      </c>
    </row>
    <row r="25" spans="1:6" ht="12.75">
      <c r="A25" s="803">
        <v>1300</v>
      </c>
      <c r="B25" s="528" t="s">
        <v>384</v>
      </c>
      <c r="C25" s="114">
        <v>120589</v>
      </c>
      <c r="D25" s="114">
        <v>13604</v>
      </c>
      <c r="E25" s="106">
        <v>11.281294313743377</v>
      </c>
      <c r="F25" s="230">
        <v>10055</v>
      </c>
    </row>
    <row r="26" spans="1:6" ht="12.75">
      <c r="A26" s="803">
        <v>1400</v>
      </c>
      <c r="B26" s="528" t="s">
        <v>386</v>
      </c>
      <c r="C26" s="114">
        <v>1033889</v>
      </c>
      <c r="D26" s="114">
        <v>97825</v>
      </c>
      <c r="E26" s="106">
        <v>9.461847451709033</v>
      </c>
      <c r="F26" s="230">
        <v>33556</v>
      </c>
    </row>
    <row r="27" spans="1:7" s="262" customFormat="1" ht="24" customHeight="1">
      <c r="A27" s="309">
        <v>1455</v>
      </c>
      <c r="B27" s="431" t="s">
        <v>387</v>
      </c>
      <c r="C27" s="232">
        <v>0</v>
      </c>
      <c r="D27" s="232">
        <v>0</v>
      </c>
      <c r="E27" s="838">
        <v>0</v>
      </c>
      <c r="F27" s="230">
        <v>0</v>
      </c>
      <c r="G27" s="182"/>
    </row>
    <row r="28" spans="1:7" s="6" customFormat="1" ht="51" customHeight="1">
      <c r="A28" s="309">
        <v>1456</v>
      </c>
      <c r="B28" s="431" t="s">
        <v>388</v>
      </c>
      <c r="C28" s="232">
        <v>0</v>
      </c>
      <c r="D28" s="232">
        <v>0</v>
      </c>
      <c r="E28" s="838">
        <v>0</v>
      </c>
      <c r="F28" s="230">
        <v>0</v>
      </c>
      <c r="G28" s="182"/>
    </row>
    <row r="29" spans="1:7" s="56" customFormat="1" ht="12.75" customHeight="1">
      <c r="A29" s="719">
        <v>1491</v>
      </c>
      <c r="B29" s="720" t="s">
        <v>389</v>
      </c>
      <c r="C29" s="696" t="s">
        <v>942</v>
      </c>
      <c r="D29" s="696">
        <v>0</v>
      </c>
      <c r="E29" s="119" t="s">
        <v>942</v>
      </c>
      <c r="F29" s="230">
        <v>0</v>
      </c>
      <c r="G29" s="555"/>
    </row>
    <row r="30" spans="1:7" s="284" customFormat="1" ht="12.75" customHeight="1">
      <c r="A30" s="719">
        <v>1492</v>
      </c>
      <c r="B30" s="720" t="s">
        <v>390</v>
      </c>
      <c r="C30" s="696" t="s">
        <v>942</v>
      </c>
      <c r="D30" s="696">
        <v>0</v>
      </c>
      <c r="E30" s="119" t="s">
        <v>942</v>
      </c>
      <c r="F30" s="230">
        <v>0</v>
      </c>
      <c r="G30" s="359"/>
    </row>
    <row r="31" spans="1:7" s="284" customFormat="1" ht="12.75" customHeight="1">
      <c r="A31" s="719">
        <v>1493</v>
      </c>
      <c r="B31" s="720" t="s">
        <v>391</v>
      </c>
      <c r="C31" s="696" t="s">
        <v>942</v>
      </c>
      <c r="D31" s="696">
        <v>0</v>
      </c>
      <c r="E31" s="119" t="s">
        <v>942</v>
      </c>
      <c r="F31" s="230">
        <v>0</v>
      </c>
      <c r="G31" s="359"/>
    </row>
    <row r="32" spans="1:7" s="284" customFormat="1" ht="12.75" customHeight="1">
      <c r="A32" s="719">
        <v>1499</v>
      </c>
      <c r="B32" s="720" t="s">
        <v>392</v>
      </c>
      <c r="C32" s="696" t="s">
        <v>942</v>
      </c>
      <c r="D32" s="696">
        <v>0</v>
      </c>
      <c r="E32" s="119" t="s">
        <v>942</v>
      </c>
      <c r="F32" s="230">
        <v>0</v>
      </c>
      <c r="G32" s="359"/>
    </row>
    <row r="33" spans="1:6" ht="25.5">
      <c r="A33" s="839">
        <v>1500</v>
      </c>
      <c r="B33" s="528" t="s">
        <v>563</v>
      </c>
      <c r="C33" s="114">
        <v>277642</v>
      </c>
      <c r="D33" s="114">
        <v>41813</v>
      </c>
      <c r="E33" s="106">
        <v>15.060041348211005</v>
      </c>
      <c r="F33" s="230">
        <v>4352</v>
      </c>
    </row>
    <row r="34" spans="1:7" s="262" customFormat="1" ht="12.75">
      <c r="A34" s="309">
        <v>1564</v>
      </c>
      <c r="B34" s="431" t="s">
        <v>395</v>
      </c>
      <c r="C34" s="232" t="s">
        <v>942</v>
      </c>
      <c r="D34" s="232">
        <v>0</v>
      </c>
      <c r="E34" s="838" t="s">
        <v>942</v>
      </c>
      <c r="F34" s="230">
        <v>0</v>
      </c>
      <c r="G34" s="182"/>
    </row>
    <row r="35" spans="1:7" s="6" customFormat="1" ht="12.75">
      <c r="A35" s="309">
        <v>1565</v>
      </c>
      <c r="B35" s="723" t="s">
        <v>396</v>
      </c>
      <c r="C35" s="232" t="s">
        <v>942</v>
      </c>
      <c r="D35" s="232">
        <v>0</v>
      </c>
      <c r="E35" s="838" t="s">
        <v>942</v>
      </c>
      <c r="F35" s="230">
        <v>0</v>
      </c>
      <c r="G35" s="182"/>
    </row>
    <row r="36" spans="1:6" ht="12.75">
      <c r="A36" s="803">
        <v>1600</v>
      </c>
      <c r="B36" s="528" t="s">
        <v>397</v>
      </c>
      <c r="C36" s="114">
        <v>17095</v>
      </c>
      <c r="D36" s="114">
        <v>1977</v>
      </c>
      <c r="E36" s="106">
        <v>11.56478502486107</v>
      </c>
      <c r="F36" s="230">
        <v>485</v>
      </c>
    </row>
    <row r="37" spans="1:6" ht="12.75">
      <c r="A37" s="802">
        <v>3000</v>
      </c>
      <c r="B37" s="807" t="s">
        <v>534</v>
      </c>
      <c r="C37" s="27">
        <v>153141</v>
      </c>
      <c r="D37" s="27">
        <v>38705</v>
      </c>
      <c r="E37" s="833">
        <v>25.27409380897343</v>
      </c>
      <c r="F37" s="212">
        <v>18350</v>
      </c>
    </row>
    <row r="38" spans="1:6" ht="12.75">
      <c r="A38" s="834">
        <v>3100</v>
      </c>
      <c r="B38" s="528" t="s">
        <v>1385</v>
      </c>
      <c r="C38" s="114">
        <v>0</v>
      </c>
      <c r="D38" s="169">
        <v>0</v>
      </c>
      <c r="E38" s="840">
        <v>0</v>
      </c>
      <c r="F38" s="230">
        <v>0</v>
      </c>
    </row>
    <row r="39" spans="1:6" ht="14.25" customHeight="1">
      <c r="A39" s="834">
        <v>3400</v>
      </c>
      <c r="B39" s="528" t="s">
        <v>1393</v>
      </c>
      <c r="C39" s="114">
        <v>118485</v>
      </c>
      <c r="D39" s="114">
        <v>30666</v>
      </c>
      <c r="E39" s="106">
        <v>25.88175718445373</v>
      </c>
      <c r="F39" s="230">
        <v>12031</v>
      </c>
    </row>
    <row r="40" spans="1:6" ht="12.75">
      <c r="A40" s="834">
        <v>3500</v>
      </c>
      <c r="B40" s="528" t="s">
        <v>1395</v>
      </c>
      <c r="C40" s="114">
        <v>23698</v>
      </c>
      <c r="D40" s="114">
        <v>4621</v>
      </c>
      <c r="E40" s="106">
        <v>19.499535825808085</v>
      </c>
      <c r="F40" s="230">
        <v>3359</v>
      </c>
    </row>
    <row r="41" spans="1:7" s="262" customFormat="1" ht="12.75">
      <c r="A41" s="694" t="s">
        <v>413</v>
      </c>
      <c r="B41" s="728" t="s">
        <v>414</v>
      </c>
      <c r="C41" s="232" t="s">
        <v>942</v>
      </c>
      <c r="D41" s="232">
        <v>0</v>
      </c>
      <c r="E41" s="838" t="s">
        <v>942</v>
      </c>
      <c r="F41" s="230">
        <v>0</v>
      </c>
      <c r="G41" s="476"/>
    </row>
    <row r="42" spans="1:7" s="6" customFormat="1" ht="12.75">
      <c r="A42" s="694" t="s">
        <v>415</v>
      </c>
      <c r="B42" s="731" t="s">
        <v>416</v>
      </c>
      <c r="C42" s="232" t="s">
        <v>942</v>
      </c>
      <c r="D42" s="232">
        <v>0</v>
      </c>
      <c r="E42" s="838" t="s">
        <v>942</v>
      </c>
      <c r="F42" s="230">
        <v>0</v>
      </c>
      <c r="G42" s="476"/>
    </row>
    <row r="43" spans="1:7" s="6" customFormat="1" ht="14.25" customHeight="1">
      <c r="A43" s="694" t="s">
        <v>417</v>
      </c>
      <c r="B43" s="731" t="s">
        <v>418</v>
      </c>
      <c r="C43" s="232" t="s">
        <v>942</v>
      </c>
      <c r="D43" s="232">
        <v>150</v>
      </c>
      <c r="E43" s="838" t="s">
        <v>942</v>
      </c>
      <c r="F43" s="230">
        <v>100</v>
      </c>
      <c r="G43" s="476"/>
    </row>
    <row r="44" spans="1:7" s="284" customFormat="1" ht="15.75">
      <c r="A44" s="526">
        <v>3600</v>
      </c>
      <c r="B44" s="528" t="s">
        <v>1400</v>
      </c>
      <c r="C44" s="114">
        <v>1800</v>
      </c>
      <c r="D44" s="114">
        <v>1700</v>
      </c>
      <c r="E44" s="106">
        <v>94.44444444444444</v>
      </c>
      <c r="F44" s="230">
        <v>1610</v>
      </c>
      <c r="G44" s="480"/>
    </row>
    <row r="45" spans="1:6" s="175" customFormat="1" ht="25.5">
      <c r="A45" s="841" t="s">
        <v>536</v>
      </c>
      <c r="B45" s="528" t="s">
        <v>537</v>
      </c>
      <c r="C45" s="114">
        <v>8918</v>
      </c>
      <c r="D45" s="114">
        <v>1718</v>
      </c>
      <c r="E45" s="106">
        <v>0</v>
      </c>
      <c r="F45" s="230">
        <v>1350</v>
      </c>
    </row>
    <row r="46" spans="1:7" s="175" customFormat="1" ht="12.75">
      <c r="A46" s="524">
        <v>3900</v>
      </c>
      <c r="B46" s="271" t="s">
        <v>1405</v>
      </c>
      <c r="C46" s="842">
        <v>240</v>
      </c>
      <c r="D46" s="478">
        <v>0</v>
      </c>
      <c r="E46" s="222">
        <v>0</v>
      </c>
      <c r="F46" s="230">
        <v>0</v>
      </c>
      <c r="G46" s="476"/>
    </row>
    <row r="47" spans="1:7" s="175" customFormat="1" ht="12.75">
      <c r="A47" s="309">
        <v>3910</v>
      </c>
      <c r="B47" s="843" t="s">
        <v>422</v>
      </c>
      <c r="C47" s="844" t="s">
        <v>942</v>
      </c>
      <c r="D47" s="808">
        <v>0</v>
      </c>
      <c r="E47" s="838" t="s">
        <v>942</v>
      </c>
      <c r="F47" s="230">
        <v>0</v>
      </c>
      <c r="G47" s="476"/>
    </row>
    <row r="48" spans="1:6" ht="14.25" customHeight="1">
      <c r="A48" s="837"/>
      <c r="B48" s="768" t="s">
        <v>454</v>
      </c>
      <c r="C48" s="27">
        <v>1152902</v>
      </c>
      <c r="D48" s="27">
        <v>22429</v>
      </c>
      <c r="E48" s="833">
        <v>1.9454385541876065</v>
      </c>
      <c r="F48" s="212">
        <v>13217</v>
      </c>
    </row>
    <row r="49" spans="1:6" s="649" customFormat="1" ht="12.75">
      <c r="A49" s="802">
        <v>4000</v>
      </c>
      <c r="B49" s="807" t="s">
        <v>424</v>
      </c>
      <c r="C49" s="112">
        <v>1152902</v>
      </c>
      <c r="D49" s="112">
        <v>22429</v>
      </c>
      <c r="E49" s="136">
        <v>1.9454385541876065</v>
      </c>
      <c r="F49" s="212">
        <v>13217</v>
      </c>
    </row>
    <row r="50" spans="1:7" ht="25.5">
      <c r="A50" s="729" t="s">
        <v>540</v>
      </c>
      <c r="B50" s="728" t="s">
        <v>541</v>
      </c>
      <c r="C50" s="696" t="s">
        <v>942</v>
      </c>
      <c r="D50" s="696">
        <v>0</v>
      </c>
      <c r="E50" s="119" t="s">
        <v>942</v>
      </c>
      <c r="F50" s="232">
        <v>0</v>
      </c>
      <c r="G50" s="845"/>
    </row>
    <row r="51" spans="1:6" s="649" customFormat="1" ht="12.75">
      <c r="A51" s="802">
        <v>6000</v>
      </c>
      <c r="B51" s="807" t="s">
        <v>427</v>
      </c>
      <c r="C51" s="112">
        <v>0</v>
      </c>
      <c r="D51" s="112">
        <v>0</v>
      </c>
      <c r="E51" s="136">
        <v>0</v>
      </c>
      <c r="F51" s="212">
        <v>0</v>
      </c>
    </row>
    <row r="52" spans="1:6" s="649" customFormat="1" ht="12.75">
      <c r="A52" s="802">
        <v>7000</v>
      </c>
      <c r="B52" s="807" t="s">
        <v>428</v>
      </c>
      <c r="C52" s="112">
        <v>0</v>
      </c>
      <c r="D52" s="112">
        <v>0</v>
      </c>
      <c r="E52" s="136">
        <v>0</v>
      </c>
      <c r="F52" s="212">
        <v>0</v>
      </c>
    </row>
    <row r="53" spans="1:7" ht="12.75" customHeight="1">
      <c r="A53" s="694" t="s">
        <v>544</v>
      </c>
      <c r="B53" s="728" t="s">
        <v>429</v>
      </c>
      <c r="C53" s="114" t="s">
        <v>942</v>
      </c>
      <c r="D53" s="169">
        <v>0</v>
      </c>
      <c r="E53" s="106" t="s">
        <v>942</v>
      </c>
      <c r="F53" s="230">
        <v>0</v>
      </c>
      <c r="G53" s="6"/>
    </row>
    <row r="54" spans="1:6" ht="12.75">
      <c r="A54" s="802" t="s">
        <v>431</v>
      </c>
      <c r="B54" s="768" t="s">
        <v>564</v>
      </c>
      <c r="C54" s="112">
        <v>0</v>
      </c>
      <c r="D54" s="112">
        <v>0</v>
      </c>
      <c r="E54" s="136">
        <v>0</v>
      </c>
      <c r="F54" s="212">
        <v>0</v>
      </c>
    </row>
    <row r="55" spans="1:7" ht="12.75">
      <c r="A55" s="846">
        <v>8200</v>
      </c>
      <c r="B55" s="82" t="s">
        <v>565</v>
      </c>
      <c r="C55" s="114">
        <v>0</v>
      </c>
      <c r="D55" s="169">
        <v>0</v>
      </c>
      <c r="E55" s="840">
        <v>0</v>
      </c>
      <c r="F55" s="230">
        <v>0</v>
      </c>
      <c r="G55" s="51"/>
    </row>
    <row r="56" spans="1:7" ht="13.5" customHeight="1">
      <c r="A56" s="713" t="s">
        <v>438</v>
      </c>
      <c r="B56" s="273" t="s">
        <v>554</v>
      </c>
      <c r="C56" s="27">
        <v>3102845</v>
      </c>
      <c r="D56" s="27">
        <v>243220</v>
      </c>
      <c r="E56" s="833">
        <v>7.838612628088093</v>
      </c>
      <c r="F56" s="212">
        <v>98721</v>
      </c>
      <c r="G56" s="369"/>
    </row>
    <row r="57" spans="1:7" ht="14.25" customHeight="1">
      <c r="A57" s="847" t="s">
        <v>440</v>
      </c>
      <c r="B57" s="273" t="s">
        <v>555</v>
      </c>
      <c r="C57" s="848">
        <v>-598218</v>
      </c>
      <c r="D57" s="848">
        <v>-47834</v>
      </c>
      <c r="E57" s="849">
        <v>7.996081695970365</v>
      </c>
      <c r="F57" s="815">
        <v>-51240</v>
      </c>
      <c r="G57" s="51"/>
    </row>
    <row r="58" spans="1:6" ht="12.75">
      <c r="A58" s="802" t="s">
        <v>442</v>
      </c>
      <c r="B58" s="86" t="s">
        <v>574</v>
      </c>
      <c r="C58" s="848">
        <v>598218</v>
      </c>
      <c r="D58" s="848">
        <v>47834</v>
      </c>
      <c r="E58" s="849">
        <v>7.996081695970365</v>
      </c>
      <c r="F58" s="848">
        <v>51240</v>
      </c>
    </row>
    <row r="59" spans="1:6" ht="12.75">
      <c r="A59" s="802"/>
      <c r="B59" s="382" t="s">
        <v>575</v>
      </c>
      <c r="C59" s="848">
        <v>598218</v>
      </c>
      <c r="D59" s="848">
        <v>47834</v>
      </c>
      <c r="E59" s="849">
        <v>7.996081695970365</v>
      </c>
      <c r="F59" s="815">
        <v>51240</v>
      </c>
    </row>
    <row r="60" spans="1:6" ht="12.75">
      <c r="A60" s="850"/>
      <c r="B60" s="563" t="s">
        <v>566</v>
      </c>
      <c r="C60" s="114">
        <v>1216447</v>
      </c>
      <c r="D60" s="114">
        <v>1564087</v>
      </c>
      <c r="E60" s="106">
        <v>128.57831044015893</v>
      </c>
      <c r="F60" s="230">
        <v>-5793</v>
      </c>
    </row>
    <row r="61" spans="1:6" ht="12.75">
      <c r="A61" s="850"/>
      <c r="B61" s="563" t="s">
        <v>567</v>
      </c>
      <c r="C61" s="114">
        <v>618229</v>
      </c>
      <c r="D61" s="114">
        <v>1516253</v>
      </c>
      <c r="E61" s="106">
        <v>245.25750167009312</v>
      </c>
      <c r="F61" s="230">
        <v>-57033</v>
      </c>
    </row>
    <row r="62" spans="1:7" ht="12.75">
      <c r="A62" s="853"/>
      <c r="B62" s="14"/>
      <c r="C62" s="555"/>
      <c r="D62" s="854"/>
      <c r="E62" s="744"/>
      <c r="F62" s="359"/>
      <c r="G62" s="6"/>
    </row>
    <row r="63" spans="1:7" ht="12.75">
      <c r="A63" s="376"/>
      <c r="B63" s="376"/>
      <c r="C63" s="376"/>
      <c r="D63" s="376"/>
      <c r="E63" s="376"/>
      <c r="F63" s="376"/>
      <c r="G63" s="6"/>
    </row>
    <row r="64" spans="1:6" ht="15.75">
      <c r="A64" s="853"/>
      <c r="B64" s="748"/>
      <c r="C64" s="486"/>
      <c r="D64" s="855"/>
      <c r="E64" s="486"/>
      <c r="F64" s="470"/>
    </row>
    <row r="65" spans="1:5" ht="15.75">
      <c r="A65" s="856"/>
      <c r="B65" s="748"/>
      <c r="C65" s="486"/>
      <c r="D65" s="855"/>
      <c r="E65" s="668"/>
    </row>
    <row r="66" spans="1:8" s="7" customFormat="1" ht="15.75">
      <c r="A66" s="788" t="s">
        <v>568</v>
      </c>
      <c r="B66" s="788"/>
      <c r="D66" s="486"/>
      <c r="F66" s="857" t="s">
        <v>980</v>
      </c>
      <c r="G66" s="56"/>
      <c r="H66" s="56"/>
    </row>
    <row r="67" spans="1:8" s="7" customFormat="1" ht="15.75">
      <c r="A67" s="667"/>
      <c r="B67" s="367"/>
      <c r="D67" s="486"/>
      <c r="E67" s="700"/>
      <c r="F67" s="469"/>
      <c r="G67" s="56"/>
      <c r="H67" s="56"/>
    </row>
    <row r="68" spans="1:8" s="7" customFormat="1" ht="15.75">
      <c r="A68" s="858"/>
      <c r="B68" s="858"/>
      <c r="D68" s="486"/>
      <c r="E68" s="666"/>
      <c r="F68" s="668"/>
      <c r="G68" s="56"/>
      <c r="H68" s="56"/>
    </row>
    <row r="69" spans="1:6" s="601" customFormat="1" ht="17.25" customHeight="1">
      <c r="A69" s="43" t="s">
        <v>569</v>
      </c>
      <c r="B69" s="43"/>
      <c r="C69" s="669"/>
      <c r="D69" s="670"/>
      <c r="E69" s="671"/>
      <c r="F69" s="672"/>
    </row>
  </sheetData>
  <mergeCells count="9">
    <mergeCell ref="A9:F9"/>
    <mergeCell ref="A66:B66"/>
    <mergeCell ref="A1:F1"/>
    <mergeCell ref="A2:F2"/>
    <mergeCell ref="A4:F4"/>
    <mergeCell ref="A6:F6"/>
    <mergeCell ref="A63:F63"/>
    <mergeCell ref="A7:F7"/>
    <mergeCell ref="A8:F8"/>
  </mergeCells>
  <printOptions horizontalCentered="1"/>
  <pageMargins left="0.7480314960629921" right="0.35433070866141736" top="0.7086614173228347" bottom="0.4724409448818898" header="0.2362204724409449" footer="0.1968503937007874"/>
  <pageSetup firstPageNumber="49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7"/>
  <sheetViews>
    <sheetView zoomScaleSheetLayoutView="100" workbookViewId="0" topLeftCell="A1">
      <selection activeCell="A2" sqref="A2:F2"/>
    </sheetView>
  </sheetViews>
  <sheetFormatPr defaultColWidth="9.140625" defaultRowHeight="12.75"/>
  <cols>
    <col min="1" max="1" width="5.57421875" style="14" customWidth="1"/>
    <col min="2" max="2" width="43.7109375" style="94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8.8515625" style="0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1085"/>
      <c r="F6" s="108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17.25" customHeight="1">
      <c r="A7" s="1078" t="s">
        <v>982</v>
      </c>
      <c r="B7" s="1078"/>
      <c r="C7" s="1078"/>
      <c r="D7" s="1078"/>
      <c r="E7" s="1078"/>
      <c r="F7" s="107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1079" t="s">
        <v>930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12" t="s">
        <v>932</v>
      </c>
      <c r="B10" s="13"/>
      <c r="C10" s="10"/>
      <c r="D10" s="8"/>
      <c r="F10" s="11" t="s">
        <v>933</v>
      </c>
      <c r="G10" s="10"/>
      <c r="H10" s="11"/>
      <c r="I10" s="11"/>
      <c r="J10" s="58"/>
      <c r="K10" s="10"/>
      <c r="N10" s="54"/>
      <c r="O10" s="57"/>
    </row>
    <row r="11" spans="1:15" s="9" customFormat="1" ht="12.75">
      <c r="A11" s="12"/>
      <c r="B11" s="13"/>
      <c r="C11" s="10"/>
      <c r="D11" s="8"/>
      <c r="F11" s="59" t="s">
        <v>983</v>
      </c>
      <c r="G11" s="10"/>
      <c r="H11" s="11"/>
      <c r="I11" s="11"/>
      <c r="J11" s="58"/>
      <c r="K11" s="10"/>
      <c r="N11" s="54"/>
      <c r="O11" s="57"/>
    </row>
    <row r="12" spans="1:6" s="39" customFormat="1" ht="12.75">
      <c r="A12" s="14"/>
      <c r="B12" s="16"/>
      <c r="C12" s="60"/>
      <c r="D12" s="60"/>
      <c r="E12" s="60"/>
      <c r="F12" s="62" t="s">
        <v>984</v>
      </c>
    </row>
    <row r="13" spans="1:6" s="39" customFormat="1" ht="51">
      <c r="A13" s="63"/>
      <c r="B13" s="64" t="s">
        <v>985</v>
      </c>
      <c r="C13" s="65" t="s">
        <v>986</v>
      </c>
      <c r="D13" s="65" t="s">
        <v>987</v>
      </c>
      <c r="E13" s="65" t="s">
        <v>988</v>
      </c>
      <c r="F13" s="65" t="s">
        <v>989</v>
      </c>
    </row>
    <row r="14" spans="1:6" s="39" customFormat="1" ht="12.75">
      <c r="A14" s="66">
        <v>1</v>
      </c>
      <c r="B14" s="64">
        <v>2</v>
      </c>
      <c r="C14" s="67">
        <v>3</v>
      </c>
      <c r="D14" s="67">
        <v>4</v>
      </c>
      <c r="E14" s="67">
        <v>5</v>
      </c>
      <c r="F14" s="67">
        <v>6</v>
      </c>
    </row>
    <row r="15" spans="1:6" s="39" customFormat="1" ht="12.75">
      <c r="A15" s="68" t="s">
        <v>990</v>
      </c>
      <c r="B15" s="69" t="s">
        <v>991</v>
      </c>
      <c r="C15" s="70">
        <v>3241337760</v>
      </c>
      <c r="D15" s="70">
        <v>468710891</v>
      </c>
      <c r="E15" s="71">
        <v>14.460414980017386</v>
      </c>
      <c r="F15" s="70">
        <v>211594556</v>
      </c>
    </row>
    <row r="16" spans="1:6" s="39" customFormat="1" ht="12.75">
      <c r="A16" s="68"/>
      <c r="B16" s="69" t="s">
        <v>992</v>
      </c>
      <c r="C16" s="70">
        <v>2397964779</v>
      </c>
      <c r="D16" s="70">
        <v>334274523</v>
      </c>
      <c r="E16" s="71">
        <v>13.939926304480554</v>
      </c>
      <c r="F16" s="70">
        <v>140809846</v>
      </c>
    </row>
    <row r="17" spans="1:6" s="39" customFormat="1" ht="12.75">
      <c r="A17" s="72"/>
      <c r="B17" s="73" t="s">
        <v>993</v>
      </c>
      <c r="C17" s="74">
        <v>1624394344</v>
      </c>
      <c r="D17" s="74">
        <v>264643072</v>
      </c>
      <c r="E17" s="75">
        <v>16.29179964689658</v>
      </c>
      <c r="F17" s="74">
        <v>107002206</v>
      </c>
    </row>
    <row r="18" spans="1:6" s="39" customFormat="1" ht="12.75">
      <c r="A18" s="76"/>
      <c r="B18" s="73" t="s">
        <v>994</v>
      </c>
      <c r="C18" s="74">
        <v>376086000</v>
      </c>
      <c r="D18" s="74">
        <v>48961568</v>
      </c>
      <c r="E18" s="75">
        <v>13.01871593199428</v>
      </c>
      <c r="F18" s="74">
        <v>23979635</v>
      </c>
    </row>
    <row r="19" spans="1:6" s="39" customFormat="1" ht="12.75">
      <c r="A19" s="76"/>
      <c r="B19" s="73" t="s">
        <v>995</v>
      </c>
      <c r="C19" s="74">
        <v>137536000</v>
      </c>
      <c r="D19" s="74">
        <v>23404829</v>
      </c>
      <c r="E19" s="75">
        <v>17.01723839576547</v>
      </c>
      <c r="F19" s="74">
        <v>11510883</v>
      </c>
    </row>
    <row r="20" spans="1:6" s="39" customFormat="1" ht="12.75">
      <c r="A20" s="63"/>
      <c r="B20" s="73" t="s">
        <v>996</v>
      </c>
      <c r="C20" s="74">
        <v>238550000</v>
      </c>
      <c r="D20" s="74">
        <v>25556739</v>
      </c>
      <c r="E20" s="75">
        <v>10.713367847411444</v>
      </c>
      <c r="F20" s="74">
        <v>12468752</v>
      </c>
    </row>
    <row r="21" spans="1:6" s="39" customFormat="1" ht="12.75">
      <c r="A21" s="72"/>
      <c r="B21" s="73" t="s">
        <v>997</v>
      </c>
      <c r="C21" s="74">
        <v>1230200444</v>
      </c>
      <c r="D21" s="74">
        <v>211491948</v>
      </c>
      <c r="E21" s="75">
        <v>17.191665718501397</v>
      </c>
      <c r="F21" s="74">
        <v>81937168</v>
      </c>
    </row>
    <row r="22" spans="1:6" s="39" customFormat="1" ht="12.75">
      <c r="A22" s="63"/>
      <c r="B22" s="73" t="s">
        <v>998</v>
      </c>
      <c r="C22" s="74">
        <v>830117444</v>
      </c>
      <c r="D22" s="74">
        <v>143855643</v>
      </c>
      <c r="E22" s="75">
        <v>17.329553069842486</v>
      </c>
      <c r="F22" s="74">
        <v>61817845</v>
      </c>
    </row>
    <row r="23" spans="1:6" s="39" customFormat="1" ht="12.75">
      <c r="A23" s="63"/>
      <c r="B23" s="73" t="s">
        <v>999</v>
      </c>
      <c r="C23" s="74">
        <v>370677000</v>
      </c>
      <c r="D23" s="74">
        <v>63253817</v>
      </c>
      <c r="E23" s="75">
        <v>17.064402970780492</v>
      </c>
      <c r="F23" s="74">
        <v>18035933</v>
      </c>
    </row>
    <row r="24" spans="1:6" s="39" customFormat="1" ht="12.75">
      <c r="A24" s="63"/>
      <c r="B24" s="73" t="s">
        <v>1000</v>
      </c>
      <c r="C24" s="74">
        <v>10356000</v>
      </c>
      <c r="D24" s="74">
        <v>1405616</v>
      </c>
      <c r="E24" s="75">
        <v>13.572962533796835</v>
      </c>
      <c r="F24" s="74">
        <v>743419</v>
      </c>
    </row>
    <row r="25" spans="1:6" s="39" customFormat="1" ht="12.75">
      <c r="A25" s="76"/>
      <c r="B25" s="73" t="s">
        <v>1001</v>
      </c>
      <c r="C25" s="74">
        <v>19050000</v>
      </c>
      <c r="D25" s="74">
        <v>2976872</v>
      </c>
      <c r="E25" s="75">
        <v>15.626624671916012</v>
      </c>
      <c r="F25" s="74">
        <v>1339971</v>
      </c>
    </row>
    <row r="26" spans="1:6" s="39" customFormat="1" ht="12.75">
      <c r="A26" s="76"/>
      <c r="B26" s="73" t="s">
        <v>1002</v>
      </c>
      <c r="C26" s="74">
        <v>18107900</v>
      </c>
      <c r="D26" s="74">
        <v>4189556</v>
      </c>
      <c r="E26" s="75">
        <v>23.13661992831858</v>
      </c>
      <c r="F26" s="74">
        <v>1085403</v>
      </c>
    </row>
    <row r="27" spans="1:6" s="39" customFormat="1" ht="12.75">
      <c r="A27" s="76"/>
      <c r="B27" s="73" t="s">
        <v>1003</v>
      </c>
      <c r="C27" s="74">
        <v>10413900</v>
      </c>
      <c r="D27" s="74">
        <v>2064576</v>
      </c>
      <c r="E27" s="75">
        <v>19.82519517183764</v>
      </c>
      <c r="F27" s="74">
        <v>1216386</v>
      </c>
    </row>
    <row r="28" spans="1:6" s="39" customFormat="1" ht="12.75">
      <c r="A28" s="76"/>
      <c r="B28" s="73" t="s">
        <v>1004</v>
      </c>
      <c r="C28" s="74">
        <v>338000</v>
      </c>
      <c r="D28" s="74">
        <v>72770</v>
      </c>
      <c r="E28" s="75">
        <v>21.529585798816566</v>
      </c>
      <c r="F28" s="74">
        <v>32953</v>
      </c>
    </row>
    <row r="29" spans="1:6" s="39" customFormat="1" ht="12.75">
      <c r="A29" s="76"/>
      <c r="B29" s="73" t="s">
        <v>1005</v>
      </c>
      <c r="C29" s="74">
        <v>7356000</v>
      </c>
      <c r="D29" s="74">
        <v>2052210</v>
      </c>
      <c r="E29" s="75">
        <v>27.898450244698203</v>
      </c>
      <c r="F29" s="74">
        <v>-163936</v>
      </c>
    </row>
    <row r="30" spans="1:6" s="39" customFormat="1" ht="12.75">
      <c r="A30" s="72"/>
      <c r="B30" s="29" t="s">
        <v>1006</v>
      </c>
      <c r="C30" s="77" t="s">
        <v>942</v>
      </c>
      <c r="D30" s="74">
        <v>10746</v>
      </c>
      <c r="E30" s="78" t="s">
        <v>942</v>
      </c>
      <c r="F30" s="74">
        <v>7382</v>
      </c>
    </row>
    <row r="31" spans="1:6" s="39" customFormat="1" ht="12.75">
      <c r="A31" s="79"/>
      <c r="B31" s="73" t="s">
        <v>1007</v>
      </c>
      <c r="C31" s="74">
        <v>207371493</v>
      </c>
      <c r="D31" s="74">
        <v>19242972</v>
      </c>
      <c r="E31" s="75">
        <v>9.279468321135152</v>
      </c>
      <c r="F31" s="74">
        <v>8645048</v>
      </c>
    </row>
    <row r="32" spans="1:6" s="39" customFormat="1" ht="12.75">
      <c r="A32" s="79"/>
      <c r="B32" s="73" t="s">
        <v>1008</v>
      </c>
      <c r="C32" s="74">
        <v>102844695</v>
      </c>
      <c r="D32" s="74">
        <v>18260591</v>
      </c>
      <c r="E32" s="75">
        <v>17.75550114665613</v>
      </c>
      <c r="F32" s="74">
        <v>9819734</v>
      </c>
    </row>
    <row r="33" spans="1:6" s="39" customFormat="1" ht="12.75">
      <c r="A33" s="79"/>
      <c r="B33" s="73" t="s">
        <v>1009</v>
      </c>
      <c r="C33" s="74">
        <v>463354247</v>
      </c>
      <c r="D33" s="74">
        <v>32117142</v>
      </c>
      <c r="E33" s="75">
        <v>6.931444398738834</v>
      </c>
      <c r="F33" s="74">
        <v>15335476</v>
      </c>
    </row>
    <row r="34" spans="1:6" s="39" customFormat="1" ht="12.75">
      <c r="A34" s="72" t="s">
        <v>1010</v>
      </c>
      <c r="B34" s="69" t="s">
        <v>1011</v>
      </c>
      <c r="C34" s="70">
        <v>2397964779</v>
      </c>
      <c r="D34" s="70">
        <v>334274523</v>
      </c>
      <c r="E34" s="71">
        <v>13.939926304480554</v>
      </c>
      <c r="F34" s="70">
        <v>140809846</v>
      </c>
    </row>
    <row r="35" spans="1:6" s="39" customFormat="1" ht="12.75">
      <c r="A35" s="72"/>
      <c r="B35" s="69" t="s">
        <v>1012</v>
      </c>
      <c r="C35" s="70">
        <v>859043586</v>
      </c>
      <c r="D35" s="70">
        <v>136437634</v>
      </c>
      <c r="E35" s="71">
        <v>15.882504243504126</v>
      </c>
      <c r="F35" s="70">
        <v>71579558</v>
      </c>
    </row>
    <row r="36" spans="1:6" s="39" customFormat="1" ht="12.75">
      <c r="A36" s="80"/>
      <c r="B36" s="73" t="s">
        <v>1013</v>
      </c>
      <c r="C36" s="74">
        <v>842668241</v>
      </c>
      <c r="D36" s="74">
        <v>133834258</v>
      </c>
      <c r="E36" s="75">
        <v>15.882200311854403</v>
      </c>
      <c r="F36" s="74">
        <v>70714500</v>
      </c>
    </row>
    <row r="37" spans="1:6" s="39" customFormat="1" ht="12.75">
      <c r="A37" s="81"/>
      <c r="B37" s="73" t="s">
        <v>1014</v>
      </c>
      <c r="C37" s="74">
        <v>842668241</v>
      </c>
      <c r="D37" s="74">
        <v>133834258</v>
      </c>
      <c r="E37" s="75">
        <v>15.882200311854403</v>
      </c>
      <c r="F37" s="74">
        <v>70714500</v>
      </c>
    </row>
    <row r="38" spans="1:6" s="39" customFormat="1" ht="12.75">
      <c r="A38" s="82"/>
      <c r="B38" s="73" t="s">
        <v>1007</v>
      </c>
      <c r="C38" s="74">
        <v>16301655</v>
      </c>
      <c r="D38" s="74">
        <v>2582408</v>
      </c>
      <c r="E38" s="75">
        <v>15.841385429884266</v>
      </c>
      <c r="F38" s="74">
        <v>855480</v>
      </c>
    </row>
    <row r="39" spans="1:6" s="39" customFormat="1" ht="12.75" customHeight="1">
      <c r="A39" s="82"/>
      <c r="B39" s="73" t="s">
        <v>1008</v>
      </c>
      <c r="C39" s="74">
        <v>73690</v>
      </c>
      <c r="D39" s="74">
        <v>20968</v>
      </c>
      <c r="E39" s="75">
        <v>28.454335730764015</v>
      </c>
      <c r="F39" s="74">
        <v>9578</v>
      </c>
    </row>
    <row r="40" spans="1:6" s="39" customFormat="1" ht="12.75" customHeight="1">
      <c r="A40" s="82"/>
      <c r="B40" s="83" t="s">
        <v>1015</v>
      </c>
      <c r="C40" s="84">
        <v>15670605</v>
      </c>
      <c r="D40" s="84">
        <v>2001266</v>
      </c>
      <c r="E40" s="75">
        <v>12.770827929106757</v>
      </c>
      <c r="F40" s="85">
        <v>794848</v>
      </c>
    </row>
    <row r="41" spans="1:6" s="39" customFormat="1" ht="12.75">
      <c r="A41" s="80" t="s">
        <v>1016</v>
      </c>
      <c r="B41" s="69" t="s">
        <v>1017</v>
      </c>
      <c r="C41" s="70">
        <v>843372981</v>
      </c>
      <c r="D41" s="70">
        <v>134436368</v>
      </c>
      <c r="E41" s="71">
        <v>15.940321901301221</v>
      </c>
      <c r="F41" s="70">
        <v>70784710</v>
      </c>
    </row>
    <row r="42" spans="1:6" s="39" customFormat="1" ht="12.75">
      <c r="A42" s="80" t="s">
        <v>1018</v>
      </c>
      <c r="B42" s="69" t="s">
        <v>1019</v>
      </c>
      <c r="C42" s="70">
        <v>3367183016</v>
      </c>
      <c r="D42" s="70">
        <v>429554956</v>
      </c>
      <c r="E42" s="71">
        <v>12.757101528454609</v>
      </c>
      <c r="F42" s="70">
        <v>224889092</v>
      </c>
    </row>
    <row r="43" spans="1:6" s="39" customFormat="1" ht="15" customHeight="1">
      <c r="A43" s="80" t="s">
        <v>1020</v>
      </c>
      <c r="B43" s="69" t="s">
        <v>1021</v>
      </c>
      <c r="C43" s="70">
        <v>2980606718</v>
      </c>
      <c r="D43" s="70">
        <v>418606394</v>
      </c>
      <c r="E43" s="71">
        <v>14.044335050042653</v>
      </c>
      <c r="F43" s="70">
        <v>219111954</v>
      </c>
    </row>
    <row r="44" spans="1:6" s="39" customFormat="1" ht="12" customHeight="1">
      <c r="A44" s="80" t="s">
        <v>1022</v>
      </c>
      <c r="B44" s="69" t="s">
        <v>1023</v>
      </c>
      <c r="C44" s="70">
        <v>139417816</v>
      </c>
      <c r="D44" s="70">
        <v>3900852</v>
      </c>
      <c r="E44" s="71">
        <v>2.7979580457636777</v>
      </c>
      <c r="F44" s="70">
        <v>2522844</v>
      </c>
    </row>
    <row r="45" spans="1:6" s="39" customFormat="1" ht="12" customHeight="1">
      <c r="A45" s="80" t="s">
        <v>1024</v>
      </c>
      <c r="B45" s="69" t="s">
        <v>1025</v>
      </c>
      <c r="C45" s="70">
        <v>247158482</v>
      </c>
      <c r="D45" s="70">
        <v>7047710</v>
      </c>
      <c r="E45" s="71">
        <v>2.85149428940092</v>
      </c>
      <c r="F45" s="70">
        <v>3254294</v>
      </c>
    </row>
    <row r="46" spans="1:6" s="39" customFormat="1" ht="24" customHeight="1">
      <c r="A46" s="86" t="s">
        <v>1026</v>
      </c>
      <c r="B46" s="69" t="s">
        <v>1027</v>
      </c>
      <c r="C46" s="70">
        <v>-125845256</v>
      </c>
      <c r="D46" s="70">
        <v>39155935</v>
      </c>
      <c r="E46" s="87" t="s">
        <v>942</v>
      </c>
      <c r="F46" s="70">
        <v>-13294536</v>
      </c>
    </row>
    <row r="47" spans="1:6" s="39" customFormat="1" ht="12.75">
      <c r="A47" s="86" t="s">
        <v>1028</v>
      </c>
      <c r="B47" s="69" t="s">
        <v>1029</v>
      </c>
      <c r="C47" s="70">
        <v>20201205</v>
      </c>
      <c r="D47" s="70">
        <v>-7286526</v>
      </c>
      <c r="E47" s="87" t="s">
        <v>942</v>
      </c>
      <c r="F47" s="70">
        <v>1051736</v>
      </c>
    </row>
    <row r="48" spans="1:6" s="39" customFormat="1" ht="25.5">
      <c r="A48" s="86"/>
      <c r="B48" s="69" t="s">
        <v>1030</v>
      </c>
      <c r="C48" s="70">
        <v>3387384221</v>
      </c>
      <c r="D48" s="70">
        <v>422268430</v>
      </c>
      <c r="E48" s="71">
        <v>12.465914772294147</v>
      </c>
      <c r="F48" s="70">
        <v>225940828</v>
      </c>
    </row>
    <row r="49" spans="1:6" s="39" customFormat="1" ht="25.5">
      <c r="A49" s="86" t="s">
        <v>1031</v>
      </c>
      <c r="B49" s="69" t="s">
        <v>1032</v>
      </c>
      <c r="C49" s="70">
        <v>-146046461</v>
      </c>
      <c r="D49" s="70">
        <v>46442461</v>
      </c>
      <c r="E49" s="87" t="s">
        <v>942</v>
      </c>
      <c r="F49" s="70">
        <v>-14346272</v>
      </c>
    </row>
    <row r="50" spans="1:6" s="39" customFormat="1" ht="12.75">
      <c r="A50" s="82"/>
      <c r="B50" s="73" t="s">
        <v>1033</v>
      </c>
      <c r="C50" s="74">
        <v>146046461</v>
      </c>
      <c r="D50" s="74">
        <v>-46442461</v>
      </c>
      <c r="E50" s="88" t="s">
        <v>942</v>
      </c>
      <c r="F50" s="74">
        <v>14346272</v>
      </c>
    </row>
    <row r="51" spans="1:6" s="39" customFormat="1" ht="12.75">
      <c r="A51" s="82"/>
      <c r="B51" s="73" t="s">
        <v>1034</v>
      </c>
      <c r="C51" s="74">
        <v>222684358</v>
      </c>
      <c r="D51" s="74">
        <v>-43774732</v>
      </c>
      <c r="E51" s="88" t="s">
        <v>942</v>
      </c>
      <c r="F51" s="74">
        <v>19802328</v>
      </c>
    </row>
    <row r="52" spans="1:6" s="39" customFormat="1" ht="38.25">
      <c r="A52" s="82"/>
      <c r="B52" s="73" t="s">
        <v>1035</v>
      </c>
      <c r="C52" s="74">
        <v>1790335</v>
      </c>
      <c r="D52" s="74">
        <v>2542132</v>
      </c>
      <c r="E52" s="88" t="s">
        <v>942</v>
      </c>
      <c r="F52" s="74">
        <v>633085</v>
      </c>
    </row>
    <row r="53" spans="1:6" s="39" customFormat="1" ht="25.5">
      <c r="A53" s="82"/>
      <c r="B53" s="73" t="s">
        <v>1036</v>
      </c>
      <c r="C53" s="74">
        <v>-88726821</v>
      </c>
      <c r="D53" s="74">
        <v>2588585</v>
      </c>
      <c r="E53" s="88" t="s">
        <v>942</v>
      </c>
      <c r="F53" s="74">
        <v>-7287172</v>
      </c>
    </row>
    <row r="54" spans="1:6" s="39" customFormat="1" ht="38.25">
      <c r="A54" s="82"/>
      <c r="B54" s="73" t="s">
        <v>1037</v>
      </c>
      <c r="C54" s="74">
        <v>10298589</v>
      </c>
      <c r="D54" s="74">
        <v>-7798446</v>
      </c>
      <c r="E54" s="88" t="s">
        <v>942</v>
      </c>
      <c r="F54" s="74">
        <v>1198031</v>
      </c>
    </row>
    <row r="55" spans="1:6" s="39" customFormat="1" ht="12.75">
      <c r="A55" s="82"/>
      <c r="B55" s="69" t="s">
        <v>1038</v>
      </c>
      <c r="C55" s="70">
        <v>2612536856</v>
      </c>
      <c r="D55" s="70">
        <v>292530003</v>
      </c>
      <c r="E55" s="71">
        <v>11.197162724352394</v>
      </c>
      <c r="F55" s="70">
        <v>161391554</v>
      </c>
    </row>
    <row r="56" spans="1:6" s="39" customFormat="1" ht="13.5" customHeight="1">
      <c r="A56" s="82"/>
      <c r="B56" s="83" t="s">
        <v>1039</v>
      </c>
      <c r="C56" s="84">
        <v>15670605</v>
      </c>
      <c r="D56" s="84">
        <v>2001266</v>
      </c>
      <c r="E56" s="75">
        <v>12.770827929106757</v>
      </c>
      <c r="F56" s="84">
        <v>794848</v>
      </c>
    </row>
    <row r="57" spans="1:6" s="39" customFormat="1" ht="13.5" customHeight="1">
      <c r="A57" s="80" t="s">
        <v>1040</v>
      </c>
      <c r="B57" s="69" t="s">
        <v>1041</v>
      </c>
      <c r="C57" s="70">
        <v>2596866251</v>
      </c>
      <c r="D57" s="70">
        <v>290528737</v>
      </c>
      <c r="E57" s="71">
        <v>11.187666553413113</v>
      </c>
      <c r="F57" s="70">
        <v>160596706</v>
      </c>
    </row>
    <row r="58" spans="1:6" s="39" customFormat="1" ht="12.75">
      <c r="A58" s="82"/>
      <c r="B58" s="73" t="s">
        <v>1042</v>
      </c>
      <c r="C58" s="74">
        <v>2228820422</v>
      </c>
      <c r="D58" s="74">
        <v>281710352</v>
      </c>
      <c r="E58" s="75">
        <v>12.639436951462033</v>
      </c>
      <c r="F58" s="74">
        <v>155685516</v>
      </c>
    </row>
    <row r="59" spans="1:6" s="39" customFormat="1" ht="12.75">
      <c r="A59" s="82"/>
      <c r="B59" s="83" t="s">
        <v>1043</v>
      </c>
      <c r="C59" s="85">
        <v>15670605</v>
      </c>
      <c r="D59" s="85">
        <v>2001266</v>
      </c>
      <c r="E59" s="89">
        <v>12.770827929106757</v>
      </c>
      <c r="F59" s="85">
        <v>794848</v>
      </c>
    </row>
    <row r="60" spans="1:6" s="39" customFormat="1" ht="12.75">
      <c r="A60" s="82" t="s">
        <v>1044</v>
      </c>
      <c r="B60" s="73" t="s">
        <v>1045</v>
      </c>
      <c r="C60" s="70">
        <v>2213149817</v>
      </c>
      <c r="D60" s="70">
        <v>279709086</v>
      </c>
      <c r="E60" s="71">
        <v>12.638506614032806</v>
      </c>
      <c r="F60" s="70">
        <v>154890668</v>
      </c>
    </row>
    <row r="61" spans="1:6" s="39" customFormat="1" ht="12.75">
      <c r="A61" s="82"/>
      <c r="B61" s="73" t="s">
        <v>1046</v>
      </c>
      <c r="C61" s="74">
        <v>139386451</v>
      </c>
      <c r="D61" s="74">
        <v>3900852</v>
      </c>
      <c r="E61" s="75">
        <v>2.7985876475181937</v>
      </c>
      <c r="F61" s="74">
        <v>2522844</v>
      </c>
    </row>
    <row r="62" spans="1:6" s="39" customFormat="1" ht="12.75">
      <c r="A62" s="82" t="s">
        <v>1047</v>
      </c>
      <c r="B62" s="73" t="s">
        <v>1048</v>
      </c>
      <c r="C62" s="70">
        <v>139386451</v>
      </c>
      <c r="D62" s="70">
        <v>3900852</v>
      </c>
      <c r="E62" s="71">
        <v>2.7985876475181937</v>
      </c>
      <c r="F62" s="70">
        <v>2522844</v>
      </c>
    </row>
    <row r="63" spans="1:6" s="39" customFormat="1" ht="12.75">
      <c r="A63" s="82"/>
      <c r="B63" s="73" t="s">
        <v>1049</v>
      </c>
      <c r="C63" s="74">
        <v>244329983</v>
      </c>
      <c r="D63" s="74">
        <v>6918799</v>
      </c>
      <c r="E63" s="75">
        <v>2.8317437405952752</v>
      </c>
      <c r="F63" s="74">
        <v>3183194</v>
      </c>
    </row>
    <row r="64" spans="1:6" s="39" customFormat="1" ht="12.75">
      <c r="A64" s="82" t="s">
        <v>1050</v>
      </c>
      <c r="B64" s="73" t="s">
        <v>1051</v>
      </c>
      <c r="C64" s="70">
        <v>244329983</v>
      </c>
      <c r="D64" s="70">
        <v>6918799</v>
      </c>
      <c r="E64" s="71">
        <v>2.8317437405952752</v>
      </c>
      <c r="F64" s="70">
        <v>3183194</v>
      </c>
    </row>
    <row r="65" spans="1:6" s="39" customFormat="1" ht="25.5">
      <c r="A65" s="86" t="s">
        <v>1052</v>
      </c>
      <c r="B65" s="69" t="s">
        <v>1053</v>
      </c>
      <c r="C65" s="70">
        <v>-214572077</v>
      </c>
      <c r="D65" s="70">
        <v>41744520</v>
      </c>
      <c r="E65" s="87" t="s">
        <v>942</v>
      </c>
      <c r="F65" s="70">
        <v>-20581708</v>
      </c>
    </row>
    <row r="66" spans="1:6" s="39" customFormat="1" ht="12.75">
      <c r="A66" s="80" t="s">
        <v>1054</v>
      </c>
      <c r="B66" s="69" t="s">
        <v>1055</v>
      </c>
      <c r="C66" s="70">
        <v>20201205</v>
      </c>
      <c r="D66" s="70">
        <v>-7286526</v>
      </c>
      <c r="E66" s="87" t="s">
        <v>942</v>
      </c>
      <c r="F66" s="70">
        <v>1051736</v>
      </c>
    </row>
    <row r="67" spans="1:6" s="39" customFormat="1" ht="12.75" customHeight="1">
      <c r="A67" s="82"/>
      <c r="B67" s="73" t="s">
        <v>1056</v>
      </c>
      <c r="C67" s="74">
        <v>20201205</v>
      </c>
      <c r="D67" s="74">
        <v>-7286526</v>
      </c>
      <c r="E67" s="78" t="s">
        <v>942</v>
      </c>
      <c r="F67" s="74">
        <v>1051736</v>
      </c>
    </row>
    <row r="68" spans="1:6" s="39" customFormat="1" ht="12.75" customHeight="1">
      <c r="A68" s="82"/>
      <c r="B68" s="73" t="s">
        <v>1057</v>
      </c>
      <c r="C68" s="74">
        <v>20201205</v>
      </c>
      <c r="D68" s="74">
        <v>-7286526</v>
      </c>
      <c r="E68" s="78" t="s">
        <v>942</v>
      </c>
      <c r="F68" s="74">
        <v>1051736</v>
      </c>
    </row>
    <row r="69" spans="1:6" s="39" customFormat="1" ht="25.5">
      <c r="A69" s="86" t="s">
        <v>1058</v>
      </c>
      <c r="B69" s="69" t="s">
        <v>1059</v>
      </c>
      <c r="C69" s="70">
        <v>-234773282</v>
      </c>
      <c r="D69" s="70">
        <v>49031046</v>
      </c>
      <c r="E69" s="88" t="s">
        <v>942</v>
      </c>
      <c r="F69" s="70">
        <v>-21633444</v>
      </c>
    </row>
    <row r="70" spans="1:6" s="39" customFormat="1" ht="12.75">
      <c r="A70" s="82"/>
      <c r="B70" s="73" t="s">
        <v>1033</v>
      </c>
      <c r="C70" s="74">
        <v>234773282</v>
      </c>
      <c r="D70" s="74">
        <v>-49031046</v>
      </c>
      <c r="E70" s="88" t="s">
        <v>942</v>
      </c>
      <c r="F70" s="74">
        <v>21633444</v>
      </c>
    </row>
    <row r="71" spans="1:6" s="39" customFormat="1" ht="12.75">
      <c r="A71" s="82"/>
      <c r="B71" s="73" t="s">
        <v>1034</v>
      </c>
      <c r="C71" s="74">
        <v>222684358</v>
      </c>
      <c r="D71" s="74">
        <v>-43774732</v>
      </c>
      <c r="E71" s="88" t="s">
        <v>942</v>
      </c>
      <c r="F71" s="74">
        <v>19802328</v>
      </c>
    </row>
    <row r="72" spans="1:6" s="39" customFormat="1" ht="38.25">
      <c r="A72" s="82"/>
      <c r="B72" s="73" t="s">
        <v>1035</v>
      </c>
      <c r="C72" s="74">
        <v>1790335</v>
      </c>
      <c r="D72" s="74">
        <v>2542132</v>
      </c>
      <c r="E72" s="88" t="s">
        <v>942</v>
      </c>
      <c r="F72" s="74">
        <v>633085</v>
      </c>
    </row>
    <row r="73" spans="1:6" s="39" customFormat="1" ht="38.25">
      <c r="A73" s="82"/>
      <c r="B73" s="73" t="s">
        <v>1037</v>
      </c>
      <c r="C73" s="74">
        <v>10298589</v>
      </c>
      <c r="D73" s="74">
        <v>-7798446</v>
      </c>
      <c r="E73" s="88" t="s">
        <v>942</v>
      </c>
      <c r="F73" s="74">
        <v>1198031</v>
      </c>
    </row>
    <row r="74" spans="1:6" s="39" customFormat="1" ht="12.75">
      <c r="A74" s="82"/>
      <c r="B74" s="69" t="s">
        <v>1060</v>
      </c>
      <c r="C74" s="70">
        <v>770316765</v>
      </c>
      <c r="D74" s="70">
        <v>139026219</v>
      </c>
      <c r="E74" s="71">
        <v>18.047928503801938</v>
      </c>
      <c r="F74" s="70">
        <v>64292386</v>
      </c>
    </row>
    <row r="75" spans="1:6" s="39" customFormat="1" ht="11.25" customHeight="1">
      <c r="A75" s="80" t="s">
        <v>1061</v>
      </c>
      <c r="B75" s="69" t="s">
        <v>1062</v>
      </c>
      <c r="C75" s="70">
        <v>770316765</v>
      </c>
      <c r="D75" s="70">
        <v>139026219</v>
      </c>
      <c r="E75" s="71">
        <v>18.047928503801938</v>
      </c>
      <c r="F75" s="70">
        <v>64292386</v>
      </c>
    </row>
    <row r="76" spans="1:6" s="39" customFormat="1" ht="11.25" customHeight="1">
      <c r="A76" s="80"/>
      <c r="B76" s="73" t="s">
        <v>1063</v>
      </c>
      <c r="C76" s="74">
        <v>767456901</v>
      </c>
      <c r="D76" s="74">
        <v>138897308</v>
      </c>
      <c r="E76" s="75">
        <v>18.09838543623963</v>
      </c>
      <c r="F76" s="74">
        <v>64221286</v>
      </c>
    </row>
    <row r="77" spans="1:6" s="39" customFormat="1" ht="13.5" customHeight="1">
      <c r="A77" s="82" t="s">
        <v>1064</v>
      </c>
      <c r="B77" s="73" t="s">
        <v>1065</v>
      </c>
      <c r="C77" s="70">
        <v>767456901</v>
      </c>
      <c r="D77" s="70">
        <v>138897308</v>
      </c>
      <c r="E77" s="71">
        <v>18.09838543623963</v>
      </c>
      <c r="F77" s="70">
        <v>64221286</v>
      </c>
    </row>
    <row r="78" spans="1:6" s="39" customFormat="1" ht="13.5" customHeight="1">
      <c r="A78" s="82"/>
      <c r="B78" s="73" t="s">
        <v>1066</v>
      </c>
      <c r="C78" s="74">
        <v>31365</v>
      </c>
      <c r="D78" s="74">
        <v>0</v>
      </c>
      <c r="E78" s="75">
        <v>0</v>
      </c>
      <c r="F78" s="74">
        <v>0</v>
      </c>
    </row>
    <row r="79" spans="1:6" s="39" customFormat="1" ht="12" customHeight="1">
      <c r="A79" s="82" t="s">
        <v>1067</v>
      </c>
      <c r="B79" s="73" t="s">
        <v>1068</v>
      </c>
      <c r="C79" s="70">
        <v>31365</v>
      </c>
      <c r="D79" s="70">
        <v>0</v>
      </c>
      <c r="E79" s="71">
        <v>0</v>
      </c>
      <c r="F79" s="70">
        <v>0</v>
      </c>
    </row>
    <row r="80" spans="1:6" s="39" customFormat="1" ht="12" customHeight="1">
      <c r="A80" s="82"/>
      <c r="B80" s="82" t="s">
        <v>1069</v>
      </c>
      <c r="C80" s="74">
        <v>2828499</v>
      </c>
      <c r="D80" s="74">
        <v>128911</v>
      </c>
      <c r="E80" s="75">
        <v>4.557576297534487</v>
      </c>
      <c r="F80" s="74">
        <v>71100</v>
      </c>
    </row>
    <row r="81" spans="1:6" s="39" customFormat="1" ht="12.75">
      <c r="A81" s="76" t="s">
        <v>1070</v>
      </c>
      <c r="B81" s="82" t="s">
        <v>1071</v>
      </c>
      <c r="C81" s="70">
        <v>2828499</v>
      </c>
      <c r="D81" s="70">
        <v>128911</v>
      </c>
      <c r="E81" s="71">
        <v>4.557576297534487</v>
      </c>
      <c r="F81" s="70">
        <v>71100</v>
      </c>
    </row>
    <row r="82" spans="1:6" s="39" customFormat="1" ht="25.5">
      <c r="A82" s="90" t="s">
        <v>1072</v>
      </c>
      <c r="B82" s="91" t="s">
        <v>1073</v>
      </c>
      <c r="C82" s="70">
        <v>88726821</v>
      </c>
      <c r="D82" s="70">
        <v>-2588585</v>
      </c>
      <c r="E82" s="87" t="s">
        <v>942</v>
      </c>
      <c r="F82" s="70">
        <v>7287172</v>
      </c>
    </row>
    <row r="83" spans="1:6" s="39" customFormat="1" ht="25.5">
      <c r="A83" s="90" t="s">
        <v>1074</v>
      </c>
      <c r="B83" s="91" t="s">
        <v>1075</v>
      </c>
      <c r="C83" s="70">
        <v>88726821</v>
      </c>
      <c r="D83" s="70">
        <v>-2588585</v>
      </c>
      <c r="E83" s="87" t="s">
        <v>942</v>
      </c>
      <c r="F83" s="70">
        <v>7287172</v>
      </c>
    </row>
    <row r="84" spans="1:6" s="39" customFormat="1" ht="12.75">
      <c r="A84" s="63"/>
      <c r="B84" s="92" t="s">
        <v>1033</v>
      </c>
      <c r="C84" s="74">
        <v>-88726821</v>
      </c>
      <c r="D84" s="74">
        <v>2588585</v>
      </c>
      <c r="E84" s="88" t="s">
        <v>942</v>
      </c>
      <c r="F84" s="74">
        <v>-7287172</v>
      </c>
    </row>
    <row r="85" spans="1:6" s="39" customFormat="1" ht="25.5">
      <c r="A85" s="63"/>
      <c r="B85" s="92" t="s">
        <v>1036</v>
      </c>
      <c r="C85" s="74">
        <v>-88726821</v>
      </c>
      <c r="D85" s="74">
        <v>2588585</v>
      </c>
      <c r="E85" s="88"/>
      <c r="F85" s="74">
        <v>-7287172</v>
      </c>
    </row>
    <row r="86" spans="1:6" s="39" customFormat="1" ht="12.75">
      <c r="A86" s="6"/>
      <c r="B86" s="40"/>
      <c r="C86" s="41"/>
      <c r="D86" s="41"/>
      <c r="E86" s="42"/>
      <c r="F86" s="41"/>
    </row>
    <row r="87" spans="1:6" s="39" customFormat="1" ht="12.75">
      <c r="A87" s="6"/>
      <c r="B87" s="40"/>
      <c r="C87" s="41"/>
      <c r="D87" s="41"/>
      <c r="E87" s="42"/>
      <c r="F87" s="41"/>
    </row>
    <row r="88" spans="1:2" s="39" customFormat="1" ht="12.75">
      <c r="A88" s="14"/>
      <c r="B88" s="16"/>
    </row>
    <row r="89" spans="1:6" s="39" customFormat="1" ht="12.75">
      <c r="A89" s="1081" t="s">
        <v>979</v>
      </c>
      <c r="B89" s="1081"/>
      <c r="E89" s="1081" t="s">
        <v>980</v>
      </c>
      <c r="F89" s="1081"/>
    </row>
    <row r="90" spans="1:5" s="39" customFormat="1" ht="12.75">
      <c r="A90" s="14"/>
      <c r="B90" s="16"/>
      <c r="E90" s="14"/>
    </row>
    <row r="91" spans="1:2" s="39" customFormat="1" ht="12.75">
      <c r="A91" s="14"/>
      <c r="B91" s="16"/>
    </row>
    <row r="92" spans="1:105" s="46" customFormat="1" ht="12.75">
      <c r="A92" s="43" t="s">
        <v>981</v>
      </c>
      <c r="B92" s="13"/>
      <c r="C92" s="39"/>
      <c r="D92" s="39"/>
      <c r="E92" s="39"/>
      <c r="F92" s="39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93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</row>
    <row r="93" spans="1:2" s="39" customFormat="1" ht="12.75">
      <c r="A93" s="14"/>
      <c r="B93" s="16"/>
    </row>
    <row r="94" spans="1:2" s="39" customFormat="1" ht="12.75">
      <c r="A94" s="14"/>
      <c r="B94" s="16"/>
    </row>
    <row r="95" spans="1:2" s="39" customFormat="1" ht="12.75">
      <c r="A95" s="14"/>
      <c r="B95" s="16"/>
    </row>
    <row r="96" spans="1:2" s="39" customFormat="1" ht="12.75">
      <c r="A96" s="14"/>
      <c r="B96" s="16"/>
    </row>
    <row r="97" spans="1:2" s="39" customFormat="1" ht="12.75">
      <c r="A97" s="14"/>
      <c r="B97" s="16"/>
    </row>
    <row r="98" spans="1:2" s="39" customFormat="1" ht="12.75">
      <c r="A98" s="14"/>
      <c r="B98" s="16"/>
    </row>
    <row r="99" spans="1:2" s="39" customFormat="1" ht="12.75">
      <c r="A99" s="14"/>
      <c r="B99" s="16"/>
    </row>
    <row r="100" spans="1:2" s="39" customFormat="1" ht="12.75">
      <c r="A100" s="14"/>
      <c r="B100" s="16"/>
    </row>
    <row r="101" spans="1:2" s="39" customFormat="1" ht="12.75">
      <c r="A101" s="14"/>
      <c r="B101" s="16"/>
    </row>
    <row r="102" spans="1:2" s="39" customFormat="1" ht="12.75">
      <c r="A102" s="14"/>
      <c r="B102" s="16"/>
    </row>
    <row r="103" spans="1:2" s="39" customFormat="1" ht="12.75">
      <c r="A103" s="14"/>
      <c r="B103" s="16"/>
    </row>
    <row r="104" spans="1:2" s="39" customFormat="1" ht="12.75">
      <c r="A104" s="14"/>
      <c r="B104" s="16"/>
    </row>
    <row r="105" spans="1:2" s="39" customFormat="1" ht="12.75">
      <c r="A105" s="14"/>
      <c r="B105" s="16"/>
    </row>
    <row r="106" spans="1:2" s="39" customFormat="1" ht="12.75">
      <c r="A106" s="14"/>
      <c r="B106" s="16"/>
    </row>
    <row r="107" spans="1:2" s="39" customFormat="1" ht="12.75">
      <c r="A107" s="14"/>
      <c r="B107" s="16"/>
    </row>
    <row r="108" spans="1:2" s="39" customFormat="1" ht="12.75">
      <c r="A108" s="14"/>
      <c r="B108" s="16"/>
    </row>
    <row r="109" spans="1:2" s="39" customFormat="1" ht="12.75">
      <c r="A109" s="14"/>
      <c r="B109" s="16"/>
    </row>
    <row r="110" spans="1:2" s="39" customFormat="1" ht="12.75">
      <c r="A110" s="14"/>
      <c r="B110" s="16"/>
    </row>
    <row r="111" spans="1:2" s="39" customFormat="1" ht="12.75">
      <c r="A111" s="14"/>
      <c r="B111" s="16"/>
    </row>
    <row r="112" spans="1:2" s="39" customFormat="1" ht="12.75">
      <c r="A112" s="14"/>
      <c r="B112" s="16"/>
    </row>
    <row r="113" spans="1:2" s="39" customFormat="1" ht="12.75">
      <c r="A113" s="14"/>
      <c r="B113" s="16"/>
    </row>
    <row r="114" spans="1:2" s="39" customFormat="1" ht="12.75">
      <c r="A114" s="14"/>
      <c r="B114" s="16"/>
    </row>
    <row r="115" spans="1:2" s="39" customFormat="1" ht="12.75">
      <c r="A115" s="14"/>
      <c r="B115" s="16"/>
    </row>
    <row r="116" spans="1:2" s="39" customFormat="1" ht="12.75">
      <c r="A116" s="14"/>
      <c r="B116" s="16"/>
    </row>
    <row r="117" spans="1:2" s="39" customFormat="1" ht="12.75">
      <c r="A117" s="14"/>
      <c r="B117" s="16"/>
    </row>
    <row r="118" spans="1:2" s="39" customFormat="1" ht="12.75">
      <c r="A118" s="14"/>
      <c r="B118" s="16"/>
    </row>
    <row r="119" spans="1:2" s="39" customFormat="1" ht="12.75">
      <c r="A119" s="14"/>
      <c r="B119" s="16"/>
    </row>
    <row r="120" spans="1:2" s="39" customFormat="1" ht="12.75">
      <c r="A120" s="14"/>
      <c r="B120" s="16"/>
    </row>
    <row r="121" spans="1:2" s="39" customFormat="1" ht="12.75">
      <c r="A121" s="14"/>
      <c r="B121" s="16"/>
    </row>
    <row r="122" spans="1:2" s="39" customFormat="1" ht="12.75">
      <c r="A122" s="14"/>
      <c r="B122" s="16"/>
    </row>
    <row r="123" spans="1:2" s="39" customFormat="1" ht="12.75">
      <c r="A123" s="14"/>
      <c r="B123" s="16"/>
    </row>
    <row r="124" spans="1:2" s="39" customFormat="1" ht="12.75">
      <c r="A124" s="14"/>
      <c r="B124" s="16"/>
    </row>
    <row r="125" spans="1:2" s="39" customFormat="1" ht="12.75">
      <c r="A125" s="14"/>
      <c r="B125" s="16"/>
    </row>
    <row r="126" spans="1:2" s="39" customFormat="1" ht="12.75">
      <c r="A126" s="14"/>
      <c r="B126" s="16"/>
    </row>
    <row r="127" spans="1:2" s="39" customFormat="1" ht="12.75">
      <c r="A127" s="14"/>
      <c r="B127" s="16"/>
    </row>
    <row r="128" spans="1:2" s="39" customFormat="1" ht="12.75">
      <c r="A128" s="14"/>
      <c r="B128" s="16"/>
    </row>
    <row r="129" spans="1:2" s="39" customFormat="1" ht="12.75">
      <c r="A129" s="14"/>
      <c r="B129" s="16"/>
    </row>
    <row r="130" spans="1:2" s="39" customFormat="1" ht="12.75">
      <c r="A130" s="14"/>
      <c r="B130" s="16"/>
    </row>
    <row r="131" spans="1:2" s="39" customFormat="1" ht="12.75">
      <c r="A131" s="14"/>
      <c r="B131" s="16"/>
    </row>
    <row r="132" spans="1:2" s="39" customFormat="1" ht="12.75">
      <c r="A132" s="14"/>
      <c r="B132" s="16"/>
    </row>
    <row r="133" spans="1:2" s="39" customFormat="1" ht="12.75">
      <c r="A133" s="14"/>
      <c r="B133" s="16"/>
    </row>
    <row r="134" spans="1:2" s="39" customFormat="1" ht="12.75">
      <c r="A134" s="14"/>
      <c r="B134" s="16"/>
    </row>
    <row r="135" spans="1:2" s="39" customFormat="1" ht="12.75">
      <c r="A135" s="14"/>
      <c r="B135" s="16"/>
    </row>
    <row r="136" spans="1:2" s="39" customFormat="1" ht="12.75">
      <c r="A136" s="14"/>
      <c r="B136" s="16"/>
    </row>
    <row r="137" spans="1:2" s="39" customFormat="1" ht="12.75">
      <c r="A137" s="14"/>
      <c r="B137" s="16"/>
    </row>
    <row r="138" spans="1:2" s="39" customFormat="1" ht="12.75">
      <c r="A138" s="14"/>
      <c r="B138" s="16"/>
    </row>
    <row r="139" spans="1:2" s="39" customFormat="1" ht="12.75">
      <c r="A139" s="14"/>
      <c r="B139" s="16"/>
    </row>
    <row r="140" spans="1:2" s="39" customFormat="1" ht="12.75">
      <c r="A140" s="14"/>
      <c r="B140" s="16"/>
    </row>
    <row r="141" spans="1:2" s="39" customFormat="1" ht="12.75">
      <c r="A141" s="14"/>
      <c r="B141" s="16"/>
    </row>
    <row r="142" spans="1:2" s="39" customFormat="1" ht="12.75">
      <c r="A142" s="14"/>
      <c r="B142" s="16"/>
    </row>
    <row r="143" spans="1:2" s="39" customFormat="1" ht="12.75">
      <c r="A143" s="14"/>
      <c r="B143" s="16"/>
    </row>
    <row r="144" spans="1:2" s="39" customFormat="1" ht="12.75">
      <c r="A144" s="14"/>
      <c r="B144" s="16"/>
    </row>
    <row r="145" spans="1:2" s="39" customFormat="1" ht="12.75">
      <c r="A145" s="14"/>
      <c r="B145" s="16"/>
    </row>
    <row r="146" spans="1:2" s="39" customFormat="1" ht="12.75">
      <c r="A146" s="14"/>
      <c r="B146" s="16"/>
    </row>
    <row r="147" spans="1:2" s="39" customFormat="1" ht="12.75">
      <c r="A147" s="14"/>
      <c r="B147" s="16"/>
    </row>
    <row r="148" spans="1:2" s="39" customFormat="1" ht="12.75">
      <c r="A148" s="14"/>
      <c r="B148" s="16"/>
    </row>
    <row r="149" spans="1:2" s="39" customFormat="1" ht="12.75">
      <c r="A149" s="14"/>
      <c r="B149" s="16"/>
    </row>
    <row r="150" spans="1:2" s="39" customFormat="1" ht="12.75">
      <c r="A150" s="14"/>
      <c r="B150" s="16"/>
    </row>
    <row r="151" spans="1:2" s="39" customFormat="1" ht="12.75">
      <c r="A151" s="14"/>
      <c r="B151" s="16"/>
    </row>
    <row r="152" spans="1:2" s="39" customFormat="1" ht="12.75">
      <c r="A152" s="14"/>
      <c r="B152" s="16"/>
    </row>
    <row r="153" spans="1:2" s="39" customFormat="1" ht="12.75">
      <c r="A153" s="14"/>
      <c r="B153" s="16"/>
    </row>
    <row r="154" spans="1:2" s="39" customFormat="1" ht="12.75">
      <c r="A154" s="14"/>
      <c r="B154" s="16"/>
    </row>
    <row r="155" spans="1:2" s="39" customFormat="1" ht="12.75">
      <c r="A155" s="14"/>
      <c r="B155" s="16"/>
    </row>
    <row r="156" spans="1:2" s="39" customFormat="1" ht="12.75">
      <c r="A156" s="14"/>
      <c r="B156" s="16"/>
    </row>
    <row r="157" spans="1:2" s="39" customFormat="1" ht="12.75">
      <c r="A157" s="14"/>
      <c r="B157" s="16"/>
    </row>
    <row r="158" spans="1:2" s="39" customFormat="1" ht="12.75">
      <c r="A158" s="14"/>
      <c r="B158" s="16"/>
    </row>
    <row r="159" spans="1:2" s="39" customFormat="1" ht="12.75">
      <c r="A159" s="14"/>
      <c r="B159" s="16"/>
    </row>
    <row r="160" spans="1:2" s="39" customFormat="1" ht="12.75">
      <c r="A160" s="14"/>
      <c r="B160" s="16"/>
    </row>
    <row r="161" spans="1:2" s="39" customFormat="1" ht="12.75">
      <c r="A161" s="14"/>
      <c r="B161" s="16"/>
    </row>
    <row r="162" spans="1:2" s="39" customFormat="1" ht="12.75">
      <c r="A162" s="14"/>
      <c r="B162" s="16"/>
    </row>
    <row r="163" spans="1:2" s="39" customFormat="1" ht="12.75">
      <c r="A163" s="14"/>
      <c r="B163" s="16"/>
    </row>
    <row r="164" spans="1:2" s="39" customFormat="1" ht="12.75">
      <c r="A164" s="14"/>
      <c r="B164" s="16"/>
    </row>
    <row r="165" spans="1:2" s="39" customFormat="1" ht="12.75">
      <c r="A165" s="14"/>
      <c r="B165" s="16"/>
    </row>
    <row r="166" spans="1:2" s="39" customFormat="1" ht="12.75">
      <c r="A166" s="14"/>
      <c r="B166" s="16"/>
    </row>
    <row r="167" spans="1:2" s="39" customFormat="1" ht="12.75">
      <c r="A167" s="14"/>
      <c r="B167" s="16"/>
    </row>
    <row r="168" spans="1:2" s="39" customFormat="1" ht="12.75">
      <c r="A168" s="14"/>
      <c r="B168" s="16"/>
    </row>
    <row r="169" spans="1:2" s="39" customFormat="1" ht="12.75">
      <c r="A169" s="14"/>
      <c r="B169" s="16"/>
    </row>
    <row r="170" spans="1:2" s="39" customFormat="1" ht="12.75">
      <c r="A170" s="14"/>
      <c r="B170" s="16"/>
    </row>
    <row r="171" spans="1:2" s="39" customFormat="1" ht="12.75">
      <c r="A171" s="14"/>
      <c r="B171" s="16"/>
    </row>
    <row r="172" spans="1:2" s="39" customFormat="1" ht="12.75">
      <c r="A172" s="14"/>
      <c r="B172" s="16"/>
    </row>
    <row r="173" spans="1:2" s="39" customFormat="1" ht="12.75">
      <c r="A173" s="14"/>
      <c r="B173" s="16"/>
    </row>
    <row r="174" spans="1:2" s="39" customFormat="1" ht="12.75">
      <c r="A174" s="14"/>
      <c r="B174" s="16"/>
    </row>
    <row r="175" spans="1:2" s="39" customFormat="1" ht="12.75">
      <c r="A175" s="14"/>
      <c r="B175" s="16"/>
    </row>
    <row r="176" spans="1:2" s="39" customFormat="1" ht="12.75">
      <c r="A176" s="14"/>
      <c r="B176" s="16"/>
    </row>
    <row r="177" spans="1:2" s="39" customFormat="1" ht="12.75">
      <c r="A177" s="14"/>
      <c r="B177" s="16"/>
    </row>
    <row r="178" spans="1:2" s="39" customFormat="1" ht="12.75">
      <c r="A178" s="14"/>
      <c r="B178" s="16"/>
    </row>
    <row r="179" spans="1:2" s="39" customFormat="1" ht="12.75">
      <c r="A179" s="14"/>
      <c r="B179" s="16"/>
    </row>
    <row r="180" spans="1:2" s="39" customFormat="1" ht="12.75">
      <c r="A180" s="14"/>
      <c r="B180" s="16"/>
    </row>
    <row r="181" spans="1:2" s="39" customFormat="1" ht="12.75">
      <c r="A181" s="14"/>
      <c r="B181" s="16"/>
    </row>
    <row r="182" spans="1:2" s="39" customFormat="1" ht="12.75">
      <c r="A182" s="14"/>
      <c r="B182" s="16"/>
    </row>
    <row r="183" spans="1:2" s="39" customFormat="1" ht="12.75">
      <c r="A183" s="14"/>
      <c r="B183" s="16"/>
    </row>
    <row r="184" spans="1:2" s="39" customFormat="1" ht="12.75">
      <c r="A184" s="14"/>
      <c r="B184" s="16"/>
    </row>
    <row r="185" spans="1:2" s="39" customFormat="1" ht="12.75">
      <c r="A185" s="14"/>
      <c r="B185" s="16"/>
    </row>
    <row r="186" spans="1:2" s="39" customFormat="1" ht="12.75">
      <c r="A186" s="14"/>
      <c r="B186" s="16"/>
    </row>
    <row r="187" spans="1:2" s="39" customFormat="1" ht="12.75">
      <c r="A187" s="14"/>
      <c r="B187" s="16"/>
    </row>
    <row r="188" spans="1:2" s="39" customFormat="1" ht="12.75">
      <c r="A188" s="14"/>
      <c r="B188" s="16"/>
    </row>
    <row r="189" spans="1:2" s="39" customFormat="1" ht="12.75">
      <c r="A189" s="14"/>
      <c r="B189" s="16"/>
    </row>
    <row r="190" spans="1:2" s="39" customFormat="1" ht="12.75">
      <c r="A190" s="14"/>
      <c r="B190" s="16"/>
    </row>
    <row r="191" spans="1:2" s="39" customFormat="1" ht="12.75">
      <c r="A191" s="14"/>
      <c r="B191" s="16"/>
    </row>
    <row r="192" spans="1:2" s="39" customFormat="1" ht="12.75">
      <c r="A192" s="14"/>
      <c r="B192" s="16"/>
    </row>
    <row r="193" spans="1:2" s="39" customFormat="1" ht="12.75">
      <c r="A193" s="14"/>
      <c r="B193" s="16"/>
    </row>
    <row r="194" spans="1:2" s="39" customFormat="1" ht="12.75">
      <c r="A194" s="14"/>
      <c r="B194" s="16"/>
    </row>
    <row r="195" spans="1:2" s="39" customFormat="1" ht="12.75">
      <c r="A195" s="14"/>
      <c r="B195" s="16"/>
    </row>
    <row r="196" spans="1:2" s="39" customFormat="1" ht="12.75">
      <c r="A196" s="14"/>
      <c r="B196" s="16"/>
    </row>
    <row r="197" spans="1:2" s="39" customFormat="1" ht="12.75">
      <c r="A197" s="14"/>
      <c r="B197" s="16"/>
    </row>
    <row r="198" spans="1:2" s="39" customFormat="1" ht="12.75">
      <c r="A198" s="14"/>
      <c r="B198" s="16"/>
    </row>
    <row r="199" spans="1:2" s="39" customFormat="1" ht="12.75">
      <c r="A199" s="14"/>
      <c r="B199" s="16"/>
    </row>
    <row r="200" spans="1:2" s="39" customFormat="1" ht="12.75">
      <c r="A200" s="14"/>
      <c r="B200" s="16"/>
    </row>
    <row r="201" spans="1:2" s="39" customFormat="1" ht="12.75">
      <c r="A201" s="14"/>
      <c r="B201" s="16"/>
    </row>
    <row r="202" spans="1:2" s="39" customFormat="1" ht="12.75">
      <c r="A202" s="14"/>
      <c r="B202" s="16"/>
    </row>
    <row r="203" spans="1:6" s="39" customFormat="1" ht="12.75">
      <c r="A203" s="14"/>
      <c r="B203" s="16"/>
      <c r="C203"/>
      <c r="D203"/>
      <c r="E203"/>
      <c r="F203"/>
    </row>
    <row r="204" spans="1:6" s="39" customFormat="1" ht="12.75">
      <c r="A204" s="14"/>
      <c r="B204" s="16"/>
      <c r="C204"/>
      <c r="D204"/>
      <c r="E204"/>
      <c r="F204"/>
    </row>
    <row r="205" spans="1:6" s="39" customFormat="1" ht="12.75">
      <c r="A205" s="14"/>
      <c r="B205" s="16"/>
      <c r="C205"/>
      <c r="D205"/>
      <c r="E205"/>
      <c r="F205"/>
    </row>
    <row r="206" spans="1:6" s="39" customFormat="1" ht="12.75">
      <c r="A206" s="14"/>
      <c r="B206" s="16"/>
      <c r="C206"/>
      <c r="D206"/>
      <c r="E206"/>
      <c r="F206"/>
    </row>
    <row r="207" spans="1:6" s="39" customFormat="1" ht="12.75">
      <c r="A207" s="14"/>
      <c r="B207" s="16"/>
      <c r="C207"/>
      <c r="D207"/>
      <c r="E207"/>
      <c r="F207"/>
    </row>
  </sheetData>
  <mergeCells count="9">
    <mergeCell ref="A1:F1"/>
    <mergeCell ref="A2:F2"/>
    <mergeCell ref="A4:F4"/>
    <mergeCell ref="A6:F6"/>
    <mergeCell ref="A7:F7"/>
    <mergeCell ref="A8:F8"/>
    <mergeCell ref="A9:F9"/>
    <mergeCell ref="A89:B89"/>
    <mergeCell ref="E89:F89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workbookViewId="0" topLeftCell="A1">
      <selection activeCell="A2" sqref="A2:F2"/>
    </sheetView>
  </sheetViews>
  <sheetFormatPr defaultColWidth="9.140625" defaultRowHeight="17.25" customHeight="1"/>
  <cols>
    <col min="1" max="1" width="9.140625" style="749" customWidth="1"/>
    <col min="2" max="2" width="38.28125" style="829" customWidth="1"/>
    <col min="3" max="3" width="11.7109375" style="865" customWidth="1"/>
    <col min="4" max="6" width="11.7109375" style="7" customWidth="1"/>
    <col min="7" max="7" width="8.28125" style="7" customWidth="1"/>
    <col min="8" max="9" width="9.140625" style="7" customWidth="1"/>
    <col min="10" max="10" width="8.421875" style="7" customWidth="1"/>
    <col min="11" max="16384" width="9.140625" style="7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7.25" customHeight="1">
      <c r="A6" s="1085" t="s">
        <v>928</v>
      </c>
      <c r="B6" s="1085"/>
      <c r="C6" s="1085"/>
      <c r="D6" s="1085"/>
      <c r="E6" s="1085"/>
      <c r="F6" s="1085"/>
      <c r="M6" s="56"/>
      <c r="N6" s="56"/>
      <c r="O6" s="56"/>
      <c r="P6" s="56"/>
      <c r="Q6" s="56"/>
    </row>
    <row r="7" spans="1:7" ht="17.25" customHeight="1">
      <c r="A7" s="1104" t="s">
        <v>576</v>
      </c>
      <c r="B7" s="1104"/>
      <c r="C7" s="1104"/>
      <c r="D7" s="1104"/>
      <c r="E7" s="1104"/>
      <c r="F7" s="1104"/>
      <c r="G7" s="859"/>
    </row>
    <row r="8" spans="1:7" ht="17.25" customHeight="1">
      <c r="A8" s="1103" t="s">
        <v>1162</v>
      </c>
      <c r="B8" s="1103"/>
      <c r="C8" s="1103"/>
      <c r="D8" s="1103"/>
      <c r="E8" s="1103"/>
      <c r="F8" s="1103"/>
      <c r="G8" s="859"/>
    </row>
    <row r="9" spans="1:7" ht="17.25" customHeight="1">
      <c r="A9" s="1080" t="s">
        <v>931</v>
      </c>
      <c r="B9" s="1080"/>
      <c r="C9" s="1080"/>
      <c r="D9" s="1080"/>
      <c r="E9" s="1080"/>
      <c r="F9" s="1080"/>
      <c r="G9" s="859"/>
    </row>
    <row r="10" spans="1:7" s="14" customFormat="1" ht="17.25" customHeight="1">
      <c r="A10" s="12" t="s">
        <v>932</v>
      </c>
      <c r="B10" s="13"/>
      <c r="C10" s="10"/>
      <c r="D10" s="8"/>
      <c r="E10" s="9"/>
      <c r="F10" s="11" t="s">
        <v>188</v>
      </c>
      <c r="G10" s="860"/>
    </row>
    <row r="11" spans="1:7" s="14" customFormat="1" ht="17.25" customHeight="1">
      <c r="A11" s="610"/>
      <c r="B11" s="611"/>
      <c r="C11" s="7"/>
      <c r="D11" s="612"/>
      <c r="E11" s="7"/>
      <c r="F11" s="613" t="s">
        <v>577</v>
      </c>
      <c r="G11" s="12"/>
    </row>
    <row r="12" spans="1:7" s="14" customFormat="1" ht="17.25" customHeight="1">
      <c r="A12" s="610"/>
      <c r="B12" s="611"/>
      <c r="C12" s="7"/>
      <c r="D12" s="612"/>
      <c r="E12" s="7"/>
      <c r="F12" s="613" t="s">
        <v>984</v>
      </c>
      <c r="G12" s="12"/>
    </row>
    <row r="13" spans="1:6" s="14" customFormat="1" ht="38.25">
      <c r="A13" s="765" t="s">
        <v>1361</v>
      </c>
      <c r="B13" s="765" t="s">
        <v>935</v>
      </c>
      <c r="C13" s="765" t="s">
        <v>128</v>
      </c>
      <c r="D13" s="765" t="s">
        <v>987</v>
      </c>
      <c r="E13" s="765" t="s">
        <v>192</v>
      </c>
      <c r="F13" s="64" t="s">
        <v>989</v>
      </c>
    </row>
    <row r="14" spans="1:6" s="14" customFormat="1" ht="12.75">
      <c r="A14" s="724" t="s">
        <v>461</v>
      </c>
      <c r="B14" s="724" t="s">
        <v>462</v>
      </c>
      <c r="C14" s="724" t="s">
        <v>463</v>
      </c>
      <c r="D14" s="724" t="s">
        <v>464</v>
      </c>
      <c r="E14" s="724" t="s">
        <v>465</v>
      </c>
      <c r="F14" s="724" t="s">
        <v>466</v>
      </c>
    </row>
    <row r="15" spans="1:6" s="14" customFormat="1" ht="12.75">
      <c r="A15" s="66"/>
      <c r="B15" s="683" t="s">
        <v>578</v>
      </c>
      <c r="C15" s="167">
        <v>3102845</v>
      </c>
      <c r="D15" s="167">
        <v>243220</v>
      </c>
      <c r="E15" s="861">
        <v>7.838612628088093</v>
      </c>
      <c r="F15" s="167">
        <v>98721</v>
      </c>
    </row>
    <row r="16" spans="1:6" s="14" customFormat="1" ht="17.25" customHeight="1">
      <c r="A16" s="66"/>
      <c r="B16" s="862" t="s">
        <v>579</v>
      </c>
      <c r="C16" s="167">
        <v>3093927</v>
      </c>
      <c r="D16" s="167">
        <v>241502</v>
      </c>
      <c r="E16" s="861">
        <v>7.805678673090865</v>
      </c>
      <c r="F16" s="167">
        <v>97371</v>
      </c>
    </row>
    <row r="17" spans="1:6" s="14" customFormat="1" ht="12.75">
      <c r="A17" s="724" t="s">
        <v>1429</v>
      </c>
      <c r="B17" s="528" t="s">
        <v>1430</v>
      </c>
      <c r="C17" s="115">
        <v>127675</v>
      </c>
      <c r="D17" s="115">
        <v>20122</v>
      </c>
      <c r="E17" s="863">
        <v>15.760328960250636</v>
      </c>
      <c r="F17" s="115">
        <v>15877</v>
      </c>
    </row>
    <row r="18" spans="1:6" s="14" customFormat="1" ht="12.75">
      <c r="A18" s="724" t="s">
        <v>1431</v>
      </c>
      <c r="B18" s="528" t="s">
        <v>1432</v>
      </c>
      <c r="C18" s="115">
        <v>0</v>
      </c>
      <c r="D18" s="115">
        <v>0</v>
      </c>
      <c r="E18" s="863">
        <v>0</v>
      </c>
      <c r="F18" s="115">
        <v>0</v>
      </c>
    </row>
    <row r="19" spans="1:6" s="14" customFormat="1" ht="12.75" customHeight="1">
      <c r="A19" s="724" t="s">
        <v>1433</v>
      </c>
      <c r="B19" s="528" t="s">
        <v>1434</v>
      </c>
      <c r="C19" s="115">
        <v>6418</v>
      </c>
      <c r="D19" s="115">
        <v>1264</v>
      </c>
      <c r="E19" s="863">
        <v>19.69460891243378</v>
      </c>
      <c r="F19" s="115">
        <v>807</v>
      </c>
    </row>
    <row r="20" spans="1:10" s="14" customFormat="1" ht="12.75">
      <c r="A20" s="724" t="s">
        <v>1435</v>
      </c>
      <c r="B20" s="528" t="s">
        <v>1436</v>
      </c>
      <c r="C20" s="115">
        <v>755205</v>
      </c>
      <c r="D20" s="115">
        <v>82446</v>
      </c>
      <c r="E20" s="863">
        <v>10.917035771744096</v>
      </c>
      <c r="F20" s="115">
        <v>20603</v>
      </c>
      <c r="J20" s="14" t="s">
        <v>118</v>
      </c>
    </row>
    <row r="21" spans="1:6" s="14" customFormat="1" ht="12.75">
      <c r="A21" s="724" t="s">
        <v>1437</v>
      </c>
      <c r="B21" s="528" t="s">
        <v>1438</v>
      </c>
      <c r="C21" s="115">
        <v>1668</v>
      </c>
      <c r="D21" s="115">
        <v>100</v>
      </c>
      <c r="E21" s="863">
        <v>5.995203836930456</v>
      </c>
      <c r="F21" s="115">
        <v>0</v>
      </c>
    </row>
    <row r="22" spans="1:6" s="14" customFormat="1" ht="12.75" customHeight="1">
      <c r="A22" s="724" t="s">
        <v>1439</v>
      </c>
      <c r="B22" s="528" t="s">
        <v>1440</v>
      </c>
      <c r="C22" s="115">
        <v>154620</v>
      </c>
      <c r="D22" s="115">
        <v>13684</v>
      </c>
      <c r="E22" s="863">
        <v>8.850084077092227</v>
      </c>
      <c r="F22" s="115">
        <v>7306</v>
      </c>
    </row>
    <row r="23" spans="1:6" s="14" customFormat="1" ht="38.25">
      <c r="A23" s="724" t="s">
        <v>1441</v>
      </c>
      <c r="B23" s="528" t="s">
        <v>122</v>
      </c>
      <c r="C23" s="115">
        <v>1033022</v>
      </c>
      <c r="D23" s="115">
        <v>5395</v>
      </c>
      <c r="E23" s="863">
        <v>0.5222541243071299</v>
      </c>
      <c r="F23" s="115">
        <v>867</v>
      </c>
    </row>
    <row r="24" spans="1:6" s="14" customFormat="1" ht="12.75">
      <c r="A24" s="724" t="s">
        <v>1443</v>
      </c>
      <c r="B24" s="528" t="s">
        <v>355</v>
      </c>
      <c r="C24" s="115">
        <v>544378</v>
      </c>
      <c r="D24" s="115">
        <v>102265</v>
      </c>
      <c r="E24" s="863">
        <v>18.78565996421604</v>
      </c>
      <c r="F24" s="115">
        <v>50347</v>
      </c>
    </row>
    <row r="25" spans="1:6" s="14" customFormat="1" ht="12.75">
      <c r="A25" s="724" t="s">
        <v>1445</v>
      </c>
      <c r="B25" s="528" t="s">
        <v>1446</v>
      </c>
      <c r="C25" s="115">
        <v>42</v>
      </c>
      <c r="D25" s="115">
        <v>0</v>
      </c>
      <c r="E25" s="863">
        <v>0</v>
      </c>
      <c r="F25" s="115">
        <v>0</v>
      </c>
    </row>
    <row r="26" spans="1:6" s="14" customFormat="1" ht="25.5">
      <c r="A26" s="724" t="s">
        <v>1447</v>
      </c>
      <c r="B26" s="528" t="s">
        <v>356</v>
      </c>
      <c r="C26" s="115">
        <v>0</v>
      </c>
      <c r="D26" s="115">
        <v>0</v>
      </c>
      <c r="E26" s="863">
        <v>0</v>
      </c>
      <c r="F26" s="115">
        <v>0</v>
      </c>
    </row>
    <row r="27" spans="1:6" s="14" customFormat="1" ht="25.5">
      <c r="A27" s="724" t="s">
        <v>1449</v>
      </c>
      <c r="B27" s="528" t="s">
        <v>1450</v>
      </c>
      <c r="C27" s="115">
        <v>101</v>
      </c>
      <c r="D27" s="115">
        <v>0</v>
      </c>
      <c r="E27" s="863">
        <v>0</v>
      </c>
      <c r="F27" s="115">
        <v>0</v>
      </c>
    </row>
    <row r="28" spans="1:6" s="14" customFormat="1" ht="12.75">
      <c r="A28" s="724" t="s">
        <v>1451</v>
      </c>
      <c r="B28" s="528" t="s">
        <v>580</v>
      </c>
      <c r="C28" s="115">
        <v>50797</v>
      </c>
      <c r="D28" s="115">
        <v>697</v>
      </c>
      <c r="E28" s="863">
        <v>1.372128275291848</v>
      </c>
      <c r="F28" s="115">
        <v>697</v>
      </c>
    </row>
    <row r="29" spans="1:6" s="14" customFormat="1" ht="12.75">
      <c r="A29" s="724" t="s">
        <v>1453</v>
      </c>
      <c r="B29" s="528" t="s">
        <v>1454</v>
      </c>
      <c r="C29" s="115">
        <v>140690</v>
      </c>
      <c r="D29" s="115">
        <v>15529</v>
      </c>
      <c r="E29" s="863">
        <v>11.037742554552562</v>
      </c>
      <c r="F29" s="115">
        <v>867</v>
      </c>
    </row>
    <row r="30" spans="1:6" s="14" customFormat="1" ht="12.75">
      <c r="A30" s="724" t="s">
        <v>359</v>
      </c>
      <c r="B30" s="528" t="s">
        <v>360</v>
      </c>
      <c r="C30" s="115">
        <v>0</v>
      </c>
      <c r="D30" s="115">
        <v>0</v>
      </c>
      <c r="E30" s="863">
        <v>0</v>
      </c>
      <c r="F30" s="115">
        <v>0</v>
      </c>
    </row>
    <row r="31" spans="1:6" s="14" customFormat="1" ht="25.5">
      <c r="A31" s="724" t="s">
        <v>361</v>
      </c>
      <c r="B31" s="528" t="s">
        <v>362</v>
      </c>
      <c r="C31" s="115">
        <v>279311</v>
      </c>
      <c r="D31" s="115">
        <v>0</v>
      </c>
      <c r="E31" s="863">
        <v>0</v>
      </c>
      <c r="F31" s="115">
        <v>0</v>
      </c>
    </row>
    <row r="32" spans="1:6" s="14" customFormat="1" ht="12.75">
      <c r="A32" s="683" t="s">
        <v>365</v>
      </c>
      <c r="B32" s="862" t="s">
        <v>581</v>
      </c>
      <c r="C32" s="167">
        <v>8918</v>
      </c>
      <c r="D32" s="167">
        <v>1718</v>
      </c>
      <c r="E32" s="861">
        <v>0</v>
      </c>
      <c r="F32" s="167">
        <v>1350</v>
      </c>
    </row>
    <row r="33" spans="1:6" s="352" customFormat="1" ht="17.25" customHeight="1">
      <c r="A33" s="95"/>
      <c r="B33" s="698"/>
      <c r="C33" s="479"/>
      <c r="D33" s="479"/>
      <c r="E33" s="479"/>
      <c r="F33" s="479"/>
    </row>
    <row r="34" spans="1:6" s="14" customFormat="1" ht="12.75">
      <c r="A34" s="376"/>
      <c r="B34" s="376"/>
      <c r="C34" s="376"/>
      <c r="D34" s="376"/>
      <c r="E34" s="376"/>
      <c r="F34" s="376"/>
    </row>
    <row r="35" spans="1:6" s="14" customFormat="1" ht="17.25" customHeight="1">
      <c r="A35" s="788" t="s">
        <v>582</v>
      </c>
      <c r="B35" s="788"/>
      <c r="C35" s="7"/>
      <c r="D35" s="486"/>
      <c r="E35" s="666"/>
      <c r="F35" s="7" t="s">
        <v>980</v>
      </c>
    </row>
    <row r="36" spans="1:6" s="175" customFormat="1" ht="17.25" customHeight="1">
      <c r="A36" s="667"/>
      <c r="B36" s="367"/>
      <c r="C36" s="285"/>
      <c r="D36" s="470"/>
      <c r="E36" s="700"/>
      <c r="F36" s="469"/>
    </row>
    <row r="37" spans="1:7" s="6" customFormat="1" ht="17.25" customHeight="1">
      <c r="A37" s="858"/>
      <c r="B37" s="858"/>
      <c r="C37" s="7"/>
      <c r="D37" s="486"/>
      <c r="E37" s="666"/>
      <c r="F37" s="668"/>
      <c r="G37" s="56"/>
    </row>
    <row r="38" spans="1:7" s="6" customFormat="1" ht="17.25" customHeight="1">
      <c r="A38" s="43" t="s">
        <v>569</v>
      </c>
      <c r="B38" s="43"/>
      <c r="C38" s="669"/>
      <c r="D38" s="670"/>
      <c r="E38" s="671"/>
      <c r="F38" s="672"/>
      <c r="G38" s="56"/>
    </row>
    <row r="39" spans="1:6" s="6" customFormat="1" ht="17.25" customHeight="1">
      <c r="A39" s="14"/>
      <c r="B39" s="12"/>
      <c r="C39" s="549"/>
      <c r="D39" s="12"/>
      <c r="E39" s="549"/>
      <c r="F39" s="179"/>
    </row>
    <row r="40" spans="1:6" s="6" customFormat="1" ht="17.25" customHeight="1">
      <c r="A40" s="12"/>
      <c r="B40" s="822"/>
      <c r="C40" s="14"/>
      <c r="D40" s="14"/>
      <c r="E40" s="14"/>
      <c r="F40" s="14"/>
    </row>
    <row r="41" spans="1:6" s="6" customFormat="1" ht="17.25" customHeight="1">
      <c r="A41" s="12"/>
      <c r="B41" s="822"/>
      <c r="C41" s="14"/>
      <c r="D41" s="14"/>
      <c r="E41" s="14"/>
      <c r="F41" s="14"/>
    </row>
    <row r="42" spans="1:2" s="14" customFormat="1" ht="17.25" customHeight="1">
      <c r="A42" s="864"/>
      <c r="B42" s="12"/>
    </row>
    <row r="43" ht="17.25" customHeight="1">
      <c r="A43" s="829"/>
    </row>
  </sheetData>
  <mergeCells count="9">
    <mergeCell ref="A35:B35"/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1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434"/>
  <sheetViews>
    <sheetView workbookViewId="0" topLeftCell="A1">
      <selection activeCell="A2" sqref="A2:D2"/>
    </sheetView>
  </sheetViews>
  <sheetFormatPr defaultColWidth="9.140625" defaultRowHeight="9.75" customHeight="1"/>
  <cols>
    <col min="1" max="1" width="58.28125" style="952" customWidth="1"/>
    <col min="2" max="2" width="12.28125" style="952" customWidth="1"/>
    <col min="3" max="3" width="12.8515625" style="952" customWidth="1"/>
    <col min="4" max="4" width="12.00390625" style="953" customWidth="1"/>
    <col min="5" max="16384" width="9.140625" style="175" customWidth="1"/>
  </cols>
  <sheetData>
    <row r="1" spans="1:4" ht="20.25" customHeight="1">
      <c r="A1" s="1092" t="s">
        <v>925</v>
      </c>
      <c r="B1" s="1092"/>
      <c r="C1" s="1092"/>
      <c r="D1" s="1092"/>
    </row>
    <row r="2" spans="1:4" ht="12.75" customHeight="1">
      <c r="A2" s="1106" t="s">
        <v>926</v>
      </c>
      <c r="B2" s="1106"/>
      <c r="C2" s="1106"/>
      <c r="D2" s="1106"/>
    </row>
    <row r="3" spans="1:4" ht="1.5" customHeight="1">
      <c r="A3" s="185"/>
      <c r="B3" s="3"/>
      <c r="C3" s="3"/>
      <c r="D3" s="3"/>
    </row>
    <row r="4" spans="1:4" ht="12" customHeight="1">
      <c r="A4" s="1095" t="s">
        <v>927</v>
      </c>
      <c r="B4" s="1095"/>
      <c r="C4" s="1095"/>
      <c r="D4" s="1095"/>
    </row>
    <row r="6" spans="1:4" ht="12.75">
      <c r="A6" s="1092" t="s">
        <v>928</v>
      </c>
      <c r="B6" s="1092"/>
      <c r="C6" s="1092"/>
      <c r="D6" s="1092"/>
    </row>
    <row r="7" spans="1:4" s="285" customFormat="1" ht="13.5" customHeight="1">
      <c r="A7" s="1089" t="s">
        <v>583</v>
      </c>
      <c r="B7" s="1089"/>
      <c r="C7" s="1089"/>
      <c r="D7" s="1089"/>
    </row>
    <row r="8" spans="1:4" s="285" customFormat="1" ht="14.25" customHeight="1">
      <c r="A8" s="1092" t="s">
        <v>1077</v>
      </c>
      <c r="B8" s="1092"/>
      <c r="C8" s="1092"/>
      <c r="D8" s="1092"/>
    </row>
    <row r="9" spans="1:4" s="285" customFormat="1" ht="14.25" customHeight="1">
      <c r="A9" s="1091" t="s">
        <v>931</v>
      </c>
      <c r="B9" s="1091"/>
      <c r="C9" s="1091"/>
      <c r="D9" s="1091"/>
    </row>
    <row r="10" spans="1:4" s="285" customFormat="1" ht="14.25" customHeight="1">
      <c r="A10" s="200" t="s">
        <v>932</v>
      </c>
      <c r="B10" s="43"/>
      <c r="C10" s="161"/>
      <c r="D10" s="202" t="s">
        <v>188</v>
      </c>
    </row>
    <row r="11" spans="1:4" s="285" customFormat="1" ht="14.25" customHeight="1">
      <c r="A11" s="867"/>
      <c r="B11" s="867"/>
      <c r="C11" s="867"/>
      <c r="D11" s="868" t="s">
        <v>584</v>
      </c>
    </row>
    <row r="12" spans="1:4" ht="15.75" customHeight="1">
      <c r="A12" s="228"/>
      <c r="B12" s="175"/>
      <c r="C12" s="175"/>
      <c r="D12" s="179" t="s">
        <v>585</v>
      </c>
    </row>
    <row r="13" spans="1:4" ht="35.25" customHeight="1">
      <c r="A13" s="869" t="s">
        <v>935</v>
      </c>
      <c r="B13" s="869" t="s">
        <v>128</v>
      </c>
      <c r="C13" s="870" t="s">
        <v>987</v>
      </c>
      <c r="D13" s="869" t="s">
        <v>939</v>
      </c>
    </row>
    <row r="14" spans="1:4" ht="9" customHeight="1">
      <c r="A14" s="869">
        <v>1</v>
      </c>
      <c r="B14" s="869">
        <v>2</v>
      </c>
      <c r="C14" s="871">
        <v>3</v>
      </c>
      <c r="D14" s="872">
        <v>4</v>
      </c>
    </row>
    <row r="15" spans="1:4" ht="12.75" customHeight="1">
      <c r="A15" s="873" t="s">
        <v>586</v>
      </c>
      <c r="B15" s="874">
        <v>20201205</v>
      </c>
      <c r="C15" s="875">
        <v>-7286526</v>
      </c>
      <c r="D15" s="875">
        <v>1051736</v>
      </c>
    </row>
    <row r="16" spans="1:4" ht="13.5">
      <c r="A16" s="876" t="s">
        <v>587</v>
      </c>
      <c r="B16" s="877">
        <v>53852319</v>
      </c>
      <c r="C16" s="876">
        <v>4799595</v>
      </c>
      <c r="D16" s="875">
        <v>3164425</v>
      </c>
    </row>
    <row r="17" spans="1:4" ht="12.75">
      <c r="A17" s="875" t="s">
        <v>588</v>
      </c>
      <c r="B17" s="874">
        <v>263529</v>
      </c>
      <c r="C17" s="875">
        <v>17947</v>
      </c>
      <c r="D17" s="875">
        <v>10777</v>
      </c>
    </row>
    <row r="18" spans="1:4" ht="13.5">
      <c r="A18" s="875" t="s">
        <v>589</v>
      </c>
      <c r="B18" s="877">
        <v>263529</v>
      </c>
      <c r="C18" s="876">
        <v>17947</v>
      </c>
      <c r="D18" s="875">
        <v>10777</v>
      </c>
    </row>
    <row r="19" spans="1:4" ht="12.75">
      <c r="A19" s="878" t="s">
        <v>590</v>
      </c>
      <c r="B19" s="879"/>
      <c r="C19" s="880"/>
      <c r="D19" s="881">
        <v>0</v>
      </c>
    </row>
    <row r="20" spans="1:4" ht="12.75">
      <c r="A20" s="882" t="s">
        <v>591</v>
      </c>
      <c r="B20" s="883">
        <v>263529</v>
      </c>
      <c r="C20" s="884">
        <v>17947</v>
      </c>
      <c r="D20" s="885">
        <v>10777</v>
      </c>
    </row>
    <row r="21" spans="1:4" ht="12.75">
      <c r="A21" s="886" t="s">
        <v>592</v>
      </c>
      <c r="B21" s="887">
        <v>0</v>
      </c>
      <c r="C21" s="886">
        <v>0</v>
      </c>
      <c r="D21" s="888">
        <v>0</v>
      </c>
    </row>
    <row r="22" spans="1:4" ht="12.75">
      <c r="A22" s="889" t="s">
        <v>593</v>
      </c>
      <c r="B22" s="874">
        <v>50329274</v>
      </c>
      <c r="C22" s="875">
        <v>4781648</v>
      </c>
      <c r="D22" s="875">
        <v>3153648</v>
      </c>
    </row>
    <row r="23" spans="1:4" ht="13.5">
      <c r="A23" s="889" t="s">
        <v>594</v>
      </c>
      <c r="B23" s="877">
        <v>40329274</v>
      </c>
      <c r="C23" s="876">
        <v>4733774</v>
      </c>
      <c r="D23" s="875">
        <v>3105774</v>
      </c>
    </row>
    <row r="24" spans="1:4" ht="12.75" customHeight="1">
      <c r="A24" s="890" t="s">
        <v>595</v>
      </c>
      <c r="B24" s="891">
        <v>1245745</v>
      </c>
      <c r="C24" s="892">
        <v>0</v>
      </c>
      <c r="D24" s="881">
        <v>0</v>
      </c>
    </row>
    <row r="25" spans="1:4" ht="12.75" customHeight="1">
      <c r="A25" s="893" t="s">
        <v>596</v>
      </c>
      <c r="B25" s="894">
        <v>39083529</v>
      </c>
      <c r="C25" s="895">
        <v>4733774</v>
      </c>
      <c r="D25" s="896">
        <v>3105774</v>
      </c>
    </row>
    <row r="26" spans="1:4" ht="12.75" customHeight="1">
      <c r="A26" s="893" t="s">
        <v>597</v>
      </c>
      <c r="B26" s="897" t="s">
        <v>942</v>
      </c>
      <c r="C26" s="898">
        <v>825000</v>
      </c>
      <c r="D26" s="896">
        <v>0</v>
      </c>
    </row>
    <row r="27" spans="1:4" ht="12.75" customHeight="1">
      <c r="A27" s="893" t="s">
        <v>598</v>
      </c>
      <c r="B27" s="897" t="s">
        <v>942</v>
      </c>
      <c r="C27" s="898">
        <v>80000</v>
      </c>
      <c r="D27" s="896">
        <v>80000</v>
      </c>
    </row>
    <row r="28" spans="1:4" ht="12.75" customHeight="1">
      <c r="A28" s="893" t="s">
        <v>599</v>
      </c>
      <c r="B28" s="897" t="s">
        <v>942</v>
      </c>
      <c r="C28" s="898">
        <v>50000</v>
      </c>
      <c r="D28" s="896">
        <v>0</v>
      </c>
    </row>
    <row r="29" spans="1:4" ht="12.75" customHeight="1">
      <c r="A29" s="893" t="s">
        <v>600</v>
      </c>
      <c r="B29" s="897" t="s">
        <v>942</v>
      </c>
      <c r="C29" s="898">
        <v>35000</v>
      </c>
      <c r="D29" s="896">
        <v>0</v>
      </c>
    </row>
    <row r="30" spans="1:4" ht="12.75" customHeight="1">
      <c r="A30" s="893" t="s">
        <v>601</v>
      </c>
      <c r="B30" s="897" t="s">
        <v>942</v>
      </c>
      <c r="C30" s="898">
        <v>1100000</v>
      </c>
      <c r="D30" s="896">
        <v>1100000</v>
      </c>
    </row>
    <row r="31" spans="1:4" ht="12.75" customHeight="1">
      <c r="A31" s="893" t="s">
        <v>602</v>
      </c>
      <c r="B31" s="897" t="s">
        <v>942</v>
      </c>
      <c r="C31" s="898">
        <v>376230</v>
      </c>
      <c r="D31" s="896">
        <v>376230</v>
      </c>
    </row>
    <row r="32" spans="1:4" ht="12.75" customHeight="1">
      <c r="A32" s="893" t="s">
        <v>603</v>
      </c>
      <c r="B32" s="897" t="s">
        <v>942</v>
      </c>
      <c r="C32" s="898">
        <v>584000</v>
      </c>
      <c r="D32" s="896">
        <v>0</v>
      </c>
    </row>
    <row r="33" spans="1:4" ht="12.75" customHeight="1">
      <c r="A33" s="893" t="s">
        <v>604</v>
      </c>
      <c r="B33" s="897" t="s">
        <v>942</v>
      </c>
      <c r="C33" s="898">
        <v>15033</v>
      </c>
      <c r="D33" s="896">
        <v>15033</v>
      </c>
    </row>
    <row r="34" spans="1:4" ht="12.75" customHeight="1">
      <c r="A34" s="893" t="s">
        <v>605</v>
      </c>
      <c r="B34" s="897" t="s">
        <v>942</v>
      </c>
      <c r="C34" s="898">
        <v>104000</v>
      </c>
      <c r="D34" s="896">
        <v>0</v>
      </c>
    </row>
    <row r="35" spans="1:4" ht="12.75" customHeight="1">
      <c r="A35" s="882" t="s">
        <v>606</v>
      </c>
      <c r="B35" s="897" t="s">
        <v>942</v>
      </c>
      <c r="C35" s="899">
        <v>70000</v>
      </c>
      <c r="D35" s="885">
        <v>70000</v>
      </c>
    </row>
    <row r="36" spans="1:4" ht="12.75" customHeight="1">
      <c r="A36" s="882" t="s">
        <v>607</v>
      </c>
      <c r="B36" s="897" t="s">
        <v>942</v>
      </c>
      <c r="C36" s="899">
        <v>40000</v>
      </c>
      <c r="D36" s="885">
        <v>40000</v>
      </c>
    </row>
    <row r="37" spans="1:4" ht="12.75" customHeight="1">
      <c r="A37" s="882" t="s">
        <v>608</v>
      </c>
      <c r="B37" s="897" t="s">
        <v>942</v>
      </c>
      <c r="C37" s="899">
        <v>805000</v>
      </c>
      <c r="D37" s="885">
        <v>805000</v>
      </c>
    </row>
    <row r="38" spans="1:4" ht="12.75" customHeight="1">
      <c r="A38" s="882" t="s">
        <v>609</v>
      </c>
      <c r="B38" s="897" t="s">
        <v>942</v>
      </c>
      <c r="C38" s="899">
        <v>424511</v>
      </c>
      <c r="D38" s="885">
        <v>424511</v>
      </c>
    </row>
    <row r="39" spans="1:4" ht="12.75" customHeight="1">
      <c r="A39" s="882" t="s">
        <v>610</v>
      </c>
      <c r="B39" s="897" t="s">
        <v>942</v>
      </c>
      <c r="C39" s="899">
        <v>160000</v>
      </c>
      <c r="D39" s="885">
        <v>160000</v>
      </c>
    </row>
    <row r="40" spans="1:4" ht="12.75" customHeight="1">
      <c r="A40" s="882" t="s">
        <v>611</v>
      </c>
      <c r="B40" s="897" t="s">
        <v>942</v>
      </c>
      <c r="C40" s="899">
        <v>35000</v>
      </c>
      <c r="D40" s="885">
        <v>35000</v>
      </c>
    </row>
    <row r="41" spans="1:4" ht="12.75" customHeight="1">
      <c r="A41" s="882" t="s">
        <v>612</v>
      </c>
      <c r="B41" s="900" t="s">
        <v>942</v>
      </c>
      <c r="C41" s="899">
        <v>30000</v>
      </c>
      <c r="D41" s="885">
        <v>0</v>
      </c>
    </row>
    <row r="42" spans="1:4" ht="12.75" customHeight="1">
      <c r="A42" s="901" t="s">
        <v>613</v>
      </c>
      <c r="B42" s="877">
        <v>10000000</v>
      </c>
      <c r="C42" s="902">
        <v>47874</v>
      </c>
      <c r="D42" s="875">
        <v>47874</v>
      </c>
    </row>
    <row r="43" spans="1:4" ht="12.75" customHeight="1">
      <c r="A43" s="903" t="s">
        <v>614</v>
      </c>
      <c r="B43" s="904" t="s">
        <v>942</v>
      </c>
      <c r="C43" s="905">
        <v>7732</v>
      </c>
      <c r="D43" s="906">
        <v>7732</v>
      </c>
    </row>
    <row r="44" spans="1:4" ht="12.75" customHeight="1">
      <c r="A44" s="907" t="s">
        <v>615</v>
      </c>
      <c r="B44" s="908" t="s">
        <v>942</v>
      </c>
      <c r="C44" s="909">
        <v>40142</v>
      </c>
      <c r="D44" s="910">
        <v>40142</v>
      </c>
    </row>
    <row r="45" spans="1:4" ht="13.5">
      <c r="A45" s="911" t="s">
        <v>616</v>
      </c>
      <c r="B45" s="912">
        <v>3259516</v>
      </c>
      <c r="C45" s="876">
        <v>0</v>
      </c>
      <c r="D45" s="875">
        <v>0</v>
      </c>
    </row>
    <row r="46" spans="1:4" ht="12.75" customHeight="1">
      <c r="A46" s="876" t="s">
        <v>617</v>
      </c>
      <c r="B46" s="877">
        <v>33651114</v>
      </c>
      <c r="C46" s="876">
        <v>12086121</v>
      </c>
      <c r="D46" s="875">
        <v>2112689</v>
      </c>
    </row>
    <row r="47" spans="1:4" ht="12.75" customHeight="1">
      <c r="A47" s="913" t="s">
        <v>618</v>
      </c>
      <c r="B47" s="874">
        <v>10005012</v>
      </c>
      <c r="C47" s="875">
        <v>1320126</v>
      </c>
      <c r="D47" s="875">
        <v>1211080</v>
      </c>
    </row>
    <row r="48" spans="1:4" ht="13.5">
      <c r="A48" s="913" t="s">
        <v>619</v>
      </c>
      <c r="B48" s="877">
        <v>3082088</v>
      </c>
      <c r="C48" s="876">
        <v>334973</v>
      </c>
      <c r="D48" s="875">
        <v>225927</v>
      </c>
    </row>
    <row r="49" spans="1:4" ht="12.75">
      <c r="A49" s="878" t="s">
        <v>590</v>
      </c>
      <c r="B49" s="879"/>
      <c r="C49" s="914"/>
      <c r="D49" s="881">
        <v>0</v>
      </c>
    </row>
    <row r="50" spans="1:4" ht="12.75" customHeight="1">
      <c r="A50" s="915" t="s">
        <v>620</v>
      </c>
      <c r="B50" s="916">
        <v>2471721</v>
      </c>
      <c r="C50" s="917">
        <v>334973</v>
      </c>
      <c r="D50" s="896">
        <v>225927</v>
      </c>
    </row>
    <row r="51" spans="1:4" ht="12.75" customHeight="1">
      <c r="A51" s="918" t="s">
        <v>621</v>
      </c>
      <c r="B51" s="916">
        <v>610367</v>
      </c>
      <c r="C51" s="919">
        <v>0</v>
      </c>
      <c r="D51" s="885">
        <v>0</v>
      </c>
    </row>
    <row r="52" spans="1:4" ht="13.5">
      <c r="A52" s="913" t="s">
        <v>622</v>
      </c>
      <c r="B52" s="877">
        <v>6922924</v>
      </c>
      <c r="C52" s="875">
        <v>985153</v>
      </c>
      <c r="D52" s="875">
        <v>985153</v>
      </c>
    </row>
    <row r="53" spans="1:4" ht="12.75">
      <c r="A53" s="878" t="s">
        <v>623</v>
      </c>
      <c r="B53" s="920"/>
      <c r="C53" s="914"/>
      <c r="D53" s="881">
        <v>0</v>
      </c>
    </row>
    <row r="54" spans="1:4" ht="12" customHeight="1">
      <c r="A54" s="921" t="s">
        <v>624</v>
      </c>
      <c r="B54" s="922">
        <v>4922361</v>
      </c>
      <c r="C54" s="917">
        <v>569740</v>
      </c>
      <c r="D54" s="896">
        <v>569740</v>
      </c>
    </row>
    <row r="55" spans="1:4" ht="12" customHeight="1">
      <c r="A55" s="923" t="s">
        <v>625</v>
      </c>
      <c r="B55" s="922"/>
      <c r="C55" s="917"/>
      <c r="D55" s="896">
        <v>0</v>
      </c>
    </row>
    <row r="56" spans="1:4" ht="12" customHeight="1">
      <c r="A56" s="921" t="s">
        <v>626</v>
      </c>
      <c r="B56" s="922">
        <v>1070287</v>
      </c>
      <c r="C56" s="917">
        <v>0</v>
      </c>
      <c r="D56" s="896">
        <v>0</v>
      </c>
    </row>
    <row r="57" spans="1:4" ht="12" customHeight="1">
      <c r="A57" s="921" t="s">
        <v>627</v>
      </c>
      <c r="B57" s="922">
        <v>840876</v>
      </c>
      <c r="C57" s="917">
        <v>370713</v>
      </c>
      <c r="D57" s="896">
        <v>370713</v>
      </c>
    </row>
    <row r="58" spans="1:4" ht="12" customHeight="1">
      <c r="A58" s="923" t="s">
        <v>628</v>
      </c>
      <c r="B58" s="922"/>
      <c r="C58" s="898"/>
      <c r="D58" s="896">
        <v>0</v>
      </c>
    </row>
    <row r="59" spans="1:4" ht="12" customHeight="1">
      <c r="A59" s="921" t="s">
        <v>629</v>
      </c>
      <c r="B59" s="922">
        <v>89400</v>
      </c>
      <c r="C59" s="898">
        <v>44700</v>
      </c>
      <c r="D59" s="896">
        <v>44700</v>
      </c>
    </row>
    <row r="60" spans="1:4" ht="12" customHeight="1">
      <c r="A60" s="276" t="s">
        <v>630</v>
      </c>
      <c r="B60" s="924">
        <v>10628602</v>
      </c>
      <c r="C60" s="925">
        <v>8911480</v>
      </c>
      <c r="D60" s="896">
        <v>0</v>
      </c>
    </row>
    <row r="61" spans="1:4" ht="12" customHeight="1">
      <c r="A61" s="923" t="s">
        <v>631</v>
      </c>
      <c r="B61" s="922"/>
      <c r="C61" s="926">
        <v>8911480</v>
      </c>
      <c r="D61" s="896">
        <v>0</v>
      </c>
    </row>
    <row r="62" spans="1:4" ht="12.75">
      <c r="A62" s="921" t="s">
        <v>632</v>
      </c>
      <c r="B62" s="922">
        <v>958374</v>
      </c>
      <c r="C62" s="917"/>
      <c r="D62" s="896">
        <v>0</v>
      </c>
    </row>
    <row r="63" spans="1:4" ht="12" customHeight="1">
      <c r="A63" s="921" t="s">
        <v>633</v>
      </c>
      <c r="B63" s="922">
        <v>6911480</v>
      </c>
      <c r="C63" s="917">
        <v>6911480</v>
      </c>
      <c r="D63" s="896">
        <v>0</v>
      </c>
    </row>
    <row r="64" spans="1:4" ht="12.75">
      <c r="A64" s="921" t="s">
        <v>634</v>
      </c>
      <c r="B64" s="927">
        <v>2000000</v>
      </c>
      <c r="C64" s="919">
        <v>2000000</v>
      </c>
      <c r="D64" s="896">
        <v>0</v>
      </c>
    </row>
    <row r="65" spans="1:4" ht="12.75">
      <c r="A65" s="928" t="s">
        <v>635</v>
      </c>
      <c r="B65" s="927">
        <v>758748</v>
      </c>
      <c r="C65" s="919">
        <v>0</v>
      </c>
      <c r="D65" s="885">
        <v>0</v>
      </c>
    </row>
    <row r="66" spans="1:4" ht="12.75">
      <c r="A66" s="913" t="s">
        <v>636</v>
      </c>
      <c r="B66" s="929">
        <v>11353772</v>
      </c>
      <c r="C66" s="930">
        <v>1543916</v>
      </c>
      <c r="D66" s="875">
        <v>601409</v>
      </c>
    </row>
    <row r="67" spans="1:4" ht="13.5">
      <c r="A67" s="913" t="s">
        <v>637</v>
      </c>
      <c r="B67" s="877">
        <v>11045356</v>
      </c>
      <c r="C67" s="931">
        <v>1331160</v>
      </c>
      <c r="D67" s="875">
        <v>474501</v>
      </c>
    </row>
    <row r="68" spans="1:4" ht="12.75">
      <c r="A68" s="932" t="s">
        <v>638</v>
      </c>
      <c r="B68" s="906">
        <v>245745</v>
      </c>
      <c r="C68" s="933">
        <v>55385</v>
      </c>
      <c r="D68" s="881">
        <v>6787</v>
      </c>
    </row>
    <row r="69" spans="1:4" ht="12.75">
      <c r="A69" s="921" t="s">
        <v>639</v>
      </c>
      <c r="B69" s="934" t="s">
        <v>942</v>
      </c>
      <c r="C69" s="914">
        <v>1871</v>
      </c>
      <c r="D69" s="896">
        <v>0</v>
      </c>
    </row>
    <row r="70" spans="1:4" ht="12.75">
      <c r="A70" s="921" t="s">
        <v>640</v>
      </c>
      <c r="B70" s="934" t="s">
        <v>942</v>
      </c>
      <c r="C70" s="914">
        <v>915</v>
      </c>
      <c r="D70" s="896">
        <v>0</v>
      </c>
    </row>
    <row r="71" spans="1:4" ht="12.75">
      <c r="A71" s="921" t="s">
        <v>641</v>
      </c>
      <c r="B71" s="934" t="s">
        <v>942</v>
      </c>
      <c r="C71" s="914">
        <v>12000</v>
      </c>
      <c r="D71" s="896">
        <v>0</v>
      </c>
    </row>
    <row r="72" spans="1:4" ht="12.75">
      <c r="A72" s="921" t="s">
        <v>642</v>
      </c>
      <c r="B72" s="934" t="s">
        <v>942</v>
      </c>
      <c r="C72" s="914">
        <v>750</v>
      </c>
      <c r="D72" s="896">
        <v>750</v>
      </c>
    </row>
    <row r="73" spans="1:4" ht="12.75">
      <c r="A73" s="921" t="s">
        <v>643</v>
      </c>
      <c r="B73" s="934" t="s">
        <v>942</v>
      </c>
      <c r="C73" s="914">
        <v>1000</v>
      </c>
      <c r="D73" s="896">
        <v>500</v>
      </c>
    </row>
    <row r="74" spans="1:4" ht="12.75">
      <c r="A74" s="921" t="s">
        <v>644</v>
      </c>
      <c r="B74" s="934" t="s">
        <v>942</v>
      </c>
      <c r="C74" s="914">
        <v>1585</v>
      </c>
      <c r="D74" s="896">
        <v>853</v>
      </c>
    </row>
    <row r="75" spans="1:4" ht="12.75">
      <c r="A75" s="921" t="s">
        <v>645</v>
      </c>
      <c r="B75" s="934" t="s">
        <v>942</v>
      </c>
      <c r="C75" s="914">
        <v>23400</v>
      </c>
      <c r="D75" s="896">
        <v>0</v>
      </c>
    </row>
    <row r="76" spans="1:4" ht="12.75">
      <c r="A76" s="921" t="s">
        <v>646</v>
      </c>
      <c r="B76" s="934" t="s">
        <v>942</v>
      </c>
      <c r="C76" s="914">
        <v>2059</v>
      </c>
      <c r="D76" s="896">
        <v>2059</v>
      </c>
    </row>
    <row r="77" spans="1:4" ht="12.75">
      <c r="A77" s="921" t="s">
        <v>647</v>
      </c>
      <c r="B77" s="934" t="s">
        <v>942</v>
      </c>
      <c r="C77" s="914">
        <v>3930</v>
      </c>
      <c r="D77" s="896">
        <v>0</v>
      </c>
    </row>
    <row r="78" spans="1:4" ht="12.75">
      <c r="A78" s="921" t="s">
        <v>648</v>
      </c>
      <c r="B78" s="934" t="s">
        <v>942</v>
      </c>
      <c r="C78" s="914">
        <v>3750</v>
      </c>
      <c r="D78" s="896">
        <v>0</v>
      </c>
    </row>
    <row r="79" spans="1:4" ht="12.75">
      <c r="A79" s="921" t="s">
        <v>649</v>
      </c>
      <c r="B79" s="934" t="s">
        <v>942</v>
      </c>
      <c r="C79" s="914">
        <v>4125</v>
      </c>
      <c r="D79" s="896">
        <v>2625</v>
      </c>
    </row>
    <row r="80" spans="1:4" ht="12.75" customHeight="1">
      <c r="A80" s="921" t="s">
        <v>650</v>
      </c>
      <c r="B80" s="916">
        <v>282735</v>
      </c>
      <c r="C80" s="917">
        <v>0</v>
      </c>
      <c r="D80" s="896">
        <v>0</v>
      </c>
    </row>
    <row r="81" spans="1:4" ht="12.75" customHeight="1">
      <c r="A81" s="921" t="s">
        <v>651</v>
      </c>
      <c r="B81" s="916">
        <v>30000</v>
      </c>
      <c r="C81" s="917">
        <v>0</v>
      </c>
      <c r="D81" s="896">
        <v>0</v>
      </c>
    </row>
    <row r="82" spans="1:4" ht="12.75" customHeight="1">
      <c r="A82" s="921" t="s">
        <v>652</v>
      </c>
      <c r="B82" s="916">
        <v>623524</v>
      </c>
      <c r="C82" s="917">
        <v>0</v>
      </c>
      <c r="D82" s="896">
        <v>0</v>
      </c>
    </row>
    <row r="83" spans="1:4" ht="12.75" customHeight="1">
      <c r="A83" s="893" t="s">
        <v>653</v>
      </c>
      <c r="B83" s="916">
        <v>5026</v>
      </c>
      <c r="C83" s="898">
        <v>0</v>
      </c>
      <c r="D83" s="896">
        <v>0</v>
      </c>
    </row>
    <row r="84" spans="1:4" ht="12.75" customHeight="1">
      <c r="A84" s="921" t="s">
        <v>654</v>
      </c>
      <c r="B84" s="916">
        <v>385082</v>
      </c>
      <c r="C84" s="898">
        <v>60751</v>
      </c>
      <c r="D84" s="896">
        <v>7147</v>
      </c>
    </row>
    <row r="85" spans="1:4" ht="12.75" customHeight="1">
      <c r="A85" s="921" t="s">
        <v>655</v>
      </c>
      <c r="B85" s="897" t="s">
        <v>942</v>
      </c>
      <c r="C85" s="898">
        <v>870</v>
      </c>
      <c r="D85" s="896">
        <v>0</v>
      </c>
    </row>
    <row r="86" spans="1:4" ht="12.75" customHeight="1">
      <c r="A86" s="921" t="s">
        <v>656</v>
      </c>
      <c r="B86" s="897" t="s">
        <v>942</v>
      </c>
      <c r="C86" s="898">
        <v>500</v>
      </c>
      <c r="D86" s="896">
        <v>500</v>
      </c>
    </row>
    <row r="87" spans="1:4" ht="12.75" customHeight="1">
      <c r="A87" s="921" t="s">
        <v>657</v>
      </c>
      <c r="B87" s="897" t="s">
        <v>942</v>
      </c>
      <c r="C87" s="898">
        <v>5029</v>
      </c>
      <c r="D87" s="896">
        <v>0</v>
      </c>
    </row>
    <row r="88" spans="1:4" ht="12.75" customHeight="1">
      <c r="A88" s="921" t="s">
        <v>658</v>
      </c>
      <c r="B88" s="897" t="s">
        <v>942</v>
      </c>
      <c r="C88" s="898">
        <v>1650</v>
      </c>
      <c r="D88" s="896">
        <v>0</v>
      </c>
    </row>
    <row r="89" spans="1:4" ht="12.75" customHeight="1">
      <c r="A89" s="921" t="s">
        <v>659</v>
      </c>
      <c r="B89" s="897" t="s">
        <v>942</v>
      </c>
      <c r="C89" s="898">
        <v>1560</v>
      </c>
      <c r="D89" s="896">
        <v>0</v>
      </c>
    </row>
    <row r="90" spans="1:4" ht="12.75" customHeight="1">
      <c r="A90" s="921" t="s">
        <v>660</v>
      </c>
      <c r="B90" s="897" t="s">
        <v>942</v>
      </c>
      <c r="C90" s="898">
        <v>5321</v>
      </c>
      <c r="D90" s="896">
        <v>0</v>
      </c>
    </row>
    <row r="91" spans="1:4" ht="12.75" customHeight="1">
      <c r="A91" s="921" t="s">
        <v>661</v>
      </c>
      <c r="B91" s="897" t="s">
        <v>942</v>
      </c>
      <c r="C91" s="898">
        <v>10000</v>
      </c>
      <c r="D91" s="896">
        <v>4000</v>
      </c>
    </row>
    <row r="92" spans="1:4" ht="12.75" customHeight="1">
      <c r="A92" s="921" t="s">
        <v>641</v>
      </c>
      <c r="B92" s="897" t="s">
        <v>942</v>
      </c>
      <c r="C92" s="898">
        <v>10250</v>
      </c>
      <c r="D92" s="896">
        <v>0</v>
      </c>
    </row>
    <row r="93" spans="1:4" ht="12.75" customHeight="1">
      <c r="A93" s="921" t="s">
        <v>662</v>
      </c>
      <c r="B93" s="897" t="s">
        <v>942</v>
      </c>
      <c r="C93" s="898">
        <v>6660</v>
      </c>
      <c r="D93" s="896">
        <v>0</v>
      </c>
    </row>
    <row r="94" spans="1:4" ht="12.75" customHeight="1">
      <c r="A94" s="921" t="s">
        <v>606</v>
      </c>
      <c r="B94" s="897" t="s">
        <v>942</v>
      </c>
      <c r="C94" s="898">
        <v>9000</v>
      </c>
      <c r="D94" s="896">
        <v>0</v>
      </c>
    </row>
    <row r="95" spans="1:4" ht="12.75" customHeight="1">
      <c r="A95" s="921" t="s">
        <v>663</v>
      </c>
      <c r="B95" s="897" t="s">
        <v>942</v>
      </c>
      <c r="C95" s="898">
        <v>1000</v>
      </c>
      <c r="D95" s="896">
        <v>0</v>
      </c>
    </row>
    <row r="96" spans="1:4" ht="12.75" customHeight="1">
      <c r="A96" s="921" t="s">
        <v>664</v>
      </c>
      <c r="B96" s="897" t="s">
        <v>942</v>
      </c>
      <c r="C96" s="898">
        <v>1625</v>
      </c>
      <c r="D96" s="896">
        <v>1625</v>
      </c>
    </row>
    <row r="97" spans="1:4" ht="12.75" customHeight="1">
      <c r="A97" s="921" t="s">
        <v>665</v>
      </c>
      <c r="B97" s="897" t="s">
        <v>942</v>
      </c>
      <c r="C97" s="898">
        <v>6024</v>
      </c>
      <c r="D97" s="896">
        <v>0</v>
      </c>
    </row>
    <row r="98" spans="1:4" ht="12.75" customHeight="1">
      <c r="A98" s="921" t="s">
        <v>666</v>
      </c>
      <c r="B98" s="935" t="s">
        <v>942</v>
      </c>
      <c r="C98" s="898">
        <v>782</v>
      </c>
      <c r="D98" s="896">
        <v>782</v>
      </c>
    </row>
    <row r="99" spans="1:4" ht="12.75" customHeight="1">
      <c r="A99" s="921" t="s">
        <v>667</v>
      </c>
      <c r="B99" s="897" t="s">
        <v>942</v>
      </c>
      <c r="C99" s="898">
        <v>480</v>
      </c>
      <c r="D99" s="896">
        <v>240</v>
      </c>
    </row>
    <row r="100" spans="1:4" ht="12.75" customHeight="1">
      <c r="A100" s="921"/>
      <c r="B100" s="916"/>
      <c r="C100" s="898"/>
      <c r="D100" s="896">
        <v>0</v>
      </c>
    </row>
    <row r="101" spans="1:4" ht="12.75" customHeight="1">
      <c r="A101" s="921" t="s">
        <v>668</v>
      </c>
      <c r="B101" s="916">
        <v>23949</v>
      </c>
      <c r="C101" s="898">
        <v>0</v>
      </c>
      <c r="D101" s="896">
        <v>0</v>
      </c>
    </row>
    <row r="102" spans="1:4" ht="12.75" customHeight="1">
      <c r="A102" s="936" t="s">
        <v>669</v>
      </c>
      <c r="B102" s="916">
        <v>18046</v>
      </c>
      <c r="C102" s="898">
        <v>0</v>
      </c>
      <c r="D102" s="896">
        <v>0</v>
      </c>
    </row>
    <row r="103" spans="1:4" ht="12.75" customHeight="1">
      <c r="A103" s="921" t="s">
        <v>670</v>
      </c>
      <c r="B103" s="937">
        <v>9431249</v>
      </c>
      <c r="C103" s="899">
        <v>1215024</v>
      </c>
      <c r="D103" s="896">
        <v>460567</v>
      </c>
    </row>
    <row r="104" spans="1:4" ht="12.75" customHeight="1">
      <c r="A104" s="938" t="s">
        <v>671</v>
      </c>
      <c r="B104" s="939" t="s">
        <v>942</v>
      </c>
      <c r="C104" s="940">
        <v>10012</v>
      </c>
      <c r="D104" s="896">
        <v>5006</v>
      </c>
    </row>
    <row r="105" spans="1:4" ht="12.75" customHeight="1">
      <c r="A105" s="938" t="s">
        <v>672</v>
      </c>
      <c r="B105" s="939" t="s">
        <v>942</v>
      </c>
      <c r="C105" s="940">
        <v>14705</v>
      </c>
      <c r="D105" s="896">
        <v>0</v>
      </c>
    </row>
    <row r="106" spans="1:4" ht="12.75" customHeight="1">
      <c r="A106" s="941" t="s">
        <v>673</v>
      </c>
      <c r="B106" s="939" t="s">
        <v>942</v>
      </c>
      <c r="C106" s="940">
        <v>950</v>
      </c>
      <c r="D106" s="896">
        <v>950</v>
      </c>
    </row>
    <row r="107" spans="1:4" ht="12.75" customHeight="1">
      <c r="A107" s="938" t="s">
        <v>674</v>
      </c>
      <c r="B107" s="939" t="s">
        <v>942</v>
      </c>
      <c r="C107" s="940">
        <v>2000</v>
      </c>
      <c r="D107" s="896">
        <v>1000</v>
      </c>
    </row>
    <row r="108" spans="1:4" ht="12.75" customHeight="1">
      <c r="A108" s="938" t="s">
        <v>675</v>
      </c>
      <c r="B108" s="939" t="s">
        <v>942</v>
      </c>
      <c r="C108" s="940">
        <v>2400</v>
      </c>
      <c r="D108" s="896">
        <v>0</v>
      </c>
    </row>
    <row r="109" spans="1:4" ht="12.75" customHeight="1">
      <c r="A109" s="938" t="s">
        <v>676</v>
      </c>
      <c r="B109" s="939" t="s">
        <v>942</v>
      </c>
      <c r="C109" s="940">
        <v>7200</v>
      </c>
      <c r="D109" s="896">
        <v>3600</v>
      </c>
    </row>
    <row r="110" spans="1:4" ht="12.75" customHeight="1">
      <c r="A110" s="938" t="s">
        <v>677</v>
      </c>
      <c r="B110" s="939" t="s">
        <v>942</v>
      </c>
      <c r="C110" s="940">
        <v>5000</v>
      </c>
      <c r="D110" s="896">
        <v>2500</v>
      </c>
    </row>
    <row r="111" spans="1:4" ht="12.75" customHeight="1">
      <c r="A111" s="938" t="s">
        <v>678</v>
      </c>
      <c r="B111" s="939" t="s">
        <v>942</v>
      </c>
      <c r="C111" s="940">
        <v>500</v>
      </c>
      <c r="D111" s="896">
        <v>0</v>
      </c>
    </row>
    <row r="112" spans="1:4" ht="12.75" customHeight="1">
      <c r="A112" s="938" t="s">
        <v>679</v>
      </c>
      <c r="B112" s="939" t="s">
        <v>942</v>
      </c>
      <c r="C112" s="940">
        <v>880</v>
      </c>
      <c r="D112" s="896">
        <v>0</v>
      </c>
    </row>
    <row r="113" spans="1:4" ht="12.75" customHeight="1">
      <c r="A113" s="938" t="s">
        <v>680</v>
      </c>
      <c r="B113" s="939" t="s">
        <v>942</v>
      </c>
      <c r="C113" s="940">
        <v>568</v>
      </c>
      <c r="D113" s="896">
        <v>284</v>
      </c>
    </row>
    <row r="114" spans="1:4" ht="12.75" customHeight="1">
      <c r="A114" s="938" t="s">
        <v>681</v>
      </c>
      <c r="B114" s="939" t="s">
        <v>942</v>
      </c>
      <c r="C114" s="940">
        <v>3000</v>
      </c>
      <c r="D114" s="896">
        <v>0</v>
      </c>
    </row>
    <row r="115" spans="1:4" ht="12.75" customHeight="1">
      <c r="A115" s="938" t="s">
        <v>655</v>
      </c>
      <c r="B115" s="939" t="s">
        <v>942</v>
      </c>
      <c r="C115" s="940">
        <v>7620</v>
      </c>
      <c r="D115" s="896">
        <v>0</v>
      </c>
    </row>
    <row r="116" spans="1:4" ht="12.75" customHeight="1">
      <c r="A116" s="941" t="s">
        <v>682</v>
      </c>
      <c r="B116" s="939" t="s">
        <v>942</v>
      </c>
      <c r="C116" s="940">
        <v>8685</v>
      </c>
      <c r="D116" s="896">
        <v>0</v>
      </c>
    </row>
    <row r="117" spans="1:4" ht="12.75" customHeight="1">
      <c r="A117" s="941" t="s">
        <v>683</v>
      </c>
      <c r="B117" s="939" t="s">
        <v>942</v>
      </c>
      <c r="C117" s="940">
        <v>40000</v>
      </c>
      <c r="D117" s="896">
        <v>40000</v>
      </c>
    </row>
    <row r="118" spans="1:4" ht="12.75" customHeight="1">
      <c r="A118" s="938" t="s">
        <v>684</v>
      </c>
      <c r="B118" s="939" t="s">
        <v>942</v>
      </c>
      <c r="C118" s="940">
        <v>700</v>
      </c>
      <c r="D118" s="896">
        <v>0</v>
      </c>
    </row>
    <row r="119" spans="1:4" ht="12.75" customHeight="1">
      <c r="A119" s="938" t="s">
        <v>598</v>
      </c>
      <c r="B119" s="939" t="s">
        <v>942</v>
      </c>
      <c r="C119" s="940">
        <v>9000</v>
      </c>
      <c r="D119" s="896">
        <v>6000</v>
      </c>
    </row>
    <row r="120" spans="1:4" ht="12.75" customHeight="1">
      <c r="A120" s="938" t="s">
        <v>685</v>
      </c>
      <c r="B120" s="939" t="s">
        <v>942</v>
      </c>
      <c r="C120" s="940">
        <v>305</v>
      </c>
      <c r="D120" s="896">
        <v>0</v>
      </c>
    </row>
    <row r="121" spans="1:4" ht="12.75" customHeight="1">
      <c r="A121" s="938" t="s">
        <v>686</v>
      </c>
      <c r="B121" s="939" t="s">
        <v>942</v>
      </c>
      <c r="C121" s="940">
        <v>3135</v>
      </c>
      <c r="D121" s="896">
        <v>0</v>
      </c>
    </row>
    <row r="122" spans="1:4" ht="12.75" customHeight="1">
      <c r="A122" s="938" t="s">
        <v>687</v>
      </c>
      <c r="B122" s="939" t="s">
        <v>942</v>
      </c>
      <c r="C122" s="940">
        <v>1400</v>
      </c>
      <c r="D122" s="896">
        <v>700</v>
      </c>
    </row>
    <row r="123" spans="1:4" ht="12.75" customHeight="1">
      <c r="A123" s="938" t="s">
        <v>688</v>
      </c>
      <c r="B123" s="939" t="s">
        <v>942</v>
      </c>
      <c r="C123" s="940">
        <v>1595</v>
      </c>
      <c r="D123" s="896">
        <v>0</v>
      </c>
    </row>
    <row r="124" spans="1:4" ht="12.75" customHeight="1">
      <c r="A124" s="938" t="s">
        <v>689</v>
      </c>
      <c r="B124" s="939" t="s">
        <v>942</v>
      </c>
      <c r="C124" s="940">
        <v>676</v>
      </c>
      <c r="D124" s="896">
        <v>338</v>
      </c>
    </row>
    <row r="125" spans="1:4" ht="12.75" customHeight="1">
      <c r="A125" s="938" t="s">
        <v>690</v>
      </c>
      <c r="B125" s="939" t="s">
        <v>942</v>
      </c>
      <c r="C125" s="940">
        <v>825</v>
      </c>
      <c r="D125" s="896">
        <v>0</v>
      </c>
    </row>
    <row r="126" spans="1:4" ht="12.75" customHeight="1">
      <c r="A126" s="941" t="s">
        <v>691</v>
      </c>
      <c r="B126" s="939" t="s">
        <v>942</v>
      </c>
      <c r="C126" s="940">
        <v>5000</v>
      </c>
      <c r="D126" s="896">
        <v>5000</v>
      </c>
    </row>
    <row r="127" spans="1:4" ht="12.75" customHeight="1">
      <c r="A127" s="941" t="s">
        <v>692</v>
      </c>
      <c r="B127" s="939" t="s">
        <v>942</v>
      </c>
      <c r="C127" s="940">
        <v>4557</v>
      </c>
      <c r="D127" s="896">
        <v>4557</v>
      </c>
    </row>
    <row r="128" spans="1:4" ht="12.75" customHeight="1">
      <c r="A128" s="938" t="s">
        <v>693</v>
      </c>
      <c r="B128" s="939" t="s">
        <v>942</v>
      </c>
      <c r="C128" s="940">
        <v>654</v>
      </c>
      <c r="D128" s="896">
        <v>327</v>
      </c>
    </row>
    <row r="129" spans="1:4" ht="12.75" customHeight="1">
      <c r="A129" s="938" t="s">
        <v>694</v>
      </c>
      <c r="B129" s="939" t="s">
        <v>942</v>
      </c>
      <c r="C129" s="940">
        <v>3700</v>
      </c>
      <c r="D129" s="896">
        <v>0</v>
      </c>
    </row>
    <row r="130" spans="1:4" ht="12.75" customHeight="1">
      <c r="A130" s="938" t="s">
        <v>695</v>
      </c>
      <c r="B130" s="939" t="s">
        <v>942</v>
      </c>
      <c r="C130" s="940">
        <v>750</v>
      </c>
      <c r="D130" s="896">
        <v>375</v>
      </c>
    </row>
    <row r="131" spans="1:4" ht="12.75" customHeight="1">
      <c r="A131" s="938" t="s">
        <v>696</v>
      </c>
      <c r="B131" s="939" t="s">
        <v>942</v>
      </c>
      <c r="C131" s="940">
        <v>79500</v>
      </c>
      <c r="D131" s="896">
        <v>0</v>
      </c>
    </row>
    <row r="132" spans="1:4" ht="12.75" customHeight="1">
      <c r="A132" s="941" t="s">
        <v>697</v>
      </c>
      <c r="B132" s="939" t="s">
        <v>942</v>
      </c>
      <c r="C132" s="940">
        <v>3750</v>
      </c>
      <c r="D132" s="896">
        <v>3750</v>
      </c>
    </row>
    <row r="133" spans="1:4" ht="12.75" customHeight="1">
      <c r="A133" s="938" t="s">
        <v>698</v>
      </c>
      <c r="B133" s="939" t="s">
        <v>942</v>
      </c>
      <c r="C133" s="940">
        <v>400</v>
      </c>
      <c r="D133" s="896">
        <v>0</v>
      </c>
    </row>
    <row r="134" spans="1:4" ht="12.75" customHeight="1">
      <c r="A134" s="941" t="s">
        <v>699</v>
      </c>
      <c r="B134" s="939" t="s">
        <v>942</v>
      </c>
      <c r="C134" s="940">
        <v>2500</v>
      </c>
      <c r="D134" s="896">
        <v>2500</v>
      </c>
    </row>
    <row r="135" spans="1:4" ht="12.75" customHeight="1">
      <c r="A135" s="938" t="s">
        <v>700</v>
      </c>
      <c r="B135" s="939" t="s">
        <v>942</v>
      </c>
      <c r="C135" s="940">
        <v>3544</v>
      </c>
      <c r="D135" s="896">
        <v>0</v>
      </c>
    </row>
    <row r="136" spans="1:4" ht="12.75" customHeight="1">
      <c r="A136" s="938" t="s">
        <v>701</v>
      </c>
      <c r="B136" s="939" t="s">
        <v>942</v>
      </c>
      <c r="C136" s="940">
        <v>1025</v>
      </c>
      <c r="D136" s="896">
        <v>0</v>
      </c>
    </row>
    <row r="137" spans="1:4" ht="12.75" customHeight="1">
      <c r="A137" s="941" t="s">
        <v>702</v>
      </c>
      <c r="B137" s="939" t="s">
        <v>942</v>
      </c>
      <c r="C137" s="940">
        <v>2800</v>
      </c>
      <c r="D137" s="896">
        <v>2800</v>
      </c>
    </row>
    <row r="138" spans="1:4" ht="12.75" customHeight="1">
      <c r="A138" s="941" t="s">
        <v>703</v>
      </c>
      <c r="B138" s="939" t="s">
        <v>942</v>
      </c>
      <c r="C138" s="940">
        <v>108728</v>
      </c>
      <c r="D138" s="896">
        <v>108728</v>
      </c>
    </row>
    <row r="139" spans="1:4" ht="12.75" customHeight="1">
      <c r="A139" s="941" t="s">
        <v>704</v>
      </c>
      <c r="B139" s="939" t="s">
        <v>942</v>
      </c>
      <c r="C139" s="940">
        <v>6000</v>
      </c>
      <c r="D139" s="896">
        <v>6000</v>
      </c>
    </row>
    <row r="140" spans="1:4" ht="12.75" customHeight="1">
      <c r="A140" s="938" t="s">
        <v>705</v>
      </c>
      <c r="B140" s="939" t="s">
        <v>942</v>
      </c>
      <c r="C140" s="940">
        <v>1750</v>
      </c>
      <c r="D140" s="896">
        <v>0</v>
      </c>
    </row>
    <row r="141" spans="1:4" ht="12.75" customHeight="1">
      <c r="A141" s="938" t="s">
        <v>706</v>
      </c>
      <c r="B141" s="939" t="s">
        <v>942</v>
      </c>
      <c r="C141" s="940">
        <v>915</v>
      </c>
      <c r="D141" s="896">
        <v>0</v>
      </c>
    </row>
    <row r="142" spans="1:4" ht="12.75" customHeight="1">
      <c r="A142" s="938" t="s">
        <v>707</v>
      </c>
      <c r="B142" s="939" t="s">
        <v>942</v>
      </c>
      <c r="C142" s="940">
        <v>260</v>
      </c>
      <c r="D142" s="896">
        <v>130</v>
      </c>
    </row>
    <row r="143" spans="1:4" ht="12.75" customHeight="1">
      <c r="A143" s="938" t="s">
        <v>708</v>
      </c>
      <c r="B143" s="939" t="s">
        <v>942</v>
      </c>
      <c r="C143" s="940">
        <v>1668</v>
      </c>
      <c r="D143" s="896">
        <v>834</v>
      </c>
    </row>
    <row r="144" spans="1:4" ht="12.75" customHeight="1">
      <c r="A144" s="941" t="s">
        <v>709</v>
      </c>
      <c r="B144" s="939" t="s">
        <v>942</v>
      </c>
      <c r="C144" s="940">
        <v>500</v>
      </c>
      <c r="D144" s="896">
        <v>500</v>
      </c>
    </row>
    <row r="145" spans="1:4" ht="12.75" customHeight="1">
      <c r="A145" s="938" t="s">
        <v>710</v>
      </c>
      <c r="B145" s="939" t="s">
        <v>942</v>
      </c>
      <c r="C145" s="940">
        <v>1956</v>
      </c>
      <c r="D145" s="896">
        <v>0</v>
      </c>
    </row>
    <row r="146" spans="1:4" ht="12.75" customHeight="1">
      <c r="A146" s="941" t="s">
        <v>711</v>
      </c>
      <c r="B146" s="939" t="s">
        <v>942</v>
      </c>
      <c r="C146" s="940">
        <v>839</v>
      </c>
      <c r="D146" s="896">
        <v>839</v>
      </c>
    </row>
    <row r="147" spans="1:4" ht="12.75" customHeight="1">
      <c r="A147" s="938" t="s">
        <v>712</v>
      </c>
      <c r="B147" s="939" t="s">
        <v>942</v>
      </c>
      <c r="C147" s="940">
        <v>2300</v>
      </c>
      <c r="D147" s="896">
        <v>0</v>
      </c>
    </row>
    <row r="148" spans="1:4" ht="12.75" customHeight="1">
      <c r="A148" s="938" t="s">
        <v>713</v>
      </c>
      <c r="B148" s="939" t="s">
        <v>942</v>
      </c>
      <c r="C148" s="940">
        <v>210</v>
      </c>
      <c r="D148" s="896">
        <v>105</v>
      </c>
    </row>
    <row r="149" spans="1:4" ht="12.75" customHeight="1">
      <c r="A149" s="938" t="s">
        <v>714</v>
      </c>
      <c r="B149" s="939" t="s">
        <v>942</v>
      </c>
      <c r="C149" s="940">
        <v>3715</v>
      </c>
      <c r="D149" s="896">
        <v>2878</v>
      </c>
    </row>
    <row r="150" spans="1:4" ht="12.75" customHeight="1">
      <c r="A150" s="941" t="s">
        <v>715</v>
      </c>
      <c r="B150" s="939" t="s">
        <v>942</v>
      </c>
      <c r="C150" s="940">
        <v>538</v>
      </c>
      <c r="D150" s="896">
        <v>538</v>
      </c>
    </row>
    <row r="151" spans="1:4" ht="12.75" customHeight="1">
      <c r="A151" s="938" t="s">
        <v>716</v>
      </c>
      <c r="B151" s="939" t="s">
        <v>942</v>
      </c>
      <c r="C151" s="940">
        <v>750</v>
      </c>
      <c r="D151" s="896">
        <v>0</v>
      </c>
    </row>
    <row r="152" spans="1:4" ht="12.75" customHeight="1">
      <c r="A152" s="938" t="s">
        <v>717</v>
      </c>
      <c r="B152" s="939" t="s">
        <v>942</v>
      </c>
      <c r="C152" s="940">
        <v>1875</v>
      </c>
      <c r="D152" s="896">
        <v>0</v>
      </c>
    </row>
    <row r="153" spans="1:4" ht="12.75" customHeight="1">
      <c r="A153" s="941" t="s">
        <v>718</v>
      </c>
      <c r="B153" s="939" t="s">
        <v>942</v>
      </c>
      <c r="C153" s="940">
        <v>5500</v>
      </c>
      <c r="D153" s="896">
        <v>5500</v>
      </c>
    </row>
    <row r="154" spans="1:4" ht="12.75" customHeight="1">
      <c r="A154" s="938" t="s">
        <v>719</v>
      </c>
      <c r="B154" s="939" t="s">
        <v>942</v>
      </c>
      <c r="C154" s="940">
        <v>200</v>
      </c>
      <c r="D154" s="896">
        <v>0</v>
      </c>
    </row>
    <row r="155" spans="1:4" ht="12.75" customHeight="1">
      <c r="A155" s="941" t="s">
        <v>720</v>
      </c>
      <c r="B155" s="939" t="s">
        <v>942</v>
      </c>
      <c r="C155" s="940">
        <v>3000</v>
      </c>
      <c r="D155" s="896">
        <v>3000</v>
      </c>
    </row>
    <row r="156" spans="1:4" ht="12.75" customHeight="1">
      <c r="A156" s="938" t="s">
        <v>721</v>
      </c>
      <c r="B156" s="939" t="s">
        <v>942</v>
      </c>
      <c r="C156" s="940">
        <v>2500</v>
      </c>
      <c r="D156" s="896">
        <v>0</v>
      </c>
    </row>
    <row r="157" spans="1:4" ht="12.75" customHeight="1">
      <c r="A157" s="941" t="s">
        <v>722</v>
      </c>
      <c r="B157" s="939" t="s">
        <v>942</v>
      </c>
      <c r="C157" s="940">
        <v>3700</v>
      </c>
      <c r="D157" s="896">
        <v>0</v>
      </c>
    </row>
    <row r="158" spans="1:4" ht="12.75" customHeight="1">
      <c r="A158" s="938" t="s">
        <v>723</v>
      </c>
      <c r="B158" s="939" t="s">
        <v>942</v>
      </c>
      <c r="C158" s="940">
        <v>6578</v>
      </c>
      <c r="D158" s="896">
        <v>0</v>
      </c>
    </row>
    <row r="159" spans="1:4" ht="12.75" customHeight="1">
      <c r="A159" s="938" t="s">
        <v>724</v>
      </c>
      <c r="B159" s="939" t="s">
        <v>942</v>
      </c>
      <c r="C159" s="940">
        <v>2250</v>
      </c>
      <c r="D159" s="896">
        <v>0</v>
      </c>
    </row>
    <row r="160" spans="1:4" ht="12.75" customHeight="1">
      <c r="A160" s="938" t="s">
        <v>725</v>
      </c>
      <c r="B160" s="939" t="s">
        <v>942</v>
      </c>
      <c r="C160" s="940">
        <v>3000</v>
      </c>
      <c r="D160" s="896">
        <v>0</v>
      </c>
    </row>
    <row r="161" spans="1:4" ht="12.75" customHeight="1">
      <c r="A161" s="941" t="s">
        <v>726</v>
      </c>
      <c r="B161" s="939" t="s">
        <v>942</v>
      </c>
      <c r="C161" s="940">
        <v>200</v>
      </c>
      <c r="D161" s="896">
        <v>200</v>
      </c>
    </row>
    <row r="162" spans="1:4" ht="12.75" customHeight="1">
      <c r="A162" s="938" t="s">
        <v>727</v>
      </c>
      <c r="B162" s="939" t="s">
        <v>942</v>
      </c>
      <c r="C162" s="940">
        <v>470</v>
      </c>
      <c r="D162" s="896">
        <v>0</v>
      </c>
    </row>
    <row r="163" spans="1:4" ht="12.75" customHeight="1">
      <c r="A163" s="938" t="s">
        <v>728</v>
      </c>
      <c r="B163" s="939" t="s">
        <v>942</v>
      </c>
      <c r="C163" s="940">
        <v>1300</v>
      </c>
      <c r="D163" s="896">
        <v>0</v>
      </c>
    </row>
    <row r="164" spans="1:4" ht="12.75" customHeight="1">
      <c r="A164" s="938" t="s">
        <v>729</v>
      </c>
      <c r="B164" s="939" t="s">
        <v>942</v>
      </c>
      <c r="C164" s="940">
        <v>1100</v>
      </c>
      <c r="D164" s="896">
        <v>800</v>
      </c>
    </row>
    <row r="165" spans="1:4" ht="12.75" customHeight="1">
      <c r="A165" s="938" t="s">
        <v>730</v>
      </c>
      <c r="B165" s="939" t="s">
        <v>942</v>
      </c>
      <c r="C165" s="940">
        <v>7314</v>
      </c>
      <c r="D165" s="896">
        <v>3657</v>
      </c>
    </row>
    <row r="166" spans="1:4" ht="12.75" customHeight="1">
      <c r="A166" s="938" t="s">
        <v>731</v>
      </c>
      <c r="B166" s="939" t="s">
        <v>942</v>
      </c>
      <c r="C166" s="940">
        <v>3800</v>
      </c>
      <c r="D166" s="896">
        <v>1900</v>
      </c>
    </row>
    <row r="167" spans="1:4" ht="12.75" customHeight="1">
      <c r="A167" s="941" t="s">
        <v>732</v>
      </c>
      <c r="B167" s="939" t="s">
        <v>942</v>
      </c>
      <c r="C167" s="940">
        <v>1464</v>
      </c>
      <c r="D167" s="896">
        <v>1464</v>
      </c>
    </row>
    <row r="168" spans="1:4" ht="12.75" customHeight="1">
      <c r="A168" s="938" t="s">
        <v>600</v>
      </c>
      <c r="B168" s="939" t="s">
        <v>942</v>
      </c>
      <c r="C168" s="940">
        <v>2000</v>
      </c>
      <c r="D168" s="896">
        <v>1000</v>
      </c>
    </row>
    <row r="169" spans="1:4" ht="12.75" customHeight="1">
      <c r="A169" s="938" t="s">
        <v>733</v>
      </c>
      <c r="B169" s="939" t="s">
        <v>942</v>
      </c>
      <c r="C169" s="940">
        <v>37102</v>
      </c>
      <c r="D169" s="896">
        <v>7500</v>
      </c>
    </row>
    <row r="170" spans="1:4" ht="12.75" customHeight="1">
      <c r="A170" s="938" t="s">
        <v>601</v>
      </c>
      <c r="B170" s="939" t="s">
        <v>942</v>
      </c>
      <c r="C170" s="940">
        <v>84000</v>
      </c>
      <c r="D170" s="896">
        <v>0</v>
      </c>
    </row>
    <row r="171" spans="1:4" ht="12.75" customHeight="1">
      <c r="A171" s="938" t="s">
        <v>734</v>
      </c>
      <c r="B171" s="939" t="s">
        <v>942</v>
      </c>
      <c r="C171" s="940">
        <v>2500</v>
      </c>
      <c r="D171" s="896">
        <v>0</v>
      </c>
    </row>
    <row r="172" spans="1:4" ht="12.75" customHeight="1">
      <c r="A172" s="938" t="s">
        <v>735</v>
      </c>
      <c r="B172" s="939" t="s">
        <v>942</v>
      </c>
      <c r="C172" s="940">
        <v>630</v>
      </c>
      <c r="D172" s="896">
        <v>0</v>
      </c>
    </row>
    <row r="173" spans="1:4" ht="12.75" customHeight="1">
      <c r="A173" s="938" t="s">
        <v>736</v>
      </c>
      <c r="B173" s="939" t="s">
        <v>942</v>
      </c>
      <c r="C173" s="940">
        <v>75000</v>
      </c>
      <c r="D173" s="896">
        <v>0</v>
      </c>
    </row>
    <row r="174" spans="1:4" ht="12.75" customHeight="1">
      <c r="A174" s="938" t="s">
        <v>737</v>
      </c>
      <c r="B174" s="939" t="s">
        <v>942</v>
      </c>
      <c r="C174" s="940">
        <v>564</v>
      </c>
      <c r="D174" s="896">
        <v>0</v>
      </c>
    </row>
    <row r="175" spans="1:4" ht="12.75" customHeight="1">
      <c r="A175" s="938" t="s">
        <v>738</v>
      </c>
      <c r="B175" s="939" t="s">
        <v>942</v>
      </c>
      <c r="C175" s="940">
        <v>400</v>
      </c>
      <c r="D175" s="896">
        <v>200</v>
      </c>
    </row>
    <row r="176" spans="1:4" ht="12.75" customHeight="1">
      <c r="A176" s="938" t="s">
        <v>739</v>
      </c>
      <c r="B176" s="939" t="s">
        <v>942</v>
      </c>
      <c r="C176" s="940">
        <v>2140</v>
      </c>
      <c r="D176" s="896">
        <v>1070</v>
      </c>
    </row>
    <row r="177" spans="1:4" ht="12.75" customHeight="1">
      <c r="A177" s="938" t="s">
        <v>740</v>
      </c>
      <c r="B177" s="939" t="s">
        <v>942</v>
      </c>
      <c r="C177" s="940">
        <v>850</v>
      </c>
      <c r="D177" s="896">
        <v>600</v>
      </c>
    </row>
    <row r="178" spans="1:4" ht="12.75" customHeight="1">
      <c r="A178" s="938" t="s">
        <v>741</v>
      </c>
      <c r="B178" s="939" t="s">
        <v>942</v>
      </c>
      <c r="C178" s="940">
        <v>850</v>
      </c>
      <c r="D178" s="896">
        <v>0</v>
      </c>
    </row>
    <row r="179" spans="1:4" ht="12.75" customHeight="1">
      <c r="A179" s="938" t="s">
        <v>742</v>
      </c>
      <c r="B179" s="939" t="s">
        <v>942</v>
      </c>
      <c r="C179" s="940">
        <v>9625</v>
      </c>
      <c r="D179" s="896">
        <v>0</v>
      </c>
    </row>
    <row r="180" spans="1:4" ht="12.75" customHeight="1">
      <c r="A180" s="938" t="s">
        <v>743</v>
      </c>
      <c r="B180" s="939" t="s">
        <v>942</v>
      </c>
      <c r="C180" s="940">
        <v>800</v>
      </c>
      <c r="D180" s="896">
        <v>400</v>
      </c>
    </row>
    <row r="181" spans="1:4" ht="12.75" customHeight="1">
      <c r="A181" s="941" t="s">
        <v>744</v>
      </c>
      <c r="B181" s="939" t="s">
        <v>942</v>
      </c>
      <c r="C181" s="940">
        <v>5025</v>
      </c>
      <c r="D181" s="896">
        <v>5025</v>
      </c>
    </row>
    <row r="182" spans="1:4" ht="12.75" customHeight="1">
      <c r="A182" s="938" t="s">
        <v>745</v>
      </c>
      <c r="B182" s="939" t="s">
        <v>942</v>
      </c>
      <c r="C182" s="940">
        <v>2000</v>
      </c>
      <c r="D182" s="896">
        <v>1000</v>
      </c>
    </row>
    <row r="183" spans="1:4" ht="12.75" customHeight="1">
      <c r="A183" s="938" t="s">
        <v>746</v>
      </c>
      <c r="B183" s="939" t="s">
        <v>942</v>
      </c>
      <c r="C183" s="940">
        <v>1000</v>
      </c>
      <c r="D183" s="896">
        <v>0</v>
      </c>
    </row>
    <row r="184" spans="1:4" ht="12.75" customHeight="1">
      <c r="A184" s="938" t="s">
        <v>602</v>
      </c>
      <c r="B184" s="939" t="s">
        <v>942</v>
      </c>
      <c r="C184" s="940">
        <v>3620</v>
      </c>
      <c r="D184" s="896">
        <v>2310</v>
      </c>
    </row>
    <row r="185" spans="1:4" ht="12.75" customHeight="1">
      <c r="A185" s="941" t="s">
        <v>747</v>
      </c>
      <c r="B185" s="939" t="s">
        <v>942</v>
      </c>
      <c r="C185" s="940">
        <v>1000</v>
      </c>
      <c r="D185" s="896">
        <v>1000</v>
      </c>
    </row>
    <row r="186" spans="1:4" ht="12.75" customHeight="1">
      <c r="A186" s="941" t="s">
        <v>748</v>
      </c>
      <c r="B186" s="939" t="s">
        <v>942</v>
      </c>
      <c r="C186" s="940">
        <v>900</v>
      </c>
      <c r="D186" s="896">
        <v>900</v>
      </c>
    </row>
    <row r="187" spans="1:4" ht="12.75" customHeight="1">
      <c r="A187" s="938" t="s">
        <v>749</v>
      </c>
      <c r="B187" s="939" t="s">
        <v>942</v>
      </c>
      <c r="C187" s="940">
        <v>5625</v>
      </c>
      <c r="D187" s="896">
        <v>3425</v>
      </c>
    </row>
    <row r="188" spans="1:4" ht="12.75" customHeight="1">
      <c r="A188" s="938" t="s">
        <v>750</v>
      </c>
      <c r="B188" s="939" t="s">
        <v>942</v>
      </c>
      <c r="C188" s="940">
        <v>346</v>
      </c>
      <c r="D188" s="896">
        <v>173</v>
      </c>
    </row>
    <row r="189" spans="1:4" ht="12.75" customHeight="1">
      <c r="A189" s="938" t="s">
        <v>751</v>
      </c>
      <c r="B189" s="939" t="s">
        <v>942</v>
      </c>
      <c r="C189" s="940">
        <v>650</v>
      </c>
      <c r="D189" s="896">
        <v>0</v>
      </c>
    </row>
    <row r="190" spans="1:4" ht="12.75" customHeight="1">
      <c r="A190" s="938" t="s">
        <v>752</v>
      </c>
      <c r="B190" s="939" t="s">
        <v>942</v>
      </c>
      <c r="C190" s="940">
        <v>2234</v>
      </c>
      <c r="D190" s="896">
        <v>0</v>
      </c>
    </row>
    <row r="191" spans="1:4" ht="12.75" customHeight="1">
      <c r="A191" s="938" t="s">
        <v>753</v>
      </c>
      <c r="B191" s="939" t="s">
        <v>942</v>
      </c>
      <c r="C191" s="940">
        <v>49865</v>
      </c>
      <c r="D191" s="896">
        <v>33244</v>
      </c>
    </row>
    <row r="192" spans="1:4" ht="12.75" customHeight="1">
      <c r="A192" s="941" t="s">
        <v>754</v>
      </c>
      <c r="B192" s="939" t="s">
        <v>942</v>
      </c>
      <c r="C192" s="940">
        <v>33000</v>
      </c>
      <c r="D192" s="896">
        <v>33000</v>
      </c>
    </row>
    <row r="193" spans="1:4" ht="12.75" customHeight="1">
      <c r="A193" s="938" t="s">
        <v>755</v>
      </c>
      <c r="B193" s="939" t="s">
        <v>942</v>
      </c>
      <c r="C193" s="940">
        <v>4050</v>
      </c>
      <c r="D193" s="896">
        <v>0</v>
      </c>
    </row>
    <row r="194" spans="1:4" ht="12.75" customHeight="1">
      <c r="A194" s="938" t="s">
        <v>756</v>
      </c>
      <c r="B194" s="939" t="s">
        <v>942</v>
      </c>
      <c r="C194" s="940">
        <v>500</v>
      </c>
      <c r="D194" s="896">
        <v>250</v>
      </c>
    </row>
    <row r="195" spans="1:4" ht="12.75" customHeight="1">
      <c r="A195" s="938" t="s">
        <v>757</v>
      </c>
      <c r="B195" s="939" t="s">
        <v>942</v>
      </c>
      <c r="C195" s="940">
        <v>4581</v>
      </c>
      <c r="D195" s="896">
        <v>0</v>
      </c>
    </row>
    <row r="196" spans="1:4" ht="12.75" customHeight="1">
      <c r="A196" s="938" t="s">
        <v>604</v>
      </c>
      <c r="B196" s="939" t="s">
        <v>942</v>
      </c>
      <c r="C196" s="940">
        <v>2100</v>
      </c>
      <c r="D196" s="896">
        <v>0</v>
      </c>
    </row>
    <row r="197" spans="1:4" ht="12.75" customHeight="1">
      <c r="A197" s="938" t="s">
        <v>758</v>
      </c>
      <c r="B197" s="939" t="s">
        <v>942</v>
      </c>
      <c r="C197" s="940">
        <v>950</v>
      </c>
      <c r="D197" s="896">
        <v>0</v>
      </c>
    </row>
    <row r="198" spans="1:4" ht="12.75" customHeight="1">
      <c r="A198" s="938" t="s">
        <v>759</v>
      </c>
      <c r="B198" s="939" t="s">
        <v>942</v>
      </c>
      <c r="C198" s="940">
        <v>3600</v>
      </c>
      <c r="D198" s="896">
        <v>0</v>
      </c>
    </row>
    <row r="199" spans="1:4" ht="12.75" customHeight="1">
      <c r="A199" s="938" t="s">
        <v>603</v>
      </c>
      <c r="B199" s="939" t="s">
        <v>942</v>
      </c>
      <c r="C199" s="940">
        <v>7360</v>
      </c>
      <c r="D199" s="896">
        <v>3680</v>
      </c>
    </row>
    <row r="200" spans="1:4" ht="12.75" customHeight="1">
      <c r="A200" s="941" t="s">
        <v>760</v>
      </c>
      <c r="B200" s="939" t="s">
        <v>942</v>
      </c>
      <c r="C200" s="940">
        <v>4211</v>
      </c>
      <c r="D200" s="896">
        <v>0</v>
      </c>
    </row>
    <row r="201" spans="1:4" ht="12.75" customHeight="1">
      <c r="A201" s="941" t="s">
        <v>659</v>
      </c>
      <c r="B201" s="939" t="s">
        <v>942</v>
      </c>
      <c r="C201" s="940">
        <v>2840</v>
      </c>
      <c r="D201" s="896">
        <v>2840</v>
      </c>
    </row>
    <row r="202" spans="1:4" ht="12.75" customHeight="1">
      <c r="A202" s="938" t="s">
        <v>761</v>
      </c>
      <c r="B202" s="939" t="s">
        <v>942</v>
      </c>
      <c r="C202" s="940">
        <v>5120</v>
      </c>
      <c r="D202" s="896">
        <v>0</v>
      </c>
    </row>
    <row r="203" spans="1:4" ht="12.75" customHeight="1">
      <c r="A203" s="941" t="s">
        <v>762</v>
      </c>
      <c r="B203" s="939" t="s">
        <v>942</v>
      </c>
      <c r="C203" s="940">
        <v>675</v>
      </c>
      <c r="D203" s="896">
        <v>675</v>
      </c>
    </row>
    <row r="204" spans="1:4" ht="12.75" customHeight="1">
      <c r="A204" s="938" t="s">
        <v>763</v>
      </c>
      <c r="B204" s="939" t="s">
        <v>942</v>
      </c>
      <c r="C204" s="940">
        <v>1900</v>
      </c>
      <c r="D204" s="896">
        <v>0</v>
      </c>
    </row>
    <row r="205" spans="1:4" ht="12.75" customHeight="1">
      <c r="A205" s="941" t="s">
        <v>764</v>
      </c>
      <c r="B205" s="939" t="s">
        <v>942</v>
      </c>
      <c r="C205" s="940">
        <v>4020</v>
      </c>
      <c r="D205" s="896">
        <v>4020</v>
      </c>
    </row>
    <row r="206" spans="1:4" ht="12.75" customHeight="1">
      <c r="A206" s="938" t="s">
        <v>765</v>
      </c>
      <c r="B206" s="939" t="s">
        <v>942</v>
      </c>
      <c r="C206" s="940">
        <v>3863</v>
      </c>
      <c r="D206" s="896">
        <v>0</v>
      </c>
    </row>
    <row r="207" spans="1:4" ht="12.75" customHeight="1">
      <c r="A207" s="938" t="s">
        <v>766</v>
      </c>
      <c r="B207" s="939" t="s">
        <v>942</v>
      </c>
      <c r="C207" s="940">
        <v>15669</v>
      </c>
      <c r="D207" s="896">
        <v>0</v>
      </c>
    </row>
    <row r="208" spans="1:4" ht="12.75" customHeight="1">
      <c r="A208" s="941" t="s">
        <v>767</v>
      </c>
      <c r="B208" s="939" t="s">
        <v>942</v>
      </c>
      <c r="C208" s="940">
        <v>265</v>
      </c>
      <c r="D208" s="896">
        <v>265</v>
      </c>
    </row>
    <row r="209" spans="1:4" ht="12.75" customHeight="1">
      <c r="A209" s="938" t="s">
        <v>768</v>
      </c>
      <c r="B209" s="939" t="s">
        <v>942</v>
      </c>
      <c r="C209" s="940">
        <v>1200</v>
      </c>
      <c r="D209" s="896">
        <v>600</v>
      </c>
    </row>
    <row r="210" spans="1:4" ht="12.75" customHeight="1">
      <c r="A210" s="938" t="s">
        <v>769</v>
      </c>
      <c r="B210" s="939" t="s">
        <v>942</v>
      </c>
      <c r="C210" s="940">
        <v>250</v>
      </c>
      <c r="D210" s="896">
        <v>125</v>
      </c>
    </row>
    <row r="211" spans="1:4" ht="12.75" customHeight="1">
      <c r="A211" s="938" t="s">
        <v>640</v>
      </c>
      <c r="B211" s="939" t="s">
        <v>942</v>
      </c>
      <c r="C211" s="940">
        <v>2100</v>
      </c>
      <c r="D211" s="896">
        <v>0</v>
      </c>
    </row>
    <row r="212" spans="1:4" ht="12.75" customHeight="1">
      <c r="A212" s="938" t="s">
        <v>770</v>
      </c>
      <c r="B212" s="939" t="s">
        <v>942</v>
      </c>
      <c r="C212" s="940">
        <v>6120</v>
      </c>
      <c r="D212" s="896">
        <v>0</v>
      </c>
    </row>
    <row r="213" spans="1:4" ht="12.75" customHeight="1">
      <c r="A213" s="938" t="s">
        <v>771</v>
      </c>
      <c r="B213" s="939" t="s">
        <v>942</v>
      </c>
      <c r="C213" s="940">
        <v>4000</v>
      </c>
      <c r="D213" s="896">
        <v>0</v>
      </c>
    </row>
    <row r="214" spans="1:4" ht="12.75" customHeight="1">
      <c r="A214" s="938" t="s">
        <v>772</v>
      </c>
      <c r="B214" s="939" t="s">
        <v>942</v>
      </c>
      <c r="C214" s="940">
        <v>1354</v>
      </c>
      <c r="D214" s="896">
        <v>677</v>
      </c>
    </row>
    <row r="215" spans="1:4" ht="12.75" customHeight="1">
      <c r="A215" s="938" t="s">
        <v>773</v>
      </c>
      <c r="B215" s="939" t="s">
        <v>942</v>
      </c>
      <c r="C215" s="940">
        <v>942</v>
      </c>
      <c r="D215" s="896">
        <v>471</v>
      </c>
    </row>
    <row r="216" spans="1:4" ht="12.75" customHeight="1">
      <c r="A216" s="938" t="s">
        <v>774</v>
      </c>
      <c r="B216" s="939" t="s">
        <v>942</v>
      </c>
      <c r="C216" s="940">
        <v>1490</v>
      </c>
      <c r="D216" s="896">
        <v>750</v>
      </c>
    </row>
    <row r="217" spans="1:4" ht="12.75" customHeight="1">
      <c r="A217" s="938" t="s">
        <v>775</v>
      </c>
      <c r="B217" s="939" t="s">
        <v>942</v>
      </c>
      <c r="C217" s="940">
        <v>11276</v>
      </c>
      <c r="D217" s="896">
        <v>0</v>
      </c>
    </row>
    <row r="218" spans="1:4" ht="12.75" customHeight="1">
      <c r="A218" s="941" t="s">
        <v>776</v>
      </c>
      <c r="B218" s="939" t="s">
        <v>942</v>
      </c>
      <c r="C218" s="940">
        <v>500</v>
      </c>
      <c r="D218" s="896">
        <v>500</v>
      </c>
    </row>
    <row r="219" spans="1:4" ht="12.75" customHeight="1">
      <c r="A219" s="938" t="s">
        <v>777</v>
      </c>
      <c r="B219" s="939" t="s">
        <v>942</v>
      </c>
      <c r="C219" s="940">
        <v>2600</v>
      </c>
      <c r="D219" s="896">
        <v>0</v>
      </c>
    </row>
    <row r="220" spans="1:4" ht="12.75" customHeight="1">
      <c r="A220" s="941" t="s">
        <v>778</v>
      </c>
      <c r="B220" s="939" t="s">
        <v>942</v>
      </c>
      <c r="C220" s="940">
        <v>800</v>
      </c>
      <c r="D220" s="896">
        <v>800</v>
      </c>
    </row>
    <row r="221" spans="1:4" ht="12.75" customHeight="1">
      <c r="A221" s="938" t="s">
        <v>779</v>
      </c>
      <c r="B221" s="939" t="s">
        <v>942</v>
      </c>
      <c r="C221" s="940">
        <v>1290</v>
      </c>
      <c r="D221" s="896">
        <v>750</v>
      </c>
    </row>
    <row r="222" spans="1:4" ht="12.75" customHeight="1">
      <c r="A222" s="941" t="s">
        <v>780</v>
      </c>
      <c r="B222" s="939" t="s">
        <v>942</v>
      </c>
      <c r="C222" s="940">
        <v>56470</v>
      </c>
      <c r="D222" s="896">
        <v>56470</v>
      </c>
    </row>
    <row r="223" spans="1:4" ht="12.75" customHeight="1">
      <c r="A223" s="938" t="s">
        <v>781</v>
      </c>
      <c r="B223" s="939" t="s">
        <v>942</v>
      </c>
      <c r="C223" s="940">
        <v>59270</v>
      </c>
      <c r="D223" s="896">
        <v>0</v>
      </c>
    </row>
    <row r="224" spans="1:4" ht="12.75" customHeight="1">
      <c r="A224" s="938" t="s">
        <v>782</v>
      </c>
      <c r="B224" s="939" t="s">
        <v>942</v>
      </c>
      <c r="C224" s="940">
        <v>2000</v>
      </c>
      <c r="D224" s="896">
        <v>0</v>
      </c>
    </row>
    <row r="225" spans="1:4" ht="12.75" customHeight="1">
      <c r="A225" s="938" t="s">
        <v>783</v>
      </c>
      <c r="B225" s="939" t="s">
        <v>942</v>
      </c>
      <c r="C225" s="940">
        <v>1500</v>
      </c>
      <c r="D225" s="896">
        <v>0</v>
      </c>
    </row>
    <row r="226" spans="1:4" ht="12.75" customHeight="1">
      <c r="A226" s="938" t="s">
        <v>784</v>
      </c>
      <c r="B226" s="939" t="s">
        <v>942</v>
      </c>
      <c r="C226" s="940">
        <v>800</v>
      </c>
      <c r="D226" s="896">
        <v>400</v>
      </c>
    </row>
    <row r="227" spans="1:4" ht="12.75" customHeight="1">
      <c r="A227" s="938" t="s">
        <v>641</v>
      </c>
      <c r="B227" s="939" t="s">
        <v>942</v>
      </c>
      <c r="C227" s="940">
        <v>13311</v>
      </c>
      <c r="D227" s="896">
        <v>0</v>
      </c>
    </row>
    <row r="228" spans="1:4" ht="12.75" customHeight="1">
      <c r="A228" s="938" t="s">
        <v>785</v>
      </c>
      <c r="B228" s="939" t="s">
        <v>942</v>
      </c>
      <c r="C228" s="940">
        <v>2066</v>
      </c>
      <c r="D228" s="896">
        <v>0</v>
      </c>
    </row>
    <row r="229" spans="1:4" ht="12.75" customHeight="1">
      <c r="A229" s="938" t="s">
        <v>786</v>
      </c>
      <c r="B229" s="939" t="s">
        <v>942</v>
      </c>
      <c r="C229" s="940">
        <v>1195</v>
      </c>
      <c r="D229" s="896">
        <v>0</v>
      </c>
    </row>
    <row r="230" spans="1:4" ht="12.75" customHeight="1">
      <c r="A230" s="938" t="s">
        <v>787</v>
      </c>
      <c r="B230" s="939" t="s">
        <v>942</v>
      </c>
      <c r="C230" s="940">
        <v>7460</v>
      </c>
      <c r="D230" s="896">
        <v>0</v>
      </c>
    </row>
    <row r="231" spans="1:4" ht="12.75" customHeight="1">
      <c r="A231" s="938" t="s">
        <v>788</v>
      </c>
      <c r="B231" s="939" t="s">
        <v>942</v>
      </c>
      <c r="C231" s="940">
        <v>2099</v>
      </c>
      <c r="D231" s="896">
        <v>0</v>
      </c>
    </row>
    <row r="232" spans="1:4" ht="12.75" customHeight="1">
      <c r="A232" s="941" t="s">
        <v>789</v>
      </c>
      <c r="B232" s="939" t="s">
        <v>942</v>
      </c>
      <c r="C232" s="940">
        <v>560</v>
      </c>
      <c r="D232" s="896">
        <v>560</v>
      </c>
    </row>
    <row r="233" spans="1:4" ht="12.75" customHeight="1">
      <c r="A233" s="938" t="s">
        <v>790</v>
      </c>
      <c r="B233" s="939" t="s">
        <v>942</v>
      </c>
      <c r="C233" s="940">
        <v>5400</v>
      </c>
      <c r="D233" s="896">
        <v>0</v>
      </c>
    </row>
    <row r="234" spans="1:4" ht="12.75" customHeight="1">
      <c r="A234" s="938" t="s">
        <v>791</v>
      </c>
      <c r="B234" s="939" t="s">
        <v>942</v>
      </c>
      <c r="C234" s="940">
        <v>222</v>
      </c>
      <c r="D234" s="896">
        <v>111</v>
      </c>
    </row>
    <row r="235" spans="1:4" ht="12.75" customHeight="1">
      <c r="A235" s="941" t="s">
        <v>605</v>
      </c>
      <c r="B235" s="939" t="s">
        <v>942</v>
      </c>
      <c r="C235" s="940">
        <v>2700</v>
      </c>
      <c r="D235" s="896">
        <v>2700</v>
      </c>
    </row>
    <row r="236" spans="1:4" ht="12.75" customHeight="1">
      <c r="A236" s="941" t="s">
        <v>792</v>
      </c>
      <c r="B236" s="939" t="s">
        <v>942</v>
      </c>
      <c r="C236" s="940">
        <v>636</v>
      </c>
      <c r="D236" s="896">
        <v>636</v>
      </c>
    </row>
    <row r="237" spans="1:4" ht="12.75" customHeight="1">
      <c r="A237" s="941" t="s">
        <v>793</v>
      </c>
      <c r="B237" s="939" t="s">
        <v>942</v>
      </c>
      <c r="C237" s="940">
        <v>2950</v>
      </c>
      <c r="D237" s="896">
        <v>2950</v>
      </c>
    </row>
    <row r="238" spans="1:4" ht="12.75" customHeight="1">
      <c r="A238" s="938" t="s">
        <v>794</v>
      </c>
      <c r="B238" s="939" t="s">
        <v>942</v>
      </c>
      <c r="C238" s="940">
        <v>500</v>
      </c>
      <c r="D238" s="896">
        <v>0</v>
      </c>
    </row>
    <row r="239" spans="1:4" ht="12.75" customHeight="1">
      <c r="A239" s="938" t="s">
        <v>795</v>
      </c>
      <c r="B239" s="939" t="s">
        <v>942</v>
      </c>
      <c r="C239" s="940">
        <v>500</v>
      </c>
      <c r="D239" s="896">
        <v>250</v>
      </c>
    </row>
    <row r="240" spans="1:4" ht="12.75" customHeight="1">
      <c r="A240" s="938" t="s">
        <v>796</v>
      </c>
      <c r="B240" s="939" t="s">
        <v>942</v>
      </c>
      <c r="C240" s="940">
        <v>2620</v>
      </c>
      <c r="D240" s="896">
        <v>0</v>
      </c>
    </row>
    <row r="241" spans="1:4" ht="12.75" customHeight="1">
      <c r="A241" s="938" t="s">
        <v>797</v>
      </c>
      <c r="B241" s="939" t="s">
        <v>942</v>
      </c>
      <c r="C241" s="940">
        <v>3650</v>
      </c>
      <c r="D241" s="896">
        <v>0</v>
      </c>
    </row>
    <row r="242" spans="1:4" ht="12.75" customHeight="1">
      <c r="A242" s="938" t="s">
        <v>798</v>
      </c>
      <c r="B242" s="939" t="s">
        <v>942</v>
      </c>
      <c r="C242" s="940">
        <v>570</v>
      </c>
      <c r="D242" s="896">
        <v>285</v>
      </c>
    </row>
    <row r="243" spans="1:4" ht="12.75" customHeight="1">
      <c r="A243" s="938" t="s">
        <v>799</v>
      </c>
      <c r="B243" s="939" t="s">
        <v>942</v>
      </c>
      <c r="C243" s="940">
        <v>8500</v>
      </c>
      <c r="D243" s="896">
        <v>4250</v>
      </c>
    </row>
    <row r="244" spans="1:4" ht="12.75" customHeight="1">
      <c r="A244" s="938" t="s">
        <v>800</v>
      </c>
      <c r="B244" s="939" t="s">
        <v>942</v>
      </c>
      <c r="C244" s="940">
        <v>895</v>
      </c>
      <c r="D244" s="896">
        <v>0</v>
      </c>
    </row>
    <row r="245" spans="1:4" ht="12.75" customHeight="1">
      <c r="A245" s="938" t="s">
        <v>801</v>
      </c>
      <c r="B245" s="939" t="s">
        <v>942</v>
      </c>
      <c r="C245" s="940">
        <v>5280</v>
      </c>
      <c r="D245" s="896">
        <v>0</v>
      </c>
    </row>
    <row r="246" spans="1:4" ht="12.75" customHeight="1">
      <c r="A246" s="938" t="s">
        <v>802</v>
      </c>
      <c r="B246" s="939" t="s">
        <v>942</v>
      </c>
      <c r="C246" s="940">
        <v>510</v>
      </c>
      <c r="D246" s="896">
        <v>0</v>
      </c>
    </row>
    <row r="247" spans="1:4" ht="12.75" customHeight="1">
      <c r="A247" s="938" t="s">
        <v>803</v>
      </c>
      <c r="B247" s="939" t="s">
        <v>942</v>
      </c>
      <c r="C247" s="940">
        <v>5500</v>
      </c>
      <c r="D247" s="896">
        <v>0</v>
      </c>
    </row>
    <row r="248" spans="1:4" ht="12.75" customHeight="1">
      <c r="A248" s="938" t="s">
        <v>804</v>
      </c>
      <c r="B248" s="939" t="s">
        <v>942</v>
      </c>
      <c r="C248" s="940">
        <v>2184</v>
      </c>
      <c r="D248" s="896">
        <v>1092</v>
      </c>
    </row>
    <row r="249" spans="1:4" ht="12.75" customHeight="1">
      <c r="A249" s="938" t="s">
        <v>805</v>
      </c>
      <c r="B249" s="939" t="s">
        <v>942</v>
      </c>
      <c r="C249" s="940">
        <v>5070</v>
      </c>
      <c r="D249" s="896">
        <v>2535</v>
      </c>
    </row>
    <row r="250" spans="1:4" ht="12.75" customHeight="1">
      <c r="A250" s="938" t="s">
        <v>806</v>
      </c>
      <c r="B250" s="939" t="s">
        <v>942</v>
      </c>
      <c r="C250" s="940">
        <v>1890</v>
      </c>
      <c r="D250" s="896">
        <v>0</v>
      </c>
    </row>
    <row r="251" spans="1:4" ht="12.75" customHeight="1">
      <c r="A251" s="941" t="s">
        <v>807</v>
      </c>
      <c r="B251" s="939" t="s">
        <v>942</v>
      </c>
      <c r="C251" s="940">
        <v>22965</v>
      </c>
      <c r="D251" s="896">
        <v>22965</v>
      </c>
    </row>
    <row r="252" spans="1:4" ht="12.75" customHeight="1">
      <c r="A252" s="938" t="s">
        <v>808</v>
      </c>
      <c r="B252" s="939" t="s">
        <v>942</v>
      </c>
      <c r="C252" s="940">
        <v>5300</v>
      </c>
      <c r="D252" s="896">
        <v>0</v>
      </c>
    </row>
    <row r="253" spans="1:4" ht="12.75" customHeight="1">
      <c r="A253" s="938" t="s">
        <v>809</v>
      </c>
      <c r="B253" s="939" t="s">
        <v>942</v>
      </c>
      <c r="C253" s="940">
        <v>9428</v>
      </c>
      <c r="D253" s="896">
        <v>0</v>
      </c>
    </row>
    <row r="254" spans="1:4" ht="12.75" customHeight="1">
      <c r="A254" s="938" t="s">
        <v>810</v>
      </c>
      <c r="B254" s="939" t="s">
        <v>942</v>
      </c>
      <c r="C254" s="940">
        <v>2000</v>
      </c>
      <c r="D254" s="896">
        <v>1000</v>
      </c>
    </row>
    <row r="255" spans="1:4" ht="12.75" customHeight="1">
      <c r="A255" s="938" t="s">
        <v>811</v>
      </c>
      <c r="B255" s="939" t="s">
        <v>942</v>
      </c>
      <c r="C255" s="940">
        <v>2000</v>
      </c>
      <c r="D255" s="896">
        <v>1000</v>
      </c>
    </row>
    <row r="256" spans="1:4" ht="12.75" customHeight="1">
      <c r="A256" s="938" t="s">
        <v>812</v>
      </c>
      <c r="B256" s="939" t="s">
        <v>942</v>
      </c>
      <c r="C256" s="940">
        <v>1150</v>
      </c>
      <c r="D256" s="896">
        <v>0</v>
      </c>
    </row>
    <row r="257" spans="1:4" ht="12.75" customHeight="1">
      <c r="A257" s="938" t="s">
        <v>813</v>
      </c>
      <c r="B257" s="939" t="s">
        <v>942</v>
      </c>
      <c r="C257" s="940">
        <v>21143</v>
      </c>
      <c r="D257" s="896">
        <v>0</v>
      </c>
    </row>
    <row r="258" spans="1:4" ht="12.75" customHeight="1">
      <c r="A258" s="938" t="s">
        <v>814</v>
      </c>
      <c r="B258" s="939" t="s">
        <v>942</v>
      </c>
      <c r="C258" s="940">
        <v>1750</v>
      </c>
      <c r="D258" s="896">
        <v>0</v>
      </c>
    </row>
    <row r="259" spans="1:4" ht="12.75" customHeight="1">
      <c r="A259" s="938" t="s">
        <v>815</v>
      </c>
      <c r="B259" s="939" t="s">
        <v>942</v>
      </c>
      <c r="C259" s="940">
        <v>10307</v>
      </c>
      <c r="D259" s="896">
        <v>0</v>
      </c>
    </row>
    <row r="260" spans="1:4" ht="12.75" customHeight="1">
      <c r="A260" s="938" t="s">
        <v>816</v>
      </c>
      <c r="B260" s="939" t="s">
        <v>942</v>
      </c>
      <c r="C260" s="940">
        <v>8000</v>
      </c>
      <c r="D260" s="896">
        <v>0</v>
      </c>
    </row>
    <row r="261" spans="1:4" ht="12.75" customHeight="1">
      <c r="A261" s="938" t="s">
        <v>817</v>
      </c>
      <c r="B261" s="939" t="s">
        <v>942</v>
      </c>
      <c r="C261" s="940">
        <v>700</v>
      </c>
      <c r="D261" s="896">
        <v>0</v>
      </c>
    </row>
    <row r="262" spans="1:4" ht="12.75" customHeight="1">
      <c r="A262" s="938" t="s">
        <v>818</v>
      </c>
      <c r="B262" s="939" t="s">
        <v>942</v>
      </c>
      <c r="C262" s="940">
        <v>750</v>
      </c>
      <c r="D262" s="896">
        <v>0</v>
      </c>
    </row>
    <row r="263" spans="1:4" ht="12.75" customHeight="1">
      <c r="A263" s="938" t="s">
        <v>819</v>
      </c>
      <c r="B263" s="939" t="s">
        <v>942</v>
      </c>
      <c r="C263" s="940">
        <v>3540</v>
      </c>
      <c r="D263" s="896">
        <v>1770</v>
      </c>
    </row>
    <row r="264" spans="1:4" ht="12.75" customHeight="1">
      <c r="A264" s="938" t="s">
        <v>820</v>
      </c>
      <c r="B264" s="939" t="s">
        <v>942</v>
      </c>
      <c r="C264" s="940">
        <v>984</v>
      </c>
      <c r="D264" s="896">
        <v>0</v>
      </c>
    </row>
    <row r="265" spans="1:4" ht="12.75" customHeight="1">
      <c r="A265" s="941" t="s">
        <v>645</v>
      </c>
      <c r="B265" s="939" t="s">
        <v>942</v>
      </c>
      <c r="C265" s="940">
        <v>250</v>
      </c>
      <c r="D265" s="896">
        <v>0</v>
      </c>
    </row>
    <row r="266" spans="1:4" ht="12.75" customHeight="1">
      <c r="A266" s="938" t="s">
        <v>821</v>
      </c>
      <c r="B266" s="939" t="s">
        <v>942</v>
      </c>
      <c r="C266" s="940">
        <v>1250</v>
      </c>
      <c r="D266" s="896">
        <v>0</v>
      </c>
    </row>
    <row r="267" spans="1:4" ht="12.75" customHeight="1">
      <c r="A267" s="938" t="s">
        <v>822</v>
      </c>
      <c r="B267" s="939" t="s">
        <v>942</v>
      </c>
      <c r="C267" s="940">
        <v>1700</v>
      </c>
      <c r="D267" s="896">
        <v>850</v>
      </c>
    </row>
    <row r="268" spans="1:4" ht="12.75" customHeight="1">
      <c r="A268" s="938" t="s">
        <v>823</v>
      </c>
      <c r="B268" s="939" t="s">
        <v>942</v>
      </c>
      <c r="C268" s="940">
        <v>1300</v>
      </c>
      <c r="D268" s="896">
        <v>650</v>
      </c>
    </row>
    <row r="269" spans="1:4" ht="12.75" customHeight="1">
      <c r="A269" s="938" t="s">
        <v>824</v>
      </c>
      <c r="B269" s="939" t="s">
        <v>942</v>
      </c>
      <c r="C269" s="940">
        <v>4550</v>
      </c>
      <c r="D269" s="896">
        <v>0</v>
      </c>
    </row>
    <row r="270" spans="1:4" ht="12.75" customHeight="1">
      <c r="A270" s="938" t="s">
        <v>825</v>
      </c>
      <c r="B270" s="939" t="s">
        <v>942</v>
      </c>
      <c r="C270" s="940">
        <v>1000</v>
      </c>
      <c r="D270" s="896">
        <v>0</v>
      </c>
    </row>
    <row r="271" spans="1:4" ht="12.75" customHeight="1">
      <c r="A271" s="938" t="s">
        <v>826</v>
      </c>
      <c r="B271" s="939" t="s">
        <v>942</v>
      </c>
      <c r="C271" s="940">
        <v>6030</v>
      </c>
      <c r="D271" s="896">
        <v>3015</v>
      </c>
    </row>
    <row r="272" spans="1:4" ht="12.75" customHeight="1">
      <c r="A272" s="938" t="s">
        <v>827</v>
      </c>
      <c r="B272" s="939" t="s">
        <v>942</v>
      </c>
      <c r="C272" s="940">
        <v>7290</v>
      </c>
      <c r="D272" s="896">
        <v>3645</v>
      </c>
    </row>
    <row r="273" spans="1:4" ht="12.75" customHeight="1">
      <c r="A273" s="941" t="s">
        <v>828</v>
      </c>
      <c r="B273" s="939" t="s">
        <v>942</v>
      </c>
      <c r="C273" s="940">
        <v>24746</v>
      </c>
      <c r="D273" s="896">
        <v>1978</v>
      </c>
    </row>
    <row r="274" spans="1:4" ht="12.75" customHeight="1">
      <c r="A274" s="938" t="s">
        <v>829</v>
      </c>
      <c r="B274" s="939" t="s">
        <v>942</v>
      </c>
      <c r="C274" s="940">
        <v>1200</v>
      </c>
      <c r="D274" s="896">
        <v>0</v>
      </c>
    </row>
    <row r="275" spans="1:4" ht="12.75" customHeight="1">
      <c r="A275" s="938" t="s">
        <v>830</v>
      </c>
      <c r="B275" s="939" t="s">
        <v>942</v>
      </c>
      <c r="C275" s="940">
        <v>250</v>
      </c>
      <c r="D275" s="896">
        <v>125</v>
      </c>
    </row>
    <row r="276" spans="1:4" ht="12.75" customHeight="1">
      <c r="A276" s="938" t="s">
        <v>831</v>
      </c>
      <c r="B276" s="939" t="s">
        <v>942</v>
      </c>
      <c r="C276" s="940">
        <v>6434</v>
      </c>
      <c r="D276" s="896">
        <v>3217</v>
      </c>
    </row>
    <row r="277" spans="1:4" ht="12.75" customHeight="1">
      <c r="A277" s="938" t="s">
        <v>832</v>
      </c>
      <c r="B277" s="939" t="s">
        <v>942</v>
      </c>
      <c r="C277" s="940">
        <v>3200</v>
      </c>
      <c r="D277" s="896">
        <v>0</v>
      </c>
    </row>
    <row r="278" spans="1:4" ht="12.75" customHeight="1">
      <c r="A278" s="938" t="s">
        <v>833</v>
      </c>
      <c r="B278" s="939" t="s">
        <v>942</v>
      </c>
      <c r="C278" s="940">
        <v>675</v>
      </c>
      <c r="D278" s="896">
        <v>0</v>
      </c>
    </row>
    <row r="279" spans="1:4" ht="12.75" customHeight="1">
      <c r="A279" s="938" t="s">
        <v>834</v>
      </c>
      <c r="B279" s="939" t="s">
        <v>942</v>
      </c>
      <c r="C279" s="940">
        <v>800</v>
      </c>
      <c r="D279" s="896">
        <v>400</v>
      </c>
    </row>
    <row r="280" spans="1:4" ht="12.75" customHeight="1">
      <c r="A280" s="938" t="s">
        <v>835</v>
      </c>
      <c r="B280" s="939" t="s">
        <v>942</v>
      </c>
      <c r="C280" s="940">
        <v>5820</v>
      </c>
      <c r="D280" s="896">
        <v>2910</v>
      </c>
    </row>
    <row r="281" spans="1:4" ht="12.75" customHeight="1">
      <c r="A281" s="938" t="s">
        <v>836</v>
      </c>
      <c r="B281" s="939" t="s">
        <v>942</v>
      </c>
      <c r="C281" s="940">
        <v>2000</v>
      </c>
      <c r="D281" s="896">
        <v>1000</v>
      </c>
    </row>
    <row r="282" spans="1:4" ht="12.75" customHeight="1">
      <c r="A282" s="938" t="s">
        <v>837</v>
      </c>
      <c r="B282" s="939" t="s">
        <v>942</v>
      </c>
      <c r="C282" s="940">
        <v>1500</v>
      </c>
      <c r="D282" s="896">
        <v>1000</v>
      </c>
    </row>
    <row r="283" spans="1:4" ht="12.75" customHeight="1">
      <c r="A283" s="938" t="s">
        <v>838</v>
      </c>
      <c r="B283" s="939" t="s">
        <v>942</v>
      </c>
      <c r="C283" s="940">
        <v>1334</v>
      </c>
      <c r="D283" s="896">
        <v>667</v>
      </c>
    </row>
    <row r="284" spans="1:4" ht="12.75" customHeight="1">
      <c r="A284" s="938" t="s">
        <v>839</v>
      </c>
      <c r="B284" s="939" t="s">
        <v>942</v>
      </c>
      <c r="C284" s="940">
        <v>1420</v>
      </c>
      <c r="D284" s="896">
        <v>0</v>
      </c>
    </row>
    <row r="285" spans="1:4" ht="12.75" customHeight="1">
      <c r="A285" s="938" t="s">
        <v>840</v>
      </c>
      <c r="B285" s="939" t="s">
        <v>942</v>
      </c>
      <c r="C285" s="940">
        <v>2820</v>
      </c>
      <c r="D285" s="896">
        <v>0</v>
      </c>
    </row>
    <row r="286" spans="1:4" ht="12.75" customHeight="1">
      <c r="A286" s="941" t="s">
        <v>841</v>
      </c>
      <c r="B286" s="939" t="s">
        <v>942</v>
      </c>
      <c r="C286" s="940">
        <v>1615</v>
      </c>
      <c r="D286" s="896">
        <v>1615</v>
      </c>
    </row>
    <row r="287" spans="1:4" ht="12.75" customHeight="1">
      <c r="A287" s="938" t="s">
        <v>842</v>
      </c>
      <c r="B287" s="939" t="s">
        <v>942</v>
      </c>
      <c r="C287" s="940">
        <v>1000</v>
      </c>
      <c r="D287" s="896">
        <v>0</v>
      </c>
    </row>
    <row r="288" spans="1:4" ht="12.75" customHeight="1">
      <c r="A288" s="938" t="s">
        <v>610</v>
      </c>
      <c r="B288" s="939" t="s">
        <v>942</v>
      </c>
      <c r="C288" s="940">
        <v>1060</v>
      </c>
      <c r="D288" s="896">
        <v>530</v>
      </c>
    </row>
    <row r="289" spans="1:4" ht="12.75" customHeight="1">
      <c r="A289" s="938" t="s">
        <v>843</v>
      </c>
      <c r="B289" s="939" t="s">
        <v>942</v>
      </c>
      <c r="C289" s="940">
        <v>750</v>
      </c>
      <c r="D289" s="896">
        <v>250</v>
      </c>
    </row>
    <row r="290" spans="1:4" ht="12.75" customHeight="1">
      <c r="A290" s="941" t="s">
        <v>844</v>
      </c>
      <c r="B290" s="939" t="s">
        <v>942</v>
      </c>
      <c r="C290" s="940">
        <v>2431</v>
      </c>
      <c r="D290" s="896">
        <v>2431</v>
      </c>
    </row>
    <row r="291" spans="1:4" ht="12.75" customHeight="1">
      <c r="A291" s="938" t="s">
        <v>845</v>
      </c>
      <c r="B291" s="939" t="s">
        <v>942</v>
      </c>
      <c r="C291" s="940">
        <v>1320</v>
      </c>
      <c r="D291" s="896">
        <v>860</v>
      </c>
    </row>
    <row r="292" spans="1:4" ht="12.75" customHeight="1">
      <c r="A292" s="938" t="s">
        <v>846</v>
      </c>
      <c r="B292" s="939" t="s">
        <v>942</v>
      </c>
      <c r="C292" s="940">
        <v>2200</v>
      </c>
      <c r="D292" s="896">
        <v>0</v>
      </c>
    </row>
    <row r="293" spans="1:4" ht="12.75" customHeight="1">
      <c r="A293" s="938" t="s">
        <v>612</v>
      </c>
      <c r="B293" s="939" t="s">
        <v>942</v>
      </c>
      <c r="C293" s="940">
        <v>7000</v>
      </c>
      <c r="D293" s="896">
        <v>4000</v>
      </c>
    </row>
    <row r="294" spans="1:4" ht="12.75" customHeight="1">
      <c r="A294" s="938" t="s">
        <v>847</v>
      </c>
      <c r="B294" s="939" t="s">
        <v>942</v>
      </c>
      <c r="C294" s="940">
        <v>800</v>
      </c>
      <c r="D294" s="896">
        <v>400</v>
      </c>
    </row>
    <row r="295" spans="1:4" ht="12.75" customHeight="1">
      <c r="A295" s="941" t="s">
        <v>848</v>
      </c>
      <c r="B295" s="939" t="s">
        <v>942</v>
      </c>
      <c r="C295" s="940">
        <v>1090</v>
      </c>
      <c r="D295" s="896">
        <v>1090</v>
      </c>
    </row>
    <row r="296" spans="1:4" ht="12.75" customHeight="1">
      <c r="A296" s="938" t="s">
        <v>849</v>
      </c>
      <c r="B296" s="939" t="s">
        <v>942</v>
      </c>
      <c r="C296" s="940">
        <v>4100</v>
      </c>
      <c r="D296" s="896">
        <v>2050</v>
      </c>
    </row>
    <row r="297" spans="1:4" ht="12.75" customHeight="1">
      <c r="A297" s="938" t="s">
        <v>850</v>
      </c>
      <c r="B297" s="939" t="s">
        <v>942</v>
      </c>
      <c r="C297" s="940">
        <v>1317</v>
      </c>
      <c r="D297" s="896">
        <v>0</v>
      </c>
    </row>
    <row r="298" spans="1:4" ht="12.75" customHeight="1">
      <c r="A298" s="941" t="s">
        <v>851</v>
      </c>
      <c r="B298" s="939" t="s">
        <v>942</v>
      </c>
      <c r="C298" s="940">
        <v>4500</v>
      </c>
      <c r="D298" s="896">
        <v>4500</v>
      </c>
    </row>
    <row r="299" spans="1:4" ht="12.75" customHeight="1">
      <c r="A299" s="941" t="s">
        <v>852</v>
      </c>
      <c r="B299" s="939" t="s">
        <v>942</v>
      </c>
      <c r="C299" s="940">
        <v>400</v>
      </c>
      <c r="D299" s="896">
        <v>400</v>
      </c>
    </row>
    <row r="300" spans="1:4" ht="12.75" customHeight="1">
      <c r="A300" s="941" t="s">
        <v>853</v>
      </c>
      <c r="B300" s="939" t="s">
        <v>942</v>
      </c>
      <c r="C300" s="940">
        <v>1979</v>
      </c>
      <c r="D300" s="896">
        <v>0</v>
      </c>
    </row>
    <row r="301" spans="1:4" ht="12.75" customHeight="1">
      <c r="A301" s="942" t="s">
        <v>854</v>
      </c>
      <c r="B301" s="939" t="s">
        <v>942</v>
      </c>
      <c r="C301" s="943">
        <v>500</v>
      </c>
      <c r="D301" s="885">
        <v>0</v>
      </c>
    </row>
    <row r="302" spans="1:4" ht="12.75" customHeight="1">
      <c r="A302" s="911" t="s">
        <v>855</v>
      </c>
      <c r="B302" s="877">
        <v>308416</v>
      </c>
      <c r="C302" s="876">
        <v>212756</v>
      </c>
      <c r="D302" s="875">
        <v>126908</v>
      </c>
    </row>
    <row r="303" spans="1:4" ht="12.75" customHeight="1">
      <c r="A303" s="944" t="s">
        <v>856</v>
      </c>
      <c r="B303" s="879">
        <v>70888</v>
      </c>
      <c r="C303" s="880">
        <v>41192</v>
      </c>
      <c r="D303" s="881">
        <v>20596</v>
      </c>
    </row>
    <row r="304" spans="1:4" ht="12.75" customHeight="1">
      <c r="A304" s="921" t="s">
        <v>857</v>
      </c>
      <c r="B304" s="934" t="s">
        <v>942</v>
      </c>
      <c r="C304" s="880">
        <v>30000</v>
      </c>
      <c r="D304" s="896">
        <v>15000</v>
      </c>
    </row>
    <row r="305" spans="1:4" ht="12.75" customHeight="1">
      <c r="A305" s="921" t="s">
        <v>858</v>
      </c>
      <c r="B305" s="934" t="s">
        <v>942</v>
      </c>
      <c r="C305" s="880">
        <v>9484</v>
      </c>
      <c r="D305" s="896">
        <v>4742</v>
      </c>
    </row>
    <row r="306" spans="1:4" ht="12.75" customHeight="1">
      <c r="A306" s="896" t="s">
        <v>859</v>
      </c>
      <c r="B306" s="934" t="s">
        <v>942</v>
      </c>
      <c r="C306" s="880">
        <v>1208</v>
      </c>
      <c r="D306" s="896">
        <v>604</v>
      </c>
    </row>
    <row r="307" spans="1:4" ht="12.75" customHeight="1">
      <c r="A307" s="896" t="s">
        <v>860</v>
      </c>
      <c r="B307" s="934" t="s">
        <v>942</v>
      </c>
      <c r="C307" s="880">
        <v>500</v>
      </c>
      <c r="D307" s="896">
        <v>250</v>
      </c>
    </row>
    <row r="308" spans="1:4" ht="12" customHeight="1">
      <c r="A308" s="921" t="s">
        <v>861</v>
      </c>
      <c r="B308" s="916">
        <v>60000</v>
      </c>
      <c r="C308" s="898">
        <v>0</v>
      </c>
      <c r="D308" s="896">
        <v>0</v>
      </c>
    </row>
    <row r="309" spans="1:4" ht="12" customHeight="1">
      <c r="A309" s="921" t="s">
        <v>862</v>
      </c>
      <c r="B309" s="897">
        <v>177528</v>
      </c>
      <c r="C309" s="898">
        <v>88758</v>
      </c>
      <c r="D309" s="896">
        <v>88758</v>
      </c>
    </row>
    <row r="310" spans="1:4" ht="12" customHeight="1">
      <c r="A310" s="945" t="s">
        <v>863</v>
      </c>
      <c r="B310" s="897" t="s">
        <v>942</v>
      </c>
      <c r="C310" s="880">
        <v>34894</v>
      </c>
      <c r="D310" s="896">
        <v>17554</v>
      </c>
    </row>
    <row r="311" spans="1:4" ht="12" customHeight="1">
      <c r="A311" s="945" t="s">
        <v>864</v>
      </c>
      <c r="B311" s="897" t="s">
        <v>942</v>
      </c>
      <c r="C311" s="898">
        <v>2456</v>
      </c>
      <c r="D311" s="896">
        <v>0</v>
      </c>
    </row>
    <row r="312" spans="1:4" ht="12" customHeight="1">
      <c r="A312" s="945" t="s">
        <v>865</v>
      </c>
      <c r="B312" s="897" t="s">
        <v>942</v>
      </c>
      <c r="C312" s="898">
        <v>31781</v>
      </c>
      <c r="D312" s="896">
        <v>0</v>
      </c>
    </row>
    <row r="313" spans="1:4" ht="12" customHeight="1">
      <c r="A313" s="946" t="s">
        <v>866</v>
      </c>
      <c r="B313" s="897" t="s">
        <v>942</v>
      </c>
      <c r="C313" s="899">
        <v>13675</v>
      </c>
      <c r="D313" s="885">
        <v>0</v>
      </c>
    </row>
    <row r="314" spans="1:4" s="253" customFormat="1" ht="15" customHeight="1">
      <c r="A314" s="913" t="s">
        <v>867</v>
      </c>
      <c r="B314" s="874">
        <v>1663728</v>
      </c>
      <c r="C314" s="875">
        <v>310599</v>
      </c>
      <c r="D314" s="875">
        <v>300200</v>
      </c>
    </row>
    <row r="315" spans="1:4" ht="12.75" customHeight="1">
      <c r="A315" s="944" t="s">
        <v>868</v>
      </c>
      <c r="B315" s="879">
        <v>280000</v>
      </c>
      <c r="C315" s="880">
        <v>0</v>
      </c>
      <c r="D315" s="881">
        <v>0</v>
      </c>
    </row>
    <row r="316" spans="1:4" ht="12.75" customHeight="1">
      <c r="A316" s="921" t="s">
        <v>869</v>
      </c>
      <c r="B316" s="879">
        <v>101646</v>
      </c>
      <c r="C316" s="898">
        <v>0</v>
      </c>
      <c r="D316" s="896">
        <v>0</v>
      </c>
    </row>
    <row r="317" spans="1:4" ht="12.75" customHeight="1">
      <c r="A317" s="921" t="s">
        <v>870</v>
      </c>
      <c r="B317" s="879">
        <v>31487</v>
      </c>
      <c r="C317" s="898">
        <v>0</v>
      </c>
      <c r="D317" s="896">
        <v>0</v>
      </c>
    </row>
    <row r="318" spans="1:4" ht="25.5" customHeight="1">
      <c r="A318" s="921" t="s">
        <v>871</v>
      </c>
      <c r="B318" s="916">
        <v>96371</v>
      </c>
      <c r="C318" s="898">
        <v>0</v>
      </c>
      <c r="D318" s="896">
        <v>0</v>
      </c>
    </row>
    <row r="319" spans="1:4" ht="12.75" customHeight="1">
      <c r="A319" s="921" t="s">
        <v>872</v>
      </c>
      <c r="B319" s="879">
        <v>32838</v>
      </c>
      <c r="C319" s="898">
        <v>0</v>
      </c>
      <c r="D319" s="896">
        <v>0</v>
      </c>
    </row>
    <row r="320" spans="1:4" ht="12.75" customHeight="1">
      <c r="A320" s="921" t="s">
        <v>873</v>
      </c>
      <c r="B320" s="916">
        <v>670432</v>
      </c>
      <c r="C320" s="898">
        <v>0</v>
      </c>
      <c r="D320" s="896">
        <v>0</v>
      </c>
    </row>
    <row r="321" spans="1:4" ht="12.75" customHeight="1">
      <c r="A321" s="921" t="s">
        <v>874</v>
      </c>
      <c r="B321" s="916">
        <v>450954</v>
      </c>
      <c r="C321" s="899">
        <v>0</v>
      </c>
      <c r="D321" s="896">
        <v>0</v>
      </c>
    </row>
    <row r="322" spans="1:4" ht="12.75" customHeight="1">
      <c r="A322" s="947" t="s">
        <v>875</v>
      </c>
      <c r="B322" s="897" t="s">
        <v>942</v>
      </c>
      <c r="C322" s="898">
        <v>10000</v>
      </c>
      <c r="D322" s="896">
        <v>0</v>
      </c>
    </row>
    <row r="323" spans="1:4" ht="12.75" customHeight="1">
      <c r="A323" s="947" t="s">
        <v>0</v>
      </c>
      <c r="B323" s="897" t="s">
        <v>942</v>
      </c>
      <c r="C323" s="898">
        <v>300000</v>
      </c>
      <c r="D323" s="896">
        <v>300000</v>
      </c>
    </row>
    <row r="324" spans="1:4" ht="12.75" customHeight="1">
      <c r="A324" s="921" t="s">
        <v>1</v>
      </c>
      <c r="B324" s="897" t="s">
        <v>942</v>
      </c>
      <c r="C324" s="898">
        <v>599</v>
      </c>
      <c r="D324" s="896">
        <v>200</v>
      </c>
    </row>
    <row r="325" spans="1:4" ht="12.75" customHeight="1">
      <c r="A325" s="948"/>
      <c r="B325" s="949"/>
      <c r="C325" s="949"/>
      <c r="D325" s="950"/>
    </row>
    <row r="326" spans="1:4" ht="12.75" customHeight="1">
      <c r="A326" s="948"/>
      <c r="B326" s="949"/>
      <c r="C326" s="949"/>
      <c r="D326" s="950"/>
    </row>
    <row r="327" spans="1:4" ht="12.75" customHeight="1">
      <c r="A327" s="948"/>
      <c r="B327" s="949"/>
      <c r="C327" s="949"/>
      <c r="D327" s="950"/>
    </row>
    <row r="328" spans="1:4" ht="12.75">
      <c r="A328" s="1105" t="s">
        <v>2</v>
      </c>
      <c r="B328" s="1105"/>
      <c r="C328" s="175"/>
      <c r="D328" s="179" t="s">
        <v>980</v>
      </c>
    </row>
    <row r="329" spans="1:4" ht="12.75">
      <c r="A329" s="174"/>
      <c r="B329" s="951"/>
      <c r="C329" s="175"/>
      <c r="D329" s="162"/>
    </row>
    <row r="330" spans="1:4" ht="15.75" customHeight="1">
      <c r="A330" s="175"/>
      <c r="B330" s="175"/>
      <c r="C330" s="175"/>
      <c r="D330" s="175"/>
    </row>
    <row r="331" spans="1:4" s="181" customFormat="1" ht="12.75">
      <c r="A331" s="175" t="s">
        <v>349</v>
      </c>
      <c r="B331" s="175"/>
      <c r="C331" s="175"/>
      <c r="D331" s="175"/>
    </row>
    <row r="332" spans="1:4" s="181" customFormat="1" ht="12.75">
      <c r="A332" s="175"/>
      <c r="B332" s="175"/>
      <c r="C332" s="175"/>
      <c r="D332" s="175"/>
    </row>
    <row r="333" spans="1:4" ht="9.75" customHeight="1">
      <c r="A333" s="175"/>
      <c r="B333" s="175"/>
      <c r="C333" s="175"/>
      <c r="D333" s="175"/>
    </row>
    <row r="334" spans="1:4" ht="9.75" customHeight="1">
      <c r="A334" s="175"/>
      <c r="B334" s="175"/>
      <c r="C334" s="175"/>
      <c r="D334" s="175"/>
    </row>
    <row r="335" spans="1:4" ht="9.75" customHeight="1">
      <c r="A335" s="175"/>
      <c r="B335" s="175"/>
      <c r="C335" s="175"/>
      <c r="D335" s="175"/>
    </row>
    <row r="336" spans="1:4" ht="9.75" customHeight="1">
      <c r="A336" s="175"/>
      <c r="B336" s="175"/>
      <c r="C336" s="175"/>
      <c r="D336" s="175"/>
    </row>
    <row r="337" spans="1:4" ht="9.75" customHeight="1">
      <c r="A337" s="175"/>
      <c r="B337" s="175"/>
      <c r="C337" s="175"/>
      <c r="D337" s="175"/>
    </row>
    <row r="338" spans="1:4" ht="9.75" customHeight="1">
      <c r="A338" s="175"/>
      <c r="B338" s="175"/>
      <c r="C338" s="175"/>
      <c r="D338" s="175"/>
    </row>
    <row r="339" spans="1:4" ht="9.75" customHeight="1">
      <c r="A339" s="175"/>
      <c r="B339" s="175"/>
      <c r="C339" s="175"/>
      <c r="D339" s="175"/>
    </row>
    <row r="340" spans="1:4" ht="9.75" customHeight="1">
      <c r="A340" s="175"/>
      <c r="B340" s="175"/>
      <c r="C340" s="175"/>
      <c r="D340" s="175"/>
    </row>
    <row r="341" spans="1:4" ht="9.75" customHeight="1">
      <c r="A341" s="175"/>
      <c r="B341" s="175"/>
      <c r="C341" s="175"/>
      <c r="D341" s="175"/>
    </row>
    <row r="342" spans="1:4" ht="9.75" customHeight="1">
      <c r="A342" s="175"/>
      <c r="B342" s="175"/>
      <c r="C342" s="175"/>
      <c r="D342" s="175"/>
    </row>
    <row r="343" spans="1:4" ht="9.75" customHeight="1">
      <c r="A343" s="175"/>
      <c r="B343" s="175"/>
      <c r="C343" s="175"/>
      <c r="D343" s="175"/>
    </row>
    <row r="344" spans="1:4" ht="9.75" customHeight="1">
      <c r="A344" s="175"/>
      <c r="B344" s="175"/>
      <c r="C344" s="175"/>
      <c r="D344" s="175"/>
    </row>
    <row r="345" spans="1:4" ht="9.75" customHeight="1">
      <c r="A345" s="175"/>
      <c r="B345" s="175"/>
      <c r="C345" s="175"/>
      <c r="D345" s="175"/>
    </row>
    <row r="346" spans="1:4" ht="9.75" customHeight="1">
      <c r="A346" s="175"/>
      <c r="B346" s="175"/>
      <c r="C346" s="175"/>
      <c r="D346" s="175"/>
    </row>
    <row r="347" spans="1:4" ht="9.75" customHeight="1">
      <c r="A347" s="175"/>
      <c r="B347" s="175"/>
      <c r="C347" s="175"/>
      <c r="D347" s="175"/>
    </row>
    <row r="348" spans="1:4" ht="9.75" customHeight="1">
      <c r="A348" s="175"/>
      <c r="B348" s="175"/>
      <c r="C348" s="175"/>
      <c r="D348" s="175"/>
    </row>
    <row r="349" spans="1:4" ht="9.75" customHeight="1">
      <c r="A349" s="175"/>
      <c r="B349" s="175"/>
      <c r="C349" s="175"/>
      <c r="D349" s="175"/>
    </row>
    <row r="350" spans="1:4" ht="9.75" customHeight="1">
      <c r="A350" s="175"/>
      <c r="B350" s="175"/>
      <c r="C350" s="175"/>
      <c r="D350" s="175"/>
    </row>
    <row r="351" spans="1:4" ht="9.75" customHeight="1">
      <c r="A351" s="175"/>
      <c r="B351" s="175"/>
      <c r="C351" s="175"/>
      <c r="D351" s="175"/>
    </row>
    <row r="352" spans="1:4" ht="9.75" customHeight="1">
      <c r="A352" s="175"/>
      <c r="B352" s="175"/>
      <c r="C352" s="175"/>
      <c r="D352" s="175"/>
    </row>
    <row r="353" spans="1:4" ht="9.75" customHeight="1">
      <c r="A353" s="175"/>
      <c r="B353" s="175"/>
      <c r="C353" s="175"/>
      <c r="D353" s="175"/>
    </row>
    <row r="354" spans="1:4" ht="9.75" customHeight="1">
      <c r="A354" s="175"/>
      <c r="B354" s="175"/>
      <c r="C354" s="175"/>
      <c r="D354" s="175"/>
    </row>
    <row r="355" spans="1:4" ht="9.75" customHeight="1">
      <c r="A355" s="175"/>
      <c r="B355" s="175"/>
      <c r="C355" s="175"/>
      <c r="D355" s="175"/>
    </row>
    <row r="356" spans="1:4" ht="9.75" customHeight="1">
      <c r="A356" s="175"/>
      <c r="B356" s="175"/>
      <c r="C356" s="175"/>
      <c r="D356" s="175"/>
    </row>
    <row r="357" spans="1:4" ht="9.75" customHeight="1">
      <c r="A357" s="175"/>
      <c r="B357" s="175"/>
      <c r="C357" s="175"/>
      <c r="D357" s="175"/>
    </row>
    <row r="358" spans="1:4" ht="9.75" customHeight="1">
      <c r="A358" s="175"/>
      <c r="B358" s="175"/>
      <c r="C358" s="175"/>
      <c r="D358" s="175"/>
    </row>
    <row r="359" spans="1:4" ht="9.75" customHeight="1">
      <c r="A359" s="175"/>
      <c r="B359" s="175"/>
      <c r="C359" s="175"/>
      <c r="D359" s="175"/>
    </row>
    <row r="360" spans="1:4" ht="9.75" customHeight="1">
      <c r="A360" s="175"/>
      <c r="B360" s="175"/>
      <c r="C360" s="175"/>
      <c r="D360" s="175"/>
    </row>
    <row r="361" spans="1:4" ht="9.75" customHeight="1">
      <c r="A361" s="175"/>
      <c r="B361" s="175"/>
      <c r="C361" s="175"/>
      <c r="D361" s="175"/>
    </row>
    <row r="362" spans="1:4" ht="9.75" customHeight="1">
      <c r="A362" s="175"/>
      <c r="B362" s="175"/>
      <c r="C362" s="175"/>
      <c r="D362" s="175"/>
    </row>
    <row r="363" spans="1:4" ht="9.75" customHeight="1">
      <c r="A363" s="175"/>
      <c r="B363" s="175"/>
      <c r="C363" s="175"/>
      <c r="D363" s="175"/>
    </row>
    <row r="364" spans="1:4" ht="9.75" customHeight="1">
      <c r="A364" s="175"/>
      <c r="B364" s="175"/>
      <c r="C364" s="175"/>
      <c r="D364" s="175"/>
    </row>
    <row r="365" spans="1:4" ht="9.75" customHeight="1">
      <c r="A365" s="175"/>
      <c r="B365" s="175"/>
      <c r="C365" s="175"/>
      <c r="D365" s="175"/>
    </row>
    <row r="366" spans="1:4" ht="9.75" customHeight="1">
      <c r="A366" s="175"/>
      <c r="B366" s="175"/>
      <c r="C366" s="175"/>
      <c r="D366" s="175"/>
    </row>
    <row r="367" spans="1:4" ht="9.75" customHeight="1">
      <c r="A367" s="175"/>
      <c r="B367" s="175"/>
      <c r="C367" s="175"/>
      <c r="D367" s="175"/>
    </row>
    <row r="368" spans="1:4" ht="9.75" customHeight="1">
      <c r="A368" s="175"/>
      <c r="B368" s="175"/>
      <c r="C368" s="175"/>
      <c r="D368" s="175"/>
    </row>
    <row r="369" spans="1:4" ht="9.75" customHeight="1">
      <c r="A369" s="175"/>
      <c r="B369" s="175"/>
      <c r="C369" s="175"/>
      <c r="D369" s="175"/>
    </row>
    <row r="370" spans="1:4" ht="9.75" customHeight="1">
      <c r="A370" s="175"/>
      <c r="B370" s="175"/>
      <c r="C370" s="175"/>
      <c r="D370" s="175"/>
    </row>
    <row r="371" spans="1:4" ht="9.75" customHeight="1">
      <c r="A371" s="175"/>
      <c r="B371" s="175"/>
      <c r="C371" s="175"/>
      <c r="D371" s="175"/>
    </row>
    <row r="372" spans="1:4" ht="9.75" customHeight="1">
      <c r="A372" s="175"/>
      <c r="B372" s="175"/>
      <c r="C372" s="175"/>
      <c r="D372" s="175"/>
    </row>
    <row r="373" spans="1:4" ht="9.75" customHeight="1">
      <c r="A373" s="175"/>
      <c r="B373" s="175"/>
      <c r="C373" s="175"/>
      <c r="D373" s="175"/>
    </row>
    <row r="374" spans="1:4" ht="9.75" customHeight="1">
      <c r="A374" s="175"/>
      <c r="B374" s="175"/>
      <c r="C374" s="175"/>
      <c r="D374" s="175"/>
    </row>
    <row r="375" spans="1:4" ht="9.75" customHeight="1">
      <c r="A375" s="175"/>
      <c r="B375" s="175"/>
      <c r="C375" s="175"/>
      <c r="D375" s="175"/>
    </row>
    <row r="376" spans="1:4" ht="9.75" customHeight="1">
      <c r="A376" s="175"/>
      <c r="B376" s="175"/>
      <c r="C376" s="175"/>
      <c r="D376" s="175"/>
    </row>
    <row r="377" spans="1:4" ht="9.75" customHeight="1">
      <c r="A377" s="175"/>
      <c r="B377" s="175"/>
      <c r="C377" s="175"/>
      <c r="D377" s="175"/>
    </row>
    <row r="378" spans="1:4" ht="9.75" customHeight="1">
      <c r="A378" s="175"/>
      <c r="B378" s="175"/>
      <c r="C378" s="175"/>
      <c r="D378" s="175"/>
    </row>
    <row r="379" spans="1:4" ht="9.75" customHeight="1">
      <c r="A379" s="175"/>
      <c r="B379" s="175"/>
      <c r="C379" s="175"/>
      <c r="D379" s="175"/>
    </row>
    <row r="380" spans="1:4" ht="9.75" customHeight="1">
      <c r="A380" s="175"/>
      <c r="B380" s="175"/>
      <c r="C380" s="175"/>
      <c r="D380" s="175"/>
    </row>
    <row r="381" spans="1:4" ht="9.75" customHeight="1">
      <c r="A381" s="175"/>
      <c r="B381" s="175"/>
      <c r="C381" s="175"/>
      <c r="D381" s="175"/>
    </row>
    <row r="382" spans="1:4" ht="9.75" customHeight="1">
      <c r="A382" s="175"/>
      <c r="B382" s="175"/>
      <c r="C382" s="175"/>
      <c r="D382" s="175"/>
    </row>
    <row r="383" spans="1:4" ht="9.75" customHeight="1">
      <c r="A383" s="175"/>
      <c r="B383" s="175"/>
      <c r="C383" s="175"/>
      <c r="D383" s="175"/>
    </row>
    <row r="384" spans="1:4" ht="9.75" customHeight="1">
      <c r="A384" s="175"/>
      <c r="B384" s="175"/>
      <c r="C384" s="175"/>
      <c r="D384" s="175"/>
    </row>
    <row r="385" spans="1:4" ht="9.75" customHeight="1">
      <c r="A385" s="175"/>
      <c r="B385" s="175"/>
      <c r="C385" s="175"/>
      <c r="D385" s="175"/>
    </row>
    <row r="386" spans="1:4" ht="9.75" customHeight="1">
      <c r="A386" s="175"/>
      <c r="B386" s="175"/>
      <c r="C386" s="175"/>
      <c r="D386" s="175"/>
    </row>
    <row r="387" spans="1:4" ht="9.75" customHeight="1">
      <c r="A387" s="175"/>
      <c r="B387" s="175"/>
      <c r="C387" s="175"/>
      <c r="D387" s="175"/>
    </row>
    <row r="388" spans="1:4" ht="9.75" customHeight="1">
      <c r="A388" s="175"/>
      <c r="B388" s="175"/>
      <c r="C388" s="175"/>
      <c r="D388" s="175"/>
    </row>
    <row r="389" spans="1:4" ht="9.75" customHeight="1">
      <c r="A389" s="175"/>
      <c r="B389" s="175"/>
      <c r="C389" s="175"/>
      <c r="D389" s="175"/>
    </row>
    <row r="390" spans="1:4" ht="9.75" customHeight="1">
      <c r="A390" s="175"/>
      <c r="B390" s="175"/>
      <c r="C390" s="175"/>
      <c r="D390" s="175"/>
    </row>
    <row r="391" spans="1:4" ht="9.75" customHeight="1">
      <c r="A391" s="175"/>
      <c r="B391" s="175"/>
      <c r="C391" s="175"/>
      <c r="D391" s="175"/>
    </row>
    <row r="392" spans="1:4" ht="9.75" customHeight="1">
      <c r="A392" s="175"/>
      <c r="B392" s="175"/>
      <c r="C392" s="175"/>
      <c r="D392" s="175"/>
    </row>
    <row r="393" spans="1:4" ht="9.75" customHeight="1">
      <c r="A393" s="175"/>
      <c r="B393" s="175"/>
      <c r="C393" s="175"/>
      <c r="D393" s="175"/>
    </row>
    <row r="394" spans="1:4" ht="9.75" customHeight="1">
      <c r="A394" s="175"/>
      <c r="B394" s="175"/>
      <c r="C394" s="175"/>
      <c r="D394" s="175"/>
    </row>
    <row r="395" spans="1:4" ht="9.75" customHeight="1">
      <c r="A395" s="175"/>
      <c r="B395" s="175"/>
      <c r="C395" s="175"/>
      <c r="D395" s="175"/>
    </row>
    <row r="396" spans="1:4" ht="9.75" customHeight="1">
      <c r="A396" s="175"/>
      <c r="B396" s="175"/>
      <c r="C396" s="175"/>
      <c r="D396" s="175"/>
    </row>
    <row r="397" spans="1:4" ht="9.75" customHeight="1">
      <c r="A397" s="175"/>
      <c r="B397" s="175"/>
      <c r="C397" s="175"/>
      <c r="D397" s="175"/>
    </row>
    <row r="398" spans="1:4" ht="9.75" customHeight="1">
      <c r="A398" s="175"/>
      <c r="B398" s="175"/>
      <c r="C398" s="175"/>
      <c r="D398" s="175"/>
    </row>
    <row r="399" spans="1:4" ht="9.75" customHeight="1">
      <c r="A399" s="175"/>
      <c r="B399" s="175"/>
      <c r="C399" s="175"/>
      <c r="D399" s="175"/>
    </row>
    <row r="400" spans="1:4" ht="9.75" customHeight="1">
      <c r="A400" s="175"/>
      <c r="B400" s="175"/>
      <c r="C400" s="175"/>
      <c r="D400" s="175"/>
    </row>
    <row r="401" spans="1:4" ht="9.75" customHeight="1">
      <c r="A401" s="175"/>
      <c r="B401" s="175"/>
      <c r="C401" s="175"/>
      <c r="D401" s="175"/>
    </row>
    <row r="402" spans="1:4" ht="9.75" customHeight="1">
      <c r="A402" s="175"/>
      <c r="B402" s="175"/>
      <c r="C402" s="175"/>
      <c r="D402" s="175"/>
    </row>
    <row r="403" spans="1:4" ht="9.75" customHeight="1">
      <c r="A403" s="175"/>
      <c r="B403" s="175"/>
      <c r="C403" s="175"/>
      <c r="D403" s="175"/>
    </row>
    <row r="404" spans="1:4" ht="9.75" customHeight="1">
      <c r="A404" s="175"/>
      <c r="B404" s="175"/>
      <c r="C404" s="175"/>
      <c r="D404" s="175"/>
    </row>
    <row r="405" spans="1:4" ht="9.75" customHeight="1">
      <c r="A405" s="175"/>
      <c r="B405" s="175"/>
      <c r="C405" s="175"/>
      <c r="D405" s="175"/>
    </row>
    <row r="406" spans="1:4" ht="9.75" customHeight="1">
      <c r="A406" s="175"/>
      <c r="B406" s="175"/>
      <c r="C406" s="175"/>
      <c r="D406" s="175"/>
    </row>
    <row r="407" spans="1:4" ht="9.75" customHeight="1">
      <c r="A407" s="175"/>
      <c r="B407" s="175"/>
      <c r="C407" s="175"/>
      <c r="D407" s="175"/>
    </row>
    <row r="408" spans="1:4" ht="9.75" customHeight="1">
      <c r="A408" s="175"/>
      <c r="B408" s="175"/>
      <c r="C408" s="175"/>
      <c r="D408" s="175"/>
    </row>
    <row r="409" spans="1:4" ht="9.75" customHeight="1">
      <c r="A409" s="175"/>
      <c r="B409" s="175"/>
      <c r="C409" s="175"/>
      <c r="D409" s="175"/>
    </row>
    <row r="410" spans="1:4" ht="9.75" customHeight="1">
      <c r="A410" s="175"/>
      <c r="B410" s="175"/>
      <c r="C410" s="175"/>
      <c r="D410" s="175"/>
    </row>
    <row r="411" spans="1:4" ht="9.75" customHeight="1">
      <c r="A411" s="175"/>
      <c r="B411" s="175"/>
      <c r="C411" s="175"/>
      <c r="D411" s="175"/>
    </row>
    <row r="412" spans="1:4" ht="9.75" customHeight="1">
      <c r="A412" s="175"/>
      <c r="B412" s="175"/>
      <c r="C412" s="175"/>
      <c r="D412" s="175"/>
    </row>
    <row r="413" spans="1:4" ht="9.75" customHeight="1">
      <c r="A413" s="175"/>
      <c r="B413" s="175"/>
      <c r="C413" s="175"/>
      <c r="D413" s="175"/>
    </row>
    <row r="414" spans="1:4" ht="9.75" customHeight="1">
      <c r="A414" s="175"/>
      <c r="B414" s="175"/>
      <c r="C414" s="175"/>
      <c r="D414" s="175"/>
    </row>
    <row r="415" spans="1:4" ht="9.75" customHeight="1">
      <c r="A415" s="175"/>
      <c r="B415" s="175"/>
      <c r="C415" s="175"/>
      <c r="D415" s="175"/>
    </row>
    <row r="416" spans="1:4" ht="9.75" customHeight="1">
      <c r="A416" s="175"/>
      <c r="B416" s="175"/>
      <c r="C416" s="175"/>
      <c r="D416" s="175"/>
    </row>
    <row r="417" spans="1:4" ht="9.75" customHeight="1">
      <c r="A417" s="175"/>
      <c r="B417" s="175"/>
      <c r="C417" s="175"/>
      <c r="D417" s="175"/>
    </row>
    <row r="418" spans="1:4" ht="9.75" customHeight="1">
      <c r="A418" s="175"/>
      <c r="B418" s="175"/>
      <c r="C418" s="175"/>
      <c r="D418" s="175"/>
    </row>
    <row r="419" spans="1:4" ht="9.75" customHeight="1">
      <c r="A419" s="175"/>
      <c r="B419" s="175"/>
      <c r="C419" s="175"/>
      <c r="D419" s="175"/>
    </row>
    <row r="420" spans="1:4" ht="9.75" customHeight="1">
      <c r="A420" s="175"/>
      <c r="B420" s="175"/>
      <c r="C420" s="175"/>
      <c r="D420" s="175"/>
    </row>
    <row r="421" spans="1:4" ht="9.75" customHeight="1">
      <c r="A421" s="175"/>
      <c r="B421" s="175"/>
      <c r="C421" s="175"/>
      <c r="D421" s="175"/>
    </row>
    <row r="422" spans="1:4" ht="9.75" customHeight="1">
      <c r="A422" s="175"/>
      <c r="B422" s="175"/>
      <c r="C422" s="175"/>
      <c r="D422" s="175"/>
    </row>
    <row r="423" spans="1:4" ht="9.75" customHeight="1">
      <c r="A423" s="175"/>
      <c r="B423" s="175"/>
      <c r="C423" s="175"/>
      <c r="D423" s="175"/>
    </row>
    <row r="424" spans="1:4" ht="9.75" customHeight="1">
      <c r="A424" s="175"/>
      <c r="B424" s="175"/>
      <c r="C424" s="175"/>
      <c r="D424" s="175"/>
    </row>
    <row r="425" spans="1:4" ht="9.75" customHeight="1">
      <c r="A425" s="175"/>
      <c r="B425" s="175"/>
      <c r="C425" s="175"/>
      <c r="D425" s="175"/>
    </row>
    <row r="426" spans="1:4" ht="9.75" customHeight="1">
      <c r="A426" s="175"/>
      <c r="B426" s="175"/>
      <c r="C426" s="175"/>
      <c r="D426" s="175"/>
    </row>
    <row r="427" spans="1:4" ht="9.75" customHeight="1">
      <c r="A427" s="175"/>
      <c r="B427" s="175"/>
      <c r="C427" s="175"/>
      <c r="D427" s="175"/>
    </row>
    <row r="428" spans="1:4" ht="9.75" customHeight="1">
      <c r="A428" s="175"/>
      <c r="B428" s="175"/>
      <c r="C428" s="175"/>
      <c r="D428" s="175"/>
    </row>
    <row r="429" spans="1:4" ht="9.75" customHeight="1">
      <c r="A429" s="175"/>
      <c r="B429" s="175"/>
      <c r="C429" s="175"/>
      <c r="D429" s="175"/>
    </row>
    <row r="430" spans="1:4" ht="9.75" customHeight="1">
      <c r="A430" s="175"/>
      <c r="B430" s="175"/>
      <c r="C430" s="175"/>
      <c r="D430" s="175"/>
    </row>
    <row r="431" spans="1:4" ht="9.75" customHeight="1">
      <c r="A431" s="175"/>
      <c r="B431" s="175"/>
      <c r="C431" s="175"/>
      <c r="D431" s="175"/>
    </row>
    <row r="432" spans="1:4" ht="9.75" customHeight="1">
      <c r="A432" s="175"/>
      <c r="B432" s="175"/>
      <c r="C432" s="175"/>
      <c r="D432" s="175"/>
    </row>
    <row r="433" spans="1:4" ht="9.75" customHeight="1">
      <c r="A433" s="175"/>
      <c r="B433" s="175"/>
      <c r="C433" s="175"/>
      <c r="D433" s="175"/>
    </row>
    <row r="434" spans="1:4" ht="9.75" customHeight="1">
      <c r="A434" s="175"/>
      <c r="B434" s="175"/>
      <c r="C434" s="175"/>
      <c r="D434" s="175"/>
    </row>
  </sheetData>
  <mergeCells count="8">
    <mergeCell ref="A328:B328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scale="92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3"/>
  <dimension ref="A1:BD46"/>
  <sheetViews>
    <sheetView zoomScaleSheetLayoutView="100" workbookViewId="0" topLeftCell="A1">
      <selection activeCell="A2" sqref="A2:F2"/>
    </sheetView>
  </sheetViews>
  <sheetFormatPr defaultColWidth="9.140625" defaultRowHeight="12.75"/>
  <cols>
    <col min="1" max="1" width="33.28125" style="175" customWidth="1"/>
    <col min="2" max="2" width="14.28125" style="175" customWidth="1"/>
    <col min="3" max="3" width="14.421875" style="175" customWidth="1"/>
    <col min="4" max="4" width="13.140625" style="175" customWidth="1"/>
    <col min="5" max="5" width="32.7109375" style="175" hidden="1" customWidth="1"/>
    <col min="6" max="6" width="15.8515625" style="175" hidden="1" customWidth="1"/>
    <col min="7" max="7" width="16.28125" style="175" hidden="1" customWidth="1"/>
    <col min="8" max="8" width="13.28125" style="175" hidden="1" customWidth="1"/>
    <col min="9" max="9" width="9.140625" style="175" customWidth="1"/>
    <col min="10" max="10" width="10.00390625" style="175" customWidth="1"/>
    <col min="11" max="11" width="10.00390625" style="175" bestFit="1" customWidth="1"/>
    <col min="12" max="12" width="10.421875" style="175" customWidth="1"/>
    <col min="13" max="14" width="9.140625" style="175" customWidth="1"/>
    <col min="15" max="15" width="10.140625" style="175" customWidth="1"/>
    <col min="16" max="16" width="9.7109375" style="175" customWidth="1"/>
    <col min="17" max="17" width="10.140625" style="175" customWidth="1"/>
    <col min="18" max="16384" width="9.140625" style="175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1085"/>
      <c r="F6" s="108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17.25" customHeight="1">
      <c r="A7" s="1078" t="s">
        <v>3</v>
      </c>
      <c r="B7" s="1078"/>
      <c r="C7" s="1078"/>
      <c r="D7" s="1078"/>
      <c r="E7" s="1078"/>
      <c r="F7" s="107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1079" t="s">
        <v>4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15" s="9" customFormat="1" ht="12.75">
      <c r="A10" s="12" t="s">
        <v>932</v>
      </c>
      <c r="B10" s="13"/>
      <c r="C10" s="10"/>
      <c r="D10" s="11" t="s">
        <v>5</v>
      </c>
      <c r="F10" s="13"/>
      <c r="G10" s="10"/>
      <c r="H10" s="11"/>
      <c r="I10" s="11"/>
      <c r="J10" s="58"/>
      <c r="K10" s="10"/>
      <c r="N10" s="54"/>
      <c r="O10" s="57"/>
    </row>
    <row r="11" spans="2:4" ht="12.75">
      <c r="B11" s="954"/>
      <c r="D11" s="179" t="s">
        <v>6</v>
      </c>
    </row>
    <row r="12" spans="4:8" ht="12.75">
      <c r="D12" s="179" t="s">
        <v>984</v>
      </c>
      <c r="H12" s="455" t="s">
        <v>7</v>
      </c>
    </row>
    <row r="13" spans="1:8" s="956" customFormat="1" ht="57" customHeight="1">
      <c r="A13" s="955" t="s">
        <v>935</v>
      </c>
      <c r="B13" s="372" t="s">
        <v>8</v>
      </c>
      <c r="C13" s="372" t="s">
        <v>9</v>
      </c>
      <c r="D13" s="372" t="s">
        <v>10</v>
      </c>
      <c r="E13" s="955" t="s">
        <v>935</v>
      </c>
      <c r="F13" s="372" t="s">
        <v>11</v>
      </c>
      <c r="G13" s="372" t="s">
        <v>9</v>
      </c>
      <c r="H13" s="372" t="s">
        <v>10</v>
      </c>
    </row>
    <row r="14" spans="1:8" s="958" customFormat="1" ht="11.25" customHeight="1">
      <c r="A14" s="957">
        <v>1</v>
      </c>
      <c r="B14" s="957">
        <v>2</v>
      </c>
      <c r="C14" s="524">
        <v>3</v>
      </c>
      <c r="D14" s="524">
        <v>4</v>
      </c>
      <c r="E14" s="957">
        <v>1</v>
      </c>
      <c r="F14" s="957">
        <v>2</v>
      </c>
      <c r="G14" s="524">
        <v>3</v>
      </c>
      <c r="H14" s="524">
        <v>4</v>
      </c>
    </row>
    <row r="15" spans="1:8" s="228" customFormat="1" ht="12.75">
      <c r="A15" s="959" t="s">
        <v>12</v>
      </c>
      <c r="B15" s="960">
        <v>82929528</v>
      </c>
      <c r="C15" s="960">
        <v>162433198.88</v>
      </c>
      <c r="D15" s="960">
        <v>79503670.88</v>
      </c>
      <c r="E15" s="959" t="s">
        <v>12</v>
      </c>
      <c r="F15" s="960" t="e">
        <f>F16+F34</f>
        <v>#REF!</v>
      </c>
      <c r="G15" s="960" t="e">
        <f>G16+G34</f>
        <v>#REF!</v>
      </c>
      <c r="H15" s="960" t="e">
        <f>G15-F15</f>
        <v>#REF!</v>
      </c>
    </row>
    <row r="16" spans="1:8" s="228" customFormat="1" ht="12.75">
      <c r="A16" s="294" t="s">
        <v>13</v>
      </c>
      <c r="B16" s="224">
        <v>82929528</v>
      </c>
      <c r="C16" s="224">
        <v>162433198.88</v>
      </c>
      <c r="D16" s="224">
        <v>79503670.88</v>
      </c>
      <c r="E16" s="294" t="s">
        <v>13</v>
      </c>
      <c r="F16" s="224">
        <f>F17+F25</f>
        <v>82932</v>
      </c>
      <c r="G16" s="224">
        <f>G17+G25</f>
        <v>61546</v>
      </c>
      <c r="H16" s="224">
        <f>G16-F16</f>
        <v>-21386</v>
      </c>
    </row>
    <row r="17" spans="1:8" s="228" customFormat="1" ht="12.75" customHeight="1">
      <c r="A17" s="276" t="s">
        <v>14</v>
      </c>
      <c r="B17" s="224">
        <v>54743437</v>
      </c>
      <c r="C17" s="224">
        <v>17614993</v>
      </c>
      <c r="D17" s="224">
        <v>-37128444</v>
      </c>
      <c r="E17" s="276" t="s">
        <v>14</v>
      </c>
      <c r="F17" s="224">
        <f>SUM(F18:F23)</f>
        <v>54746</v>
      </c>
      <c r="G17" s="224">
        <f>SUM(G18:G23)</f>
        <v>17615</v>
      </c>
      <c r="H17" s="224">
        <f>G17-F17</f>
        <v>-37131</v>
      </c>
    </row>
    <row r="18" spans="1:14" ht="12.75" customHeight="1">
      <c r="A18" s="295" t="s">
        <v>15</v>
      </c>
      <c r="B18" s="244">
        <v>53461773</v>
      </c>
      <c r="C18" s="244">
        <v>14995098</v>
      </c>
      <c r="D18" s="244">
        <v>-38466675</v>
      </c>
      <c r="E18" s="295" t="s">
        <v>15</v>
      </c>
      <c r="F18" s="244">
        <f>ROUND(B18/1000,0)</f>
        <v>53462</v>
      </c>
      <c r="G18" s="244">
        <f>ROUND(C18/1000,0)</f>
        <v>14995</v>
      </c>
      <c r="H18" s="244">
        <f>G18-F18</f>
        <v>-38467</v>
      </c>
      <c r="J18" s="228"/>
      <c r="K18" s="228"/>
      <c r="L18" s="228"/>
      <c r="M18" s="228"/>
      <c r="N18" s="228"/>
    </row>
    <row r="19" spans="1:14" ht="12.75" customHeight="1">
      <c r="A19" s="295" t="s">
        <v>16</v>
      </c>
      <c r="B19" s="244">
        <v>1231579</v>
      </c>
      <c r="C19" s="244">
        <v>2554030</v>
      </c>
      <c r="D19" s="244">
        <v>1322451</v>
      </c>
      <c r="E19" s="295" t="s">
        <v>17</v>
      </c>
      <c r="F19" s="244">
        <f>ROUND(B19/1000,0)+1</f>
        <v>1233</v>
      </c>
      <c r="G19" s="244">
        <f>ROUND(C19/1000,0)</f>
        <v>2554</v>
      </c>
      <c r="H19" s="244">
        <f>G19-F19</f>
        <v>1321</v>
      </c>
      <c r="J19" s="228"/>
      <c r="K19" s="228"/>
      <c r="L19" s="228"/>
      <c r="M19" s="228"/>
      <c r="N19" s="228"/>
    </row>
    <row r="20" spans="1:14" ht="12.75" customHeight="1">
      <c r="A20" s="295" t="s">
        <v>18</v>
      </c>
      <c r="B20" s="244">
        <v>90</v>
      </c>
      <c r="C20" s="244">
        <v>90</v>
      </c>
      <c r="D20" s="244">
        <v>0</v>
      </c>
      <c r="E20" s="295"/>
      <c r="F20" s="244">
        <f>ROUND(B20/1000,0)</f>
        <v>0</v>
      </c>
      <c r="G20" s="244"/>
      <c r="H20" s="244"/>
      <c r="K20" s="228"/>
      <c r="L20" s="228"/>
      <c r="M20" s="228"/>
      <c r="N20" s="228"/>
    </row>
    <row r="21" spans="1:14" ht="12.75" customHeight="1">
      <c r="A21" s="295" t="s">
        <v>19</v>
      </c>
      <c r="B21" s="244">
        <v>7558</v>
      </c>
      <c r="C21" s="244">
        <v>16981</v>
      </c>
      <c r="D21" s="244">
        <v>9423</v>
      </c>
      <c r="E21" s="295" t="s">
        <v>20</v>
      </c>
      <c r="F21" s="244">
        <f>ROUND(B21/1000,0)</f>
        <v>8</v>
      </c>
      <c r="G21" s="244">
        <f>ROUND(C21/1000,0)</f>
        <v>17</v>
      </c>
      <c r="H21" s="244">
        <f>G21-F21</f>
        <v>9</v>
      </c>
      <c r="J21" s="228"/>
      <c r="K21" s="228"/>
      <c r="L21" s="228"/>
      <c r="M21" s="228"/>
      <c r="N21" s="228"/>
    </row>
    <row r="22" spans="1:14" ht="12.75" customHeight="1">
      <c r="A22" s="295" t="s">
        <v>21</v>
      </c>
      <c r="B22" s="244">
        <v>40638</v>
      </c>
      <c r="C22" s="244">
        <v>48794</v>
      </c>
      <c r="D22" s="244">
        <v>8156</v>
      </c>
      <c r="E22" s="295" t="s">
        <v>22</v>
      </c>
      <c r="F22" s="244">
        <f>ROUND(B22/1000,0)</f>
        <v>41</v>
      </c>
      <c r="G22" s="244">
        <f>ROUND(C22/1000,0)</f>
        <v>49</v>
      </c>
      <c r="H22" s="244">
        <f>G22-F22</f>
        <v>8</v>
      </c>
      <c r="J22" s="228"/>
      <c r="K22" s="228"/>
      <c r="L22" s="228"/>
      <c r="M22" s="228"/>
      <c r="N22" s="228"/>
    </row>
    <row r="23" spans="1:14" ht="12.75" customHeight="1">
      <c r="A23" s="295" t="s">
        <v>23</v>
      </c>
      <c r="B23" s="244">
        <v>1799</v>
      </c>
      <c r="C23" s="244">
        <v>0</v>
      </c>
      <c r="D23" s="244">
        <v>-1799</v>
      </c>
      <c r="E23" s="295" t="s">
        <v>24</v>
      </c>
      <c r="F23" s="244">
        <f>ROUND(B23/1000,0)</f>
        <v>2</v>
      </c>
      <c r="G23" s="244">
        <f>ROUND(C23/1000,0)</f>
        <v>0</v>
      </c>
      <c r="H23" s="244">
        <f>G23-F23</f>
        <v>-2</v>
      </c>
      <c r="J23" s="228"/>
      <c r="K23" s="228"/>
      <c r="L23" s="228"/>
      <c r="M23" s="228"/>
      <c r="N23" s="228"/>
    </row>
    <row r="24" spans="1:14" ht="12.75" customHeight="1">
      <c r="A24" s="295"/>
      <c r="B24" s="244"/>
      <c r="C24" s="244"/>
      <c r="D24" s="244"/>
      <c r="E24" s="295"/>
      <c r="F24" s="244"/>
      <c r="G24" s="244"/>
      <c r="H24" s="244"/>
      <c r="K24" s="228"/>
      <c r="L24" s="228"/>
      <c r="M24" s="228"/>
      <c r="N24" s="228"/>
    </row>
    <row r="25" spans="1:8" s="228" customFormat="1" ht="12.75" customHeight="1">
      <c r="A25" s="276" t="s">
        <v>25</v>
      </c>
      <c r="B25" s="224">
        <v>28186091</v>
      </c>
      <c r="C25" s="224">
        <v>144818205.88</v>
      </c>
      <c r="D25" s="224">
        <v>116632114.88</v>
      </c>
      <c r="E25" s="276" t="s">
        <v>25</v>
      </c>
      <c r="F25" s="224">
        <f>SUM(F26:F31)</f>
        <v>28186</v>
      </c>
      <c r="G25" s="224">
        <f>SUM(G26:G31)</f>
        <v>43931</v>
      </c>
      <c r="H25" s="224">
        <f>G25-F25</f>
        <v>15745</v>
      </c>
    </row>
    <row r="26" spans="1:14" ht="12.75" customHeight="1">
      <c r="A26" s="295" t="s">
        <v>15</v>
      </c>
      <c r="B26" s="244">
        <v>14886091</v>
      </c>
      <c r="C26" s="244">
        <v>27874252</v>
      </c>
      <c r="D26" s="244">
        <v>12988161</v>
      </c>
      <c r="E26" s="295" t="s">
        <v>15</v>
      </c>
      <c r="F26" s="244">
        <f>ROUND(B26/1000,0)</f>
        <v>14886</v>
      </c>
      <c r="G26" s="244">
        <f>ROUND(C26/1000,0)</f>
        <v>27874</v>
      </c>
      <c r="H26" s="244">
        <f>G26-F26</f>
        <v>12988</v>
      </c>
      <c r="K26" s="228"/>
      <c r="L26" s="228"/>
      <c r="M26" s="228"/>
      <c r="N26" s="228"/>
    </row>
    <row r="27" spans="1:14" ht="12.75" customHeight="1">
      <c r="A27" s="295" t="s">
        <v>18</v>
      </c>
      <c r="B27" s="244">
        <v>0</v>
      </c>
      <c r="C27" s="244">
        <v>32286924</v>
      </c>
      <c r="D27" s="244">
        <v>32286924</v>
      </c>
      <c r="E27" s="295"/>
      <c r="F27" s="244"/>
      <c r="G27" s="244"/>
      <c r="H27" s="244"/>
      <c r="K27" s="228"/>
      <c r="L27" s="228"/>
      <c r="M27" s="228"/>
      <c r="N27" s="228"/>
    </row>
    <row r="28" spans="1:14" ht="12.75" customHeight="1">
      <c r="A28" s="295" t="s">
        <v>26</v>
      </c>
      <c r="B28" s="244">
        <v>0</v>
      </c>
      <c r="C28" s="244">
        <v>25000000</v>
      </c>
      <c r="D28" s="244">
        <v>25000000</v>
      </c>
      <c r="E28" s="295"/>
      <c r="F28" s="244"/>
      <c r="G28" s="244"/>
      <c r="H28" s="244"/>
      <c r="K28" s="228"/>
      <c r="L28" s="228"/>
      <c r="M28" s="228"/>
      <c r="N28" s="228"/>
    </row>
    <row r="29" spans="1:14" ht="12.75" customHeight="1">
      <c r="A29" s="295" t="s">
        <v>27</v>
      </c>
      <c r="B29" s="244">
        <v>0</v>
      </c>
      <c r="C29" s="244">
        <v>4700020</v>
      </c>
      <c r="D29" s="244">
        <v>4700020</v>
      </c>
      <c r="E29" s="295"/>
      <c r="F29" s="244"/>
      <c r="G29" s="244"/>
      <c r="H29" s="244"/>
      <c r="K29" s="228"/>
      <c r="L29" s="228"/>
      <c r="M29" s="228"/>
      <c r="N29" s="228"/>
    </row>
    <row r="30" spans="1:14" ht="12.75" customHeight="1">
      <c r="A30" s="295" t="s">
        <v>21</v>
      </c>
      <c r="B30" s="244">
        <v>0</v>
      </c>
      <c r="C30" s="244">
        <v>15900000</v>
      </c>
      <c r="D30" s="244">
        <v>15900000</v>
      </c>
      <c r="E30" s="295"/>
      <c r="F30" s="244"/>
      <c r="G30" s="244"/>
      <c r="H30" s="244"/>
      <c r="K30" s="228"/>
      <c r="L30" s="228"/>
      <c r="M30" s="228"/>
      <c r="N30" s="228"/>
    </row>
    <row r="31" spans="1:14" ht="12.75" customHeight="1">
      <c r="A31" s="295" t="s">
        <v>23</v>
      </c>
      <c r="B31" s="244">
        <v>13300000</v>
      </c>
      <c r="C31" s="244">
        <v>16057010</v>
      </c>
      <c r="D31" s="244">
        <v>2757010</v>
      </c>
      <c r="E31" s="295" t="s">
        <v>24</v>
      </c>
      <c r="F31" s="244">
        <f>ROUND(B31/1000,0)</f>
        <v>13300</v>
      </c>
      <c r="G31" s="244">
        <f>ROUND(C31/1000,0)</f>
        <v>16057</v>
      </c>
      <c r="H31" s="244">
        <f>G31-F31</f>
        <v>2757</v>
      </c>
      <c r="K31" s="228"/>
      <c r="L31" s="228"/>
      <c r="M31" s="228"/>
      <c r="N31" s="228"/>
    </row>
    <row r="32" spans="1:14" ht="12.75" customHeight="1">
      <c r="A32" s="295" t="s">
        <v>28</v>
      </c>
      <c r="B32" s="244">
        <v>0</v>
      </c>
      <c r="C32" s="244">
        <v>23000000</v>
      </c>
      <c r="D32" s="244">
        <v>23000000</v>
      </c>
      <c r="E32" s="295"/>
      <c r="F32" s="244"/>
      <c r="G32" s="244"/>
      <c r="H32" s="244"/>
      <c r="K32" s="228"/>
      <c r="L32" s="228"/>
      <c r="M32" s="228"/>
      <c r="N32" s="228"/>
    </row>
    <row r="33" spans="1:14" ht="12.75" customHeight="1">
      <c r="A33" s="295"/>
      <c r="B33" s="244"/>
      <c r="C33" s="244"/>
      <c r="D33" s="244"/>
      <c r="E33" s="295"/>
      <c r="F33" s="244"/>
      <c r="G33" s="244"/>
      <c r="H33" s="244"/>
      <c r="K33" s="228"/>
      <c r="L33" s="228"/>
      <c r="M33" s="228"/>
      <c r="N33" s="228"/>
    </row>
    <row r="34" spans="1:8" s="228" customFormat="1" ht="12.75">
      <c r="A34" s="294" t="s">
        <v>29</v>
      </c>
      <c r="B34" s="224">
        <v>0</v>
      </c>
      <c r="C34" s="224">
        <v>0</v>
      </c>
      <c r="D34" s="224">
        <v>0</v>
      </c>
      <c r="E34" s="294" t="s">
        <v>29</v>
      </c>
      <c r="F34" s="224" t="e">
        <f>F35</f>
        <v>#REF!</v>
      </c>
      <c r="G34" s="224" t="e">
        <f>G35</f>
        <v>#REF!</v>
      </c>
      <c r="H34" s="224" t="e">
        <f>G34-F34</f>
        <v>#REF!</v>
      </c>
    </row>
    <row r="35" spans="1:8" s="228" customFormat="1" ht="12.75" customHeight="1">
      <c r="A35" s="276" t="s">
        <v>30</v>
      </c>
      <c r="B35" s="224">
        <v>0</v>
      </c>
      <c r="C35" s="224">
        <v>0</v>
      </c>
      <c r="D35" s="224">
        <v>0</v>
      </c>
      <c r="E35" s="276" t="s">
        <v>30</v>
      </c>
      <c r="F35" s="224" t="e">
        <f>SUM(#REF!)</f>
        <v>#REF!</v>
      </c>
      <c r="G35" s="224" t="e">
        <f>SUM(#REF!)</f>
        <v>#REF!</v>
      </c>
      <c r="H35" s="224" t="e">
        <f>G35-F35</f>
        <v>#REF!</v>
      </c>
    </row>
    <row r="36" spans="1:8" ht="12.75">
      <c r="A36" s="262"/>
      <c r="B36" s="480"/>
      <c r="C36" s="480"/>
      <c r="D36" s="480"/>
      <c r="E36" s="262"/>
      <c r="F36" s="480"/>
      <c r="G36" s="480"/>
      <c r="H36" s="480"/>
    </row>
    <row r="37" spans="1:8" ht="12.75">
      <c r="A37" s="262"/>
      <c r="B37" s="480"/>
      <c r="C37" s="262"/>
      <c r="D37" s="480"/>
      <c r="E37" s="262"/>
      <c r="F37" s="480"/>
      <c r="G37" s="480"/>
      <c r="H37" s="480"/>
    </row>
    <row r="39" spans="1:56" s="962" customFormat="1" ht="12.75" customHeight="1">
      <c r="A39" s="326" t="s">
        <v>31</v>
      </c>
      <c r="B39" s="961"/>
      <c r="C39" s="1108" t="s">
        <v>980</v>
      </c>
      <c r="D39" s="1108"/>
      <c r="K39" s="958"/>
      <c r="L39" s="958"/>
      <c r="M39" s="958"/>
      <c r="N39" s="958"/>
      <c r="O39" s="958"/>
      <c r="P39" s="958"/>
      <c r="Q39" s="958"/>
      <c r="R39" s="958"/>
      <c r="S39" s="958"/>
      <c r="T39" s="958"/>
      <c r="U39" s="958"/>
      <c r="V39" s="958"/>
      <c r="W39" s="958"/>
      <c r="X39" s="958"/>
      <c r="Y39" s="958"/>
      <c r="Z39" s="958"/>
      <c r="AA39" s="958"/>
      <c r="AB39" s="958"/>
      <c r="AC39" s="958"/>
      <c r="AD39" s="958"/>
      <c r="AE39" s="958"/>
      <c r="AF39" s="958"/>
      <c r="AG39" s="958"/>
      <c r="AH39" s="958"/>
      <c r="AI39" s="958"/>
      <c r="AJ39" s="958"/>
      <c r="AK39" s="958"/>
      <c r="AL39" s="958"/>
      <c r="AM39" s="958"/>
      <c r="AN39" s="958"/>
      <c r="AO39" s="958"/>
      <c r="AP39" s="958"/>
      <c r="AQ39" s="958"/>
      <c r="AR39" s="958"/>
      <c r="AS39" s="958"/>
      <c r="AT39" s="958"/>
      <c r="AU39" s="958"/>
      <c r="AV39" s="958"/>
      <c r="AW39" s="958"/>
      <c r="AX39" s="958"/>
      <c r="AY39" s="958"/>
      <c r="AZ39" s="958"/>
      <c r="BA39" s="958"/>
      <c r="BB39" s="958"/>
      <c r="BC39" s="958"/>
      <c r="BD39" s="958"/>
    </row>
    <row r="40" spans="1:55" s="285" customFormat="1" ht="12.75" customHeight="1">
      <c r="A40" s="326"/>
      <c r="C40" s="1108"/>
      <c r="D40" s="1108"/>
      <c r="K40" s="175"/>
      <c r="L40" s="178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</row>
    <row r="41" spans="5:8" ht="12.75">
      <c r="E41" s="175" t="s">
        <v>32</v>
      </c>
      <c r="G41" s="1107" t="s">
        <v>33</v>
      </c>
      <c r="H41" s="1107"/>
    </row>
    <row r="42" ht="12.75" hidden="1"/>
    <row r="43" ht="12.75" hidden="1"/>
    <row r="46" ht="12.75">
      <c r="A46" s="175" t="s">
        <v>894</v>
      </c>
    </row>
  </sheetData>
  <mergeCells count="10">
    <mergeCell ref="G41:H41"/>
    <mergeCell ref="C39:D39"/>
    <mergeCell ref="A1:F1"/>
    <mergeCell ref="A2:F2"/>
    <mergeCell ref="A4:F4"/>
    <mergeCell ref="A6:F6"/>
    <mergeCell ref="A7:F7"/>
    <mergeCell ref="A8:F8"/>
    <mergeCell ref="A9:F9"/>
    <mergeCell ref="C40:D40"/>
  </mergeCells>
  <printOptions horizontalCentered="1"/>
  <pageMargins left="1.1811023622047245" right="0.7874015748031497" top="0.7874015748031497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4"/>
  <dimension ref="A1:BG1278"/>
  <sheetViews>
    <sheetView zoomScaleSheetLayoutView="100" workbookViewId="0" topLeftCell="A1">
      <selection activeCell="B2" sqref="B2"/>
    </sheetView>
  </sheetViews>
  <sheetFormatPr defaultColWidth="9.140625" defaultRowHeight="17.25" customHeight="1"/>
  <cols>
    <col min="1" max="1" width="48.28125" style="324" customWidth="1"/>
    <col min="2" max="2" width="11.8515625" style="967" customWidth="1"/>
    <col min="3" max="3" width="11.28125" style="967" customWidth="1"/>
    <col min="4" max="4" width="11.57421875" style="967" customWidth="1"/>
    <col min="5" max="5" width="8.00390625" style="968" customWidth="1"/>
    <col min="6" max="6" width="10.8515625" style="967" customWidth="1"/>
    <col min="7" max="43" width="11.421875" style="154" customWidth="1"/>
    <col min="44" max="16384" width="11.421875" style="324" customWidth="1"/>
  </cols>
  <sheetData>
    <row r="1" spans="2:6" ht="13.5" customHeight="1">
      <c r="B1" s="178" t="s">
        <v>925</v>
      </c>
      <c r="C1" s="178"/>
      <c r="D1" s="178"/>
      <c r="E1" s="178"/>
      <c r="F1" s="178"/>
    </row>
    <row r="2" spans="2:6" ht="12.75" customHeight="1">
      <c r="B2" s="866" t="s">
        <v>926</v>
      </c>
      <c r="C2" s="866"/>
      <c r="D2" s="866"/>
      <c r="E2" s="866"/>
      <c r="F2" s="866"/>
    </row>
    <row r="3" spans="1:6" ht="4.5" customHeight="1">
      <c r="A3" s="185"/>
      <c r="B3" s="3"/>
      <c r="C3" s="3"/>
      <c r="D3" s="3"/>
      <c r="E3" s="185"/>
      <c r="F3" s="185"/>
    </row>
    <row r="4" spans="2:6" ht="17.25" customHeight="1">
      <c r="B4" s="186" t="s">
        <v>927</v>
      </c>
      <c r="C4" s="186"/>
      <c r="D4" s="186"/>
      <c r="E4" s="186"/>
      <c r="F4" s="186"/>
    </row>
    <row r="5" spans="1:6" ht="17.25" customHeight="1">
      <c r="A5" s="262"/>
      <c r="B5" s="283"/>
      <c r="C5" s="283"/>
      <c r="D5" s="283"/>
      <c r="E5" s="283"/>
      <c r="F5" s="283"/>
    </row>
    <row r="6" spans="2:6" ht="17.25" customHeight="1">
      <c r="B6" s="155" t="s">
        <v>928</v>
      </c>
      <c r="C6" s="155"/>
      <c r="D6" s="155"/>
      <c r="E6" s="155"/>
      <c r="F6" s="155"/>
    </row>
    <row r="7" spans="1:6" ht="17.25" customHeight="1">
      <c r="A7" s="963"/>
      <c r="B7" s="964" t="s">
        <v>895</v>
      </c>
      <c r="C7" s="323"/>
      <c r="D7" s="323"/>
      <c r="E7" s="965"/>
      <c r="F7" s="323"/>
    </row>
    <row r="8" spans="2:6" ht="17.25" customHeight="1">
      <c r="B8" s="287" t="s">
        <v>1162</v>
      </c>
      <c r="C8" s="287"/>
      <c r="D8" s="287"/>
      <c r="E8" s="287"/>
      <c r="F8" s="287"/>
    </row>
    <row r="9" spans="2:6" ht="17.25" customHeight="1">
      <c r="B9" s="199" t="s">
        <v>931</v>
      </c>
      <c r="C9" s="199"/>
      <c r="D9" s="199"/>
      <c r="E9" s="199"/>
      <c r="F9" s="199"/>
    </row>
    <row r="10" spans="1:6" ht="17.25" customHeight="1">
      <c r="A10" s="200" t="s">
        <v>932</v>
      </c>
      <c r="B10" s="43"/>
      <c r="C10" s="161"/>
      <c r="D10" s="199"/>
      <c r="E10" s="201"/>
      <c r="F10" s="202" t="s">
        <v>188</v>
      </c>
    </row>
    <row r="11" spans="2:6" ht="12.75">
      <c r="B11" s="966"/>
      <c r="F11" s="162" t="s">
        <v>896</v>
      </c>
    </row>
    <row r="12" spans="1:6" ht="15.75" customHeight="1">
      <c r="A12" s="969"/>
      <c r="B12" s="970"/>
      <c r="C12" s="970"/>
      <c r="D12" s="970"/>
      <c r="E12" s="971"/>
      <c r="F12" s="972" t="s">
        <v>984</v>
      </c>
    </row>
    <row r="13" spans="1:6" ht="63.75">
      <c r="A13" s="973" t="s">
        <v>935</v>
      </c>
      <c r="B13" s="373" t="s">
        <v>986</v>
      </c>
      <c r="C13" s="373" t="s">
        <v>897</v>
      </c>
      <c r="D13" s="373" t="s">
        <v>987</v>
      </c>
      <c r="E13" s="374" t="s">
        <v>898</v>
      </c>
      <c r="F13" s="373" t="s">
        <v>989</v>
      </c>
    </row>
    <row r="14" spans="1:6" s="175" customFormat="1" ht="12.75">
      <c r="A14" s="974">
        <v>1</v>
      </c>
      <c r="B14" s="975">
        <v>2</v>
      </c>
      <c r="C14" s="975">
        <v>3</v>
      </c>
      <c r="D14" s="975">
        <v>4</v>
      </c>
      <c r="E14" s="975">
        <v>5</v>
      </c>
      <c r="F14" s="477">
        <v>6</v>
      </c>
    </row>
    <row r="15" spans="1:6" s="175" customFormat="1" ht="14.25">
      <c r="A15" s="976" t="s">
        <v>899</v>
      </c>
      <c r="B15" s="975"/>
      <c r="C15" s="975"/>
      <c r="D15" s="975"/>
      <c r="E15" s="977"/>
      <c r="F15" s="477"/>
    </row>
    <row r="16" spans="1:6" s="175" customFormat="1" ht="12.75">
      <c r="A16" s="978" t="s">
        <v>900</v>
      </c>
      <c r="B16" s="979">
        <v>832567411</v>
      </c>
      <c r="C16" s="979">
        <v>109297280</v>
      </c>
      <c r="D16" s="979">
        <v>98448185</v>
      </c>
      <c r="E16" s="383">
        <v>11.82465031651353</v>
      </c>
      <c r="F16" s="979">
        <v>33977525</v>
      </c>
    </row>
    <row r="17" spans="1:6" s="175" customFormat="1" ht="12.75">
      <c r="A17" s="981" t="s">
        <v>901</v>
      </c>
      <c r="B17" s="979">
        <v>600339551</v>
      </c>
      <c r="C17" s="979">
        <v>69499679</v>
      </c>
      <c r="D17" s="979">
        <v>69499679</v>
      </c>
      <c r="E17" s="383">
        <v>11.576728350519755</v>
      </c>
      <c r="F17" s="979">
        <v>32660992</v>
      </c>
    </row>
    <row r="18" spans="1:6" s="175" customFormat="1" ht="12.75">
      <c r="A18" s="981" t="s">
        <v>134</v>
      </c>
      <c r="B18" s="979">
        <v>2031894</v>
      </c>
      <c r="C18" s="979">
        <v>104922</v>
      </c>
      <c r="D18" s="979">
        <v>105422</v>
      </c>
      <c r="E18" s="383">
        <v>5.188361203881699</v>
      </c>
      <c r="F18" s="979">
        <v>39087</v>
      </c>
    </row>
    <row r="19" spans="1:6" s="175" customFormat="1" ht="12.75">
      <c r="A19" s="981" t="s">
        <v>135</v>
      </c>
      <c r="B19" s="979">
        <v>230195966</v>
      </c>
      <c r="C19" s="979">
        <v>39692679</v>
      </c>
      <c r="D19" s="979">
        <v>28843084</v>
      </c>
      <c r="E19" s="383">
        <v>12.529795591639518</v>
      </c>
      <c r="F19" s="979">
        <v>1277446</v>
      </c>
    </row>
    <row r="20" spans="1:6" s="175" customFormat="1" ht="12.75">
      <c r="A20" s="260" t="s">
        <v>902</v>
      </c>
      <c r="B20" s="979">
        <v>845342901</v>
      </c>
      <c r="C20" s="979">
        <v>101498834</v>
      </c>
      <c r="D20" s="979">
        <v>41463309</v>
      </c>
      <c r="E20" s="383">
        <v>4.904910060870081</v>
      </c>
      <c r="F20" s="979">
        <v>19820888</v>
      </c>
    </row>
    <row r="21" spans="1:6" s="175" customFormat="1" ht="12.75">
      <c r="A21" s="982" t="s">
        <v>1312</v>
      </c>
      <c r="B21" s="979">
        <v>543320402</v>
      </c>
      <c r="C21" s="979">
        <v>72903107</v>
      </c>
      <c r="D21" s="979">
        <v>33100323</v>
      </c>
      <c r="E21" s="383">
        <v>6.092228982779852</v>
      </c>
      <c r="F21" s="979">
        <v>15296715</v>
      </c>
    </row>
    <row r="22" spans="1:6" s="175" customFormat="1" ht="12.75">
      <c r="A22" s="983" t="s">
        <v>881</v>
      </c>
      <c r="B22" s="979">
        <v>80620673</v>
      </c>
      <c r="C22" s="979">
        <v>11153184</v>
      </c>
      <c r="D22" s="979">
        <v>4810104</v>
      </c>
      <c r="E22" s="383">
        <v>5.966340667982268</v>
      </c>
      <c r="F22" s="979">
        <v>2970260</v>
      </c>
    </row>
    <row r="23" spans="1:6" s="175" customFormat="1" ht="12.75">
      <c r="A23" s="983" t="s">
        <v>1381</v>
      </c>
      <c r="B23" s="979">
        <v>64535310</v>
      </c>
      <c r="C23" s="979">
        <v>175297</v>
      </c>
      <c r="D23" s="979">
        <v>173901</v>
      </c>
      <c r="E23" s="383">
        <v>0.26946643628116146</v>
      </c>
      <c r="F23" s="979">
        <v>173901</v>
      </c>
    </row>
    <row r="24" spans="1:6" s="175" customFormat="1" ht="12.75">
      <c r="A24" s="983" t="s">
        <v>1384</v>
      </c>
      <c r="B24" s="979">
        <v>398164419</v>
      </c>
      <c r="C24" s="979">
        <v>61574626</v>
      </c>
      <c r="D24" s="979">
        <v>28116318</v>
      </c>
      <c r="E24" s="984">
        <v>31.500035670726167</v>
      </c>
      <c r="F24" s="979">
        <v>12152554</v>
      </c>
    </row>
    <row r="25" spans="1:6" s="175" customFormat="1" ht="12.75">
      <c r="A25" s="985" t="s">
        <v>1393</v>
      </c>
      <c r="B25" s="979">
        <v>227550553</v>
      </c>
      <c r="C25" s="979">
        <v>51599770</v>
      </c>
      <c r="D25" s="979">
        <v>26414478</v>
      </c>
      <c r="E25" s="383">
        <v>11.608180095259975</v>
      </c>
      <c r="F25" s="979">
        <v>11539246</v>
      </c>
    </row>
    <row r="26" spans="1:6" s="175" customFormat="1" ht="12.75">
      <c r="A26" s="985" t="s">
        <v>1395</v>
      </c>
      <c r="B26" s="979">
        <v>1354830</v>
      </c>
      <c r="C26" s="979">
        <v>220780</v>
      </c>
      <c r="D26" s="979">
        <v>177320</v>
      </c>
      <c r="E26" s="383">
        <v>13.087988898976255</v>
      </c>
      <c r="F26" s="979">
        <v>86939</v>
      </c>
    </row>
    <row r="27" spans="1:6" s="175" customFormat="1" ht="12.75">
      <c r="A27" s="986" t="s">
        <v>903</v>
      </c>
      <c r="B27" s="979">
        <v>8562928</v>
      </c>
      <c r="C27" s="979">
        <v>909336</v>
      </c>
      <c r="D27" s="979">
        <v>530106</v>
      </c>
      <c r="E27" s="383">
        <v>6.190709533000861</v>
      </c>
      <c r="F27" s="979">
        <v>67450</v>
      </c>
    </row>
    <row r="28" spans="1:6" s="175" customFormat="1" ht="25.5" hidden="1">
      <c r="A28" s="987" t="s">
        <v>904</v>
      </c>
      <c r="B28" s="988">
        <v>123599</v>
      </c>
      <c r="C28" s="988">
        <v>24720</v>
      </c>
      <c r="D28" s="988">
        <v>0</v>
      </c>
      <c r="E28" s="989">
        <v>0</v>
      </c>
      <c r="F28" s="988">
        <v>0</v>
      </c>
    </row>
    <row r="29" spans="1:6" s="175" customFormat="1" ht="12.75">
      <c r="A29" s="986" t="s">
        <v>905</v>
      </c>
      <c r="B29" s="979">
        <v>162179306</v>
      </c>
      <c r="C29" s="979">
        <v>8820020</v>
      </c>
      <c r="D29" s="979">
        <v>994414</v>
      </c>
      <c r="E29" s="383">
        <v>0.6131571434890712</v>
      </c>
      <c r="F29" s="979">
        <v>458919</v>
      </c>
    </row>
    <row r="30" spans="1:6" s="175" customFormat="1" ht="12.75">
      <c r="A30" s="981" t="s">
        <v>1295</v>
      </c>
      <c r="B30" s="979">
        <v>302022499</v>
      </c>
      <c r="C30" s="979">
        <v>28595727</v>
      </c>
      <c r="D30" s="979">
        <v>8359047</v>
      </c>
      <c r="E30" s="383">
        <v>2.767690164698624</v>
      </c>
      <c r="F30" s="979">
        <v>4521782</v>
      </c>
    </row>
    <row r="31" spans="1:6" s="175" customFormat="1" ht="12.75">
      <c r="A31" s="986" t="s">
        <v>906</v>
      </c>
      <c r="B31" s="979">
        <v>57692516</v>
      </c>
      <c r="C31" s="979">
        <v>7595470</v>
      </c>
      <c r="D31" s="979">
        <v>1440248</v>
      </c>
      <c r="E31" s="383">
        <v>2.496420852923107</v>
      </c>
      <c r="F31" s="979">
        <v>1338588</v>
      </c>
    </row>
    <row r="32" spans="1:6" s="175" customFormat="1" ht="12.75">
      <c r="A32" s="983" t="s">
        <v>907</v>
      </c>
      <c r="B32" s="979">
        <v>244329983</v>
      </c>
      <c r="C32" s="979">
        <v>21000257</v>
      </c>
      <c r="D32" s="979">
        <v>6918799</v>
      </c>
      <c r="E32" s="383">
        <v>2.8317437405952752</v>
      </c>
      <c r="F32" s="979">
        <v>3183194</v>
      </c>
    </row>
    <row r="33" spans="1:6" s="175" customFormat="1" ht="12.75">
      <c r="A33" s="986" t="s">
        <v>1322</v>
      </c>
      <c r="B33" s="979">
        <v>-2471721</v>
      </c>
      <c r="C33" s="979">
        <v>0</v>
      </c>
      <c r="D33" s="979">
        <v>-334973</v>
      </c>
      <c r="E33" s="383">
        <v>13.552217260766891</v>
      </c>
      <c r="F33" s="979">
        <v>-225927</v>
      </c>
    </row>
    <row r="34" spans="1:6" s="175" customFormat="1" ht="12.75">
      <c r="A34" s="986" t="s">
        <v>1326</v>
      </c>
      <c r="B34" s="979">
        <v>2471721</v>
      </c>
      <c r="C34" s="979">
        <v>0</v>
      </c>
      <c r="D34" s="979">
        <v>334973</v>
      </c>
      <c r="E34" s="383">
        <v>13.552217260766891</v>
      </c>
      <c r="F34" s="979">
        <v>225927</v>
      </c>
    </row>
    <row r="35" spans="1:6" s="175" customFormat="1" ht="12.75">
      <c r="A35" s="986" t="s">
        <v>1300</v>
      </c>
      <c r="B35" s="979">
        <v>-10303769</v>
      </c>
      <c r="C35" s="979">
        <v>7798446</v>
      </c>
      <c r="D35" s="979">
        <v>57319849</v>
      </c>
      <c r="E35" s="984" t="s">
        <v>942</v>
      </c>
      <c r="F35" s="979">
        <v>14382564</v>
      </c>
    </row>
    <row r="36" spans="1:6" s="175" customFormat="1" ht="25.5">
      <c r="A36" s="990" t="s">
        <v>908</v>
      </c>
      <c r="B36" s="979">
        <v>10298589</v>
      </c>
      <c r="C36" s="979">
        <v>-7798446</v>
      </c>
      <c r="D36" s="979" t="s">
        <v>942</v>
      </c>
      <c r="E36" s="984" t="s">
        <v>942</v>
      </c>
      <c r="F36" s="979" t="s">
        <v>942</v>
      </c>
    </row>
    <row r="37" spans="1:6" s="175" customFormat="1" ht="38.25">
      <c r="A37" s="990" t="s">
        <v>909</v>
      </c>
      <c r="B37" s="979">
        <v>5180</v>
      </c>
      <c r="C37" s="979">
        <v>0</v>
      </c>
      <c r="D37" s="979" t="s">
        <v>942</v>
      </c>
      <c r="E37" s="984" t="s">
        <v>942</v>
      </c>
      <c r="F37" s="979" t="s">
        <v>942</v>
      </c>
    </row>
    <row r="38" spans="1:43" s="993" customFormat="1" ht="12.75">
      <c r="A38" s="252" t="s">
        <v>910</v>
      </c>
      <c r="B38" s="77"/>
      <c r="C38" s="77"/>
      <c r="D38" s="77"/>
      <c r="E38" s="991"/>
      <c r="F38" s="77"/>
      <c r="G38" s="992"/>
      <c r="H38" s="992"/>
      <c r="I38" s="992"/>
      <c r="J38" s="992"/>
      <c r="K38" s="992"/>
      <c r="L38" s="992"/>
      <c r="M38" s="992"/>
      <c r="N38" s="992"/>
      <c r="O38" s="992"/>
      <c r="P38" s="992"/>
      <c r="Q38" s="992"/>
      <c r="R38" s="992"/>
      <c r="S38" s="992"/>
      <c r="T38" s="992"/>
      <c r="U38" s="992"/>
      <c r="V38" s="992"/>
      <c r="W38" s="992"/>
      <c r="X38" s="992"/>
      <c r="Y38" s="992"/>
      <c r="Z38" s="992"/>
      <c r="AA38" s="992"/>
      <c r="AB38" s="992"/>
      <c r="AC38" s="992"/>
      <c r="AD38" s="992"/>
      <c r="AE38" s="992"/>
      <c r="AF38" s="992"/>
      <c r="AG38" s="992"/>
      <c r="AH38" s="992"/>
      <c r="AI38" s="992"/>
      <c r="AJ38" s="992"/>
      <c r="AK38" s="992"/>
      <c r="AL38" s="992"/>
      <c r="AM38" s="992"/>
      <c r="AN38" s="992"/>
      <c r="AO38" s="992"/>
      <c r="AP38" s="992"/>
      <c r="AQ38" s="992"/>
    </row>
    <row r="39" spans="1:43" s="994" customFormat="1" ht="12.75">
      <c r="A39" s="978" t="s">
        <v>911</v>
      </c>
      <c r="B39" s="212">
        <v>31183082</v>
      </c>
      <c r="C39" s="212">
        <v>9581152</v>
      </c>
      <c r="D39" s="212">
        <v>3181174</v>
      </c>
      <c r="E39" s="383">
        <v>10.201602266254502</v>
      </c>
      <c r="F39" s="212">
        <v>2154135</v>
      </c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992"/>
      <c r="X39" s="992"/>
      <c r="Y39" s="992"/>
      <c r="Z39" s="992"/>
      <c r="AA39" s="992"/>
      <c r="AB39" s="992"/>
      <c r="AC39" s="992"/>
      <c r="AD39" s="992"/>
      <c r="AE39" s="992"/>
      <c r="AF39" s="992"/>
      <c r="AG39" s="992"/>
      <c r="AH39" s="992"/>
      <c r="AI39" s="992"/>
      <c r="AJ39" s="992"/>
      <c r="AK39" s="992"/>
      <c r="AL39" s="992"/>
      <c r="AM39" s="992"/>
      <c r="AN39" s="992"/>
      <c r="AO39" s="992"/>
      <c r="AP39" s="992"/>
      <c r="AQ39" s="992"/>
    </row>
    <row r="40" spans="1:43" s="994" customFormat="1" ht="12.75">
      <c r="A40" s="981" t="s">
        <v>901</v>
      </c>
      <c r="B40" s="30">
        <v>5380355</v>
      </c>
      <c r="C40" s="30">
        <v>1799483</v>
      </c>
      <c r="D40" s="30">
        <v>1799483</v>
      </c>
      <c r="E40" s="383">
        <v>33.445432503989046</v>
      </c>
      <c r="F40" s="30">
        <v>1045477</v>
      </c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2"/>
      <c r="AD40" s="992"/>
      <c r="AE40" s="992"/>
      <c r="AF40" s="992"/>
      <c r="AG40" s="992"/>
      <c r="AH40" s="992"/>
      <c r="AI40" s="992"/>
      <c r="AJ40" s="992"/>
      <c r="AK40" s="992"/>
      <c r="AL40" s="992"/>
      <c r="AM40" s="992"/>
      <c r="AN40" s="992"/>
      <c r="AO40" s="992"/>
      <c r="AP40" s="992"/>
      <c r="AQ40" s="992"/>
    </row>
    <row r="41" spans="1:43" s="994" customFormat="1" ht="12.75">
      <c r="A41" s="981" t="s">
        <v>134</v>
      </c>
      <c r="B41" s="212">
        <v>364731</v>
      </c>
      <c r="C41" s="212">
        <v>5833</v>
      </c>
      <c r="D41" s="212">
        <v>3094</v>
      </c>
      <c r="E41" s="383">
        <v>0.8482964157145951</v>
      </c>
      <c r="F41" s="212">
        <v>3081</v>
      </c>
      <c r="G41" s="992"/>
      <c r="H41" s="992"/>
      <c r="I41" s="992"/>
      <c r="J41" s="992"/>
      <c r="K41" s="992"/>
      <c r="L41" s="992"/>
      <c r="M41" s="992"/>
      <c r="N41" s="992"/>
      <c r="O41" s="992"/>
      <c r="P41" s="992"/>
      <c r="Q41" s="992"/>
      <c r="R41" s="992"/>
      <c r="S41" s="992"/>
      <c r="T41" s="992"/>
      <c r="U41" s="992"/>
      <c r="V41" s="992"/>
      <c r="W41" s="992"/>
      <c r="X41" s="992"/>
      <c r="Y41" s="992"/>
      <c r="Z41" s="992"/>
      <c r="AA41" s="992"/>
      <c r="AB41" s="992"/>
      <c r="AC41" s="992"/>
      <c r="AD41" s="992"/>
      <c r="AE41" s="992"/>
      <c r="AF41" s="992"/>
      <c r="AG41" s="992"/>
      <c r="AH41" s="992"/>
      <c r="AI41" s="992"/>
      <c r="AJ41" s="992"/>
      <c r="AK41" s="992"/>
      <c r="AL41" s="992"/>
      <c r="AM41" s="992"/>
      <c r="AN41" s="992"/>
      <c r="AO41" s="992"/>
      <c r="AP41" s="992"/>
      <c r="AQ41" s="992"/>
    </row>
    <row r="42" spans="1:43" s="994" customFormat="1" ht="12.75">
      <c r="A42" s="981" t="s">
        <v>135</v>
      </c>
      <c r="B42" s="30">
        <v>25437996</v>
      </c>
      <c r="C42" s="30">
        <v>7775836</v>
      </c>
      <c r="D42" s="30">
        <v>1378597</v>
      </c>
      <c r="E42" s="383">
        <v>5.4194402735184015</v>
      </c>
      <c r="F42" s="30">
        <v>1105577</v>
      </c>
      <c r="G42" s="992"/>
      <c r="H42" s="992"/>
      <c r="I42" s="992"/>
      <c r="J42" s="992"/>
      <c r="K42" s="992"/>
      <c r="L42" s="992"/>
      <c r="M42" s="992"/>
      <c r="N42" s="992"/>
      <c r="O42" s="992"/>
      <c r="P42" s="992"/>
      <c r="Q42" s="992"/>
      <c r="R42" s="992"/>
      <c r="S42" s="992"/>
      <c r="T42" s="992"/>
      <c r="U42" s="992"/>
      <c r="V42" s="992"/>
      <c r="W42" s="992"/>
      <c r="X42" s="992"/>
      <c r="Y42" s="992"/>
      <c r="Z42" s="992"/>
      <c r="AA42" s="992"/>
      <c r="AB42" s="992"/>
      <c r="AC42" s="992"/>
      <c r="AD42" s="992"/>
      <c r="AE42" s="992"/>
      <c r="AF42" s="992"/>
      <c r="AG42" s="992"/>
      <c r="AH42" s="992"/>
      <c r="AI42" s="992"/>
      <c r="AJ42" s="992"/>
      <c r="AK42" s="992"/>
      <c r="AL42" s="992"/>
      <c r="AM42" s="992"/>
      <c r="AN42" s="992"/>
      <c r="AO42" s="992"/>
      <c r="AP42" s="992"/>
      <c r="AQ42" s="992"/>
    </row>
    <row r="43" spans="1:43" s="994" customFormat="1" ht="12.75">
      <c r="A43" s="986" t="s">
        <v>1306</v>
      </c>
      <c r="B43" s="30">
        <v>31770886</v>
      </c>
      <c r="C43" s="212">
        <v>9597688</v>
      </c>
      <c r="D43" s="212">
        <v>1576065</v>
      </c>
      <c r="E43" s="383">
        <v>4.960720956916342</v>
      </c>
      <c r="F43" s="212">
        <v>1208889</v>
      </c>
      <c r="G43" s="992"/>
      <c r="H43" s="992"/>
      <c r="I43" s="992"/>
      <c r="J43" s="992"/>
      <c r="K43" s="992"/>
      <c r="L43" s="992"/>
      <c r="M43" s="992"/>
      <c r="N43" s="992"/>
      <c r="O43" s="992"/>
      <c r="P43" s="992"/>
      <c r="Q43" s="992"/>
      <c r="R43" s="992"/>
      <c r="S43" s="992"/>
      <c r="T43" s="992"/>
      <c r="U43" s="992"/>
      <c r="V43" s="992"/>
      <c r="W43" s="992"/>
      <c r="X43" s="992"/>
      <c r="Y43" s="992"/>
      <c r="Z43" s="992"/>
      <c r="AA43" s="992"/>
      <c r="AB43" s="992"/>
      <c r="AC43" s="992"/>
      <c r="AD43" s="992"/>
      <c r="AE43" s="992"/>
      <c r="AF43" s="992"/>
      <c r="AG43" s="992"/>
      <c r="AH43" s="992"/>
      <c r="AI43" s="992"/>
      <c r="AJ43" s="992"/>
      <c r="AK43" s="992"/>
      <c r="AL43" s="992"/>
      <c r="AM43" s="992"/>
      <c r="AN43" s="992"/>
      <c r="AO43" s="992"/>
      <c r="AP43" s="992"/>
      <c r="AQ43" s="992"/>
    </row>
    <row r="44" spans="1:43" s="995" customFormat="1" ht="12.75">
      <c r="A44" s="982" t="s">
        <v>1312</v>
      </c>
      <c r="B44" s="30">
        <v>18954898</v>
      </c>
      <c r="C44" s="212">
        <v>5781523</v>
      </c>
      <c r="D44" s="212">
        <v>781684</v>
      </c>
      <c r="E44" s="383">
        <v>4.1239156232863925</v>
      </c>
      <c r="F44" s="212">
        <v>449039</v>
      </c>
      <c r="G44" s="992"/>
      <c r="H44" s="992"/>
      <c r="I44" s="992"/>
      <c r="J44" s="992"/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  <c r="AA44" s="992"/>
      <c r="AB44" s="992"/>
      <c r="AC44" s="992"/>
      <c r="AD44" s="992"/>
      <c r="AE44" s="992"/>
      <c r="AF44" s="992"/>
      <c r="AG44" s="992"/>
      <c r="AH44" s="992"/>
      <c r="AI44" s="992"/>
      <c r="AJ44" s="992"/>
      <c r="AK44" s="992"/>
      <c r="AL44" s="992"/>
      <c r="AM44" s="992"/>
      <c r="AN44" s="992"/>
      <c r="AO44" s="992"/>
      <c r="AP44" s="992"/>
      <c r="AQ44" s="992"/>
    </row>
    <row r="45" spans="1:43" s="995" customFormat="1" ht="12.75">
      <c r="A45" s="983" t="s">
        <v>881</v>
      </c>
      <c r="B45" s="212">
        <v>6531186</v>
      </c>
      <c r="C45" s="212">
        <v>1594263</v>
      </c>
      <c r="D45" s="212">
        <v>147916</v>
      </c>
      <c r="E45" s="383">
        <v>2.264764776259626</v>
      </c>
      <c r="F45" s="212">
        <v>67397</v>
      </c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2"/>
      <c r="AB45" s="992"/>
      <c r="AC45" s="992"/>
      <c r="AD45" s="992"/>
      <c r="AE45" s="992"/>
      <c r="AF45" s="992"/>
      <c r="AG45" s="992"/>
      <c r="AH45" s="992"/>
      <c r="AI45" s="992"/>
      <c r="AJ45" s="992"/>
      <c r="AK45" s="992"/>
      <c r="AL45" s="992"/>
      <c r="AM45" s="992"/>
      <c r="AN45" s="992"/>
      <c r="AO45" s="992"/>
      <c r="AP45" s="992"/>
      <c r="AQ45" s="992"/>
    </row>
    <row r="46" spans="1:43" s="993" customFormat="1" ht="12.75">
      <c r="A46" s="983" t="s">
        <v>1384</v>
      </c>
      <c r="B46" s="212">
        <v>12423712</v>
      </c>
      <c r="C46" s="30">
        <v>4187260</v>
      </c>
      <c r="D46" s="30">
        <v>633768</v>
      </c>
      <c r="E46" s="383">
        <v>5.101277299409388</v>
      </c>
      <c r="F46" s="30">
        <v>381642</v>
      </c>
      <c r="G46" s="992"/>
      <c r="H46" s="992"/>
      <c r="I46" s="992"/>
      <c r="J46" s="992"/>
      <c r="K46" s="992"/>
      <c r="L46" s="992"/>
      <c r="M46" s="992"/>
      <c r="N46" s="992"/>
      <c r="O46" s="992"/>
      <c r="P46" s="992"/>
      <c r="Q46" s="992"/>
      <c r="R46" s="992"/>
      <c r="S46" s="992"/>
      <c r="T46" s="992"/>
      <c r="U46" s="992"/>
      <c r="V46" s="992"/>
      <c r="W46" s="992"/>
      <c r="X46" s="992"/>
      <c r="Y46" s="992"/>
      <c r="Z46" s="992"/>
      <c r="AA46" s="992"/>
      <c r="AB46" s="992"/>
      <c r="AC46" s="992"/>
      <c r="AD46" s="992"/>
      <c r="AE46" s="992"/>
      <c r="AF46" s="992"/>
      <c r="AG46" s="992"/>
      <c r="AH46" s="992"/>
      <c r="AI46" s="992"/>
      <c r="AJ46" s="992"/>
      <c r="AK46" s="992"/>
      <c r="AL46" s="992"/>
      <c r="AM46" s="992"/>
      <c r="AN46" s="992"/>
      <c r="AO46" s="992"/>
      <c r="AP46" s="992"/>
      <c r="AQ46" s="992"/>
    </row>
    <row r="47" spans="1:43" s="993" customFormat="1" ht="12.75">
      <c r="A47" s="985" t="s">
        <v>1393</v>
      </c>
      <c r="B47" s="30">
        <v>8157260</v>
      </c>
      <c r="C47" s="30">
        <v>3087260</v>
      </c>
      <c r="D47" s="212">
        <v>471869</v>
      </c>
      <c r="E47" s="383">
        <v>5.7846507283082795</v>
      </c>
      <c r="F47" s="30">
        <v>281971</v>
      </c>
      <c r="G47" s="992"/>
      <c r="H47" s="992"/>
      <c r="I47" s="992"/>
      <c r="J47" s="992"/>
      <c r="K47" s="992"/>
      <c r="L47" s="992"/>
      <c r="M47" s="992"/>
      <c r="N47" s="992"/>
      <c r="O47" s="992"/>
      <c r="P47" s="992"/>
      <c r="Q47" s="992"/>
      <c r="R47" s="992"/>
      <c r="S47" s="992"/>
      <c r="T47" s="992"/>
      <c r="U47" s="992"/>
      <c r="V47" s="992"/>
      <c r="W47" s="992"/>
      <c r="X47" s="992"/>
      <c r="Y47" s="992"/>
      <c r="Z47" s="992"/>
      <c r="AA47" s="992"/>
      <c r="AB47" s="992"/>
      <c r="AC47" s="992"/>
      <c r="AD47" s="992"/>
      <c r="AE47" s="992"/>
      <c r="AF47" s="992"/>
      <c r="AG47" s="992"/>
      <c r="AH47" s="992"/>
      <c r="AI47" s="992"/>
      <c r="AJ47" s="992"/>
      <c r="AK47" s="992"/>
      <c r="AL47" s="992"/>
      <c r="AM47" s="992"/>
      <c r="AN47" s="992"/>
      <c r="AO47" s="992"/>
      <c r="AP47" s="992"/>
      <c r="AQ47" s="992"/>
    </row>
    <row r="48" spans="1:43" s="993" customFormat="1" ht="25.5" hidden="1">
      <c r="A48" s="987" t="s">
        <v>904</v>
      </c>
      <c r="B48" s="996">
        <v>123599</v>
      </c>
      <c r="C48" s="996">
        <v>24720</v>
      </c>
      <c r="D48" s="996">
        <v>0</v>
      </c>
      <c r="E48" s="997">
        <v>0</v>
      </c>
      <c r="F48" s="996">
        <v>0</v>
      </c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992"/>
      <c r="U48" s="992"/>
      <c r="V48" s="992"/>
      <c r="W48" s="992"/>
      <c r="X48" s="992"/>
      <c r="Y48" s="992"/>
      <c r="Z48" s="992"/>
      <c r="AA48" s="992"/>
      <c r="AB48" s="992"/>
      <c r="AC48" s="992"/>
      <c r="AD48" s="992"/>
      <c r="AE48" s="992"/>
      <c r="AF48" s="992"/>
      <c r="AG48" s="992"/>
      <c r="AH48" s="992"/>
      <c r="AI48" s="992"/>
      <c r="AJ48" s="992"/>
      <c r="AK48" s="992"/>
      <c r="AL48" s="992"/>
      <c r="AM48" s="992"/>
      <c r="AN48" s="992"/>
      <c r="AO48" s="992"/>
      <c r="AP48" s="992"/>
      <c r="AQ48" s="992"/>
    </row>
    <row r="49" spans="1:43" s="993" customFormat="1" ht="12.75">
      <c r="A49" s="985" t="s">
        <v>912</v>
      </c>
      <c r="B49" s="30">
        <v>4252650</v>
      </c>
      <c r="C49" s="30">
        <v>1075280</v>
      </c>
      <c r="D49" s="30">
        <v>161899</v>
      </c>
      <c r="E49" s="383">
        <v>3.8070144498136456</v>
      </c>
      <c r="F49" s="30">
        <v>99671</v>
      </c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992"/>
      <c r="W49" s="992"/>
      <c r="X49" s="992"/>
      <c r="Y49" s="992"/>
      <c r="Z49" s="992"/>
      <c r="AA49" s="992"/>
      <c r="AB49" s="992"/>
      <c r="AC49" s="992"/>
      <c r="AD49" s="992"/>
      <c r="AE49" s="992"/>
      <c r="AF49" s="992"/>
      <c r="AG49" s="992"/>
      <c r="AH49" s="992"/>
      <c r="AI49" s="992"/>
      <c r="AJ49" s="992"/>
      <c r="AK49" s="992"/>
      <c r="AL49" s="992"/>
      <c r="AM49" s="992"/>
      <c r="AN49" s="992"/>
      <c r="AO49" s="992"/>
      <c r="AP49" s="992"/>
      <c r="AQ49" s="992"/>
    </row>
    <row r="50" spans="1:43" s="993" customFormat="1" ht="12.75">
      <c r="A50" s="981" t="s">
        <v>1295</v>
      </c>
      <c r="B50" s="212">
        <v>12815988</v>
      </c>
      <c r="C50" s="212">
        <v>3816165</v>
      </c>
      <c r="D50" s="212">
        <v>794381</v>
      </c>
      <c r="E50" s="383">
        <v>6.198359424181733</v>
      </c>
      <c r="F50" s="212">
        <v>759850</v>
      </c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2"/>
      <c r="Z50" s="992"/>
      <c r="AA50" s="992"/>
      <c r="AB50" s="992"/>
      <c r="AC50" s="992"/>
      <c r="AD50" s="992"/>
      <c r="AE50" s="992"/>
      <c r="AF50" s="992"/>
      <c r="AG50" s="992"/>
      <c r="AH50" s="992"/>
      <c r="AI50" s="992"/>
      <c r="AJ50" s="992"/>
      <c r="AK50" s="992"/>
      <c r="AL50" s="992"/>
      <c r="AM50" s="992"/>
      <c r="AN50" s="992"/>
      <c r="AO50" s="992"/>
      <c r="AP50" s="992"/>
      <c r="AQ50" s="992"/>
    </row>
    <row r="51" spans="1:43" s="993" customFormat="1" ht="12.75">
      <c r="A51" s="986" t="s">
        <v>906</v>
      </c>
      <c r="B51" s="212">
        <v>12723786</v>
      </c>
      <c r="C51" s="212">
        <v>3816165</v>
      </c>
      <c r="D51" s="212">
        <v>794381</v>
      </c>
      <c r="E51" s="383">
        <v>6.243275389887884</v>
      </c>
      <c r="F51" s="212">
        <v>759850</v>
      </c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992"/>
      <c r="X51" s="992"/>
      <c r="Y51" s="992"/>
      <c r="Z51" s="992"/>
      <c r="AA51" s="992"/>
      <c r="AB51" s="992"/>
      <c r="AC51" s="992"/>
      <c r="AD51" s="992"/>
      <c r="AE51" s="992"/>
      <c r="AF51" s="992"/>
      <c r="AG51" s="992"/>
      <c r="AH51" s="992"/>
      <c r="AI51" s="992"/>
      <c r="AJ51" s="992"/>
      <c r="AK51" s="992"/>
      <c r="AL51" s="992"/>
      <c r="AM51" s="992"/>
      <c r="AN51" s="992"/>
      <c r="AO51" s="992"/>
      <c r="AP51" s="992"/>
      <c r="AQ51" s="992"/>
    </row>
    <row r="52" spans="1:43" s="993" customFormat="1" ht="12.75">
      <c r="A52" s="983" t="s">
        <v>428</v>
      </c>
      <c r="B52" s="212">
        <v>92202</v>
      </c>
      <c r="C52" s="212">
        <v>0</v>
      </c>
      <c r="D52" s="212">
        <v>0</v>
      </c>
      <c r="E52" s="383">
        <v>0</v>
      </c>
      <c r="F52" s="212">
        <v>0</v>
      </c>
      <c r="G52" s="992"/>
      <c r="H52" s="992"/>
      <c r="I52" s="992"/>
      <c r="J52" s="992"/>
      <c r="K52" s="992"/>
      <c r="L52" s="992"/>
      <c r="M52" s="992"/>
      <c r="N52" s="992"/>
      <c r="O52" s="992"/>
      <c r="P52" s="992"/>
      <c r="Q52" s="992"/>
      <c r="R52" s="992"/>
      <c r="S52" s="992"/>
      <c r="T52" s="992"/>
      <c r="U52" s="992"/>
      <c r="V52" s="992"/>
      <c r="W52" s="992"/>
      <c r="X52" s="992"/>
      <c r="Y52" s="992"/>
      <c r="Z52" s="992"/>
      <c r="AA52" s="992"/>
      <c r="AB52" s="992"/>
      <c r="AC52" s="992"/>
      <c r="AD52" s="992"/>
      <c r="AE52" s="992"/>
      <c r="AF52" s="992"/>
      <c r="AG52" s="992"/>
      <c r="AH52" s="992"/>
      <c r="AI52" s="992"/>
      <c r="AJ52" s="992"/>
      <c r="AK52" s="992"/>
      <c r="AL52" s="992"/>
      <c r="AM52" s="992"/>
      <c r="AN52" s="992"/>
      <c r="AO52" s="992"/>
      <c r="AP52" s="992"/>
      <c r="AQ52" s="992"/>
    </row>
    <row r="53" spans="1:43" s="993" customFormat="1" ht="12.75">
      <c r="A53" s="986" t="s">
        <v>1300</v>
      </c>
      <c r="B53" s="30">
        <v>-587804</v>
      </c>
      <c r="C53" s="30">
        <v>-16536</v>
      </c>
      <c r="D53" s="30">
        <v>1605109</v>
      </c>
      <c r="E53" s="991" t="s">
        <v>942</v>
      </c>
      <c r="F53" s="30">
        <v>945246</v>
      </c>
      <c r="G53" s="992"/>
      <c r="H53" s="992"/>
      <c r="I53" s="992"/>
      <c r="J53" s="992"/>
      <c r="K53" s="992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2"/>
      <c r="Z53" s="992"/>
      <c r="AA53" s="992"/>
      <c r="AB53" s="992"/>
      <c r="AC53" s="992"/>
      <c r="AD53" s="992"/>
      <c r="AE53" s="992"/>
      <c r="AF53" s="992"/>
      <c r="AG53" s="992"/>
      <c r="AH53" s="992"/>
      <c r="AI53" s="992"/>
      <c r="AJ53" s="992"/>
      <c r="AK53" s="992"/>
      <c r="AL53" s="992"/>
      <c r="AM53" s="992"/>
      <c r="AN53" s="992"/>
      <c r="AO53" s="992"/>
      <c r="AP53" s="992"/>
      <c r="AQ53" s="992"/>
    </row>
    <row r="54" spans="1:43" s="993" customFormat="1" ht="25.5">
      <c r="A54" s="990" t="s">
        <v>908</v>
      </c>
      <c r="B54" s="30">
        <v>582624</v>
      </c>
      <c r="C54" s="30">
        <v>16536</v>
      </c>
      <c r="D54" s="30" t="s">
        <v>942</v>
      </c>
      <c r="E54" s="991" t="s">
        <v>942</v>
      </c>
      <c r="F54" s="30" t="s">
        <v>942</v>
      </c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  <c r="AA54" s="992"/>
      <c r="AB54" s="992"/>
      <c r="AC54" s="992"/>
      <c r="AD54" s="992"/>
      <c r="AE54" s="992"/>
      <c r="AF54" s="992"/>
      <c r="AG54" s="992"/>
      <c r="AH54" s="992"/>
      <c r="AI54" s="992"/>
      <c r="AJ54" s="992"/>
      <c r="AK54" s="992"/>
      <c r="AL54" s="992"/>
      <c r="AM54" s="992"/>
      <c r="AN54" s="992"/>
      <c r="AO54" s="992"/>
      <c r="AP54" s="992"/>
      <c r="AQ54" s="992"/>
    </row>
    <row r="55" spans="1:43" s="993" customFormat="1" ht="38.25">
      <c r="A55" s="990" t="s">
        <v>909</v>
      </c>
      <c r="B55" s="30">
        <v>5180</v>
      </c>
      <c r="C55" s="30">
        <v>0</v>
      </c>
      <c r="D55" s="30" t="s">
        <v>942</v>
      </c>
      <c r="E55" s="991" t="s">
        <v>942</v>
      </c>
      <c r="F55" s="30" t="s">
        <v>942</v>
      </c>
      <c r="G55" s="992"/>
      <c r="H55" s="992"/>
      <c r="I55" s="992"/>
      <c r="J55" s="992"/>
      <c r="K55" s="992"/>
      <c r="L55" s="992"/>
      <c r="M55" s="992"/>
      <c r="N55" s="992"/>
      <c r="O55" s="992"/>
      <c r="P55" s="992"/>
      <c r="Q55" s="992"/>
      <c r="R55" s="992"/>
      <c r="S55" s="992"/>
      <c r="T55" s="992"/>
      <c r="U55" s="992"/>
      <c r="V55" s="992"/>
      <c r="W55" s="992"/>
      <c r="X55" s="992"/>
      <c r="Y55" s="992"/>
      <c r="Z55" s="992"/>
      <c r="AA55" s="992"/>
      <c r="AB55" s="992"/>
      <c r="AC55" s="992"/>
      <c r="AD55" s="992"/>
      <c r="AE55" s="992"/>
      <c r="AF55" s="992"/>
      <c r="AG55" s="992"/>
      <c r="AH55" s="992"/>
      <c r="AI55" s="992"/>
      <c r="AJ55" s="992"/>
      <c r="AK55" s="992"/>
      <c r="AL55" s="992"/>
      <c r="AM55" s="992"/>
      <c r="AN55" s="992"/>
      <c r="AO55" s="992"/>
      <c r="AP55" s="992"/>
      <c r="AQ55" s="992"/>
    </row>
    <row r="56" spans="1:49" s="1001" customFormat="1" ht="12.75" customHeight="1">
      <c r="A56" s="406" t="s">
        <v>913</v>
      </c>
      <c r="B56" s="998"/>
      <c r="C56" s="998"/>
      <c r="D56" s="998"/>
      <c r="E56" s="999"/>
      <c r="F56" s="1000"/>
      <c r="AW56" s="1002"/>
    </row>
    <row r="57" spans="1:49" s="1001" customFormat="1" ht="12.75" customHeight="1">
      <c r="A57" s="978" t="s">
        <v>911</v>
      </c>
      <c r="B57" s="212">
        <v>53915443</v>
      </c>
      <c r="C57" s="212">
        <v>4849492</v>
      </c>
      <c r="D57" s="212">
        <v>18688577</v>
      </c>
      <c r="E57" s="383">
        <v>34.66275330428056</v>
      </c>
      <c r="F57" s="212">
        <v>62103</v>
      </c>
      <c r="AW57" s="1002"/>
    </row>
    <row r="58" spans="1:49" s="1001" customFormat="1" ht="12.75" customHeight="1">
      <c r="A58" s="982" t="s">
        <v>901</v>
      </c>
      <c r="B58" s="212">
        <v>1349675</v>
      </c>
      <c r="C58" s="212">
        <v>140567</v>
      </c>
      <c r="D58" s="212">
        <v>140567</v>
      </c>
      <c r="E58" s="383">
        <v>10.414877655731935</v>
      </c>
      <c r="F58" s="212">
        <v>53557</v>
      </c>
      <c r="AW58" s="1002"/>
    </row>
    <row r="59" spans="1:49" s="1001" customFormat="1" ht="12.75" customHeight="1">
      <c r="A59" s="981" t="s">
        <v>134</v>
      </c>
      <c r="B59" s="212">
        <v>14056</v>
      </c>
      <c r="C59" s="212">
        <v>4600</v>
      </c>
      <c r="D59" s="212">
        <v>8040</v>
      </c>
      <c r="E59" s="383">
        <v>57.19977233921457</v>
      </c>
      <c r="F59" s="212">
        <v>4300</v>
      </c>
      <c r="AW59" s="1002"/>
    </row>
    <row r="60" spans="1:49" s="1001" customFormat="1" ht="12.75" customHeight="1">
      <c r="A60" s="982" t="s">
        <v>135</v>
      </c>
      <c r="B60" s="212">
        <v>52551712</v>
      </c>
      <c r="C60" s="212">
        <v>4704325</v>
      </c>
      <c r="D60" s="212">
        <v>18539970</v>
      </c>
      <c r="E60" s="383">
        <v>35.27947862098194</v>
      </c>
      <c r="F60" s="212">
        <v>4246</v>
      </c>
      <c r="AW60" s="1002"/>
    </row>
    <row r="61" spans="1:49" s="1001" customFormat="1" ht="12.75" customHeight="1">
      <c r="A61" s="1003" t="s">
        <v>1306</v>
      </c>
      <c r="B61" s="212">
        <v>53915443</v>
      </c>
      <c r="C61" s="212">
        <v>4849492</v>
      </c>
      <c r="D61" s="212">
        <v>839536</v>
      </c>
      <c r="E61" s="383">
        <v>1.5571345671777193</v>
      </c>
      <c r="F61" s="212">
        <v>578051</v>
      </c>
      <c r="AW61" s="1002"/>
    </row>
    <row r="62" spans="1:49" s="1001" customFormat="1" ht="12.75" customHeight="1">
      <c r="A62" s="982" t="s">
        <v>1312</v>
      </c>
      <c r="B62" s="212">
        <v>12549458</v>
      </c>
      <c r="C62" s="212">
        <v>2293115</v>
      </c>
      <c r="D62" s="212">
        <v>452775</v>
      </c>
      <c r="E62" s="383">
        <v>3.6079247406541377</v>
      </c>
      <c r="F62" s="212">
        <v>191290</v>
      </c>
      <c r="AW62" s="1002"/>
    </row>
    <row r="63" spans="1:49" s="1001" customFormat="1" ht="12.75" customHeight="1">
      <c r="A63" s="983" t="s">
        <v>881</v>
      </c>
      <c r="B63" s="212">
        <v>12549458</v>
      </c>
      <c r="C63" s="212">
        <v>2293115</v>
      </c>
      <c r="D63" s="212">
        <v>452775</v>
      </c>
      <c r="E63" s="383">
        <v>3.6079247406541377</v>
      </c>
      <c r="F63" s="212">
        <v>191290</v>
      </c>
      <c r="AW63" s="1002"/>
    </row>
    <row r="64" spans="1:49" s="1001" customFormat="1" ht="12.75" customHeight="1">
      <c r="A64" s="982" t="s">
        <v>1295</v>
      </c>
      <c r="B64" s="212">
        <v>41365985</v>
      </c>
      <c r="C64" s="212">
        <v>2556377</v>
      </c>
      <c r="D64" s="212">
        <v>386761</v>
      </c>
      <c r="E64" s="383">
        <v>0.9349735054054679</v>
      </c>
      <c r="F64" s="212">
        <v>386761</v>
      </c>
      <c r="AW64" s="1002"/>
    </row>
    <row r="65" spans="1:49" s="1001" customFormat="1" ht="12.75" customHeight="1">
      <c r="A65" s="1003" t="s">
        <v>906</v>
      </c>
      <c r="B65" s="212">
        <v>33210298</v>
      </c>
      <c r="C65" s="212">
        <v>2103325</v>
      </c>
      <c r="D65" s="212">
        <v>353718</v>
      </c>
      <c r="E65" s="383">
        <v>1.0650852937242539</v>
      </c>
      <c r="F65" s="212">
        <v>353718</v>
      </c>
      <c r="AW65" s="1002"/>
    </row>
    <row r="66" spans="1:49" s="1001" customFormat="1" ht="12.75" customHeight="1">
      <c r="A66" s="1004" t="s">
        <v>428</v>
      </c>
      <c r="B66" s="212">
        <v>8155687</v>
      </c>
      <c r="C66" s="212">
        <v>453052</v>
      </c>
      <c r="D66" s="212">
        <v>33043</v>
      </c>
      <c r="E66" s="383">
        <v>0.40515287062880173</v>
      </c>
      <c r="F66" s="212">
        <v>33043</v>
      </c>
      <c r="AW66" s="1002"/>
    </row>
    <row r="67" spans="1:43" s="993" customFormat="1" ht="12.75">
      <c r="A67" s="260" t="s">
        <v>914</v>
      </c>
      <c r="B67" s="212"/>
      <c r="C67" s="212"/>
      <c r="D67" s="212"/>
      <c r="E67" s="383"/>
      <c r="F67" s="212"/>
      <c r="G67" s="992"/>
      <c r="H67" s="992"/>
      <c r="I67" s="992"/>
      <c r="J67" s="992"/>
      <c r="K67" s="992"/>
      <c r="L67" s="992"/>
      <c r="M67" s="992"/>
      <c r="N67" s="992"/>
      <c r="O67" s="992"/>
      <c r="P67" s="992"/>
      <c r="Q67" s="992"/>
      <c r="R67" s="992"/>
      <c r="S67" s="992"/>
      <c r="T67" s="992"/>
      <c r="U67" s="992"/>
      <c r="V67" s="992"/>
      <c r="W67" s="992"/>
      <c r="X67" s="992"/>
      <c r="Y67" s="992"/>
      <c r="Z67" s="992"/>
      <c r="AA67" s="992"/>
      <c r="AB67" s="992"/>
      <c r="AC67" s="992"/>
      <c r="AD67" s="992"/>
      <c r="AE67" s="992"/>
      <c r="AF67" s="992"/>
      <c r="AG67" s="992"/>
      <c r="AH67" s="992"/>
      <c r="AI67" s="992"/>
      <c r="AJ67" s="992"/>
      <c r="AK67" s="992"/>
      <c r="AL67" s="992"/>
      <c r="AM67" s="992"/>
      <c r="AN67" s="992"/>
      <c r="AO67" s="992"/>
      <c r="AP67" s="992"/>
      <c r="AQ67" s="992"/>
    </row>
    <row r="68" spans="1:43" s="994" customFormat="1" ht="12.75">
      <c r="A68" s="978" t="s">
        <v>911</v>
      </c>
      <c r="B68" s="212">
        <v>13711662</v>
      </c>
      <c r="C68" s="212">
        <v>1427000</v>
      </c>
      <c r="D68" s="212">
        <v>770516</v>
      </c>
      <c r="E68" s="383">
        <v>5.619420898794034</v>
      </c>
      <c r="F68" s="212">
        <v>322238</v>
      </c>
      <c r="G68" s="992"/>
      <c r="H68" s="992"/>
      <c r="I68" s="992"/>
      <c r="J68" s="992"/>
      <c r="K68" s="992"/>
      <c r="L68" s="992"/>
      <c r="M68" s="992"/>
      <c r="N68" s="992"/>
      <c r="O68" s="992"/>
      <c r="P68" s="992"/>
      <c r="Q68" s="992"/>
      <c r="R68" s="992"/>
      <c r="S68" s="992"/>
      <c r="T68" s="992"/>
      <c r="U68" s="992"/>
      <c r="V68" s="992"/>
      <c r="W68" s="992"/>
      <c r="X68" s="992"/>
      <c r="Y68" s="992"/>
      <c r="Z68" s="992"/>
      <c r="AA68" s="992"/>
      <c r="AB68" s="992"/>
      <c r="AC68" s="992"/>
      <c r="AD68" s="992"/>
      <c r="AE68" s="992"/>
      <c r="AF68" s="992"/>
      <c r="AG68" s="992"/>
      <c r="AH68" s="992"/>
      <c r="AI68" s="992"/>
      <c r="AJ68" s="992"/>
      <c r="AK68" s="992"/>
      <c r="AL68" s="992"/>
      <c r="AM68" s="992"/>
      <c r="AN68" s="992"/>
      <c r="AO68" s="992"/>
      <c r="AP68" s="992"/>
      <c r="AQ68" s="992"/>
    </row>
    <row r="69" spans="1:43" s="994" customFormat="1" ht="12.75">
      <c r="A69" s="981" t="s">
        <v>901</v>
      </c>
      <c r="B69" s="212">
        <v>3294753</v>
      </c>
      <c r="C69" s="212">
        <v>337500</v>
      </c>
      <c r="D69" s="212">
        <v>337500</v>
      </c>
      <c r="E69" s="383">
        <v>10.243559987653096</v>
      </c>
      <c r="F69" s="212">
        <v>162500</v>
      </c>
      <c r="G69" s="992"/>
      <c r="H69" s="992"/>
      <c r="I69" s="992"/>
      <c r="J69" s="992"/>
      <c r="K69" s="992"/>
      <c r="L69" s="992"/>
      <c r="M69" s="992"/>
      <c r="N69" s="992"/>
      <c r="O69" s="992"/>
      <c r="P69" s="992"/>
      <c r="Q69" s="992"/>
      <c r="R69" s="992"/>
      <c r="S69" s="992"/>
      <c r="T69" s="992"/>
      <c r="U69" s="992"/>
      <c r="V69" s="992"/>
      <c r="W69" s="992"/>
      <c r="X69" s="992"/>
      <c r="Y69" s="992"/>
      <c r="Z69" s="992"/>
      <c r="AA69" s="992"/>
      <c r="AB69" s="992"/>
      <c r="AC69" s="992"/>
      <c r="AD69" s="992"/>
      <c r="AE69" s="992"/>
      <c r="AF69" s="992"/>
      <c r="AG69" s="992"/>
      <c r="AH69" s="992"/>
      <c r="AI69" s="992"/>
      <c r="AJ69" s="992"/>
      <c r="AK69" s="992"/>
      <c r="AL69" s="992"/>
      <c r="AM69" s="992"/>
      <c r="AN69" s="992"/>
      <c r="AO69" s="992"/>
      <c r="AP69" s="992"/>
      <c r="AQ69" s="992"/>
    </row>
    <row r="70" spans="1:43" s="994" customFormat="1" ht="12.75">
      <c r="A70" s="981" t="s">
        <v>134</v>
      </c>
      <c r="B70" s="212">
        <v>50000</v>
      </c>
      <c r="C70" s="212">
        <v>50000</v>
      </c>
      <c r="D70" s="212">
        <v>3939</v>
      </c>
      <c r="E70" s="383">
        <v>7.878</v>
      </c>
      <c r="F70" s="212">
        <v>1548</v>
      </c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992"/>
      <c r="AL70" s="992"/>
      <c r="AM70" s="992"/>
      <c r="AN70" s="992"/>
      <c r="AO70" s="992"/>
      <c r="AP70" s="992"/>
      <c r="AQ70" s="992"/>
    </row>
    <row r="71" spans="1:43" s="994" customFormat="1" ht="12.75">
      <c r="A71" s="981" t="s">
        <v>135</v>
      </c>
      <c r="B71" s="212">
        <v>10366909</v>
      </c>
      <c r="C71" s="212">
        <v>1039500</v>
      </c>
      <c r="D71" s="212">
        <v>429077</v>
      </c>
      <c r="E71" s="383">
        <v>4.138909678863778</v>
      </c>
      <c r="F71" s="212">
        <v>158190</v>
      </c>
      <c r="G71" s="992"/>
      <c r="H71" s="992"/>
      <c r="I71" s="992"/>
      <c r="J71" s="992"/>
      <c r="K71" s="992"/>
      <c r="L71" s="992"/>
      <c r="M71" s="992"/>
      <c r="N71" s="992"/>
      <c r="O71" s="992"/>
      <c r="P71" s="992"/>
      <c r="Q71" s="992"/>
      <c r="R71" s="992"/>
      <c r="S71" s="992"/>
      <c r="T71" s="992"/>
      <c r="U71" s="992"/>
      <c r="V71" s="992"/>
      <c r="W71" s="992"/>
      <c r="X71" s="992"/>
      <c r="Y71" s="992"/>
      <c r="Z71" s="992"/>
      <c r="AA71" s="992"/>
      <c r="AB71" s="992"/>
      <c r="AC71" s="992"/>
      <c r="AD71" s="992"/>
      <c r="AE71" s="992"/>
      <c r="AF71" s="992"/>
      <c r="AG71" s="992"/>
      <c r="AH71" s="992"/>
      <c r="AI71" s="992"/>
      <c r="AJ71" s="992"/>
      <c r="AK71" s="992"/>
      <c r="AL71" s="992"/>
      <c r="AM71" s="992"/>
      <c r="AN71" s="992"/>
      <c r="AO71" s="992"/>
      <c r="AP71" s="992"/>
      <c r="AQ71" s="992"/>
    </row>
    <row r="72" spans="1:43" s="994" customFormat="1" ht="12.75">
      <c r="A72" s="260" t="s">
        <v>915</v>
      </c>
      <c r="B72" s="212">
        <v>13711662</v>
      </c>
      <c r="C72" s="212">
        <v>1427000</v>
      </c>
      <c r="D72" s="212">
        <v>570790</v>
      </c>
      <c r="E72" s="383">
        <v>4.162806813645202</v>
      </c>
      <c r="F72" s="212">
        <v>210405</v>
      </c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92"/>
      <c r="S72" s="992"/>
      <c r="T72" s="992"/>
      <c r="U72" s="992"/>
      <c r="V72" s="992"/>
      <c r="W72" s="992"/>
      <c r="X72" s="992"/>
      <c r="Y72" s="992"/>
      <c r="Z72" s="992"/>
      <c r="AA72" s="992"/>
      <c r="AB72" s="992"/>
      <c r="AC72" s="992"/>
      <c r="AD72" s="992"/>
      <c r="AE72" s="992"/>
      <c r="AF72" s="992"/>
      <c r="AG72" s="992"/>
      <c r="AH72" s="992"/>
      <c r="AI72" s="992"/>
      <c r="AJ72" s="992"/>
      <c r="AK72" s="992"/>
      <c r="AL72" s="992"/>
      <c r="AM72" s="992"/>
      <c r="AN72" s="992"/>
      <c r="AO72" s="992"/>
      <c r="AP72" s="992"/>
      <c r="AQ72" s="992"/>
    </row>
    <row r="73" spans="1:43" s="995" customFormat="1" ht="12.75">
      <c r="A73" s="981" t="s">
        <v>1312</v>
      </c>
      <c r="B73" s="212">
        <v>13711662</v>
      </c>
      <c r="C73" s="212">
        <v>1427000</v>
      </c>
      <c r="D73" s="212">
        <v>566851</v>
      </c>
      <c r="E73" s="383">
        <v>4.134079442740056</v>
      </c>
      <c r="F73" s="212">
        <v>208857</v>
      </c>
      <c r="G73" s="992"/>
      <c r="H73" s="992"/>
      <c r="I73" s="992"/>
      <c r="J73" s="992"/>
      <c r="K73" s="992"/>
      <c r="L73" s="992"/>
      <c r="M73" s="992"/>
      <c r="N73" s="992"/>
      <c r="O73" s="992"/>
      <c r="P73" s="992"/>
      <c r="Q73" s="992"/>
      <c r="R73" s="992"/>
      <c r="S73" s="992"/>
      <c r="T73" s="992"/>
      <c r="U73" s="992"/>
      <c r="V73" s="992"/>
      <c r="W73" s="992"/>
      <c r="X73" s="992"/>
      <c r="Y73" s="992"/>
      <c r="Z73" s="992"/>
      <c r="AA73" s="992"/>
      <c r="AB73" s="992"/>
      <c r="AC73" s="992"/>
      <c r="AD73" s="992"/>
      <c r="AE73" s="992"/>
      <c r="AF73" s="992"/>
      <c r="AG73" s="992"/>
      <c r="AH73" s="992"/>
      <c r="AI73" s="992"/>
      <c r="AJ73" s="992"/>
      <c r="AK73" s="992"/>
      <c r="AL73" s="992"/>
      <c r="AM73" s="992"/>
      <c r="AN73" s="992"/>
      <c r="AO73" s="992"/>
      <c r="AP73" s="992"/>
      <c r="AQ73" s="992"/>
    </row>
    <row r="74" spans="1:43" s="993" customFormat="1" ht="12.75">
      <c r="A74" s="983" t="s">
        <v>1384</v>
      </c>
      <c r="B74" s="212">
        <v>13711662</v>
      </c>
      <c r="C74" s="212">
        <v>1427000</v>
      </c>
      <c r="D74" s="212">
        <v>566851</v>
      </c>
      <c r="E74" s="383">
        <v>4.134079442740056</v>
      </c>
      <c r="F74" s="212">
        <v>208857</v>
      </c>
      <c r="G74" s="992"/>
      <c r="H74" s="992"/>
      <c r="I74" s="992"/>
      <c r="J74" s="992"/>
      <c r="K74" s="992"/>
      <c r="L74" s="992"/>
      <c r="M74" s="992"/>
      <c r="N74" s="992"/>
      <c r="O74" s="992"/>
      <c r="P74" s="992"/>
      <c r="Q74" s="992"/>
      <c r="R74" s="992"/>
      <c r="S74" s="992"/>
      <c r="T74" s="992"/>
      <c r="U74" s="992"/>
      <c r="V74" s="992"/>
      <c r="W74" s="992"/>
      <c r="X74" s="992"/>
      <c r="Y74" s="992"/>
      <c r="Z74" s="992"/>
      <c r="AA74" s="992"/>
      <c r="AB74" s="992"/>
      <c r="AC74" s="992"/>
      <c r="AD74" s="992"/>
      <c r="AE74" s="992"/>
      <c r="AF74" s="992"/>
      <c r="AG74" s="992"/>
      <c r="AH74" s="992"/>
      <c r="AI74" s="992"/>
      <c r="AJ74" s="992"/>
      <c r="AK74" s="992"/>
      <c r="AL74" s="992"/>
      <c r="AM74" s="992"/>
      <c r="AN74" s="992"/>
      <c r="AO74" s="992"/>
      <c r="AP74" s="992"/>
      <c r="AQ74" s="992"/>
    </row>
    <row r="75" spans="1:43" s="993" customFormat="1" ht="12.75">
      <c r="A75" s="985" t="s">
        <v>1405</v>
      </c>
      <c r="B75" s="212">
        <v>13711662</v>
      </c>
      <c r="C75" s="212">
        <v>1427000</v>
      </c>
      <c r="D75" s="212">
        <v>566851</v>
      </c>
      <c r="E75" s="383">
        <v>4.134079442740056</v>
      </c>
      <c r="F75" s="212">
        <v>208857</v>
      </c>
      <c r="G75" s="992"/>
      <c r="H75" s="992"/>
      <c r="I75" s="992"/>
      <c r="J75" s="992"/>
      <c r="K75" s="992"/>
      <c r="L75" s="992"/>
      <c r="M75" s="992"/>
      <c r="N75" s="992"/>
      <c r="O75" s="992"/>
      <c r="P75" s="992"/>
      <c r="Q75" s="992"/>
      <c r="R75" s="992"/>
      <c r="S75" s="992"/>
      <c r="T75" s="992"/>
      <c r="U75" s="992"/>
      <c r="V75" s="992"/>
      <c r="W75" s="992"/>
      <c r="X75" s="992"/>
      <c r="Y75" s="992"/>
      <c r="Z75" s="992"/>
      <c r="AA75" s="992"/>
      <c r="AB75" s="992"/>
      <c r="AC75" s="992"/>
      <c r="AD75" s="992"/>
      <c r="AE75" s="992"/>
      <c r="AF75" s="992"/>
      <c r="AG75" s="992"/>
      <c r="AH75" s="992"/>
      <c r="AI75" s="992"/>
      <c r="AJ75" s="992"/>
      <c r="AK75" s="992"/>
      <c r="AL75" s="992"/>
      <c r="AM75" s="992"/>
      <c r="AN75" s="992"/>
      <c r="AO75" s="992"/>
      <c r="AP75" s="992"/>
      <c r="AQ75" s="992"/>
    </row>
    <row r="76" spans="1:43" s="993" customFormat="1" ht="12.75">
      <c r="A76" s="252" t="s">
        <v>916</v>
      </c>
      <c r="B76" s="30"/>
      <c r="C76" s="30"/>
      <c r="D76" s="30"/>
      <c r="E76" s="991"/>
      <c r="F76" s="30"/>
      <c r="G76" s="992"/>
      <c r="H76" s="992"/>
      <c r="I76" s="992"/>
      <c r="J76" s="992"/>
      <c r="K76" s="992"/>
      <c r="L76" s="992"/>
      <c r="M76" s="992"/>
      <c r="N76" s="992"/>
      <c r="O76" s="992"/>
      <c r="P76" s="992"/>
      <c r="Q76" s="992"/>
      <c r="R76" s="992"/>
      <c r="S76" s="992"/>
      <c r="T76" s="992"/>
      <c r="U76" s="992"/>
      <c r="V76" s="992"/>
      <c r="W76" s="992"/>
      <c r="X76" s="992"/>
      <c r="Y76" s="992"/>
      <c r="Z76" s="992"/>
      <c r="AA76" s="992"/>
      <c r="AB76" s="992"/>
      <c r="AC76" s="992"/>
      <c r="AD76" s="992"/>
      <c r="AE76" s="992"/>
      <c r="AF76" s="992"/>
      <c r="AG76" s="992"/>
      <c r="AH76" s="992"/>
      <c r="AI76" s="992"/>
      <c r="AJ76" s="992"/>
      <c r="AK76" s="992"/>
      <c r="AL76" s="992"/>
      <c r="AM76" s="992"/>
      <c r="AN76" s="992"/>
      <c r="AO76" s="992"/>
      <c r="AP76" s="992"/>
      <c r="AQ76" s="992"/>
    </row>
    <row r="77" spans="1:43" s="993" customFormat="1" ht="12.75">
      <c r="A77" s="978" t="s">
        <v>900</v>
      </c>
      <c r="B77" s="30">
        <v>186479458</v>
      </c>
      <c r="C77" s="30">
        <v>26029111</v>
      </c>
      <c r="D77" s="30">
        <v>10427378</v>
      </c>
      <c r="E77" s="383">
        <v>5.591703296349134</v>
      </c>
      <c r="F77" s="30">
        <v>1099151</v>
      </c>
      <c r="G77" s="992"/>
      <c r="H77" s="992"/>
      <c r="I77" s="992"/>
      <c r="J77" s="992"/>
      <c r="K77" s="992"/>
      <c r="L77" s="992"/>
      <c r="M77" s="992"/>
      <c r="N77" s="992"/>
      <c r="O77" s="992"/>
      <c r="P77" s="992"/>
      <c r="Q77" s="992"/>
      <c r="R77" s="992"/>
      <c r="S77" s="992"/>
      <c r="T77" s="992"/>
      <c r="U77" s="992"/>
      <c r="V77" s="992"/>
      <c r="W77" s="992"/>
      <c r="X77" s="992"/>
      <c r="Y77" s="992"/>
      <c r="Z77" s="992"/>
      <c r="AA77" s="992"/>
      <c r="AB77" s="992"/>
      <c r="AC77" s="992"/>
      <c r="AD77" s="992"/>
      <c r="AE77" s="992"/>
      <c r="AF77" s="992"/>
      <c r="AG77" s="992"/>
      <c r="AH77" s="992"/>
      <c r="AI77" s="992"/>
      <c r="AJ77" s="992"/>
      <c r="AK77" s="992"/>
      <c r="AL77" s="992"/>
      <c r="AM77" s="992"/>
      <c r="AN77" s="992"/>
      <c r="AO77" s="992"/>
      <c r="AP77" s="992"/>
      <c r="AQ77" s="992"/>
    </row>
    <row r="78" spans="1:43" s="993" customFormat="1" ht="12.75">
      <c r="A78" s="981" t="s">
        <v>901</v>
      </c>
      <c r="B78" s="30">
        <v>54683721</v>
      </c>
      <c r="C78" s="30">
        <v>2061991</v>
      </c>
      <c r="D78" s="30">
        <v>2061991</v>
      </c>
      <c r="E78" s="383">
        <v>3.7707583944406418</v>
      </c>
      <c r="F78" s="30">
        <v>1094147</v>
      </c>
      <c r="G78" s="992"/>
      <c r="H78" s="992"/>
      <c r="I78" s="992"/>
      <c r="J78" s="992"/>
      <c r="K78" s="992"/>
      <c r="L78" s="992"/>
      <c r="M78" s="992"/>
      <c r="N78" s="992"/>
      <c r="O78" s="992"/>
      <c r="P78" s="992"/>
      <c r="Q78" s="992"/>
      <c r="R78" s="992"/>
      <c r="S78" s="992"/>
      <c r="T78" s="992"/>
      <c r="U78" s="992"/>
      <c r="V78" s="992"/>
      <c r="W78" s="992"/>
      <c r="X78" s="992"/>
      <c r="Y78" s="992"/>
      <c r="Z78" s="992"/>
      <c r="AA78" s="992"/>
      <c r="AB78" s="992"/>
      <c r="AC78" s="992"/>
      <c r="AD78" s="992"/>
      <c r="AE78" s="992"/>
      <c r="AF78" s="992"/>
      <c r="AG78" s="992"/>
      <c r="AH78" s="992"/>
      <c r="AI78" s="992"/>
      <c r="AJ78" s="992"/>
      <c r="AK78" s="992"/>
      <c r="AL78" s="992"/>
      <c r="AM78" s="992"/>
      <c r="AN78" s="992"/>
      <c r="AO78" s="992"/>
      <c r="AP78" s="992"/>
      <c r="AQ78" s="992"/>
    </row>
    <row r="79" spans="1:43" s="993" customFormat="1" ht="12.75" hidden="1">
      <c r="A79" s="981" t="s">
        <v>134</v>
      </c>
      <c r="B79" s="212">
        <v>0</v>
      </c>
      <c r="C79" s="212">
        <v>0</v>
      </c>
      <c r="D79" s="212">
        <v>0</v>
      </c>
      <c r="E79" s="383">
        <v>0</v>
      </c>
      <c r="F79" s="212">
        <v>0</v>
      </c>
      <c r="G79" s="992"/>
      <c r="H79" s="992"/>
      <c r="I79" s="992"/>
      <c r="J79" s="992"/>
      <c r="K79" s="992"/>
      <c r="L79" s="992"/>
      <c r="M79" s="992"/>
      <c r="N79" s="992"/>
      <c r="O79" s="992"/>
      <c r="P79" s="992"/>
      <c r="Q79" s="992"/>
      <c r="R79" s="992"/>
      <c r="S79" s="992"/>
      <c r="T79" s="992"/>
      <c r="U79" s="992"/>
      <c r="V79" s="992"/>
      <c r="W79" s="992"/>
      <c r="X79" s="992"/>
      <c r="Y79" s="992"/>
      <c r="Z79" s="992"/>
      <c r="AA79" s="992"/>
      <c r="AB79" s="992"/>
      <c r="AC79" s="992"/>
      <c r="AD79" s="992"/>
      <c r="AE79" s="992"/>
      <c r="AF79" s="992"/>
      <c r="AG79" s="992"/>
      <c r="AH79" s="992"/>
      <c r="AI79" s="992"/>
      <c r="AJ79" s="992"/>
      <c r="AK79" s="992"/>
      <c r="AL79" s="992"/>
      <c r="AM79" s="992"/>
      <c r="AN79" s="992"/>
      <c r="AO79" s="992"/>
      <c r="AP79" s="992"/>
      <c r="AQ79" s="992"/>
    </row>
    <row r="80" spans="1:43" s="993" customFormat="1" ht="12.75">
      <c r="A80" s="981" t="s">
        <v>135</v>
      </c>
      <c r="B80" s="30">
        <v>131795737</v>
      </c>
      <c r="C80" s="30">
        <v>23967120</v>
      </c>
      <c r="D80" s="30">
        <v>8365387</v>
      </c>
      <c r="E80" s="383">
        <v>6.347236405681316</v>
      </c>
      <c r="F80" s="30">
        <v>5004</v>
      </c>
      <c r="G80" s="992"/>
      <c r="H80" s="992"/>
      <c r="I80" s="992"/>
      <c r="J80" s="992"/>
      <c r="K80" s="992"/>
      <c r="L80" s="992"/>
      <c r="M80" s="992"/>
      <c r="N80" s="992"/>
      <c r="O80" s="992"/>
      <c r="P80" s="992"/>
      <c r="Q80" s="992"/>
      <c r="R80" s="992"/>
      <c r="S80" s="992"/>
      <c r="T80" s="992"/>
      <c r="U80" s="992"/>
      <c r="V80" s="992"/>
      <c r="W80" s="992"/>
      <c r="X80" s="992"/>
      <c r="Y80" s="992"/>
      <c r="Z80" s="992"/>
      <c r="AA80" s="992"/>
      <c r="AB80" s="992"/>
      <c r="AC80" s="992"/>
      <c r="AD80" s="992"/>
      <c r="AE80" s="992"/>
      <c r="AF80" s="992"/>
      <c r="AG80" s="992"/>
      <c r="AH80" s="992"/>
      <c r="AI80" s="992"/>
      <c r="AJ80" s="992"/>
      <c r="AK80" s="992"/>
      <c r="AL80" s="992"/>
      <c r="AM80" s="992"/>
      <c r="AN80" s="992"/>
      <c r="AO80" s="992"/>
      <c r="AP80" s="992"/>
      <c r="AQ80" s="992"/>
    </row>
    <row r="81" spans="1:43" s="993" customFormat="1" ht="12.75">
      <c r="A81" s="986" t="s">
        <v>1306</v>
      </c>
      <c r="B81" s="30">
        <v>195839744</v>
      </c>
      <c r="C81" s="30">
        <v>18214129</v>
      </c>
      <c r="D81" s="30">
        <v>4565181</v>
      </c>
      <c r="E81" s="383">
        <v>2.331079946673133</v>
      </c>
      <c r="F81" s="30">
        <v>2107214</v>
      </c>
      <c r="G81" s="992"/>
      <c r="H81" s="992"/>
      <c r="I81" s="992"/>
      <c r="J81" s="992"/>
      <c r="K81" s="992"/>
      <c r="L81" s="992"/>
      <c r="M81" s="992"/>
      <c r="N81" s="992"/>
      <c r="O81" s="992"/>
      <c r="P81" s="992"/>
      <c r="Q81" s="992"/>
      <c r="R81" s="992"/>
      <c r="S81" s="992"/>
      <c r="T81" s="992"/>
      <c r="U81" s="992"/>
      <c r="V81" s="992"/>
      <c r="W81" s="992"/>
      <c r="X81" s="992"/>
      <c r="Y81" s="992"/>
      <c r="Z81" s="992"/>
      <c r="AA81" s="992"/>
      <c r="AB81" s="992"/>
      <c r="AC81" s="992"/>
      <c r="AD81" s="992"/>
      <c r="AE81" s="992"/>
      <c r="AF81" s="992"/>
      <c r="AG81" s="992"/>
      <c r="AH81" s="992"/>
      <c r="AI81" s="992"/>
      <c r="AJ81" s="992"/>
      <c r="AK81" s="992"/>
      <c r="AL81" s="992"/>
      <c r="AM81" s="992"/>
      <c r="AN81" s="992"/>
      <c r="AO81" s="992"/>
      <c r="AP81" s="992"/>
      <c r="AQ81" s="992"/>
    </row>
    <row r="82" spans="1:49" s="1005" customFormat="1" ht="12.75">
      <c r="A82" s="982" t="s">
        <v>1312</v>
      </c>
      <c r="B82" s="212">
        <v>15808488</v>
      </c>
      <c r="C82" s="212">
        <v>1202255</v>
      </c>
      <c r="D82" s="212">
        <v>421440</v>
      </c>
      <c r="E82" s="383">
        <v>2.665909605017254</v>
      </c>
      <c r="F82" s="212">
        <v>371607</v>
      </c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1"/>
      <c r="U82" s="1001"/>
      <c r="V82" s="1001"/>
      <c r="W82" s="1001"/>
      <c r="X82" s="1001"/>
      <c r="Y82" s="1001"/>
      <c r="Z82" s="1001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1"/>
      <c r="AK82" s="1001"/>
      <c r="AL82" s="1001"/>
      <c r="AM82" s="1001"/>
      <c r="AN82" s="1001"/>
      <c r="AO82" s="1001"/>
      <c r="AP82" s="1001"/>
      <c r="AQ82" s="1001"/>
      <c r="AR82" s="1001"/>
      <c r="AS82" s="1001"/>
      <c r="AT82" s="1001"/>
      <c r="AU82" s="1001"/>
      <c r="AV82" s="1001"/>
      <c r="AW82" s="1002"/>
    </row>
    <row r="83" spans="1:49" s="1005" customFormat="1" ht="12.75">
      <c r="A83" s="983" t="s">
        <v>881</v>
      </c>
      <c r="B83" s="212">
        <v>10137032</v>
      </c>
      <c r="C83" s="212">
        <v>697469</v>
      </c>
      <c r="D83" s="212">
        <v>421440</v>
      </c>
      <c r="E83" s="991">
        <v>4.157429906505179</v>
      </c>
      <c r="F83" s="212">
        <v>371607</v>
      </c>
      <c r="G83" s="1001"/>
      <c r="H83" s="1001"/>
      <c r="I83" s="1001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1"/>
      <c r="U83" s="1001"/>
      <c r="V83" s="1001"/>
      <c r="W83" s="1001"/>
      <c r="X83" s="1001"/>
      <c r="Y83" s="1001"/>
      <c r="Z83" s="1001"/>
      <c r="AA83" s="1001"/>
      <c r="AB83" s="1001"/>
      <c r="AC83" s="1001"/>
      <c r="AD83" s="1001"/>
      <c r="AE83" s="1001"/>
      <c r="AF83" s="1001"/>
      <c r="AG83" s="1001"/>
      <c r="AH83" s="1001"/>
      <c r="AI83" s="1001"/>
      <c r="AJ83" s="1001"/>
      <c r="AK83" s="1001"/>
      <c r="AL83" s="1001"/>
      <c r="AM83" s="1001"/>
      <c r="AN83" s="1001"/>
      <c r="AO83" s="1001"/>
      <c r="AP83" s="1001"/>
      <c r="AQ83" s="1001"/>
      <c r="AR83" s="1001"/>
      <c r="AS83" s="1001"/>
      <c r="AT83" s="1001"/>
      <c r="AU83" s="1001"/>
      <c r="AV83" s="1001"/>
      <c r="AW83" s="1002"/>
    </row>
    <row r="84" spans="1:49" s="1005" customFormat="1" ht="12.75">
      <c r="A84" s="983" t="s">
        <v>1384</v>
      </c>
      <c r="B84" s="212">
        <v>5671456</v>
      </c>
      <c r="C84" s="212">
        <v>504786</v>
      </c>
      <c r="D84" s="212">
        <v>0</v>
      </c>
      <c r="E84" s="991">
        <v>0</v>
      </c>
      <c r="F84" s="212">
        <v>0</v>
      </c>
      <c r="G84" s="1001"/>
      <c r="H84" s="1001"/>
      <c r="I84" s="1001"/>
      <c r="J84" s="1001"/>
      <c r="K84" s="1001"/>
      <c r="L84" s="1001"/>
      <c r="M84" s="1001"/>
      <c r="N84" s="1001"/>
      <c r="O84" s="1001"/>
      <c r="P84" s="1001"/>
      <c r="Q84" s="1001"/>
      <c r="R84" s="1001"/>
      <c r="S84" s="1001"/>
      <c r="T84" s="1001"/>
      <c r="U84" s="1001"/>
      <c r="V84" s="1001"/>
      <c r="W84" s="1001"/>
      <c r="X84" s="1001"/>
      <c r="Y84" s="1001"/>
      <c r="Z84" s="1001"/>
      <c r="AA84" s="1001"/>
      <c r="AB84" s="1001"/>
      <c r="AC84" s="1001"/>
      <c r="AD84" s="1001"/>
      <c r="AE84" s="1001"/>
      <c r="AF84" s="1001"/>
      <c r="AG84" s="1001"/>
      <c r="AH84" s="1001"/>
      <c r="AI84" s="1001"/>
      <c r="AJ84" s="1001"/>
      <c r="AK84" s="1001"/>
      <c r="AL84" s="1001"/>
      <c r="AM84" s="1001"/>
      <c r="AN84" s="1001"/>
      <c r="AO84" s="1001"/>
      <c r="AP84" s="1001"/>
      <c r="AQ84" s="1001"/>
      <c r="AR84" s="1001"/>
      <c r="AS84" s="1001"/>
      <c r="AT84" s="1001"/>
      <c r="AU84" s="1001"/>
      <c r="AV84" s="1001"/>
      <c r="AW84" s="1002"/>
    </row>
    <row r="85" spans="1:49" s="1005" customFormat="1" ht="12.75">
      <c r="A85" s="985" t="s">
        <v>1393</v>
      </c>
      <c r="B85" s="212">
        <v>1497000</v>
      </c>
      <c r="C85" s="212">
        <v>0</v>
      </c>
      <c r="D85" s="212">
        <v>0</v>
      </c>
      <c r="E85" s="991">
        <v>0</v>
      </c>
      <c r="F85" s="212">
        <v>0</v>
      </c>
      <c r="G85" s="1001"/>
      <c r="H85" s="1001"/>
      <c r="I85" s="1001"/>
      <c r="J85" s="1001"/>
      <c r="K85" s="1001"/>
      <c r="L85" s="1001"/>
      <c r="M85" s="1001"/>
      <c r="N85" s="1001"/>
      <c r="O85" s="1001"/>
      <c r="P85" s="1001"/>
      <c r="Q85" s="1001"/>
      <c r="R85" s="1001"/>
      <c r="S85" s="1001"/>
      <c r="T85" s="1001"/>
      <c r="U85" s="1001"/>
      <c r="V85" s="1001"/>
      <c r="W85" s="1001"/>
      <c r="X85" s="1001"/>
      <c r="Y85" s="1001"/>
      <c r="Z85" s="1001"/>
      <c r="AA85" s="1001"/>
      <c r="AB85" s="1001"/>
      <c r="AC85" s="1001"/>
      <c r="AD85" s="1001"/>
      <c r="AE85" s="1001"/>
      <c r="AF85" s="1001"/>
      <c r="AG85" s="1001"/>
      <c r="AH85" s="1001"/>
      <c r="AI85" s="1001"/>
      <c r="AJ85" s="1001"/>
      <c r="AK85" s="1001"/>
      <c r="AL85" s="1001"/>
      <c r="AM85" s="1001"/>
      <c r="AN85" s="1001"/>
      <c r="AO85" s="1001"/>
      <c r="AP85" s="1001"/>
      <c r="AQ85" s="1001"/>
      <c r="AR85" s="1001"/>
      <c r="AS85" s="1001"/>
      <c r="AT85" s="1001"/>
      <c r="AU85" s="1001"/>
      <c r="AV85" s="1001"/>
      <c r="AW85" s="1002"/>
    </row>
    <row r="86" spans="1:49" s="1005" customFormat="1" ht="12.75">
      <c r="A86" s="985" t="s">
        <v>1405</v>
      </c>
      <c r="B86" s="212">
        <v>1240000</v>
      </c>
      <c r="C86" s="212">
        <v>504786</v>
      </c>
      <c r="D86" s="212">
        <v>0</v>
      </c>
      <c r="E86" s="991">
        <v>0</v>
      </c>
      <c r="F86" s="212">
        <v>0</v>
      </c>
      <c r="G86" s="1001"/>
      <c r="H86" s="1001"/>
      <c r="I86" s="1001"/>
      <c r="J86" s="1001"/>
      <c r="K86" s="1001"/>
      <c r="L86" s="1001"/>
      <c r="M86" s="1001"/>
      <c r="N86" s="1001"/>
      <c r="O86" s="1001"/>
      <c r="P86" s="1001"/>
      <c r="Q86" s="1001"/>
      <c r="R86" s="1001"/>
      <c r="S86" s="1001"/>
      <c r="T86" s="1001"/>
      <c r="U86" s="1001"/>
      <c r="V86" s="1001"/>
      <c r="W86" s="1001"/>
      <c r="X86" s="1001"/>
      <c r="Y86" s="1001"/>
      <c r="Z86" s="1001"/>
      <c r="AA86" s="1001"/>
      <c r="AB86" s="1001"/>
      <c r="AC86" s="1001"/>
      <c r="AD86" s="1001"/>
      <c r="AE86" s="1001"/>
      <c r="AF86" s="1001"/>
      <c r="AG86" s="1001"/>
      <c r="AH86" s="1001"/>
      <c r="AI86" s="1001"/>
      <c r="AJ86" s="1001"/>
      <c r="AK86" s="1001"/>
      <c r="AL86" s="1001"/>
      <c r="AM86" s="1001"/>
      <c r="AN86" s="1001"/>
      <c r="AO86" s="1001"/>
      <c r="AP86" s="1001"/>
      <c r="AQ86" s="1001"/>
      <c r="AR86" s="1001"/>
      <c r="AS86" s="1001"/>
      <c r="AT86" s="1001"/>
      <c r="AU86" s="1001"/>
      <c r="AV86" s="1001"/>
      <c r="AW86" s="1002"/>
    </row>
    <row r="87" spans="1:43" s="993" customFormat="1" ht="12.75">
      <c r="A87" s="981" t="s">
        <v>1295</v>
      </c>
      <c r="B87" s="30">
        <v>180031256</v>
      </c>
      <c r="C87" s="30">
        <v>17011874</v>
      </c>
      <c r="D87" s="30">
        <v>4143741</v>
      </c>
      <c r="E87" s="991">
        <v>2.301678659621194</v>
      </c>
      <c r="F87" s="30">
        <v>1735607</v>
      </c>
      <c r="G87" s="992"/>
      <c r="H87" s="992"/>
      <c r="I87" s="992"/>
      <c r="J87" s="992"/>
      <c r="K87" s="992"/>
      <c r="L87" s="992"/>
      <c r="M87" s="992"/>
      <c r="N87" s="992"/>
      <c r="O87" s="992"/>
      <c r="P87" s="992"/>
      <c r="Q87" s="992"/>
      <c r="R87" s="992"/>
      <c r="S87" s="992"/>
      <c r="T87" s="992"/>
      <c r="U87" s="992"/>
      <c r="V87" s="992"/>
      <c r="W87" s="992"/>
      <c r="X87" s="992"/>
      <c r="Y87" s="992"/>
      <c r="Z87" s="992"/>
      <c r="AA87" s="992"/>
      <c r="AB87" s="992"/>
      <c r="AC87" s="992"/>
      <c r="AD87" s="992"/>
      <c r="AE87" s="992"/>
      <c r="AF87" s="992"/>
      <c r="AG87" s="992"/>
      <c r="AH87" s="992"/>
      <c r="AI87" s="992"/>
      <c r="AJ87" s="992"/>
      <c r="AK87" s="992"/>
      <c r="AL87" s="992"/>
      <c r="AM87" s="992"/>
      <c r="AN87" s="992"/>
      <c r="AO87" s="992"/>
      <c r="AP87" s="992"/>
      <c r="AQ87" s="992"/>
    </row>
    <row r="88" spans="1:43" s="993" customFormat="1" ht="12.75">
      <c r="A88" s="983" t="s">
        <v>917</v>
      </c>
      <c r="B88" s="30">
        <v>2453760</v>
      </c>
      <c r="C88" s="30">
        <v>258200</v>
      </c>
      <c r="D88" s="30">
        <v>50209</v>
      </c>
      <c r="E88" s="991">
        <v>2.046206637976004</v>
      </c>
      <c r="F88" s="30">
        <v>50209</v>
      </c>
      <c r="G88" s="992"/>
      <c r="H88" s="992"/>
      <c r="I88" s="992"/>
      <c r="J88" s="992"/>
      <c r="K88" s="992"/>
      <c r="L88" s="992"/>
      <c r="M88" s="992"/>
      <c r="N88" s="992"/>
      <c r="O88" s="992"/>
      <c r="P88" s="992"/>
      <c r="Q88" s="992"/>
      <c r="R88" s="992"/>
      <c r="S88" s="992"/>
      <c r="T88" s="992"/>
      <c r="U88" s="992"/>
      <c r="V88" s="992"/>
      <c r="W88" s="992"/>
      <c r="X88" s="992"/>
      <c r="Y88" s="992"/>
      <c r="Z88" s="992"/>
      <c r="AA88" s="992"/>
      <c r="AB88" s="992"/>
      <c r="AC88" s="992"/>
      <c r="AD88" s="992"/>
      <c r="AE88" s="992"/>
      <c r="AF88" s="992"/>
      <c r="AG88" s="992"/>
      <c r="AH88" s="992"/>
      <c r="AI88" s="992"/>
      <c r="AJ88" s="992"/>
      <c r="AK88" s="992"/>
      <c r="AL88" s="992"/>
      <c r="AM88" s="992"/>
      <c r="AN88" s="992"/>
      <c r="AO88" s="992"/>
      <c r="AP88" s="992"/>
      <c r="AQ88" s="992"/>
    </row>
    <row r="89" spans="1:43" s="993" customFormat="1" ht="12.75">
      <c r="A89" s="983" t="s">
        <v>428</v>
      </c>
      <c r="B89" s="30">
        <v>177577496</v>
      </c>
      <c r="C89" s="30">
        <v>16753674</v>
      </c>
      <c r="D89" s="212">
        <v>4093532</v>
      </c>
      <c r="E89" s="991">
        <v>2.3052087636149574</v>
      </c>
      <c r="F89" s="212">
        <v>1685398</v>
      </c>
      <c r="G89" s="992"/>
      <c r="H89" s="992"/>
      <c r="I89" s="992"/>
      <c r="J89" s="992"/>
      <c r="K89" s="992"/>
      <c r="L89" s="992"/>
      <c r="M89" s="992"/>
      <c r="N89" s="992"/>
      <c r="O89" s="992"/>
      <c r="P89" s="992"/>
      <c r="Q89" s="992"/>
      <c r="R89" s="992"/>
      <c r="S89" s="992"/>
      <c r="T89" s="992"/>
      <c r="U89" s="992"/>
      <c r="V89" s="992"/>
      <c r="W89" s="992"/>
      <c r="X89" s="992"/>
      <c r="Y89" s="992"/>
      <c r="Z89" s="992"/>
      <c r="AA89" s="992"/>
      <c r="AB89" s="992"/>
      <c r="AC89" s="992"/>
      <c r="AD89" s="992"/>
      <c r="AE89" s="992"/>
      <c r="AF89" s="992"/>
      <c r="AG89" s="992"/>
      <c r="AH89" s="992"/>
      <c r="AI89" s="992"/>
      <c r="AJ89" s="992"/>
      <c r="AK89" s="992"/>
      <c r="AL89" s="992"/>
      <c r="AM89" s="992"/>
      <c r="AN89" s="992"/>
      <c r="AO89" s="992"/>
      <c r="AP89" s="992"/>
      <c r="AQ89" s="992"/>
    </row>
    <row r="90" spans="1:43" s="993" customFormat="1" ht="12.75">
      <c r="A90" s="986" t="s">
        <v>1300</v>
      </c>
      <c r="B90" s="30">
        <v>-9360286</v>
      </c>
      <c r="C90" s="30">
        <v>7814982</v>
      </c>
      <c r="D90" s="30">
        <v>5862197</v>
      </c>
      <c r="E90" s="991" t="s">
        <v>942</v>
      </c>
      <c r="F90" s="30">
        <v>-1015526</v>
      </c>
      <c r="G90" s="992"/>
      <c r="H90" s="992"/>
      <c r="I90" s="992"/>
      <c r="J90" s="992"/>
      <c r="K90" s="992"/>
      <c r="L90" s="992"/>
      <c r="M90" s="992"/>
      <c r="N90" s="992"/>
      <c r="O90" s="992"/>
      <c r="P90" s="992"/>
      <c r="Q90" s="992"/>
      <c r="R90" s="992"/>
      <c r="S90" s="992"/>
      <c r="T90" s="992"/>
      <c r="U90" s="992"/>
      <c r="V90" s="992"/>
      <c r="W90" s="992"/>
      <c r="X90" s="992"/>
      <c r="Y90" s="992"/>
      <c r="Z90" s="992"/>
      <c r="AA90" s="992"/>
      <c r="AB90" s="992"/>
      <c r="AC90" s="992"/>
      <c r="AD90" s="992"/>
      <c r="AE90" s="992"/>
      <c r="AF90" s="992"/>
      <c r="AG90" s="992"/>
      <c r="AH90" s="992"/>
      <c r="AI90" s="992"/>
      <c r="AJ90" s="992"/>
      <c r="AK90" s="992"/>
      <c r="AL90" s="992"/>
      <c r="AM90" s="992"/>
      <c r="AN90" s="992"/>
      <c r="AO90" s="992"/>
      <c r="AP90" s="992"/>
      <c r="AQ90" s="992"/>
    </row>
    <row r="91" spans="1:43" s="1007" customFormat="1" ht="25.5">
      <c r="A91" s="990" t="s">
        <v>908</v>
      </c>
      <c r="B91" s="30">
        <v>9360286</v>
      </c>
      <c r="C91" s="30">
        <v>-7814982</v>
      </c>
      <c r="D91" s="30" t="s">
        <v>942</v>
      </c>
      <c r="E91" s="991" t="s">
        <v>942</v>
      </c>
      <c r="F91" s="30" t="s">
        <v>942</v>
      </c>
      <c r="G91" s="1006"/>
      <c r="H91" s="1006"/>
      <c r="I91" s="1006"/>
      <c r="J91" s="1006"/>
      <c r="K91" s="1006"/>
      <c r="L91" s="1006"/>
      <c r="M91" s="1006"/>
      <c r="N91" s="1006"/>
      <c r="O91" s="1006"/>
      <c r="P91" s="1006"/>
      <c r="Q91" s="1006"/>
      <c r="R91" s="1006"/>
      <c r="S91" s="1006"/>
      <c r="T91" s="1006"/>
      <c r="U91" s="1006"/>
      <c r="V91" s="1006"/>
      <c r="W91" s="1006"/>
      <c r="X91" s="1006"/>
      <c r="Y91" s="1006"/>
      <c r="Z91" s="1006"/>
      <c r="AA91" s="1006"/>
      <c r="AB91" s="1006"/>
      <c r="AC91" s="1006"/>
      <c r="AD91" s="1006"/>
      <c r="AE91" s="1006"/>
      <c r="AF91" s="1006"/>
      <c r="AG91" s="1006"/>
      <c r="AH91" s="1006"/>
      <c r="AI91" s="1006"/>
      <c r="AJ91" s="1006"/>
      <c r="AK91" s="1006"/>
      <c r="AL91" s="1006"/>
      <c r="AM91" s="1006"/>
      <c r="AN91" s="1006"/>
      <c r="AO91" s="1006"/>
      <c r="AP91" s="1006"/>
      <c r="AQ91" s="1006"/>
    </row>
    <row r="92" spans="1:43" s="1007" customFormat="1" ht="13.5">
      <c r="A92" s="1008" t="s">
        <v>918</v>
      </c>
      <c r="B92" s="30"/>
      <c r="C92" s="30"/>
      <c r="D92" s="30"/>
      <c r="E92" s="991"/>
      <c r="F92" s="30"/>
      <c r="G92" s="1006"/>
      <c r="H92" s="1006"/>
      <c r="I92" s="1006"/>
      <c r="J92" s="1006"/>
      <c r="K92" s="1006"/>
      <c r="L92" s="1006"/>
      <c r="M92" s="1006"/>
      <c r="N92" s="1006"/>
      <c r="O92" s="1006"/>
      <c r="P92" s="1006"/>
      <c r="Q92" s="1006"/>
      <c r="R92" s="1006"/>
      <c r="S92" s="1006"/>
      <c r="T92" s="1006"/>
      <c r="U92" s="1006"/>
      <c r="V92" s="1006"/>
      <c r="W92" s="1006"/>
      <c r="X92" s="1006"/>
      <c r="Y92" s="1006"/>
      <c r="Z92" s="1006"/>
      <c r="AA92" s="1006"/>
      <c r="AB92" s="1006"/>
      <c r="AC92" s="1006"/>
      <c r="AD92" s="1006"/>
      <c r="AE92" s="1006"/>
      <c r="AF92" s="1006"/>
      <c r="AG92" s="1006"/>
      <c r="AH92" s="1006"/>
      <c r="AI92" s="1006"/>
      <c r="AJ92" s="1006"/>
      <c r="AK92" s="1006"/>
      <c r="AL92" s="1006"/>
      <c r="AM92" s="1006"/>
      <c r="AN92" s="1006"/>
      <c r="AO92" s="1006"/>
      <c r="AP92" s="1006"/>
      <c r="AQ92" s="1006"/>
    </row>
    <row r="93" spans="1:43" s="1007" customFormat="1" ht="13.5">
      <c r="A93" s="1009" t="s">
        <v>911</v>
      </c>
      <c r="B93" s="30">
        <v>165138723</v>
      </c>
      <c r="C93" s="30">
        <v>24185149</v>
      </c>
      <c r="D93" s="30">
        <v>8583416</v>
      </c>
      <c r="E93" s="991">
        <v>28.88188544747411</v>
      </c>
      <c r="F93" s="30">
        <v>69474</v>
      </c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1006"/>
      <c r="Y93" s="1006"/>
      <c r="Z93" s="1006"/>
      <c r="AA93" s="1006"/>
      <c r="AB93" s="1006"/>
      <c r="AC93" s="1006"/>
      <c r="AD93" s="1006"/>
      <c r="AE93" s="1006"/>
      <c r="AF93" s="1006"/>
      <c r="AG93" s="1006"/>
      <c r="AH93" s="1006"/>
      <c r="AI93" s="1006"/>
      <c r="AJ93" s="1006"/>
      <c r="AK93" s="1006"/>
      <c r="AL93" s="1006"/>
      <c r="AM93" s="1006"/>
      <c r="AN93" s="1006"/>
      <c r="AO93" s="1006"/>
      <c r="AP93" s="1006"/>
      <c r="AQ93" s="1006"/>
    </row>
    <row r="94" spans="1:43" s="1007" customFormat="1" ht="13.5">
      <c r="A94" s="1012" t="s">
        <v>901</v>
      </c>
      <c r="B94" s="30">
        <v>33342986</v>
      </c>
      <c r="C94" s="30">
        <v>218029</v>
      </c>
      <c r="D94" s="30">
        <v>218029</v>
      </c>
      <c r="E94" s="991">
        <v>19.08990478471703</v>
      </c>
      <c r="F94" s="30">
        <v>69474</v>
      </c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1006"/>
      <c r="AC94" s="1006"/>
      <c r="AD94" s="1006"/>
      <c r="AE94" s="1006"/>
      <c r="AF94" s="1006"/>
      <c r="AG94" s="1006"/>
      <c r="AH94" s="1006"/>
      <c r="AI94" s="1006"/>
      <c r="AJ94" s="1006"/>
      <c r="AK94" s="1006"/>
      <c r="AL94" s="1006"/>
      <c r="AM94" s="1006"/>
      <c r="AN94" s="1006"/>
      <c r="AO94" s="1006"/>
      <c r="AP94" s="1006"/>
      <c r="AQ94" s="1006"/>
    </row>
    <row r="95" spans="1:43" s="1007" customFormat="1" ht="13.5">
      <c r="A95" s="1012" t="s">
        <v>135</v>
      </c>
      <c r="B95" s="30">
        <v>131795737</v>
      </c>
      <c r="C95" s="30">
        <v>23967120</v>
      </c>
      <c r="D95" s="30">
        <v>8365387</v>
      </c>
      <c r="E95" s="991">
        <v>9.791980662757078</v>
      </c>
      <c r="F95" s="30">
        <v>0</v>
      </c>
      <c r="G95" s="1006"/>
      <c r="H95" s="1006"/>
      <c r="I95" s="1006"/>
      <c r="J95" s="1006"/>
      <c r="K95" s="1006"/>
      <c r="L95" s="1006"/>
      <c r="M95" s="1006"/>
      <c r="N95" s="1006"/>
      <c r="O95" s="1006"/>
      <c r="P95" s="1006"/>
      <c r="Q95" s="1006"/>
      <c r="R95" s="1006"/>
      <c r="S95" s="1006"/>
      <c r="T95" s="1006"/>
      <c r="U95" s="1006"/>
      <c r="V95" s="1006"/>
      <c r="W95" s="1006"/>
      <c r="X95" s="1006"/>
      <c r="Y95" s="1006"/>
      <c r="Z95" s="1006"/>
      <c r="AA95" s="1006"/>
      <c r="AB95" s="1006"/>
      <c r="AC95" s="1006"/>
      <c r="AD95" s="1006"/>
      <c r="AE95" s="1006"/>
      <c r="AF95" s="1006"/>
      <c r="AG95" s="1006"/>
      <c r="AH95" s="1006"/>
      <c r="AI95" s="1006"/>
      <c r="AJ95" s="1006"/>
      <c r="AK95" s="1006"/>
      <c r="AL95" s="1006"/>
      <c r="AM95" s="1006"/>
      <c r="AN95" s="1006"/>
      <c r="AO95" s="1006"/>
      <c r="AP95" s="1006"/>
      <c r="AQ95" s="1006"/>
    </row>
    <row r="96" spans="1:43" s="1007" customFormat="1" ht="13.5">
      <c r="A96" s="1013" t="s">
        <v>1306</v>
      </c>
      <c r="B96" s="30">
        <v>174482042</v>
      </c>
      <c r="C96" s="30">
        <v>16353200</v>
      </c>
      <c r="D96" s="30">
        <v>3615379</v>
      </c>
      <c r="E96" s="991">
        <v>13.848809790577285</v>
      </c>
      <c r="F96" s="30">
        <v>1649864</v>
      </c>
      <c r="G96" s="1006"/>
      <c r="H96" s="1006"/>
      <c r="I96" s="1006"/>
      <c r="J96" s="1006"/>
      <c r="K96" s="1006"/>
      <c r="L96" s="1006"/>
      <c r="M96" s="1006"/>
      <c r="N96" s="1006"/>
      <c r="O96" s="1006"/>
      <c r="P96" s="1006"/>
      <c r="Q96" s="1006"/>
      <c r="R96" s="1006"/>
      <c r="S96" s="1006"/>
      <c r="T96" s="1006"/>
      <c r="U96" s="1006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6"/>
      <c r="AG96" s="1006"/>
      <c r="AH96" s="1006"/>
      <c r="AI96" s="1006"/>
      <c r="AJ96" s="1006"/>
      <c r="AK96" s="1006"/>
      <c r="AL96" s="1006"/>
      <c r="AM96" s="1006"/>
      <c r="AN96" s="1006"/>
      <c r="AO96" s="1006"/>
      <c r="AP96" s="1006"/>
      <c r="AQ96" s="1006"/>
    </row>
    <row r="97" spans="1:43" s="1007" customFormat="1" ht="13.5">
      <c r="A97" s="1012" t="s">
        <v>1312</v>
      </c>
      <c r="B97" s="30">
        <v>15320818</v>
      </c>
      <c r="C97" s="30">
        <v>1172901</v>
      </c>
      <c r="D97" s="30">
        <v>421440</v>
      </c>
      <c r="E97" s="991">
        <v>5.48701006015689</v>
      </c>
      <c r="F97" s="30">
        <v>371607</v>
      </c>
      <c r="G97" s="1006"/>
      <c r="H97" s="1006"/>
      <c r="I97" s="1006"/>
      <c r="J97" s="1006"/>
      <c r="K97" s="1006"/>
      <c r="L97" s="1006"/>
      <c r="M97" s="1006"/>
      <c r="N97" s="1006"/>
      <c r="O97" s="1006"/>
      <c r="P97" s="1006"/>
      <c r="Q97" s="1006"/>
      <c r="R97" s="1006"/>
      <c r="S97" s="1006"/>
      <c r="T97" s="1006"/>
      <c r="U97" s="1006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6"/>
      <c r="AG97" s="1006"/>
      <c r="AH97" s="1006"/>
      <c r="AI97" s="1006"/>
      <c r="AJ97" s="1006"/>
      <c r="AK97" s="1006"/>
      <c r="AL97" s="1006"/>
      <c r="AM97" s="1006"/>
      <c r="AN97" s="1006"/>
      <c r="AO97" s="1006"/>
      <c r="AP97" s="1006"/>
      <c r="AQ97" s="1006"/>
    </row>
    <row r="98" spans="1:43" s="1007" customFormat="1" ht="13.5">
      <c r="A98" s="1014" t="s">
        <v>881</v>
      </c>
      <c r="B98" s="30">
        <v>9649362</v>
      </c>
      <c r="C98" s="30">
        <v>668115</v>
      </c>
      <c r="D98" s="30">
        <v>421440</v>
      </c>
      <c r="E98" s="991">
        <v>5.48701006015689</v>
      </c>
      <c r="F98" s="30">
        <v>371607</v>
      </c>
      <c r="G98" s="1006"/>
      <c r="H98" s="1006"/>
      <c r="I98" s="1006"/>
      <c r="J98" s="1006"/>
      <c r="K98" s="1006"/>
      <c r="L98" s="1006"/>
      <c r="M98" s="1006"/>
      <c r="N98" s="1006"/>
      <c r="O98" s="1006"/>
      <c r="P98" s="1006"/>
      <c r="Q98" s="1006"/>
      <c r="R98" s="1006"/>
      <c r="S98" s="1006"/>
      <c r="T98" s="1006"/>
      <c r="U98" s="1006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6"/>
      <c r="AG98" s="1006"/>
      <c r="AH98" s="1006"/>
      <c r="AI98" s="1006"/>
      <c r="AJ98" s="1006"/>
      <c r="AK98" s="1006"/>
      <c r="AL98" s="1006"/>
      <c r="AM98" s="1006"/>
      <c r="AN98" s="1006"/>
      <c r="AO98" s="1006"/>
      <c r="AP98" s="1006"/>
      <c r="AQ98" s="1006"/>
    </row>
    <row r="99" spans="1:43" s="1007" customFormat="1" ht="13.5">
      <c r="A99" s="1014" t="s">
        <v>1384</v>
      </c>
      <c r="B99" s="30">
        <v>5671456</v>
      </c>
      <c r="C99" s="30">
        <v>504786</v>
      </c>
      <c r="D99" s="30">
        <v>0</v>
      </c>
      <c r="E99" s="991">
        <v>0</v>
      </c>
      <c r="F99" s="30">
        <v>0</v>
      </c>
      <c r="G99" s="1006"/>
      <c r="H99" s="1006"/>
      <c r="I99" s="1006"/>
      <c r="J99" s="1006"/>
      <c r="K99" s="1006"/>
      <c r="L99" s="1006"/>
      <c r="M99" s="1006"/>
      <c r="N99" s="1006"/>
      <c r="O99" s="1006"/>
      <c r="P99" s="1006"/>
      <c r="Q99" s="1006"/>
      <c r="R99" s="1006"/>
      <c r="S99" s="1006"/>
      <c r="T99" s="1006"/>
      <c r="U99" s="1006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6"/>
      <c r="AG99" s="1006"/>
      <c r="AH99" s="1006"/>
      <c r="AI99" s="1006"/>
      <c r="AJ99" s="1006"/>
      <c r="AK99" s="1006"/>
      <c r="AL99" s="1006"/>
      <c r="AM99" s="1006"/>
      <c r="AN99" s="1006"/>
      <c r="AO99" s="1006"/>
      <c r="AP99" s="1006"/>
      <c r="AQ99" s="1006"/>
    </row>
    <row r="100" spans="1:43" s="1007" customFormat="1" ht="13.5">
      <c r="A100" s="1015" t="s">
        <v>1393</v>
      </c>
      <c r="B100" s="30">
        <v>1497000</v>
      </c>
      <c r="C100" s="30">
        <v>0</v>
      </c>
      <c r="D100" s="30">
        <v>0</v>
      </c>
      <c r="E100" s="991">
        <v>0</v>
      </c>
      <c r="F100" s="30">
        <v>0</v>
      </c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6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6"/>
      <c r="AG100" s="1006"/>
      <c r="AH100" s="1006"/>
      <c r="AI100" s="1006"/>
      <c r="AJ100" s="1006"/>
      <c r="AK100" s="1006"/>
      <c r="AL100" s="1006"/>
      <c r="AM100" s="1006"/>
      <c r="AN100" s="1006"/>
      <c r="AO100" s="1006"/>
      <c r="AP100" s="1006"/>
      <c r="AQ100" s="1006"/>
    </row>
    <row r="101" spans="1:43" s="1007" customFormat="1" ht="13.5">
      <c r="A101" s="1015" t="s">
        <v>1405</v>
      </c>
      <c r="B101" s="30">
        <v>4174456</v>
      </c>
      <c r="C101" s="30">
        <v>504786</v>
      </c>
      <c r="D101" s="30">
        <v>0</v>
      </c>
      <c r="E101" s="991">
        <v>0</v>
      </c>
      <c r="F101" s="30">
        <v>0</v>
      </c>
      <c r="G101" s="1006"/>
      <c r="H101" s="1006"/>
      <c r="I101" s="1006"/>
      <c r="J101" s="1006"/>
      <c r="K101" s="1006"/>
      <c r="L101" s="1006"/>
      <c r="M101" s="1006"/>
      <c r="N101" s="1006"/>
      <c r="O101" s="1006"/>
      <c r="P101" s="1006"/>
      <c r="Q101" s="1006"/>
      <c r="R101" s="1006"/>
      <c r="S101" s="1006"/>
      <c r="T101" s="1006"/>
      <c r="U101" s="1006"/>
      <c r="V101" s="1006"/>
      <c r="W101" s="1006"/>
      <c r="X101" s="1006"/>
      <c r="Y101" s="1006"/>
      <c r="Z101" s="1006"/>
      <c r="AA101" s="1006"/>
      <c r="AB101" s="1006"/>
      <c r="AC101" s="1006"/>
      <c r="AD101" s="1006"/>
      <c r="AE101" s="1006"/>
      <c r="AF101" s="1006"/>
      <c r="AG101" s="1006"/>
      <c r="AH101" s="1006"/>
      <c r="AI101" s="1006"/>
      <c r="AJ101" s="1006"/>
      <c r="AK101" s="1006"/>
      <c r="AL101" s="1006"/>
      <c r="AM101" s="1006"/>
      <c r="AN101" s="1006"/>
      <c r="AO101" s="1006"/>
      <c r="AP101" s="1006"/>
      <c r="AQ101" s="1006"/>
    </row>
    <row r="102" spans="1:43" s="1007" customFormat="1" ht="13.5">
      <c r="A102" s="1012" t="s">
        <v>1295</v>
      </c>
      <c r="B102" s="30">
        <v>159161224</v>
      </c>
      <c r="C102" s="30">
        <v>15180299</v>
      </c>
      <c r="D102" s="30">
        <v>3193939</v>
      </c>
      <c r="E102" s="991">
        <v>8.361799730420394</v>
      </c>
      <c r="F102" s="30">
        <v>1278257</v>
      </c>
      <c r="G102" s="1006"/>
      <c r="H102" s="1006"/>
      <c r="I102" s="1006"/>
      <c r="J102" s="1006"/>
      <c r="K102" s="1006"/>
      <c r="L102" s="1006"/>
      <c r="M102" s="1006"/>
      <c r="N102" s="1006"/>
      <c r="O102" s="1006"/>
      <c r="P102" s="1006"/>
      <c r="Q102" s="1006"/>
      <c r="R102" s="1006"/>
      <c r="S102" s="1006"/>
      <c r="T102" s="1006"/>
      <c r="U102" s="1006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6"/>
      <c r="AG102" s="1006"/>
      <c r="AH102" s="1006"/>
      <c r="AI102" s="1006"/>
      <c r="AJ102" s="1006"/>
      <c r="AK102" s="1006"/>
      <c r="AL102" s="1006"/>
      <c r="AM102" s="1006"/>
      <c r="AN102" s="1006"/>
      <c r="AO102" s="1006"/>
      <c r="AP102" s="1006"/>
      <c r="AQ102" s="1006"/>
    </row>
    <row r="103" spans="1:43" s="1007" customFormat="1" ht="13.5">
      <c r="A103" s="1014" t="s">
        <v>917</v>
      </c>
      <c r="B103" s="30">
        <v>280000</v>
      </c>
      <c r="C103" s="30">
        <v>216000</v>
      </c>
      <c r="D103" s="30">
        <v>12484</v>
      </c>
      <c r="E103" s="991">
        <v>4.458571428571428</v>
      </c>
      <c r="F103" s="30">
        <v>12484</v>
      </c>
      <c r="G103" s="1006"/>
      <c r="H103" s="1006"/>
      <c r="I103" s="1006"/>
      <c r="J103" s="1006"/>
      <c r="K103" s="1006"/>
      <c r="L103" s="1006"/>
      <c r="M103" s="1006"/>
      <c r="N103" s="1006"/>
      <c r="O103" s="1006"/>
      <c r="P103" s="1006"/>
      <c r="Q103" s="1006"/>
      <c r="R103" s="1006"/>
      <c r="S103" s="1006"/>
      <c r="T103" s="1006"/>
      <c r="U103" s="1006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6"/>
      <c r="AG103" s="1006"/>
      <c r="AH103" s="1006"/>
      <c r="AI103" s="1006"/>
      <c r="AJ103" s="1006"/>
      <c r="AK103" s="1006"/>
      <c r="AL103" s="1006"/>
      <c r="AM103" s="1006"/>
      <c r="AN103" s="1006"/>
      <c r="AO103" s="1006"/>
      <c r="AP103" s="1006"/>
      <c r="AQ103" s="1006"/>
    </row>
    <row r="104" spans="1:43" s="1007" customFormat="1" ht="13.5">
      <c r="A104" s="1014" t="s">
        <v>428</v>
      </c>
      <c r="B104" s="30">
        <v>158881224</v>
      </c>
      <c r="C104" s="30">
        <v>14964299</v>
      </c>
      <c r="D104" s="30">
        <v>3181455</v>
      </c>
      <c r="E104" s="991">
        <v>3.9032283018489657</v>
      </c>
      <c r="F104" s="30">
        <v>1265773</v>
      </c>
      <c r="G104" s="1006"/>
      <c r="H104" s="1006"/>
      <c r="I104" s="1006"/>
      <c r="J104" s="1006"/>
      <c r="K104" s="1006"/>
      <c r="L104" s="1006"/>
      <c r="M104" s="1006"/>
      <c r="N104" s="1006"/>
      <c r="O104" s="1006"/>
      <c r="P104" s="1006"/>
      <c r="Q104" s="1006"/>
      <c r="R104" s="1006"/>
      <c r="S104" s="1006"/>
      <c r="T104" s="1006"/>
      <c r="U104" s="1006"/>
      <c r="V104" s="1006"/>
      <c r="W104" s="1006"/>
      <c r="X104" s="1006"/>
      <c r="Y104" s="1006"/>
      <c r="Z104" s="1006"/>
      <c r="AA104" s="1006"/>
      <c r="AB104" s="1006"/>
      <c r="AC104" s="1006"/>
      <c r="AD104" s="1006"/>
      <c r="AE104" s="1006"/>
      <c r="AF104" s="1006"/>
      <c r="AG104" s="1006"/>
      <c r="AH104" s="1006"/>
      <c r="AI104" s="1006"/>
      <c r="AJ104" s="1006"/>
      <c r="AK104" s="1006"/>
      <c r="AL104" s="1006"/>
      <c r="AM104" s="1006"/>
      <c r="AN104" s="1006"/>
      <c r="AO104" s="1006"/>
      <c r="AP104" s="1006"/>
      <c r="AQ104" s="1006"/>
    </row>
    <row r="105" spans="1:43" s="1007" customFormat="1" ht="13.5">
      <c r="A105" s="1013" t="s">
        <v>1300</v>
      </c>
      <c r="B105" s="30">
        <v>-9343319</v>
      </c>
      <c r="C105" s="30">
        <v>7831949</v>
      </c>
      <c r="D105" s="30">
        <v>4968037</v>
      </c>
      <c r="E105" s="991" t="s">
        <v>942</v>
      </c>
      <c r="F105" s="30">
        <v>-1580390</v>
      </c>
      <c r="G105" s="1006"/>
      <c r="H105" s="1006"/>
      <c r="I105" s="1006"/>
      <c r="J105" s="1006"/>
      <c r="K105" s="1006"/>
      <c r="L105" s="1006"/>
      <c r="M105" s="1006"/>
      <c r="N105" s="1006"/>
      <c r="O105" s="1006"/>
      <c r="P105" s="1006"/>
      <c r="Q105" s="1006"/>
      <c r="R105" s="1006"/>
      <c r="S105" s="1006"/>
      <c r="T105" s="1006"/>
      <c r="U105" s="1006"/>
      <c r="V105" s="1006"/>
      <c r="W105" s="1006"/>
      <c r="X105" s="1006"/>
      <c r="Y105" s="1006"/>
      <c r="Z105" s="1006"/>
      <c r="AA105" s="1006"/>
      <c r="AB105" s="1006"/>
      <c r="AC105" s="1006"/>
      <c r="AD105" s="1006"/>
      <c r="AE105" s="1006"/>
      <c r="AF105" s="1006"/>
      <c r="AG105" s="1006"/>
      <c r="AH105" s="1006"/>
      <c r="AI105" s="1006"/>
      <c r="AJ105" s="1006"/>
      <c r="AK105" s="1006"/>
      <c r="AL105" s="1006"/>
      <c r="AM105" s="1006"/>
      <c r="AN105" s="1006"/>
      <c r="AO105" s="1006"/>
      <c r="AP105" s="1006"/>
      <c r="AQ105" s="1006"/>
    </row>
    <row r="106" spans="1:43" s="1007" customFormat="1" ht="27">
      <c r="A106" s="1009" t="s">
        <v>908</v>
      </c>
      <c r="B106" s="30">
        <v>9343319</v>
      </c>
      <c r="C106" s="30">
        <v>-7831949</v>
      </c>
      <c r="D106" s="30" t="s">
        <v>942</v>
      </c>
      <c r="E106" s="991" t="s">
        <v>942</v>
      </c>
      <c r="F106" s="30" t="s">
        <v>942</v>
      </c>
      <c r="G106" s="1006"/>
      <c r="H106" s="1006"/>
      <c r="I106" s="1006"/>
      <c r="J106" s="1006"/>
      <c r="K106" s="1006"/>
      <c r="L106" s="1006"/>
      <c r="M106" s="1006"/>
      <c r="N106" s="1006"/>
      <c r="O106" s="1006"/>
      <c r="P106" s="1006"/>
      <c r="Q106" s="1006"/>
      <c r="R106" s="1006"/>
      <c r="S106" s="1006"/>
      <c r="T106" s="1006"/>
      <c r="U106" s="1006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6"/>
      <c r="AG106" s="1006"/>
      <c r="AH106" s="1006"/>
      <c r="AI106" s="1006"/>
      <c r="AJ106" s="1006"/>
      <c r="AK106" s="1006"/>
      <c r="AL106" s="1006"/>
      <c r="AM106" s="1006"/>
      <c r="AN106" s="1006"/>
      <c r="AO106" s="1006"/>
      <c r="AP106" s="1006"/>
      <c r="AQ106" s="1006"/>
    </row>
    <row r="107" spans="1:43" s="1007" customFormat="1" ht="13.5">
      <c r="A107" s="1008" t="s">
        <v>919</v>
      </c>
      <c r="B107" s="30"/>
      <c r="C107" s="30"/>
      <c r="D107" s="30"/>
      <c r="E107" s="991"/>
      <c r="F107" s="30"/>
      <c r="G107" s="1006"/>
      <c r="H107" s="1006"/>
      <c r="I107" s="1006"/>
      <c r="J107" s="1006"/>
      <c r="K107" s="1006"/>
      <c r="L107" s="1006"/>
      <c r="M107" s="1006"/>
      <c r="N107" s="1006"/>
      <c r="O107" s="1006"/>
      <c r="P107" s="1006"/>
      <c r="Q107" s="1006"/>
      <c r="R107" s="1006"/>
      <c r="S107" s="1006"/>
      <c r="T107" s="1006"/>
      <c r="U107" s="1006"/>
      <c r="V107" s="1006"/>
      <c r="W107" s="1006"/>
      <c r="X107" s="1006"/>
      <c r="Y107" s="1006"/>
      <c r="Z107" s="1006"/>
      <c r="AA107" s="1006"/>
      <c r="AB107" s="1006"/>
      <c r="AC107" s="1006"/>
      <c r="AD107" s="1006"/>
      <c r="AE107" s="1006"/>
      <c r="AF107" s="1006"/>
      <c r="AG107" s="1006"/>
      <c r="AH107" s="1006"/>
      <c r="AI107" s="1006"/>
      <c r="AJ107" s="1006"/>
      <c r="AK107" s="1006"/>
      <c r="AL107" s="1006"/>
      <c r="AM107" s="1006"/>
      <c r="AN107" s="1006"/>
      <c r="AO107" s="1006"/>
      <c r="AP107" s="1006"/>
      <c r="AQ107" s="1006"/>
    </row>
    <row r="108" spans="1:43" s="1007" customFormat="1" ht="13.5">
      <c r="A108" s="1009" t="s">
        <v>911</v>
      </c>
      <c r="B108" s="30">
        <v>21340735</v>
      </c>
      <c r="C108" s="30">
        <v>1843962</v>
      </c>
      <c r="D108" s="30">
        <v>1843962</v>
      </c>
      <c r="E108" s="991">
        <v>14.545287867768716</v>
      </c>
      <c r="F108" s="30">
        <v>1024673</v>
      </c>
      <c r="G108" s="1006"/>
      <c r="H108" s="1006"/>
      <c r="I108" s="1006"/>
      <c r="J108" s="1006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1006"/>
      <c r="U108" s="1006"/>
      <c r="V108" s="1006"/>
      <c r="W108" s="1006"/>
      <c r="X108" s="1006"/>
      <c r="Y108" s="1006"/>
      <c r="Z108" s="1006"/>
      <c r="AA108" s="1006"/>
      <c r="AB108" s="1006"/>
      <c r="AC108" s="1006"/>
      <c r="AD108" s="1006"/>
      <c r="AE108" s="1006"/>
      <c r="AF108" s="1006"/>
      <c r="AG108" s="1006"/>
      <c r="AH108" s="1006"/>
      <c r="AI108" s="1006"/>
      <c r="AJ108" s="1006"/>
      <c r="AK108" s="1006"/>
      <c r="AL108" s="1006"/>
      <c r="AM108" s="1006"/>
      <c r="AN108" s="1006"/>
      <c r="AO108" s="1006"/>
      <c r="AP108" s="1006"/>
      <c r="AQ108" s="1006"/>
    </row>
    <row r="109" spans="1:43" s="1007" customFormat="1" ht="13.5">
      <c r="A109" s="1012" t="s">
        <v>901</v>
      </c>
      <c r="B109" s="30">
        <v>21340735</v>
      </c>
      <c r="C109" s="30">
        <v>1843962</v>
      </c>
      <c r="D109" s="30">
        <v>1843962</v>
      </c>
      <c r="E109" s="991">
        <v>14.545287867768716</v>
      </c>
      <c r="F109" s="30">
        <v>1024673</v>
      </c>
      <c r="G109" s="1006"/>
      <c r="H109" s="1006"/>
      <c r="I109" s="1006"/>
      <c r="J109" s="1006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1006"/>
      <c r="U109" s="1006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6"/>
      <c r="AG109" s="1006"/>
      <c r="AH109" s="1006"/>
      <c r="AI109" s="1006"/>
      <c r="AJ109" s="1006"/>
      <c r="AK109" s="1006"/>
      <c r="AL109" s="1006"/>
      <c r="AM109" s="1006"/>
      <c r="AN109" s="1006"/>
      <c r="AO109" s="1006"/>
      <c r="AP109" s="1006"/>
      <c r="AQ109" s="1006"/>
    </row>
    <row r="110" spans="1:43" s="1007" customFormat="1" ht="13.5">
      <c r="A110" s="1013" t="s">
        <v>1306</v>
      </c>
      <c r="B110" s="30">
        <v>21357702</v>
      </c>
      <c r="C110" s="30">
        <v>1860929</v>
      </c>
      <c r="D110" s="30">
        <v>949802</v>
      </c>
      <c r="E110" s="991">
        <v>6.751099872672982</v>
      </c>
      <c r="F110" s="30">
        <v>457350</v>
      </c>
      <c r="G110" s="1006"/>
      <c r="H110" s="1006"/>
      <c r="I110" s="1006"/>
      <c r="J110" s="1006"/>
      <c r="K110" s="1006"/>
      <c r="L110" s="1006"/>
      <c r="M110" s="1006"/>
      <c r="N110" s="1006"/>
      <c r="O110" s="1006"/>
      <c r="P110" s="1006"/>
      <c r="Q110" s="1006"/>
      <c r="R110" s="1006"/>
      <c r="S110" s="1006"/>
      <c r="T110" s="1006"/>
      <c r="U110" s="1006"/>
      <c r="V110" s="1006"/>
      <c r="W110" s="1006"/>
      <c r="X110" s="1006"/>
      <c r="Y110" s="1006"/>
      <c r="Z110" s="1006"/>
      <c r="AA110" s="1006"/>
      <c r="AB110" s="1006"/>
      <c r="AC110" s="1006"/>
      <c r="AD110" s="1006"/>
      <c r="AE110" s="1006"/>
      <c r="AF110" s="1006"/>
      <c r="AG110" s="1006"/>
      <c r="AH110" s="1006"/>
      <c r="AI110" s="1006"/>
      <c r="AJ110" s="1006"/>
      <c r="AK110" s="1006"/>
      <c r="AL110" s="1006"/>
      <c r="AM110" s="1006"/>
      <c r="AN110" s="1006"/>
      <c r="AO110" s="1006"/>
      <c r="AP110" s="1006"/>
      <c r="AQ110" s="1006"/>
    </row>
    <row r="111" spans="1:43" s="1007" customFormat="1" ht="13.5">
      <c r="A111" s="1012" t="s">
        <v>1312</v>
      </c>
      <c r="B111" s="30">
        <v>487670</v>
      </c>
      <c r="C111" s="30">
        <v>29354</v>
      </c>
      <c r="D111" s="30">
        <v>0</v>
      </c>
      <c r="E111" s="991">
        <v>0</v>
      </c>
      <c r="F111" s="30">
        <v>0</v>
      </c>
      <c r="G111" s="1006"/>
      <c r="H111" s="1006"/>
      <c r="I111" s="1006"/>
      <c r="J111" s="1006"/>
      <c r="K111" s="1006"/>
      <c r="L111" s="1006"/>
      <c r="M111" s="1006"/>
      <c r="N111" s="1006"/>
      <c r="O111" s="1006"/>
      <c r="P111" s="1006"/>
      <c r="Q111" s="1006"/>
      <c r="R111" s="1006"/>
      <c r="S111" s="1006"/>
      <c r="T111" s="1006"/>
      <c r="U111" s="1006"/>
      <c r="V111" s="1006"/>
      <c r="W111" s="1006"/>
      <c r="X111" s="1006"/>
      <c r="Y111" s="1006"/>
      <c r="Z111" s="1006"/>
      <c r="AA111" s="1006"/>
      <c r="AB111" s="1006"/>
      <c r="AC111" s="1006"/>
      <c r="AD111" s="1006"/>
      <c r="AE111" s="1006"/>
      <c r="AF111" s="1006"/>
      <c r="AG111" s="1006"/>
      <c r="AH111" s="1006"/>
      <c r="AI111" s="1006"/>
      <c r="AJ111" s="1006"/>
      <c r="AK111" s="1006"/>
      <c r="AL111" s="1006"/>
      <c r="AM111" s="1006"/>
      <c r="AN111" s="1006"/>
      <c r="AO111" s="1006"/>
      <c r="AP111" s="1006"/>
      <c r="AQ111" s="1006"/>
    </row>
    <row r="112" spans="1:43" s="1007" customFormat="1" ht="13.5">
      <c r="A112" s="1014" t="s">
        <v>881</v>
      </c>
      <c r="B112" s="30">
        <v>487670</v>
      </c>
      <c r="C112" s="30">
        <v>29354</v>
      </c>
      <c r="D112" s="30">
        <v>0</v>
      </c>
      <c r="E112" s="991">
        <v>0</v>
      </c>
      <c r="F112" s="30">
        <v>0</v>
      </c>
      <c r="G112" s="1006"/>
      <c r="H112" s="1006"/>
      <c r="I112" s="1006"/>
      <c r="J112" s="1006"/>
      <c r="K112" s="1006"/>
      <c r="L112" s="1006"/>
      <c r="M112" s="1006"/>
      <c r="N112" s="1006"/>
      <c r="O112" s="1006"/>
      <c r="P112" s="1006"/>
      <c r="Q112" s="1006"/>
      <c r="R112" s="1006"/>
      <c r="S112" s="1006"/>
      <c r="T112" s="1006"/>
      <c r="U112" s="1006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6"/>
      <c r="AG112" s="1006"/>
      <c r="AH112" s="1006"/>
      <c r="AI112" s="1006"/>
      <c r="AJ112" s="1006"/>
      <c r="AK112" s="1006"/>
      <c r="AL112" s="1006"/>
      <c r="AM112" s="1006"/>
      <c r="AN112" s="1006"/>
      <c r="AO112" s="1006"/>
      <c r="AP112" s="1006"/>
      <c r="AQ112" s="1006"/>
    </row>
    <row r="113" spans="1:43" s="1007" customFormat="1" ht="13.5">
      <c r="A113" s="1012" t="s">
        <v>1295</v>
      </c>
      <c r="B113" s="30">
        <v>20870032</v>
      </c>
      <c r="C113" s="30">
        <v>1831575</v>
      </c>
      <c r="D113" s="30">
        <v>949802</v>
      </c>
      <c r="E113" s="991">
        <v>6.751099872672982</v>
      </c>
      <c r="F113" s="30">
        <v>457350</v>
      </c>
      <c r="G113" s="1006"/>
      <c r="H113" s="1006"/>
      <c r="I113" s="1006"/>
      <c r="J113" s="1006"/>
      <c r="K113" s="1006"/>
      <c r="L113" s="1006"/>
      <c r="M113" s="1006"/>
      <c r="N113" s="1006"/>
      <c r="O113" s="1006"/>
      <c r="P113" s="1006"/>
      <c r="Q113" s="1006"/>
      <c r="R113" s="1006"/>
      <c r="S113" s="1006"/>
      <c r="T113" s="1006"/>
      <c r="U113" s="1006"/>
      <c r="V113" s="1006"/>
      <c r="W113" s="1006"/>
      <c r="X113" s="1006"/>
      <c r="Y113" s="1006"/>
      <c r="Z113" s="1006"/>
      <c r="AA113" s="1006"/>
      <c r="AB113" s="1006"/>
      <c r="AC113" s="1006"/>
      <c r="AD113" s="1006"/>
      <c r="AE113" s="1006"/>
      <c r="AF113" s="1006"/>
      <c r="AG113" s="1006"/>
      <c r="AH113" s="1006"/>
      <c r="AI113" s="1006"/>
      <c r="AJ113" s="1006"/>
      <c r="AK113" s="1006"/>
      <c r="AL113" s="1006"/>
      <c r="AM113" s="1006"/>
      <c r="AN113" s="1006"/>
      <c r="AO113" s="1006"/>
      <c r="AP113" s="1006"/>
      <c r="AQ113" s="1006"/>
    </row>
    <row r="114" spans="1:43" s="1007" customFormat="1" ht="13.5">
      <c r="A114" s="1014" t="s">
        <v>917</v>
      </c>
      <c r="B114" s="30">
        <v>2173760</v>
      </c>
      <c r="C114" s="30">
        <v>42200</v>
      </c>
      <c r="D114" s="30">
        <v>37725</v>
      </c>
      <c r="E114" s="991">
        <v>1.7354721772412776</v>
      </c>
      <c r="F114" s="30">
        <v>37725</v>
      </c>
      <c r="G114" s="1006"/>
      <c r="H114" s="1006"/>
      <c r="I114" s="1006"/>
      <c r="J114" s="1006"/>
      <c r="K114" s="1006"/>
      <c r="L114" s="1006"/>
      <c r="M114" s="1006"/>
      <c r="N114" s="1006"/>
      <c r="O114" s="1006"/>
      <c r="P114" s="1006"/>
      <c r="Q114" s="1006"/>
      <c r="R114" s="1006"/>
      <c r="S114" s="1006"/>
      <c r="T114" s="1006"/>
      <c r="U114" s="1006"/>
      <c r="V114" s="1006"/>
      <c r="W114" s="1006"/>
      <c r="X114" s="1006"/>
      <c r="Y114" s="1006"/>
      <c r="Z114" s="1006"/>
      <c r="AA114" s="1006"/>
      <c r="AB114" s="1006"/>
      <c r="AC114" s="1006"/>
      <c r="AD114" s="1006"/>
      <c r="AE114" s="1006"/>
      <c r="AF114" s="1006"/>
      <c r="AG114" s="1006"/>
      <c r="AH114" s="1006"/>
      <c r="AI114" s="1006"/>
      <c r="AJ114" s="1006"/>
      <c r="AK114" s="1006"/>
      <c r="AL114" s="1006"/>
      <c r="AM114" s="1006"/>
      <c r="AN114" s="1006"/>
      <c r="AO114" s="1006"/>
      <c r="AP114" s="1006"/>
      <c r="AQ114" s="1006"/>
    </row>
    <row r="115" spans="1:43" s="1007" customFormat="1" ht="13.5">
      <c r="A115" s="1014" t="s">
        <v>428</v>
      </c>
      <c r="B115" s="30">
        <v>18696272</v>
      </c>
      <c r="C115" s="30">
        <v>1789375</v>
      </c>
      <c r="D115" s="30">
        <v>912077</v>
      </c>
      <c r="E115" s="991">
        <v>5.0156276954317045</v>
      </c>
      <c r="F115" s="30">
        <v>419625</v>
      </c>
      <c r="G115" s="1006"/>
      <c r="H115" s="1006"/>
      <c r="I115" s="1006"/>
      <c r="J115" s="1006"/>
      <c r="K115" s="1006"/>
      <c r="L115" s="1006"/>
      <c r="M115" s="1006"/>
      <c r="N115" s="1006"/>
      <c r="O115" s="1006"/>
      <c r="P115" s="1006"/>
      <c r="Q115" s="1006"/>
      <c r="R115" s="1006"/>
      <c r="S115" s="1006"/>
      <c r="T115" s="1006"/>
      <c r="U115" s="1006"/>
      <c r="V115" s="1006"/>
      <c r="W115" s="1006"/>
      <c r="X115" s="1006"/>
      <c r="Y115" s="1006"/>
      <c r="Z115" s="1006"/>
      <c r="AA115" s="1006"/>
      <c r="AB115" s="1006"/>
      <c r="AC115" s="1006"/>
      <c r="AD115" s="1006"/>
      <c r="AE115" s="1006"/>
      <c r="AF115" s="1006"/>
      <c r="AG115" s="1006"/>
      <c r="AH115" s="1006"/>
      <c r="AI115" s="1006"/>
      <c r="AJ115" s="1006"/>
      <c r="AK115" s="1006"/>
      <c r="AL115" s="1006"/>
      <c r="AM115" s="1006"/>
      <c r="AN115" s="1006"/>
      <c r="AO115" s="1006"/>
      <c r="AP115" s="1006"/>
      <c r="AQ115" s="1006"/>
    </row>
    <row r="116" spans="1:43" s="1007" customFormat="1" ht="13.5">
      <c r="A116" s="1013" t="s">
        <v>1300</v>
      </c>
      <c r="B116" s="30">
        <v>-16967</v>
      </c>
      <c r="C116" s="30">
        <v>-16967</v>
      </c>
      <c r="D116" s="30">
        <v>894160</v>
      </c>
      <c r="E116" s="991" t="s">
        <v>942</v>
      </c>
      <c r="F116" s="30">
        <v>567323</v>
      </c>
      <c r="G116" s="1006"/>
      <c r="H116" s="1006"/>
      <c r="I116" s="1006"/>
      <c r="J116" s="1006"/>
      <c r="K116" s="1006"/>
      <c r="L116" s="1006"/>
      <c r="M116" s="1006"/>
      <c r="N116" s="1006"/>
      <c r="O116" s="1006"/>
      <c r="P116" s="1006"/>
      <c r="Q116" s="1006"/>
      <c r="R116" s="1006"/>
      <c r="S116" s="1006"/>
      <c r="T116" s="1006"/>
      <c r="U116" s="1006"/>
      <c r="V116" s="1006"/>
      <c r="W116" s="1006"/>
      <c r="X116" s="1006"/>
      <c r="Y116" s="1006"/>
      <c r="Z116" s="1006"/>
      <c r="AA116" s="1006"/>
      <c r="AB116" s="1006"/>
      <c r="AC116" s="1006"/>
      <c r="AD116" s="1006"/>
      <c r="AE116" s="1006"/>
      <c r="AF116" s="1006"/>
      <c r="AG116" s="1006"/>
      <c r="AH116" s="1006"/>
      <c r="AI116" s="1006"/>
      <c r="AJ116" s="1006"/>
      <c r="AK116" s="1006"/>
      <c r="AL116" s="1006"/>
      <c r="AM116" s="1006"/>
      <c r="AN116" s="1006"/>
      <c r="AO116" s="1006"/>
      <c r="AP116" s="1006"/>
      <c r="AQ116" s="1006"/>
    </row>
    <row r="117" spans="1:43" s="1007" customFormat="1" ht="27">
      <c r="A117" s="1009" t="s">
        <v>908</v>
      </c>
      <c r="B117" s="30">
        <v>16967</v>
      </c>
      <c r="C117" s="30">
        <v>16967</v>
      </c>
      <c r="D117" s="30" t="s">
        <v>942</v>
      </c>
      <c r="E117" s="991" t="s">
        <v>942</v>
      </c>
      <c r="F117" s="30" t="s">
        <v>942</v>
      </c>
      <c r="G117" s="1006"/>
      <c r="H117" s="1006"/>
      <c r="I117" s="1006"/>
      <c r="J117" s="1006"/>
      <c r="K117" s="1006"/>
      <c r="L117" s="1006"/>
      <c r="M117" s="1006"/>
      <c r="N117" s="1006"/>
      <c r="O117" s="1006"/>
      <c r="P117" s="1006"/>
      <c r="Q117" s="1006"/>
      <c r="R117" s="1006"/>
      <c r="S117" s="1006"/>
      <c r="T117" s="1006"/>
      <c r="U117" s="1006"/>
      <c r="V117" s="1006"/>
      <c r="W117" s="1006"/>
      <c r="X117" s="1006"/>
      <c r="Y117" s="1006"/>
      <c r="Z117" s="1006"/>
      <c r="AA117" s="1006"/>
      <c r="AB117" s="1006"/>
      <c r="AC117" s="1006"/>
      <c r="AD117" s="1006"/>
      <c r="AE117" s="1006"/>
      <c r="AF117" s="1006"/>
      <c r="AG117" s="1006"/>
      <c r="AH117" s="1006"/>
      <c r="AI117" s="1006"/>
      <c r="AJ117" s="1006"/>
      <c r="AK117" s="1006"/>
      <c r="AL117" s="1006"/>
      <c r="AM117" s="1006"/>
      <c r="AN117" s="1006"/>
      <c r="AO117" s="1006"/>
      <c r="AP117" s="1006"/>
      <c r="AQ117" s="1006"/>
    </row>
    <row r="118" spans="1:49" s="1001" customFormat="1" ht="12.75">
      <c r="A118" s="406" t="s">
        <v>920</v>
      </c>
      <c r="B118" s="1016"/>
      <c r="C118" s="1016"/>
      <c r="D118" s="1016"/>
      <c r="E118" s="1017"/>
      <c r="F118" s="1018"/>
      <c r="AW118" s="1002"/>
    </row>
    <row r="119" spans="1:49" s="1001" customFormat="1" ht="12.75">
      <c r="A119" s="978" t="s">
        <v>911</v>
      </c>
      <c r="B119" s="212">
        <v>97193253</v>
      </c>
      <c r="C119" s="212">
        <v>16494099</v>
      </c>
      <c r="D119" s="212">
        <v>16462846</v>
      </c>
      <c r="E119" s="383">
        <v>16.93826010741713</v>
      </c>
      <c r="F119" s="212">
        <v>9368547</v>
      </c>
      <c r="AW119" s="1002"/>
    </row>
    <row r="120" spans="1:49" s="1019" customFormat="1" ht="12.75">
      <c r="A120" s="982" t="s">
        <v>901</v>
      </c>
      <c r="B120" s="212">
        <v>96995843</v>
      </c>
      <c r="C120" s="212">
        <v>16462779</v>
      </c>
      <c r="D120" s="212">
        <v>16462779</v>
      </c>
      <c r="E120" s="383">
        <v>16.972664488312144</v>
      </c>
      <c r="F120" s="212">
        <v>9368480</v>
      </c>
      <c r="AW120" s="279"/>
    </row>
    <row r="121" spans="1:49" s="1019" customFormat="1" ht="12.75">
      <c r="A121" s="981" t="s">
        <v>134</v>
      </c>
      <c r="B121" s="212">
        <v>197410</v>
      </c>
      <c r="C121" s="212">
        <v>31320</v>
      </c>
      <c r="D121" s="212">
        <v>67</v>
      </c>
      <c r="E121" s="383">
        <v>0</v>
      </c>
      <c r="F121" s="212">
        <v>67</v>
      </c>
      <c r="AW121" s="279"/>
    </row>
    <row r="122" spans="1:49" s="1020" customFormat="1" ht="12.75">
      <c r="A122" s="1003" t="s">
        <v>1306</v>
      </c>
      <c r="B122" s="212">
        <v>97193253</v>
      </c>
      <c r="C122" s="212">
        <v>16494099</v>
      </c>
      <c r="D122" s="212">
        <v>5568594</v>
      </c>
      <c r="E122" s="383">
        <v>5.729403871274892</v>
      </c>
      <c r="F122" s="212">
        <v>4153726</v>
      </c>
      <c r="G122" s="1019"/>
      <c r="H122" s="1019"/>
      <c r="I122" s="1019"/>
      <c r="J122" s="1019"/>
      <c r="K122" s="1019"/>
      <c r="L122" s="1019"/>
      <c r="M122" s="1019"/>
      <c r="N122" s="1019"/>
      <c r="O122" s="1019"/>
      <c r="P122" s="1019"/>
      <c r="Q122" s="1019"/>
      <c r="R122" s="1019"/>
      <c r="S122" s="1019"/>
      <c r="T122" s="1019"/>
      <c r="U122" s="1019"/>
      <c r="V122" s="1019"/>
      <c r="W122" s="1019"/>
      <c r="X122" s="1019"/>
      <c r="Y122" s="1019"/>
      <c r="Z122" s="1019"/>
      <c r="AA122" s="1019"/>
      <c r="AB122" s="1019"/>
      <c r="AC122" s="1019"/>
      <c r="AD122" s="1019"/>
      <c r="AE122" s="1019"/>
      <c r="AF122" s="1019"/>
      <c r="AG122" s="1019"/>
      <c r="AH122" s="1019"/>
      <c r="AI122" s="1019"/>
      <c r="AJ122" s="1019"/>
      <c r="AK122" s="1019"/>
      <c r="AL122" s="1019"/>
      <c r="AM122" s="1019"/>
      <c r="AN122" s="1019"/>
      <c r="AO122" s="1019"/>
      <c r="AP122" s="1019"/>
      <c r="AQ122" s="1019"/>
      <c r="AR122" s="1019"/>
      <c r="AS122" s="1019"/>
      <c r="AT122" s="1019"/>
      <c r="AU122" s="1019"/>
      <c r="AV122" s="1019"/>
      <c r="AW122" s="279"/>
    </row>
    <row r="123" spans="1:49" s="1020" customFormat="1" ht="12.75">
      <c r="A123" s="982" t="s">
        <v>1312</v>
      </c>
      <c r="B123" s="212">
        <v>69467702</v>
      </c>
      <c r="C123" s="212">
        <v>13196961</v>
      </c>
      <c r="D123" s="212">
        <v>3722325</v>
      </c>
      <c r="E123" s="383">
        <v>5.35835344027934</v>
      </c>
      <c r="F123" s="212">
        <v>3155136</v>
      </c>
      <c r="G123" s="1019"/>
      <c r="H123" s="1019"/>
      <c r="I123" s="1019"/>
      <c r="J123" s="1019"/>
      <c r="K123" s="1019"/>
      <c r="L123" s="1019"/>
      <c r="M123" s="1019"/>
      <c r="N123" s="1019"/>
      <c r="O123" s="1019"/>
      <c r="P123" s="1019"/>
      <c r="Q123" s="1019"/>
      <c r="R123" s="1019"/>
      <c r="S123" s="1019"/>
      <c r="T123" s="1019"/>
      <c r="U123" s="1019"/>
      <c r="V123" s="1019"/>
      <c r="W123" s="1019"/>
      <c r="X123" s="1019"/>
      <c r="Y123" s="1019"/>
      <c r="Z123" s="1019"/>
      <c r="AA123" s="1019"/>
      <c r="AB123" s="1019"/>
      <c r="AC123" s="1019"/>
      <c r="AD123" s="1019"/>
      <c r="AE123" s="1019"/>
      <c r="AF123" s="1019"/>
      <c r="AG123" s="1019"/>
      <c r="AH123" s="1019"/>
      <c r="AI123" s="1019"/>
      <c r="AJ123" s="1019"/>
      <c r="AK123" s="1019"/>
      <c r="AL123" s="1019"/>
      <c r="AM123" s="1019"/>
      <c r="AN123" s="1019"/>
      <c r="AO123" s="1019"/>
      <c r="AP123" s="1019"/>
      <c r="AQ123" s="1019"/>
      <c r="AR123" s="1019"/>
      <c r="AS123" s="1019"/>
      <c r="AT123" s="1019"/>
      <c r="AU123" s="1019"/>
      <c r="AV123" s="1019"/>
      <c r="AW123" s="279"/>
    </row>
    <row r="124" spans="1:49" s="1020" customFormat="1" ht="12.75">
      <c r="A124" s="983" t="s">
        <v>881</v>
      </c>
      <c r="B124" s="212">
        <v>6380239</v>
      </c>
      <c r="C124" s="212">
        <v>820035</v>
      </c>
      <c r="D124" s="212">
        <v>319363</v>
      </c>
      <c r="E124" s="383">
        <v>64.37732563590714</v>
      </c>
      <c r="F124" s="212">
        <v>201114</v>
      </c>
      <c r="G124" s="1019"/>
      <c r="H124" s="1019"/>
      <c r="I124" s="1019"/>
      <c r="J124" s="1019"/>
      <c r="K124" s="1019"/>
      <c r="L124" s="1019"/>
      <c r="M124" s="1019"/>
      <c r="N124" s="1019"/>
      <c r="O124" s="1019"/>
      <c r="P124" s="1019"/>
      <c r="Q124" s="1019"/>
      <c r="R124" s="1019"/>
      <c r="S124" s="1019"/>
      <c r="T124" s="1019"/>
      <c r="U124" s="1019"/>
      <c r="V124" s="1019"/>
      <c r="W124" s="1019"/>
      <c r="X124" s="1019"/>
      <c r="Y124" s="1019"/>
      <c r="Z124" s="1019"/>
      <c r="AA124" s="1019"/>
      <c r="AB124" s="1019"/>
      <c r="AC124" s="1019"/>
      <c r="AD124" s="1019"/>
      <c r="AE124" s="1019"/>
      <c r="AF124" s="1019"/>
      <c r="AG124" s="1019"/>
      <c r="AH124" s="1019"/>
      <c r="AI124" s="1019"/>
      <c r="AJ124" s="1019"/>
      <c r="AK124" s="1019"/>
      <c r="AL124" s="1019"/>
      <c r="AM124" s="1019"/>
      <c r="AN124" s="1019"/>
      <c r="AO124" s="1019"/>
      <c r="AP124" s="1019"/>
      <c r="AQ124" s="1019"/>
      <c r="AR124" s="1019"/>
      <c r="AS124" s="1019"/>
      <c r="AT124" s="1019"/>
      <c r="AU124" s="1019"/>
      <c r="AV124" s="1019"/>
      <c r="AW124" s="279"/>
    </row>
    <row r="125" spans="1:49" s="1021" customFormat="1" ht="12.75">
      <c r="A125" s="983" t="s">
        <v>1384</v>
      </c>
      <c r="B125" s="212">
        <v>63087463</v>
      </c>
      <c r="C125" s="212">
        <v>12376926</v>
      </c>
      <c r="D125" s="212">
        <v>3402962</v>
      </c>
      <c r="E125" s="383">
        <v>5.394038432009859</v>
      </c>
      <c r="F125" s="212">
        <v>2954022</v>
      </c>
      <c r="G125" s="1019"/>
      <c r="H125" s="1019"/>
      <c r="I125" s="1019"/>
      <c r="J125" s="1019"/>
      <c r="K125" s="1019"/>
      <c r="L125" s="1019"/>
      <c r="M125" s="1019"/>
      <c r="N125" s="1019"/>
      <c r="O125" s="1019"/>
      <c r="P125" s="1019"/>
      <c r="Q125" s="1019"/>
      <c r="R125" s="1019"/>
      <c r="S125" s="1019"/>
      <c r="T125" s="1019"/>
      <c r="U125" s="1019"/>
      <c r="V125" s="1019"/>
      <c r="W125" s="1019"/>
      <c r="X125" s="1019"/>
      <c r="Y125" s="1019"/>
      <c r="Z125" s="1019"/>
      <c r="AA125" s="1019"/>
      <c r="AB125" s="1019"/>
      <c r="AC125" s="1019"/>
      <c r="AD125" s="1019"/>
      <c r="AE125" s="1019"/>
      <c r="AF125" s="1019"/>
      <c r="AG125" s="1019"/>
      <c r="AH125" s="1019"/>
      <c r="AI125" s="1019"/>
      <c r="AJ125" s="1019"/>
      <c r="AK125" s="1019"/>
      <c r="AL125" s="1019"/>
      <c r="AM125" s="1019"/>
      <c r="AN125" s="1019"/>
      <c r="AO125" s="1019"/>
      <c r="AP125" s="1019"/>
      <c r="AQ125" s="1019"/>
      <c r="AR125" s="1019"/>
      <c r="AS125" s="1019"/>
      <c r="AT125" s="1019"/>
      <c r="AU125" s="1019"/>
      <c r="AV125" s="1019"/>
      <c r="AW125" s="279"/>
    </row>
    <row r="126" spans="1:49" s="1019" customFormat="1" ht="12.75">
      <c r="A126" s="1022" t="s">
        <v>1393</v>
      </c>
      <c r="B126" s="212">
        <v>30455220</v>
      </c>
      <c r="C126" s="212">
        <v>6876926</v>
      </c>
      <c r="D126" s="212">
        <v>3399746</v>
      </c>
      <c r="E126" s="383">
        <v>11.163097820340816</v>
      </c>
      <c r="F126" s="212">
        <v>2954022</v>
      </c>
      <c r="AW126" s="279"/>
    </row>
    <row r="127" spans="1:49" s="1019" customFormat="1" ht="12.75">
      <c r="A127" s="1022" t="s">
        <v>1405</v>
      </c>
      <c r="B127" s="212">
        <v>32632243</v>
      </c>
      <c r="C127" s="212">
        <v>5500000</v>
      </c>
      <c r="D127" s="212">
        <v>3216</v>
      </c>
      <c r="E127" s="383">
        <v>0.009855283315952264</v>
      </c>
      <c r="F127" s="212">
        <v>0</v>
      </c>
      <c r="AW127" s="279"/>
    </row>
    <row r="128" spans="1:49" s="1019" customFormat="1" ht="12.75">
      <c r="A128" s="982" t="s">
        <v>1295</v>
      </c>
      <c r="B128" s="212">
        <v>27725551</v>
      </c>
      <c r="C128" s="212">
        <v>3297138</v>
      </c>
      <c r="D128" s="212">
        <v>1846269</v>
      </c>
      <c r="E128" s="383">
        <v>6.659088578618329</v>
      </c>
      <c r="F128" s="212">
        <v>998590</v>
      </c>
      <c r="AW128" s="279"/>
    </row>
    <row r="129" spans="1:49" s="1019" customFormat="1" ht="12.75">
      <c r="A129" s="1003" t="s">
        <v>921</v>
      </c>
      <c r="B129" s="212">
        <v>6328455</v>
      </c>
      <c r="C129" s="212">
        <v>959755</v>
      </c>
      <c r="D129" s="212">
        <v>117389</v>
      </c>
      <c r="E129" s="383">
        <v>1.8549393177323692</v>
      </c>
      <c r="F129" s="212">
        <v>102219</v>
      </c>
      <c r="AW129" s="279"/>
    </row>
    <row r="130" spans="1:49" s="1019" customFormat="1" ht="12.75">
      <c r="A130" s="1004" t="s">
        <v>428</v>
      </c>
      <c r="B130" s="212">
        <v>21397096</v>
      </c>
      <c r="C130" s="212">
        <v>2337383</v>
      </c>
      <c r="D130" s="212">
        <v>1728880</v>
      </c>
      <c r="E130" s="383">
        <v>8.079974964827002</v>
      </c>
      <c r="F130" s="212">
        <v>896371</v>
      </c>
      <c r="AW130" s="279"/>
    </row>
    <row r="131" spans="1:49" s="1019" customFormat="1" ht="12.75">
      <c r="A131" s="406" t="s">
        <v>922</v>
      </c>
      <c r="B131" s="1016"/>
      <c r="C131" s="1016"/>
      <c r="D131" s="1016"/>
      <c r="E131" s="383"/>
      <c r="F131" s="1016"/>
      <c r="AW131" s="279"/>
    </row>
    <row r="132" spans="1:49" s="1020" customFormat="1" ht="12.75">
      <c r="A132" s="978" t="s">
        <v>911</v>
      </c>
      <c r="B132" s="212">
        <v>26530957</v>
      </c>
      <c r="C132" s="212">
        <v>4861481</v>
      </c>
      <c r="D132" s="212">
        <v>4862611</v>
      </c>
      <c r="E132" s="383">
        <v>18.328064833846742</v>
      </c>
      <c r="F132" s="212">
        <v>2381110</v>
      </c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19"/>
      <c r="AJ132" s="1019"/>
      <c r="AK132" s="1019"/>
      <c r="AL132" s="1019"/>
      <c r="AM132" s="1019"/>
      <c r="AN132" s="1019"/>
      <c r="AO132" s="1019"/>
      <c r="AP132" s="1019"/>
      <c r="AQ132" s="1019"/>
      <c r="AR132" s="1019"/>
      <c r="AS132" s="1019"/>
      <c r="AT132" s="1019"/>
      <c r="AU132" s="1019"/>
      <c r="AV132" s="1019"/>
      <c r="AW132" s="279"/>
    </row>
    <row r="133" spans="1:49" s="1020" customFormat="1" ht="12.75">
      <c r="A133" s="982" t="s">
        <v>901</v>
      </c>
      <c r="B133" s="212">
        <v>26530957</v>
      </c>
      <c r="C133" s="212">
        <v>4861481</v>
      </c>
      <c r="D133" s="212">
        <v>4861481</v>
      </c>
      <c r="E133" s="383">
        <v>18.323805658423854</v>
      </c>
      <c r="F133" s="212">
        <v>2388731</v>
      </c>
      <c r="G133" s="1019"/>
      <c r="H133" s="1019"/>
      <c r="I133" s="1019"/>
      <c r="J133" s="1019"/>
      <c r="K133" s="1019"/>
      <c r="L133" s="1019"/>
      <c r="M133" s="1019"/>
      <c r="N133" s="1019"/>
      <c r="O133" s="1019"/>
      <c r="P133" s="1019"/>
      <c r="Q133" s="1019"/>
      <c r="R133" s="1019"/>
      <c r="S133" s="1019"/>
      <c r="T133" s="1019"/>
      <c r="U133" s="1019"/>
      <c r="V133" s="1019"/>
      <c r="W133" s="1019"/>
      <c r="X133" s="1019"/>
      <c r="Y133" s="1019"/>
      <c r="Z133" s="1019"/>
      <c r="AA133" s="1019"/>
      <c r="AB133" s="1019"/>
      <c r="AC133" s="1019"/>
      <c r="AD133" s="1019"/>
      <c r="AE133" s="1019"/>
      <c r="AF133" s="1019"/>
      <c r="AG133" s="1019"/>
      <c r="AH133" s="1019"/>
      <c r="AI133" s="1019"/>
      <c r="AJ133" s="1019"/>
      <c r="AK133" s="1019"/>
      <c r="AL133" s="1019"/>
      <c r="AM133" s="1019"/>
      <c r="AN133" s="1019"/>
      <c r="AO133" s="1019"/>
      <c r="AP133" s="1019"/>
      <c r="AQ133" s="1019"/>
      <c r="AR133" s="1019"/>
      <c r="AS133" s="1019"/>
      <c r="AT133" s="1019"/>
      <c r="AU133" s="1019"/>
      <c r="AV133" s="1019"/>
      <c r="AW133" s="279"/>
    </row>
    <row r="134" spans="1:49" s="1020" customFormat="1" ht="12.75" hidden="1">
      <c r="A134" s="1023" t="s">
        <v>134</v>
      </c>
      <c r="B134" s="996">
        <v>0</v>
      </c>
      <c r="C134" s="996">
        <v>0</v>
      </c>
      <c r="D134" s="996">
        <v>1130</v>
      </c>
      <c r="E134" s="997">
        <v>0</v>
      </c>
      <c r="F134" s="996">
        <v>-7621</v>
      </c>
      <c r="G134" s="1019"/>
      <c r="H134" s="1019"/>
      <c r="I134" s="1019"/>
      <c r="J134" s="1019"/>
      <c r="K134" s="1019"/>
      <c r="L134" s="1019"/>
      <c r="M134" s="1019"/>
      <c r="N134" s="1019"/>
      <c r="O134" s="1019"/>
      <c r="P134" s="1019"/>
      <c r="Q134" s="1019"/>
      <c r="R134" s="1019"/>
      <c r="S134" s="1019"/>
      <c r="T134" s="1019"/>
      <c r="U134" s="1019"/>
      <c r="V134" s="1019"/>
      <c r="W134" s="1019"/>
      <c r="X134" s="1019"/>
      <c r="Y134" s="1019"/>
      <c r="Z134" s="1019"/>
      <c r="AA134" s="1019"/>
      <c r="AB134" s="1019"/>
      <c r="AC134" s="1019"/>
      <c r="AD134" s="1019"/>
      <c r="AE134" s="1019"/>
      <c r="AF134" s="1019"/>
      <c r="AG134" s="1019"/>
      <c r="AH134" s="1019"/>
      <c r="AI134" s="1019"/>
      <c r="AJ134" s="1019"/>
      <c r="AK134" s="1019"/>
      <c r="AL134" s="1019"/>
      <c r="AM134" s="1019"/>
      <c r="AN134" s="1019"/>
      <c r="AO134" s="1019"/>
      <c r="AP134" s="1019"/>
      <c r="AQ134" s="1019"/>
      <c r="AR134" s="1019"/>
      <c r="AS134" s="1019"/>
      <c r="AT134" s="1019"/>
      <c r="AU134" s="1019"/>
      <c r="AV134" s="1019"/>
      <c r="AW134" s="279"/>
    </row>
    <row r="135" spans="1:49" s="1020" customFormat="1" ht="12.75">
      <c r="A135" s="1003" t="s">
        <v>1306</v>
      </c>
      <c r="B135" s="212">
        <v>26530957</v>
      </c>
      <c r="C135" s="212">
        <v>4861481</v>
      </c>
      <c r="D135" s="212">
        <v>3205591</v>
      </c>
      <c r="E135" s="383">
        <v>12.082455223910694</v>
      </c>
      <c r="F135" s="212">
        <v>1853278</v>
      </c>
      <c r="G135" s="1019"/>
      <c r="H135" s="1019"/>
      <c r="I135" s="1019"/>
      <c r="J135" s="1019"/>
      <c r="K135" s="1019"/>
      <c r="L135" s="1019"/>
      <c r="M135" s="1019"/>
      <c r="N135" s="1019"/>
      <c r="O135" s="1019"/>
      <c r="P135" s="1019"/>
      <c r="Q135" s="1019"/>
      <c r="R135" s="1019"/>
      <c r="S135" s="1019"/>
      <c r="T135" s="1019"/>
      <c r="U135" s="1019"/>
      <c r="V135" s="1019"/>
      <c r="W135" s="1019"/>
      <c r="X135" s="1019"/>
      <c r="Y135" s="1019"/>
      <c r="Z135" s="1019"/>
      <c r="AA135" s="1019"/>
      <c r="AB135" s="1019"/>
      <c r="AC135" s="1019"/>
      <c r="AD135" s="1019"/>
      <c r="AE135" s="1019"/>
      <c r="AF135" s="1019"/>
      <c r="AG135" s="1019"/>
      <c r="AH135" s="1019"/>
      <c r="AI135" s="1019"/>
      <c r="AJ135" s="1019"/>
      <c r="AK135" s="1019"/>
      <c r="AL135" s="1019"/>
      <c r="AM135" s="1019"/>
      <c r="AN135" s="1019"/>
      <c r="AO135" s="1019"/>
      <c r="AP135" s="1019"/>
      <c r="AQ135" s="1019"/>
      <c r="AR135" s="1019"/>
      <c r="AS135" s="1019"/>
      <c r="AT135" s="1019"/>
      <c r="AU135" s="1019"/>
      <c r="AV135" s="1019"/>
      <c r="AW135" s="279"/>
    </row>
    <row r="136" spans="1:49" s="1019" customFormat="1" ht="12.75">
      <c r="A136" s="982" t="s">
        <v>1312</v>
      </c>
      <c r="B136" s="212">
        <v>24665656</v>
      </c>
      <c r="C136" s="212">
        <v>4480048</v>
      </c>
      <c r="D136" s="212">
        <v>3122084</v>
      </c>
      <c r="E136" s="383">
        <v>12.657615917452187</v>
      </c>
      <c r="F136" s="212">
        <v>1803174</v>
      </c>
      <c r="AW136" s="279"/>
    </row>
    <row r="137" spans="1:49" s="1019" customFormat="1" ht="12.75">
      <c r="A137" s="983" t="s">
        <v>881</v>
      </c>
      <c r="B137" s="212">
        <v>19047675</v>
      </c>
      <c r="C137" s="212">
        <v>3480717</v>
      </c>
      <c r="D137" s="212">
        <v>2380034</v>
      </c>
      <c r="E137" s="383">
        <v>12.495141795520976</v>
      </c>
      <c r="F137" s="212">
        <v>1375077</v>
      </c>
      <c r="AW137" s="279"/>
    </row>
    <row r="138" spans="1:48" s="181" customFormat="1" ht="12.75">
      <c r="A138" s="983" t="s">
        <v>1384</v>
      </c>
      <c r="B138" s="212">
        <v>5617981</v>
      </c>
      <c r="C138" s="212">
        <v>999331</v>
      </c>
      <c r="D138" s="212">
        <v>742050</v>
      </c>
      <c r="E138" s="383">
        <v>13.208481837158226</v>
      </c>
      <c r="F138" s="212">
        <v>428097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</row>
    <row r="139" spans="1:49" s="1001" customFormat="1" ht="12.75">
      <c r="A139" s="1022" t="s">
        <v>1393</v>
      </c>
      <c r="B139" s="212">
        <v>3374630</v>
      </c>
      <c r="C139" s="212">
        <v>530877</v>
      </c>
      <c r="D139" s="212">
        <v>336264</v>
      </c>
      <c r="E139" s="383">
        <v>9.96447017895295</v>
      </c>
      <c r="F139" s="212">
        <v>214174</v>
      </c>
      <c r="AW139" s="1002"/>
    </row>
    <row r="140" spans="1:49" s="1001" customFormat="1" ht="12.75">
      <c r="A140" s="1022" t="s">
        <v>1395</v>
      </c>
      <c r="B140" s="212">
        <v>1144830</v>
      </c>
      <c r="C140" s="212">
        <v>179780</v>
      </c>
      <c r="D140" s="212">
        <v>156389</v>
      </c>
      <c r="E140" s="383">
        <v>14.361249768903678</v>
      </c>
      <c r="F140" s="212">
        <v>73578</v>
      </c>
      <c r="AW140" s="1002"/>
    </row>
    <row r="141" spans="1:49" s="1001" customFormat="1" ht="12.75">
      <c r="A141" s="1022" t="s">
        <v>1405</v>
      </c>
      <c r="B141" s="212">
        <v>1098521</v>
      </c>
      <c r="C141" s="212">
        <v>288674</v>
      </c>
      <c r="D141" s="212">
        <v>249397</v>
      </c>
      <c r="E141" s="383">
        <v>22.702979733660076</v>
      </c>
      <c r="F141" s="212">
        <v>140345</v>
      </c>
      <c r="AW141" s="1002"/>
    </row>
    <row r="142" spans="1:49" s="1001" customFormat="1" ht="12.75">
      <c r="A142" s="981" t="s">
        <v>1295</v>
      </c>
      <c r="B142" s="212">
        <v>1865301</v>
      </c>
      <c r="C142" s="212">
        <v>381433</v>
      </c>
      <c r="D142" s="212">
        <v>83507</v>
      </c>
      <c r="E142" s="383">
        <v>0</v>
      </c>
      <c r="F142" s="212">
        <v>50104</v>
      </c>
      <c r="AW142" s="1002"/>
    </row>
    <row r="143" spans="1:49" s="1001" customFormat="1" ht="12.75">
      <c r="A143" s="985" t="s">
        <v>424</v>
      </c>
      <c r="B143" s="212">
        <v>1865301</v>
      </c>
      <c r="C143" s="212">
        <v>381433</v>
      </c>
      <c r="D143" s="212">
        <v>83507</v>
      </c>
      <c r="E143" s="383">
        <v>0</v>
      </c>
      <c r="F143" s="212">
        <v>50104</v>
      </c>
      <c r="AW143" s="1002"/>
    </row>
    <row r="144" spans="1:49" s="1024" customFormat="1" ht="25.5">
      <c r="A144" s="406" t="s">
        <v>923</v>
      </c>
      <c r="B144" s="140"/>
      <c r="C144" s="998"/>
      <c r="D144" s="998"/>
      <c r="E144" s="383"/>
      <c r="F144" s="998"/>
      <c r="G144" s="1001"/>
      <c r="H144" s="1001"/>
      <c r="I144" s="1001"/>
      <c r="J144" s="1001"/>
      <c r="K144" s="1001"/>
      <c r="L144" s="1001"/>
      <c r="M144" s="1001"/>
      <c r="N144" s="1001"/>
      <c r="O144" s="1001"/>
      <c r="P144" s="1001"/>
      <c r="Q144" s="1001"/>
      <c r="R144" s="1001"/>
      <c r="S144" s="1001"/>
      <c r="T144" s="1001"/>
      <c r="U144" s="1001"/>
      <c r="V144" s="1001"/>
      <c r="W144" s="1001"/>
      <c r="X144" s="1001"/>
      <c r="Y144" s="1001"/>
      <c r="Z144" s="1001"/>
      <c r="AA144" s="1001"/>
      <c r="AB144" s="1001"/>
      <c r="AC144" s="1001"/>
      <c r="AD144" s="1001"/>
      <c r="AE144" s="1001"/>
      <c r="AF144" s="1001"/>
      <c r="AG144" s="1001"/>
      <c r="AH144" s="1001"/>
      <c r="AI144" s="1001"/>
      <c r="AJ144" s="1001"/>
      <c r="AK144" s="1001"/>
      <c r="AL144" s="1001"/>
      <c r="AM144" s="1001"/>
      <c r="AN144" s="1001"/>
      <c r="AO144" s="1001"/>
      <c r="AP144" s="1001"/>
      <c r="AQ144" s="1001"/>
      <c r="AR144" s="1001"/>
      <c r="AS144" s="1001"/>
      <c r="AT144" s="1001"/>
      <c r="AU144" s="1001"/>
      <c r="AV144" s="1001"/>
      <c r="AW144" s="1002"/>
    </row>
    <row r="145" spans="1:49" s="1024" customFormat="1" ht="12.75">
      <c r="A145" s="978" t="s">
        <v>911</v>
      </c>
      <c r="B145" s="212">
        <v>29680776</v>
      </c>
      <c r="C145" s="212">
        <v>4818585</v>
      </c>
      <c r="D145" s="212">
        <v>4818585</v>
      </c>
      <c r="E145" s="383">
        <v>16.234700197865447</v>
      </c>
      <c r="F145" s="212">
        <v>1192139</v>
      </c>
      <c r="G145" s="1001"/>
      <c r="H145" s="1001"/>
      <c r="I145" s="1001"/>
      <c r="J145" s="1001"/>
      <c r="K145" s="1001"/>
      <c r="L145" s="1001"/>
      <c r="M145" s="1001"/>
      <c r="N145" s="1001"/>
      <c r="O145" s="1001"/>
      <c r="P145" s="1001"/>
      <c r="Q145" s="1001"/>
      <c r="R145" s="1001"/>
      <c r="S145" s="1001"/>
      <c r="T145" s="1001"/>
      <c r="U145" s="1001"/>
      <c r="V145" s="1001"/>
      <c r="W145" s="1001"/>
      <c r="X145" s="1001"/>
      <c r="Y145" s="1001"/>
      <c r="Z145" s="1001"/>
      <c r="AA145" s="1001"/>
      <c r="AB145" s="1001"/>
      <c r="AC145" s="1001"/>
      <c r="AD145" s="1001"/>
      <c r="AE145" s="1001"/>
      <c r="AF145" s="1001"/>
      <c r="AG145" s="1001"/>
      <c r="AH145" s="1001"/>
      <c r="AI145" s="1001"/>
      <c r="AJ145" s="1001"/>
      <c r="AK145" s="1001"/>
      <c r="AL145" s="1001"/>
      <c r="AM145" s="1001"/>
      <c r="AN145" s="1001"/>
      <c r="AO145" s="1001"/>
      <c r="AP145" s="1001"/>
      <c r="AQ145" s="1001"/>
      <c r="AR145" s="1001"/>
      <c r="AS145" s="1001"/>
      <c r="AT145" s="1001"/>
      <c r="AU145" s="1001"/>
      <c r="AV145" s="1001"/>
      <c r="AW145" s="1002"/>
    </row>
    <row r="146" spans="1:49" s="1025" customFormat="1" ht="12.75">
      <c r="A146" s="982" t="s">
        <v>901</v>
      </c>
      <c r="B146" s="212">
        <v>29680776</v>
      </c>
      <c r="C146" s="212">
        <v>4818585</v>
      </c>
      <c r="D146" s="212">
        <v>4818585</v>
      </c>
      <c r="E146" s="383">
        <v>16.234700197865447</v>
      </c>
      <c r="F146" s="212">
        <v>1192139</v>
      </c>
      <c r="G146" s="1001"/>
      <c r="H146" s="1001"/>
      <c r="I146" s="1001"/>
      <c r="J146" s="1001"/>
      <c r="K146" s="1001"/>
      <c r="L146" s="1001"/>
      <c r="M146" s="1001"/>
      <c r="N146" s="1001"/>
      <c r="O146" s="1001"/>
      <c r="P146" s="1001"/>
      <c r="Q146" s="1001"/>
      <c r="R146" s="1001"/>
      <c r="S146" s="1001"/>
      <c r="T146" s="1001"/>
      <c r="U146" s="1001"/>
      <c r="V146" s="1001"/>
      <c r="W146" s="1001"/>
      <c r="X146" s="1001"/>
      <c r="Y146" s="1001"/>
      <c r="Z146" s="1001"/>
      <c r="AA146" s="1001"/>
      <c r="AB146" s="1001"/>
      <c r="AC146" s="1001"/>
      <c r="AD146" s="1001"/>
      <c r="AE146" s="1001"/>
      <c r="AF146" s="1001"/>
      <c r="AG146" s="1001"/>
      <c r="AH146" s="1001"/>
      <c r="AI146" s="1001"/>
      <c r="AJ146" s="1001"/>
      <c r="AK146" s="1001"/>
      <c r="AL146" s="1001"/>
      <c r="AM146" s="1001"/>
      <c r="AN146" s="1001"/>
      <c r="AO146" s="1001"/>
      <c r="AP146" s="1001"/>
      <c r="AQ146" s="1001"/>
      <c r="AR146" s="1001"/>
      <c r="AS146" s="1001"/>
      <c r="AT146" s="1001"/>
      <c r="AU146" s="1001"/>
      <c r="AV146" s="1001"/>
      <c r="AW146" s="1002"/>
    </row>
    <row r="147" spans="1:49" s="1025" customFormat="1" ht="12.75" hidden="1">
      <c r="A147" s="981" t="s">
        <v>134</v>
      </c>
      <c r="B147" s="212">
        <v>0</v>
      </c>
      <c r="C147" s="212">
        <v>0</v>
      </c>
      <c r="D147" s="212">
        <v>0</v>
      </c>
      <c r="E147" s="383">
        <v>0</v>
      </c>
      <c r="F147" s="212">
        <v>0</v>
      </c>
      <c r="G147" s="1001"/>
      <c r="H147" s="1001"/>
      <c r="I147" s="1001"/>
      <c r="J147" s="1001"/>
      <c r="K147" s="1001"/>
      <c r="L147" s="1001"/>
      <c r="M147" s="1001"/>
      <c r="N147" s="1001"/>
      <c r="O147" s="1001"/>
      <c r="P147" s="1001"/>
      <c r="Q147" s="1001"/>
      <c r="R147" s="1001"/>
      <c r="S147" s="1001"/>
      <c r="T147" s="1001"/>
      <c r="U147" s="1001"/>
      <c r="V147" s="1001"/>
      <c r="W147" s="1001"/>
      <c r="X147" s="1001"/>
      <c r="Y147" s="1001"/>
      <c r="Z147" s="1001"/>
      <c r="AA147" s="1001"/>
      <c r="AB147" s="1001"/>
      <c r="AC147" s="1001"/>
      <c r="AD147" s="1001"/>
      <c r="AE147" s="1001"/>
      <c r="AF147" s="1001"/>
      <c r="AG147" s="1001"/>
      <c r="AH147" s="1001"/>
      <c r="AI147" s="1001"/>
      <c r="AJ147" s="1001"/>
      <c r="AK147" s="1001"/>
      <c r="AL147" s="1001"/>
      <c r="AM147" s="1001"/>
      <c r="AN147" s="1001"/>
      <c r="AO147" s="1001"/>
      <c r="AP147" s="1001"/>
      <c r="AQ147" s="1001"/>
      <c r="AR147" s="1001"/>
      <c r="AS147" s="1001"/>
      <c r="AT147" s="1001"/>
      <c r="AU147" s="1001"/>
      <c r="AV147" s="1001"/>
      <c r="AW147" s="1002"/>
    </row>
    <row r="148" spans="1:49" s="1025" customFormat="1" ht="12.75">
      <c r="A148" s="1003" t="s">
        <v>1306</v>
      </c>
      <c r="B148" s="212">
        <v>29680776</v>
      </c>
      <c r="C148" s="212">
        <v>4818585</v>
      </c>
      <c r="D148" s="212">
        <v>3237371</v>
      </c>
      <c r="E148" s="383">
        <v>10.907299054445208</v>
      </c>
      <c r="F148" s="212">
        <v>1938897</v>
      </c>
      <c r="G148" s="1001"/>
      <c r="H148" s="1001"/>
      <c r="I148" s="1001"/>
      <c r="J148" s="1001"/>
      <c r="K148" s="1001"/>
      <c r="L148" s="1001"/>
      <c r="M148" s="1001"/>
      <c r="N148" s="1001"/>
      <c r="O148" s="1001"/>
      <c r="P148" s="1001"/>
      <c r="Q148" s="1001"/>
      <c r="R148" s="1001"/>
      <c r="S148" s="1001"/>
      <c r="T148" s="1001"/>
      <c r="U148" s="1001"/>
      <c r="V148" s="1001"/>
      <c r="W148" s="1001"/>
      <c r="X148" s="1001"/>
      <c r="Y148" s="1001"/>
      <c r="Z148" s="1001"/>
      <c r="AA148" s="1001"/>
      <c r="AB148" s="1001"/>
      <c r="AC148" s="1001"/>
      <c r="AD148" s="1001"/>
      <c r="AE148" s="1001"/>
      <c r="AF148" s="1001"/>
      <c r="AG148" s="1001"/>
      <c r="AH148" s="1001"/>
      <c r="AI148" s="1001"/>
      <c r="AJ148" s="1001"/>
      <c r="AK148" s="1001"/>
      <c r="AL148" s="1001"/>
      <c r="AM148" s="1001"/>
      <c r="AN148" s="1001"/>
      <c r="AO148" s="1001"/>
      <c r="AP148" s="1001"/>
      <c r="AQ148" s="1001"/>
      <c r="AR148" s="1001"/>
      <c r="AS148" s="1001"/>
      <c r="AT148" s="1001"/>
      <c r="AU148" s="1001"/>
      <c r="AV148" s="1001"/>
      <c r="AW148" s="1002"/>
    </row>
    <row r="149" spans="1:49" s="1019" customFormat="1" ht="12.75">
      <c r="A149" s="982" t="s">
        <v>1312</v>
      </c>
      <c r="B149" s="212">
        <v>29512974</v>
      </c>
      <c r="C149" s="212">
        <v>4779760</v>
      </c>
      <c r="D149" s="212">
        <v>3200261</v>
      </c>
      <c r="E149" s="383">
        <v>10.843573406055249</v>
      </c>
      <c r="F149" s="212">
        <v>1918473</v>
      </c>
      <c r="AW149" s="279"/>
    </row>
    <row r="150" spans="1:49" s="1019" customFormat="1" ht="12.75">
      <c r="A150" s="983" t="s">
        <v>881</v>
      </c>
      <c r="B150" s="212">
        <v>573446</v>
      </c>
      <c r="C150" s="212">
        <v>180232</v>
      </c>
      <c r="D150" s="212">
        <v>109858</v>
      </c>
      <c r="E150" s="383">
        <v>19.157514395426944</v>
      </c>
      <c r="F150" s="212">
        <v>37227</v>
      </c>
      <c r="AW150" s="279"/>
    </row>
    <row r="151" spans="1:49" s="1019" customFormat="1" ht="12.75">
      <c r="A151" s="983" t="s">
        <v>1384</v>
      </c>
      <c r="B151" s="212">
        <v>28939528</v>
      </c>
      <c r="C151" s="212">
        <v>4599528</v>
      </c>
      <c r="D151" s="212">
        <v>3090403</v>
      </c>
      <c r="E151" s="383">
        <v>10.678830007179108</v>
      </c>
      <c r="F151" s="212">
        <v>1881246</v>
      </c>
      <c r="AW151" s="279"/>
    </row>
    <row r="152" spans="1:49" s="1019" customFormat="1" ht="12.75">
      <c r="A152" s="1022" t="s">
        <v>924</v>
      </c>
      <c r="B152" s="212">
        <v>28939528</v>
      </c>
      <c r="C152" s="212">
        <v>4599528</v>
      </c>
      <c r="D152" s="212">
        <v>3090403</v>
      </c>
      <c r="E152" s="383">
        <v>10.678830007179108</v>
      </c>
      <c r="F152" s="212">
        <v>1881246</v>
      </c>
      <c r="AW152" s="279"/>
    </row>
    <row r="153" spans="1:49" s="1019" customFormat="1" ht="12.75">
      <c r="A153" s="982" t="s">
        <v>1295</v>
      </c>
      <c r="B153" s="212">
        <v>167802</v>
      </c>
      <c r="C153" s="212">
        <v>38825</v>
      </c>
      <c r="D153" s="212">
        <v>37110</v>
      </c>
      <c r="E153" s="383">
        <v>22.115350234204598</v>
      </c>
      <c r="F153" s="212">
        <v>20424</v>
      </c>
      <c r="AW153" s="279"/>
    </row>
    <row r="154" spans="1:49" s="1019" customFormat="1" ht="12.75">
      <c r="A154" s="1004" t="s">
        <v>424</v>
      </c>
      <c r="B154" s="212">
        <v>167802</v>
      </c>
      <c r="C154" s="212">
        <v>38825</v>
      </c>
      <c r="D154" s="212">
        <v>37110</v>
      </c>
      <c r="E154" s="383">
        <v>22.115350234204598</v>
      </c>
      <c r="F154" s="212">
        <v>20424</v>
      </c>
      <c r="AW154" s="279"/>
    </row>
    <row r="155" spans="1:49" s="1019" customFormat="1" ht="12.75">
      <c r="A155" s="406" t="s">
        <v>49</v>
      </c>
      <c r="B155" s="140"/>
      <c r="C155" s="140"/>
      <c r="D155" s="140"/>
      <c r="E155" s="383"/>
      <c r="F155" s="1000"/>
      <c r="AW155" s="279"/>
    </row>
    <row r="156" spans="1:49" s="1019" customFormat="1" ht="12.75">
      <c r="A156" s="978" t="s">
        <v>911</v>
      </c>
      <c r="B156" s="212">
        <v>3826481</v>
      </c>
      <c r="C156" s="212">
        <v>372481</v>
      </c>
      <c r="D156" s="212">
        <v>372481</v>
      </c>
      <c r="E156" s="383">
        <v>9.73429634173017</v>
      </c>
      <c r="F156" s="212">
        <v>177000</v>
      </c>
      <c r="AW156" s="279"/>
    </row>
    <row r="157" spans="1:49" s="1026" customFormat="1" ht="12.75">
      <c r="A157" s="982" t="s">
        <v>901</v>
      </c>
      <c r="B157" s="212">
        <v>3826481</v>
      </c>
      <c r="C157" s="212">
        <v>372481</v>
      </c>
      <c r="D157" s="212">
        <v>372481</v>
      </c>
      <c r="E157" s="383">
        <v>9.73429634173017</v>
      </c>
      <c r="F157" s="212">
        <v>177000</v>
      </c>
      <c r="AW157" s="1027"/>
    </row>
    <row r="158" spans="1:49" s="1001" customFormat="1" ht="12.75">
      <c r="A158" s="1003" t="s">
        <v>1306</v>
      </c>
      <c r="B158" s="212">
        <v>3826481</v>
      </c>
      <c r="C158" s="212">
        <v>372481</v>
      </c>
      <c r="D158" s="212">
        <v>371039</v>
      </c>
      <c r="E158" s="383">
        <v>9.696611586468089</v>
      </c>
      <c r="F158" s="212">
        <v>258195</v>
      </c>
      <c r="AW158" s="1002"/>
    </row>
    <row r="159" spans="1:49" s="1024" customFormat="1" ht="12.75">
      <c r="A159" s="982" t="s">
        <v>1312</v>
      </c>
      <c r="B159" s="212">
        <v>3826481</v>
      </c>
      <c r="C159" s="212">
        <v>372481</v>
      </c>
      <c r="D159" s="212">
        <v>371039</v>
      </c>
      <c r="E159" s="383">
        <v>9.696611586468089</v>
      </c>
      <c r="F159" s="212">
        <v>258195</v>
      </c>
      <c r="G159" s="1001"/>
      <c r="H159" s="1001"/>
      <c r="I159" s="1001"/>
      <c r="J159" s="1001"/>
      <c r="K159" s="1001"/>
      <c r="L159" s="1001"/>
      <c r="M159" s="1001"/>
      <c r="N159" s="1001"/>
      <c r="O159" s="1001"/>
      <c r="P159" s="1001"/>
      <c r="Q159" s="1001"/>
      <c r="R159" s="1001"/>
      <c r="S159" s="1001"/>
      <c r="T159" s="1001"/>
      <c r="U159" s="1001"/>
      <c r="V159" s="1001"/>
      <c r="W159" s="1001"/>
      <c r="X159" s="1001"/>
      <c r="Y159" s="1001"/>
      <c r="Z159" s="1001"/>
      <c r="AA159" s="1001"/>
      <c r="AB159" s="1001"/>
      <c r="AC159" s="1001"/>
      <c r="AD159" s="1001"/>
      <c r="AE159" s="1001"/>
      <c r="AF159" s="1001"/>
      <c r="AG159" s="1001"/>
      <c r="AH159" s="1001"/>
      <c r="AI159" s="1001"/>
      <c r="AJ159" s="1001"/>
      <c r="AK159" s="1001"/>
      <c r="AL159" s="1001"/>
      <c r="AM159" s="1001"/>
      <c r="AN159" s="1001"/>
      <c r="AO159" s="1001"/>
      <c r="AP159" s="1001"/>
      <c r="AQ159" s="1001"/>
      <c r="AR159" s="1001"/>
      <c r="AS159" s="1001"/>
      <c r="AT159" s="1001"/>
      <c r="AU159" s="1001"/>
      <c r="AV159" s="1001"/>
      <c r="AW159" s="1002"/>
    </row>
    <row r="160" spans="1:49" s="1024" customFormat="1" ht="12.75">
      <c r="A160" s="983" t="s">
        <v>1384</v>
      </c>
      <c r="B160" s="212">
        <v>3826481</v>
      </c>
      <c r="C160" s="212">
        <v>372481</v>
      </c>
      <c r="D160" s="212">
        <v>371039</v>
      </c>
      <c r="E160" s="383">
        <v>9.696611586468089</v>
      </c>
      <c r="F160" s="212">
        <v>258195</v>
      </c>
      <c r="G160" s="1001"/>
      <c r="H160" s="1001"/>
      <c r="I160" s="1001"/>
      <c r="J160" s="1001"/>
      <c r="K160" s="1001"/>
      <c r="L160" s="1001"/>
      <c r="M160" s="1001"/>
      <c r="N160" s="1001"/>
      <c r="O160" s="1001"/>
      <c r="P160" s="1001"/>
      <c r="Q160" s="1001"/>
      <c r="R160" s="1001"/>
      <c r="S160" s="1001"/>
      <c r="T160" s="1001"/>
      <c r="U160" s="1001"/>
      <c r="V160" s="1001"/>
      <c r="W160" s="1001"/>
      <c r="X160" s="1001"/>
      <c r="Y160" s="1001"/>
      <c r="Z160" s="1001"/>
      <c r="AA160" s="1001"/>
      <c r="AB160" s="1001"/>
      <c r="AC160" s="1001"/>
      <c r="AD160" s="1001"/>
      <c r="AE160" s="1001"/>
      <c r="AF160" s="1001"/>
      <c r="AG160" s="1001"/>
      <c r="AH160" s="1001"/>
      <c r="AI160" s="1001"/>
      <c r="AJ160" s="1001"/>
      <c r="AK160" s="1001"/>
      <c r="AL160" s="1001"/>
      <c r="AM160" s="1001"/>
      <c r="AN160" s="1001"/>
      <c r="AO160" s="1001"/>
      <c r="AP160" s="1001"/>
      <c r="AQ160" s="1001"/>
      <c r="AR160" s="1001"/>
      <c r="AS160" s="1001"/>
      <c r="AT160" s="1001"/>
      <c r="AU160" s="1001"/>
      <c r="AV160" s="1001"/>
      <c r="AW160" s="1002"/>
    </row>
    <row r="161" spans="1:49" s="1024" customFormat="1" ht="12.75">
      <c r="A161" s="1022" t="s">
        <v>924</v>
      </c>
      <c r="B161" s="212">
        <v>3826481</v>
      </c>
      <c r="C161" s="212">
        <v>372481</v>
      </c>
      <c r="D161" s="212">
        <v>371039</v>
      </c>
      <c r="E161" s="383">
        <v>9.696611586468089</v>
      </c>
      <c r="F161" s="212">
        <v>258195</v>
      </c>
      <c r="G161" s="1001"/>
      <c r="H161" s="1001"/>
      <c r="I161" s="1001"/>
      <c r="J161" s="1001"/>
      <c r="K161" s="1001"/>
      <c r="L161" s="1001"/>
      <c r="M161" s="1001"/>
      <c r="N161" s="1001"/>
      <c r="O161" s="1001"/>
      <c r="P161" s="1001"/>
      <c r="Q161" s="1001"/>
      <c r="R161" s="1001"/>
      <c r="S161" s="1001"/>
      <c r="T161" s="1001"/>
      <c r="U161" s="1001"/>
      <c r="V161" s="1001"/>
      <c r="W161" s="1001"/>
      <c r="X161" s="1001"/>
      <c r="Y161" s="1001"/>
      <c r="Z161" s="1001"/>
      <c r="AA161" s="1001"/>
      <c r="AB161" s="1001"/>
      <c r="AC161" s="1001"/>
      <c r="AD161" s="1001"/>
      <c r="AE161" s="1001"/>
      <c r="AF161" s="1001"/>
      <c r="AG161" s="1001"/>
      <c r="AH161" s="1001"/>
      <c r="AI161" s="1001"/>
      <c r="AJ161" s="1001"/>
      <c r="AK161" s="1001"/>
      <c r="AL161" s="1001"/>
      <c r="AM161" s="1001"/>
      <c r="AN161" s="1001"/>
      <c r="AO161" s="1001"/>
      <c r="AP161" s="1001"/>
      <c r="AQ161" s="1001"/>
      <c r="AR161" s="1001"/>
      <c r="AS161" s="1001"/>
      <c r="AT161" s="1001"/>
      <c r="AU161" s="1001"/>
      <c r="AV161" s="1001"/>
      <c r="AW161" s="1002"/>
    </row>
    <row r="162" spans="1:49" s="1024" customFormat="1" ht="24.75" customHeight="1">
      <c r="A162" s="406" t="s">
        <v>50</v>
      </c>
      <c r="B162" s="140"/>
      <c r="C162" s="140"/>
      <c r="D162" s="140"/>
      <c r="E162" s="383"/>
      <c r="F162" s="998"/>
      <c r="G162" s="1001"/>
      <c r="H162" s="1001"/>
      <c r="I162" s="1001"/>
      <c r="J162" s="1001"/>
      <c r="K162" s="1001"/>
      <c r="L162" s="1001"/>
      <c r="M162" s="1001"/>
      <c r="N162" s="1001"/>
      <c r="O162" s="1001"/>
      <c r="P162" s="1001"/>
      <c r="Q162" s="1001"/>
      <c r="R162" s="1001"/>
      <c r="S162" s="1001"/>
      <c r="T162" s="1001"/>
      <c r="U162" s="1001"/>
      <c r="V162" s="1001"/>
      <c r="W162" s="1001"/>
      <c r="X162" s="1001"/>
      <c r="Y162" s="1001"/>
      <c r="Z162" s="1001"/>
      <c r="AA162" s="1001"/>
      <c r="AB162" s="1001"/>
      <c r="AC162" s="1001"/>
      <c r="AD162" s="1001"/>
      <c r="AE162" s="1001"/>
      <c r="AF162" s="1001"/>
      <c r="AG162" s="1001"/>
      <c r="AH162" s="1001"/>
      <c r="AI162" s="1001"/>
      <c r="AJ162" s="1001"/>
      <c r="AK162" s="1001"/>
      <c r="AL162" s="1001"/>
      <c r="AM162" s="1001"/>
      <c r="AN162" s="1001"/>
      <c r="AO162" s="1001"/>
      <c r="AP162" s="1001"/>
      <c r="AQ162" s="1001"/>
      <c r="AR162" s="1001"/>
      <c r="AS162" s="1001"/>
      <c r="AT162" s="1001"/>
      <c r="AU162" s="1001"/>
      <c r="AV162" s="1001"/>
      <c r="AW162" s="1002"/>
    </row>
    <row r="163" spans="1:49" s="1025" customFormat="1" ht="12.75">
      <c r="A163" s="978" t="s">
        <v>911</v>
      </c>
      <c r="B163" s="212">
        <v>147882195</v>
      </c>
      <c r="C163" s="212">
        <v>34030872</v>
      </c>
      <c r="D163" s="212">
        <v>34089268</v>
      </c>
      <c r="E163" s="383">
        <v>23.051637825635467</v>
      </c>
      <c r="F163" s="212">
        <v>14710728</v>
      </c>
      <c r="G163" s="1001"/>
      <c r="H163" s="1001"/>
      <c r="I163" s="1001"/>
      <c r="J163" s="1001"/>
      <c r="K163" s="1001"/>
      <c r="L163" s="1001"/>
      <c r="M163" s="1001"/>
      <c r="N163" s="1001"/>
      <c r="O163" s="1001"/>
      <c r="P163" s="1001"/>
      <c r="Q163" s="1001"/>
      <c r="R163" s="1001"/>
      <c r="S163" s="1001"/>
      <c r="T163" s="1001"/>
      <c r="U163" s="1001"/>
      <c r="V163" s="1001"/>
      <c r="W163" s="1001"/>
      <c r="X163" s="1001"/>
      <c r="Y163" s="1001"/>
      <c r="Z163" s="1001"/>
      <c r="AA163" s="1001"/>
      <c r="AB163" s="1001"/>
      <c r="AC163" s="1001"/>
      <c r="AD163" s="1001"/>
      <c r="AE163" s="1001"/>
      <c r="AF163" s="1001"/>
      <c r="AG163" s="1001"/>
      <c r="AH163" s="1001"/>
      <c r="AI163" s="1001"/>
      <c r="AJ163" s="1001"/>
      <c r="AK163" s="1001"/>
      <c r="AL163" s="1001"/>
      <c r="AM163" s="1001"/>
      <c r="AN163" s="1001"/>
      <c r="AO163" s="1001"/>
      <c r="AP163" s="1001"/>
      <c r="AQ163" s="1001"/>
      <c r="AR163" s="1001"/>
      <c r="AS163" s="1001"/>
      <c r="AT163" s="1001"/>
      <c r="AU163" s="1001"/>
      <c r="AV163" s="1001"/>
      <c r="AW163" s="1002"/>
    </row>
    <row r="164" spans="1:49" s="1025" customFormat="1" ht="12.75">
      <c r="A164" s="982" t="s">
        <v>901</v>
      </c>
      <c r="B164" s="212">
        <v>147882195</v>
      </c>
      <c r="C164" s="212">
        <v>34030872</v>
      </c>
      <c r="D164" s="212">
        <v>34030872</v>
      </c>
      <c r="E164" s="383">
        <v>23.012149637081055</v>
      </c>
      <c r="F164" s="212">
        <v>14691527</v>
      </c>
      <c r="G164" s="1001"/>
      <c r="H164" s="1001"/>
      <c r="I164" s="1001"/>
      <c r="J164" s="1001"/>
      <c r="K164" s="1001"/>
      <c r="L164" s="1001"/>
      <c r="M164" s="1001"/>
      <c r="N164" s="1001"/>
      <c r="O164" s="1001"/>
      <c r="P164" s="1001"/>
      <c r="Q164" s="1001"/>
      <c r="R164" s="1001"/>
      <c r="S164" s="1001"/>
      <c r="T164" s="1001"/>
      <c r="U164" s="1001"/>
      <c r="V164" s="1001"/>
      <c r="W164" s="1001"/>
      <c r="X164" s="1001"/>
      <c r="Y164" s="1001"/>
      <c r="Z164" s="1001"/>
      <c r="AA164" s="1001"/>
      <c r="AB164" s="1001"/>
      <c r="AC164" s="1001"/>
      <c r="AD164" s="1001"/>
      <c r="AE164" s="1001"/>
      <c r="AF164" s="1001"/>
      <c r="AG164" s="1001"/>
      <c r="AH164" s="1001"/>
      <c r="AI164" s="1001"/>
      <c r="AJ164" s="1001"/>
      <c r="AK164" s="1001"/>
      <c r="AL164" s="1001"/>
      <c r="AM164" s="1001"/>
      <c r="AN164" s="1001"/>
      <c r="AO164" s="1001"/>
      <c r="AP164" s="1001"/>
      <c r="AQ164" s="1001"/>
      <c r="AR164" s="1001"/>
      <c r="AS164" s="1001"/>
      <c r="AT164" s="1001"/>
      <c r="AU164" s="1001"/>
      <c r="AV164" s="1001"/>
      <c r="AW164" s="1002"/>
    </row>
    <row r="165" spans="1:49" s="1001" customFormat="1" ht="12.75" hidden="1">
      <c r="A165" s="1023" t="s">
        <v>134</v>
      </c>
      <c r="B165" s="996">
        <v>0</v>
      </c>
      <c r="C165" s="996">
        <v>0</v>
      </c>
      <c r="D165" s="996">
        <v>58396</v>
      </c>
      <c r="E165" s="997">
        <v>0</v>
      </c>
      <c r="F165" s="996">
        <v>19201</v>
      </c>
      <c r="AW165" s="1002"/>
    </row>
    <row r="166" spans="1:49" s="1026" customFormat="1" ht="12.75">
      <c r="A166" s="1003" t="s">
        <v>1306</v>
      </c>
      <c r="B166" s="212">
        <v>147882195</v>
      </c>
      <c r="C166" s="212">
        <v>34030872</v>
      </c>
      <c r="D166" s="212">
        <v>17925748</v>
      </c>
      <c r="E166" s="383">
        <v>12.121640471998674</v>
      </c>
      <c r="F166" s="212">
        <v>5467246</v>
      </c>
      <c r="AW166" s="1027"/>
    </row>
    <row r="167" spans="1:49" s="1026" customFormat="1" ht="12.75">
      <c r="A167" s="982" t="s">
        <v>1312</v>
      </c>
      <c r="B167" s="212">
        <v>147879384</v>
      </c>
      <c r="C167" s="212">
        <v>34030872</v>
      </c>
      <c r="D167" s="212">
        <v>17925748</v>
      </c>
      <c r="E167" s="383">
        <v>12.121870889048335</v>
      </c>
      <c r="F167" s="212">
        <v>5467246</v>
      </c>
      <c r="AW167" s="1027"/>
    </row>
    <row r="168" spans="1:49" s="1026" customFormat="1" ht="12.75">
      <c r="A168" s="983" t="s">
        <v>881</v>
      </c>
      <c r="B168" s="212">
        <v>6740031</v>
      </c>
      <c r="C168" s="212">
        <v>340187</v>
      </c>
      <c r="D168" s="212">
        <v>10768</v>
      </c>
      <c r="E168" s="383">
        <v>0.1597618764661468</v>
      </c>
      <c r="F168" s="212">
        <v>10735</v>
      </c>
      <c r="AW168" s="1027"/>
    </row>
    <row r="169" spans="1:49" s="1026" customFormat="1" ht="12.75">
      <c r="A169" s="983" t="s">
        <v>1384</v>
      </c>
      <c r="B169" s="212">
        <v>141139353</v>
      </c>
      <c r="C169" s="212">
        <v>33690685</v>
      </c>
      <c r="D169" s="212">
        <v>17914980</v>
      </c>
      <c r="E169" s="383">
        <v>12.693114726124612</v>
      </c>
      <c r="F169" s="212">
        <v>5456511</v>
      </c>
      <c r="AW169" s="1027"/>
    </row>
    <row r="170" spans="1:49" s="1026" customFormat="1" ht="12.75">
      <c r="A170" s="1022" t="s">
        <v>924</v>
      </c>
      <c r="B170" s="212">
        <v>141139353</v>
      </c>
      <c r="C170" s="212">
        <v>33690685</v>
      </c>
      <c r="D170" s="212">
        <v>17914980</v>
      </c>
      <c r="E170" s="383">
        <v>12.693114726124612</v>
      </c>
      <c r="F170" s="212">
        <v>5456511</v>
      </c>
      <c r="AW170" s="1027"/>
    </row>
    <row r="171" spans="1:49" s="1026" customFormat="1" ht="12.75">
      <c r="A171" s="982" t="s">
        <v>1295</v>
      </c>
      <c r="B171" s="212">
        <v>2811</v>
      </c>
      <c r="C171" s="212">
        <v>0</v>
      </c>
      <c r="D171" s="212">
        <v>0</v>
      </c>
      <c r="E171" s="383">
        <v>0</v>
      </c>
      <c r="F171" s="212">
        <v>0</v>
      </c>
      <c r="AW171" s="1027"/>
    </row>
    <row r="172" spans="1:49" s="1026" customFormat="1" ht="12.75">
      <c r="A172" s="1022" t="s">
        <v>424</v>
      </c>
      <c r="B172" s="212">
        <v>2811</v>
      </c>
      <c r="C172" s="212">
        <v>0</v>
      </c>
      <c r="D172" s="212">
        <v>0</v>
      </c>
      <c r="E172" s="383">
        <v>0</v>
      </c>
      <c r="F172" s="212">
        <v>0</v>
      </c>
      <c r="AW172" s="1027"/>
    </row>
    <row r="173" spans="1:49" s="1026" customFormat="1" ht="13.5" customHeight="1">
      <c r="A173" s="406" t="s">
        <v>51</v>
      </c>
      <c r="B173" s="140"/>
      <c r="C173" s="140"/>
      <c r="D173" s="140"/>
      <c r="E173" s="383"/>
      <c r="F173" s="998"/>
      <c r="AW173" s="1027"/>
    </row>
    <row r="174" spans="1:49" s="1026" customFormat="1" ht="13.5" customHeight="1">
      <c r="A174" s="978" t="s">
        <v>911</v>
      </c>
      <c r="B174" s="212">
        <v>5233788</v>
      </c>
      <c r="C174" s="212">
        <v>727258</v>
      </c>
      <c r="D174" s="212">
        <v>727258</v>
      </c>
      <c r="E174" s="383">
        <v>13.895442459648729</v>
      </c>
      <c r="F174" s="212">
        <v>432936</v>
      </c>
      <c r="AW174" s="1027"/>
    </row>
    <row r="175" spans="1:49" s="1001" customFormat="1" ht="13.5" customHeight="1">
      <c r="A175" s="982" t="s">
        <v>901</v>
      </c>
      <c r="B175" s="212">
        <v>5233788</v>
      </c>
      <c r="C175" s="212">
        <v>727258</v>
      </c>
      <c r="D175" s="212">
        <v>727258</v>
      </c>
      <c r="E175" s="383">
        <v>13.895442459648729</v>
      </c>
      <c r="F175" s="212">
        <v>432962</v>
      </c>
      <c r="AW175" s="1002"/>
    </row>
    <row r="176" spans="1:49" s="1001" customFormat="1" ht="13.5" customHeight="1" hidden="1">
      <c r="A176" s="1023" t="s">
        <v>134</v>
      </c>
      <c r="B176" s="996">
        <v>0</v>
      </c>
      <c r="C176" s="996">
        <v>0</v>
      </c>
      <c r="D176" s="996">
        <v>0</v>
      </c>
      <c r="E176" s="997">
        <v>0</v>
      </c>
      <c r="F176" s="996">
        <v>-26</v>
      </c>
      <c r="AW176" s="1002"/>
    </row>
    <row r="177" spans="1:49" s="1024" customFormat="1" ht="13.5" customHeight="1">
      <c r="A177" s="1003" t="s">
        <v>1306</v>
      </c>
      <c r="B177" s="212">
        <v>5233788</v>
      </c>
      <c r="C177" s="212">
        <v>727258</v>
      </c>
      <c r="D177" s="212">
        <v>336908</v>
      </c>
      <c r="E177" s="383">
        <v>6.437173229026472</v>
      </c>
      <c r="F177" s="212">
        <v>257138</v>
      </c>
      <c r="G177" s="1001"/>
      <c r="H177" s="1001"/>
      <c r="I177" s="1001"/>
      <c r="J177" s="1001"/>
      <c r="K177" s="1001"/>
      <c r="L177" s="1001"/>
      <c r="M177" s="1001"/>
      <c r="N177" s="1001"/>
      <c r="O177" s="1001"/>
      <c r="P177" s="1001"/>
      <c r="Q177" s="1001"/>
      <c r="R177" s="1001"/>
      <c r="S177" s="1001"/>
      <c r="T177" s="1001"/>
      <c r="U177" s="1001"/>
      <c r="V177" s="1001"/>
      <c r="W177" s="1001"/>
      <c r="X177" s="1001"/>
      <c r="Y177" s="1001"/>
      <c r="Z177" s="1001"/>
      <c r="AA177" s="1001"/>
      <c r="AB177" s="1001"/>
      <c r="AC177" s="1001"/>
      <c r="AD177" s="1001"/>
      <c r="AE177" s="1001"/>
      <c r="AF177" s="1001"/>
      <c r="AG177" s="1001"/>
      <c r="AH177" s="1001"/>
      <c r="AI177" s="1001"/>
      <c r="AJ177" s="1001"/>
      <c r="AK177" s="1001"/>
      <c r="AL177" s="1001"/>
      <c r="AM177" s="1001"/>
      <c r="AN177" s="1001"/>
      <c r="AO177" s="1001"/>
      <c r="AP177" s="1001"/>
      <c r="AQ177" s="1001"/>
      <c r="AR177" s="1001"/>
      <c r="AS177" s="1001"/>
      <c r="AT177" s="1001"/>
      <c r="AU177" s="1001"/>
      <c r="AV177" s="1001"/>
      <c r="AW177" s="1002"/>
    </row>
    <row r="178" spans="1:49" s="1024" customFormat="1" ht="13.5" customHeight="1">
      <c r="A178" s="982" t="s">
        <v>1312</v>
      </c>
      <c r="B178" s="212">
        <v>5134339</v>
      </c>
      <c r="C178" s="212">
        <v>708008</v>
      </c>
      <c r="D178" s="212">
        <v>336908</v>
      </c>
      <c r="E178" s="383">
        <v>6.561857329638733</v>
      </c>
      <c r="F178" s="212">
        <v>257138</v>
      </c>
      <c r="G178" s="1001"/>
      <c r="H178" s="1001"/>
      <c r="I178" s="1001"/>
      <c r="J178" s="1001"/>
      <c r="K178" s="1001"/>
      <c r="L178" s="1001"/>
      <c r="M178" s="1001"/>
      <c r="N178" s="1001"/>
      <c r="O178" s="1001"/>
      <c r="P178" s="1001"/>
      <c r="Q178" s="1001"/>
      <c r="R178" s="1001"/>
      <c r="S178" s="1001"/>
      <c r="T178" s="1001"/>
      <c r="U178" s="1001"/>
      <c r="V178" s="1001"/>
      <c r="W178" s="1001"/>
      <c r="X178" s="1001"/>
      <c r="Y178" s="1001"/>
      <c r="Z178" s="1001"/>
      <c r="AA178" s="1001"/>
      <c r="AB178" s="1001"/>
      <c r="AC178" s="1001"/>
      <c r="AD178" s="1001"/>
      <c r="AE178" s="1001"/>
      <c r="AF178" s="1001"/>
      <c r="AG178" s="1001"/>
      <c r="AH178" s="1001"/>
      <c r="AI178" s="1001"/>
      <c r="AJ178" s="1001"/>
      <c r="AK178" s="1001"/>
      <c r="AL178" s="1001"/>
      <c r="AM178" s="1001"/>
      <c r="AN178" s="1001"/>
      <c r="AO178" s="1001"/>
      <c r="AP178" s="1001"/>
      <c r="AQ178" s="1001"/>
      <c r="AR178" s="1001"/>
      <c r="AS178" s="1001"/>
      <c r="AT178" s="1001"/>
      <c r="AU178" s="1001"/>
      <c r="AV178" s="1001"/>
      <c r="AW178" s="1002"/>
    </row>
    <row r="179" spans="1:49" s="1025" customFormat="1" ht="13.5" customHeight="1">
      <c r="A179" s="983" t="s">
        <v>881</v>
      </c>
      <c r="B179" s="212">
        <v>2127602</v>
      </c>
      <c r="C179" s="212">
        <v>349990</v>
      </c>
      <c r="D179" s="212">
        <v>142740</v>
      </c>
      <c r="E179" s="383">
        <v>6.7089615444993935</v>
      </c>
      <c r="F179" s="212">
        <v>89482</v>
      </c>
      <c r="G179" s="1001"/>
      <c r="H179" s="1001"/>
      <c r="I179" s="1001"/>
      <c r="J179" s="1001"/>
      <c r="K179" s="1001"/>
      <c r="L179" s="1001"/>
      <c r="M179" s="1001"/>
      <c r="N179" s="1001"/>
      <c r="O179" s="1001"/>
      <c r="P179" s="1001"/>
      <c r="Q179" s="1001"/>
      <c r="R179" s="1001"/>
      <c r="S179" s="1001"/>
      <c r="T179" s="1001"/>
      <c r="U179" s="1001"/>
      <c r="V179" s="1001"/>
      <c r="W179" s="1001"/>
      <c r="X179" s="1001"/>
      <c r="Y179" s="1001"/>
      <c r="Z179" s="1001"/>
      <c r="AA179" s="1001"/>
      <c r="AB179" s="1001"/>
      <c r="AC179" s="1001"/>
      <c r="AD179" s="1001"/>
      <c r="AE179" s="1001"/>
      <c r="AF179" s="1001"/>
      <c r="AG179" s="1001"/>
      <c r="AH179" s="1001"/>
      <c r="AI179" s="1001"/>
      <c r="AJ179" s="1001"/>
      <c r="AK179" s="1001"/>
      <c r="AL179" s="1001"/>
      <c r="AM179" s="1001"/>
      <c r="AN179" s="1001"/>
      <c r="AO179" s="1001"/>
      <c r="AP179" s="1001"/>
      <c r="AQ179" s="1001"/>
      <c r="AR179" s="1001"/>
      <c r="AS179" s="1001"/>
      <c r="AT179" s="1001"/>
      <c r="AU179" s="1001"/>
      <c r="AV179" s="1001"/>
      <c r="AW179" s="1002"/>
    </row>
    <row r="180" spans="1:49" s="1001" customFormat="1" ht="13.5" customHeight="1">
      <c r="A180" s="983" t="s">
        <v>1384</v>
      </c>
      <c r="B180" s="212">
        <v>3006737</v>
      </c>
      <c r="C180" s="212">
        <v>358018</v>
      </c>
      <c r="D180" s="212">
        <v>194168</v>
      </c>
      <c r="E180" s="383">
        <v>6.4577646797840975</v>
      </c>
      <c r="F180" s="212">
        <v>167656</v>
      </c>
      <c r="AW180" s="1002"/>
    </row>
    <row r="181" spans="1:49" s="1001" customFormat="1" ht="13.5" customHeight="1">
      <c r="A181" s="1022" t="s">
        <v>924</v>
      </c>
      <c r="B181" s="212">
        <v>2679985</v>
      </c>
      <c r="C181" s="212">
        <v>333738</v>
      </c>
      <c r="D181" s="212">
        <v>181117</v>
      </c>
      <c r="E181" s="383">
        <v>6.758134840306942</v>
      </c>
      <c r="F181" s="212">
        <v>157611</v>
      </c>
      <c r="AW181" s="1002"/>
    </row>
    <row r="182" spans="1:49" s="1001" customFormat="1" ht="13.5" customHeight="1">
      <c r="A182" s="1022" t="s">
        <v>1405</v>
      </c>
      <c r="B182" s="212">
        <v>198220</v>
      </c>
      <c r="C182" s="212">
        <v>24280</v>
      </c>
      <c r="D182" s="212">
        <v>13051</v>
      </c>
      <c r="E182" s="383">
        <v>6.584098476440318</v>
      </c>
      <c r="F182" s="212">
        <v>10045</v>
      </c>
      <c r="AW182" s="1002"/>
    </row>
    <row r="183" spans="1:49" s="1001" customFormat="1" ht="13.5" customHeight="1">
      <c r="A183" s="1022" t="s">
        <v>52</v>
      </c>
      <c r="B183" s="212">
        <v>128532</v>
      </c>
      <c r="C183" s="212">
        <v>0</v>
      </c>
      <c r="D183" s="212">
        <v>0</v>
      </c>
      <c r="E183" s="383">
        <v>0</v>
      </c>
      <c r="F183" s="212">
        <v>0</v>
      </c>
      <c r="AW183" s="1002"/>
    </row>
    <row r="184" spans="1:49" s="1001" customFormat="1" ht="13.5" customHeight="1">
      <c r="A184" s="982" t="s">
        <v>1295</v>
      </c>
      <c r="B184" s="212">
        <v>99449</v>
      </c>
      <c r="C184" s="212">
        <v>19250</v>
      </c>
      <c r="D184" s="212">
        <v>0</v>
      </c>
      <c r="E184" s="383">
        <v>0</v>
      </c>
      <c r="F184" s="212">
        <v>0</v>
      </c>
      <c r="AW184" s="1002"/>
    </row>
    <row r="185" spans="1:49" s="1001" customFormat="1" ht="13.5" customHeight="1">
      <c r="A185" s="1022" t="s">
        <v>424</v>
      </c>
      <c r="B185" s="212">
        <v>84166</v>
      </c>
      <c r="C185" s="212">
        <v>17967</v>
      </c>
      <c r="D185" s="212">
        <v>0</v>
      </c>
      <c r="E185" s="383">
        <v>0</v>
      </c>
      <c r="F185" s="212">
        <v>0</v>
      </c>
      <c r="AW185" s="1002"/>
    </row>
    <row r="186" spans="1:49" s="1001" customFormat="1" ht="13.5" customHeight="1">
      <c r="A186" s="1004" t="s">
        <v>428</v>
      </c>
      <c r="B186" s="212">
        <v>15283</v>
      </c>
      <c r="C186" s="212">
        <v>1283</v>
      </c>
      <c r="D186" s="212">
        <v>0</v>
      </c>
      <c r="E186" s="383">
        <v>0</v>
      </c>
      <c r="F186" s="212">
        <v>0</v>
      </c>
      <c r="AW186" s="1002"/>
    </row>
    <row r="187" spans="1:49" s="1001" customFormat="1" ht="12.75">
      <c r="A187" s="260" t="s">
        <v>53</v>
      </c>
      <c r="B187" s="140"/>
      <c r="C187" s="140"/>
      <c r="D187" s="140"/>
      <c r="E187" s="383"/>
      <c r="F187" s="998"/>
      <c r="AW187" s="1002"/>
    </row>
    <row r="188" spans="1:49" s="1019" customFormat="1" ht="12.75">
      <c r="A188" s="978" t="s">
        <v>911</v>
      </c>
      <c r="B188" s="212">
        <v>8694389</v>
      </c>
      <c r="C188" s="212">
        <v>2575477</v>
      </c>
      <c r="D188" s="212">
        <v>498041</v>
      </c>
      <c r="E188" s="383">
        <v>5.728303622025654</v>
      </c>
      <c r="F188" s="212">
        <v>177187</v>
      </c>
      <c r="AW188" s="279"/>
    </row>
    <row r="189" spans="1:49" s="1020" customFormat="1" ht="12.75">
      <c r="A189" s="982" t="s">
        <v>901</v>
      </c>
      <c r="B189" s="212">
        <v>1244382</v>
      </c>
      <c r="C189" s="212">
        <v>363816</v>
      </c>
      <c r="D189" s="212">
        <v>363816</v>
      </c>
      <c r="E189" s="383">
        <v>29.23668134061727</v>
      </c>
      <c r="F189" s="212">
        <v>172758</v>
      </c>
      <c r="G189" s="1019"/>
      <c r="H189" s="1019"/>
      <c r="I189" s="1019"/>
      <c r="J189" s="1019"/>
      <c r="K189" s="1019"/>
      <c r="L189" s="1019"/>
      <c r="M189" s="1019"/>
      <c r="N189" s="1019"/>
      <c r="O189" s="1019"/>
      <c r="P189" s="1019"/>
      <c r="Q189" s="1019"/>
      <c r="R189" s="1019"/>
      <c r="S189" s="1019"/>
      <c r="T189" s="1019"/>
      <c r="U189" s="1019"/>
      <c r="V189" s="1019"/>
      <c r="W189" s="1019"/>
      <c r="X189" s="1019"/>
      <c r="Y189" s="1019"/>
      <c r="Z189" s="1019"/>
      <c r="AA189" s="1019"/>
      <c r="AB189" s="1019"/>
      <c r="AC189" s="1019"/>
      <c r="AD189" s="1019"/>
      <c r="AE189" s="1019"/>
      <c r="AF189" s="1019"/>
      <c r="AG189" s="1019"/>
      <c r="AH189" s="1019"/>
      <c r="AI189" s="1019"/>
      <c r="AJ189" s="1019"/>
      <c r="AK189" s="1019"/>
      <c r="AL189" s="1019"/>
      <c r="AM189" s="1019"/>
      <c r="AN189" s="1019"/>
      <c r="AO189" s="1019"/>
      <c r="AP189" s="1019"/>
      <c r="AQ189" s="1019"/>
      <c r="AR189" s="1019"/>
      <c r="AS189" s="1019"/>
      <c r="AT189" s="1019"/>
      <c r="AU189" s="1019"/>
      <c r="AV189" s="1019"/>
      <c r="AW189" s="279"/>
    </row>
    <row r="190" spans="1:49" s="1020" customFormat="1" ht="12.75">
      <c r="A190" s="981" t="s">
        <v>134</v>
      </c>
      <c r="B190" s="212">
        <v>10763</v>
      </c>
      <c r="C190" s="212">
        <v>5763</v>
      </c>
      <c r="D190" s="212">
        <v>4172</v>
      </c>
      <c r="E190" s="383">
        <v>38.76242683266747</v>
      </c>
      <c r="F190" s="212">
        <v>0</v>
      </c>
      <c r="G190" s="1019"/>
      <c r="H190" s="1019"/>
      <c r="I190" s="1019"/>
      <c r="J190" s="1019"/>
      <c r="K190" s="1019"/>
      <c r="L190" s="1019"/>
      <c r="M190" s="1019"/>
      <c r="N190" s="1019"/>
      <c r="O190" s="1019"/>
      <c r="P190" s="1019"/>
      <c r="Q190" s="1019"/>
      <c r="R190" s="1019"/>
      <c r="S190" s="1019"/>
      <c r="T190" s="1019"/>
      <c r="U190" s="1019"/>
      <c r="V190" s="1019"/>
      <c r="W190" s="1019"/>
      <c r="X190" s="1019"/>
      <c r="Y190" s="1019"/>
      <c r="Z190" s="1019"/>
      <c r="AA190" s="1019"/>
      <c r="AB190" s="1019"/>
      <c r="AC190" s="1019"/>
      <c r="AD190" s="1019"/>
      <c r="AE190" s="1019"/>
      <c r="AF190" s="1019"/>
      <c r="AG190" s="1019"/>
      <c r="AH190" s="1019"/>
      <c r="AI190" s="1019"/>
      <c r="AJ190" s="1019"/>
      <c r="AK190" s="1019"/>
      <c r="AL190" s="1019"/>
      <c r="AM190" s="1019"/>
      <c r="AN190" s="1019"/>
      <c r="AO190" s="1019"/>
      <c r="AP190" s="1019"/>
      <c r="AQ190" s="1019"/>
      <c r="AR190" s="1019"/>
      <c r="AS190" s="1019"/>
      <c r="AT190" s="1019"/>
      <c r="AU190" s="1019"/>
      <c r="AV190" s="1019"/>
      <c r="AW190" s="279"/>
    </row>
    <row r="191" spans="1:49" s="1020" customFormat="1" ht="12.75">
      <c r="A191" s="982" t="s">
        <v>135</v>
      </c>
      <c r="B191" s="212">
        <v>7439244</v>
      </c>
      <c r="C191" s="212">
        <v>2205898</v>
      </c>
      <c r="D191" s="212">
        <v>130053</v>
      </c>
      <c r="E191" s="383">
        <v>1.7482018334121048</v>
      </c>
      <c r="F191" s="212">
        <v>4429</v>
      </c>
      <c r="G191" s="1019"/>
      <c r="H191" s="1019"/>
      <c r="I191" s="1019"/>
      <c r="J191" s="1019"/>
      <c r="K191" s="1019"/>
      <c r="L191" s="1019"/>
      <c r="M191" s="1019"/>
      <c r="N191" s="1019"/>
      <c r="O191" s="1019"/>
      <c r="P191" s="1019"/>
      <c r="Q191" s="1019"/>
      <c r="R191" s="1019"/>
      <c r="S191" s="1019"/>
      <c r="T191" s="1019"/>
      <c r="U191" s="1019"/>
      <c r="V191" s="1019"/>
      <c r="W191" s="1019"/>
      <c r="X191" s="1019"/>
      <c r="Y191" s="1019"/>
      <c r="Z191" s="1019"/>
      <c r="AA191" s="1019"/>
      <c r="AB191" s="1019"/>
      <c r="AC191" s="1019"/>
      <c r="AD191" s="1019"/>
      <c r="AE191" s="1019"/>
      <c r="AF191" s="1019"/>
      <c r="AG191" s="1019"/>
      <c r="AH191" s="1019"/>
      <c r="AI191" s="1019"/>
      <c r="AJ191" s="1019"/>
      <c r="AK191" s="1019"/>
      <c r="AL191" s="1019"/>
      <c r="AM191" s="1019"/>
      <c r="AN191" s="1019"/>
      <c r="AO191" s="1019"/>
      <c r="AP191" s="1019"/>
      <c r="AQ191" s="1019"/>
      <c r="AR191" s="1019"/>
      <c r="AS191" s="1019"/>
      <c r="AT191" s="1019"/>
      <c r="AU191" s="1019"/>
      <c r="AV191" s="1019"/>
      <c r="AW191" s="279"/>
    </row>
    <row r="192" spans="1:49" s="1019" customFormat="1" ht="12.75">
      <c r="A192" s="1003" t="s">
        <v>1306</v>
      </c>
      <c r="B192" s="212">
        <v>8725561</v>
      </c>
      <c r="C192" s="212">
        <v>2575477</v>
      </c>
      <c r="D192" s="212">
        <v>745700</v>
      </c>
      <c r="E192" s="383">
        <v>8.54615537041114</v>
      </c>
      <c r="F192" s="212">
        <v>423455</v>
      </c>
      <c r="AW192" s="279"/>
    </row>
    <row r="193" spans="1:49" s="1019" customFormat="1" ht="12.75">
      <c r="A193" s="982" t="s">
        <v>1312</v>
      </c>
      <c r="B193" s="212">
        <v>8675629</v>
      </c>
      <c r="C193" s="212">
        <v>2555677</v>
      </c>
      <c r="D193" s="212">
        <v>741766</v>
      </c>
      <c r="E193" s="383">
        <v>8.549996778331577</v>
      </c>
      <c r="F193" s="212">
        <v>421391</v>
      </c>
      <c r="AW193" s="279"/>
    </row>
    <row r="194" spans="1:49" s="1026" customFormat="1" ht="12.75">
      <c r="A194" s="983" t="s">
        <v>881</v>
      </c>
      <c r="B194" s="212">
        <v>1636131</v>
      </c>
      <c r="C194" s="212">
        <v>560708</v>
      </c>
      <c r="D194" s="212">
        <v>179955</v>
      </c>
      <c r="E194" s="383">
        <v>10.998813664675994</v>
      </c>
      <c r="F194" s="212">
        <v>119243</v>
      </c>
      <c r="AW194" s="1027"/>
    </row>
    <row r="195" spans="1:49" s="1001" customFormat="1" ht="12.75">
      <c r="A195" s="983" t="s">
        <v>1384</v>
      </c>
      <c r="B195" s="212">
        <v>7039498</v>
      </c>
      <c r="C195" s="212">
        <v>1994969</v>
      </c>
      <c r="D195" s="212">
        <v>561811</v>
      </c>
      <c r="E195" s="383">
        <v>7.980838974597336</v>
      </c>
      <c r="F195" s="212">
        <v>302148</v>
      </c>
      <c r="AW195" s="1002"/>
    </row>
    <row r="196" spans="1:49" s="1024" customFormat="1" ht="12.75">
      <c r="A196" s="1022" t="s">
        <v>1393</v>
      </c>
      <c r="B196" s="212">
        <v>6829498</v>
      </c>
      <c r="C196" s="212">
        <v>1953969</v>
      </c>
      <c r="D196" s="212">
        <v>540880</v>
      </c>
      <c r="E196" s="383">
        <v>7.919762184570521</v>
      </c>
      <c r="F196" s="212">
        <v>288787</v>
      </c>
      <c r="G196" s="1001"/>
      <c r="H196" s="1001"/>
      <c r="I196" s="1001"/>
      <c r="J196" s="1001"/>
      <c r="K196" s="1001"/>
      <c r="L196" s="1001"/>
      <c r="M196" s="1001"/>
      <c r="N196" s="1001"/>
      <c r="O196" s="1001"/>
      <c r="P196" s="1001"/>
      <c r="Q196" s="1001"/>
      <c r="R196" s="1001"/>
      <c r="S196" s="1001"/>
      <c r="T196" s="1001"/>
      <c r="U196" s="1001"/>
      <c r="V196" s="1001"/>
      <c r="W196" s="1001"/>
      <c r="X196" s="1001"/>
      <c r="Y196" s="1001"/>
      <c r="Z196" s="1001"/>
      <c r="AA196" s="1001"/>
      <c r="AB196" s="1001"/>
      <c r="AC196" s="1001"/>
      <c r="AD196" s="1001"/>
      <c r="AE196" s="1001"/>
      <c r="AF196" s="1001"/>
      <c r="AG196" s="1001"/>
      <c r="AH196" s="1001"/>
      <c r="AI196" s="1001"/>
      <c r="AJ196" s="1001"/>
      <c r="AK196" s="1001"/>
      <c r="AL196" s="1001"/>
      <c r="AM196" s="1001"/>
      <c r="AN196" s="1001"/>
      <c r="AO196" s="1001"/>
      <c r="AP196" s="1001"/>
      <c r="AQ196" s="1001"/>
      <c r="AR196" s="1001"/>
      <c r="AS196" s="1001"/>
      <c r="AT196" s="1001"/>
      <c r="AU196" s="1001"/>
      <c r="AV196" s="1001"/>
      <c r="AW196" s="1002"/>
    </row>
    <row r="197" spans="1:49" s="1024" customFormat="1" ht="12.75">
      <c r="A197" s="1022" t="s">
        <v>1395</v>
      </c>
      <c r="B197" s="212">
        <v>210000</v>
      </c>
      <c r="C197" s="212">
        <v>41000</v>
      </c>
      <c r="D197" s="212">
        <v>20931</v>
      </c>
      <c r="E197" s="383">
        <v>9.967142857142857</v>
      </c>
      <c r="F197" s="212">
        <v>13361</v>
      </c>
      <c r="G197" s="1001"/>
      <c r="H197" s="1001"/>
      <c r="I197" s="1001"/>
      <c r="J197" s="1001"/>
      <c r="K197" s="1001"/>
      <c r="L197" s="1001"/>
      <c r="M197" s="1001"/>
      <c r="N197" s="1001"/>
      <c r="O197" s="1001"/>
      <c r="P197" s="1001"/>
      <c r="Q197" s="1001"/>
      <c r="R197" s="1001"/>
      <c r="S197" s="1001"/>
      <c r="T197" s="1001"/>
      <c r="U197" s="1001"/>
      <c r="V197" s="1001"/>
      <c r="W197" s="1001"/>
      <c r="X197" s="1001"/>
      <c r="Y197" s="1001"/>
      <c r="Z197" s="1001"/>
      <c r="AA197" s="1001"/>
      <c r="AB197" s="1001"/>
      <c r="AC197" s="1001"/>
      <c r="AD197" s="1001"/>
      <c r="AE197" s="1001"/>
      <c r="AF197" s="1001"/>
      <c r="AG197" s="1001"/>
      <c r="AH197" s="1001"/>
      <c r="AI197" s="1001"/>
      <c r="AJ197" s="1001"/>
      <c r="AK197" s="1001"/>
      <c r="AL197" s="1001"/>
      <c r="AM197" s="1001"/>
      <c r="AN197" s="1001"/>
      <c r="AO197" s="1001"/>
      <c r="AP197" s="1001"/>
      <c r="AQ197" s="1001"/>
      <c r="AR197" s="1001"/>
      <c r="AS197" s="1001"/>
      <c r="AT197" s="1001"/>
      <c r="AU197" s="1001"/>
      <c r="AV197" s="1001"/>
      <c r="AW197" s="1002"/>
    </row>
    <row r="198" spans="1:49" s="1024" customFormat="1" ht="12.75">
      <c r="A198" s="982" t="s">
        <v>1295</v>
      </c>
      <c r="B198" s="212">
        <v>49932</v>
      </c>
      <c r="C198" s="212">
        <v>19800</v>
      </c>
      <c r="D198" s="212">
        <v>3934</v>
      </c>
      <c r="E198" s="383">
        <v>7.87871505247136</v>
      </c>
      <c r="F198" s="212">
        <v>2064</v>
      </c>
      <c r="G198" s="1001"/>
      <c r="H198" s="1001"/>
      <c r="I198" s="1001"/>
      <c r="J198" s="1001"/>
      <c r="K198" s="1001"/>
      <c r="L198" s="1001"/>
      <c r="M198" s="1001"/>
      <c r="N198" s="1001"/>
      <c r="O198" s="1001"/>
      <c r="P198" s="1001"/>
      <c r="Q198" s="1001"/>
      <c r="R198" s="1001"/>
      <c r="S198" s="1001"/>
      <c r="T198" s="1001"/>
      <c r="U198" s="1001"/>
      <c r="V198" s="1001"/>
      <c r="W198" s="1001"/>
      <c r="X198" s="1001"/>
      <c r="Y198" s="1001"/>
      <c r="Z198" s="1001"/>
      <c r="AA198" s="1001"/>
      <c r="AB198" s="1001"/>
      <c r="AC198" s="1001"/>
      <c r="AD198" s="1001"/>
      <c r="AE198" s="1001"/>
      <c r="AF198" s="1001"/>
      <c r="AG198" s="1001"/>
      <c r="AH198" s="1001"/>
      <c r="AI198" s="1001"/>
      <c r="AJ198" s="1001"/>
      <c r="AK198" s="1001"/>
      <c r="AL198" s="1001"/>
      <c r="AM198" s="1001"/>
      <c r="AN198" s="1001"/>
      <c r="AO198" s="1001"/>
      <c r="AP198" s="1001"/>
      <c r="AQ198" s="1001"/>
      <c r="AR198" s="1001"/>
      <c r="AS198" s="1001"/>
      <c r="AT198" s="1001"/>
      <c r="AU198" s="1001"/>
      <c r="AV198" s="1001"/>
      <c r="AW198" s="1002"/>
    </row>
    <row r="199" spans="1:49" s="1024" customFormat="1" ht="12.75">
      <c r="A199" s="1003" t="s">
        <v>906</v>
      </c>
      <c r="B199" s="212">
        <v>49932</v>
      </c>
      <c r="C199" s="212">
        <v>19800</v>
      </c>
      <c r="D199" s="212">
        <v>3934</v>
      </c>
      <c r="E199" s="383">
        <v>7.87871505247136</v>
      </c>
      <c r="F199" s="212">
        <v>2064</v>
      </c>
      <c r="G199" s="1001"/>
      <c r="H199" s="1001"/>
      <c r="I199" s="1001"/>
      <c r="J199" s="1001"/>
      <c r="K199" s="1001"/>
      <c r="L199" s="1001"/>
      <c r="M199" s="1001"/>
      <c r="N199" s="1001"/>
      <c r="O199" s="1001"/>
      <c r="P199" s="1001"/>
      <c r="Q199" s="1001"/>
      <c r="R199" s="1001"/>
      <c r="S199" s="1001"/>
      <c r="T199" s="1001"/>
      <c r="U199" s="1001"/>
      <c r="V199" s="1001"/>
      <c r="W199" s="1001"/>
      <c r="X199" s="1001"/>
      <c r="Y199" s="1001"/>
      <c r="Z199" s="1001"/>
      <c r="AA199" s="1001"/>
      <c r="AB199" s="1001"/>
      <c r="AC199" s="1001"/>
      <c r="AD199" s="1001"/>
      <c r="AE199" s="1001"/>
      <c r="AF199" s="1001"/>
      <c r="AG199" s="1001"/>
      <c r="AH199" s="1001"/>
      <c r="AI199" s="1001"/>
      <c r="AJ199" s="1001"/>
      <c r="AK199" s="1001"/>
      <c r="AL199" s="1001"/>
      <c r="AM199" s="1001"/>
      <c r="AN199" s="1001"/>
      <c r="AO199" s="1001"/>
      <c r="AP199" s="1001"/>
      <c r="AQ199" s="1001"/>
      <c r="AR199" s="1001"/>
      <c r="AS199" s="1001"/>
      <c r="AT199" s="1001"/>
      <c r="AU199" s="1001"/>
      <c r="AV199" s="1001"/>
      <c r="AW199" s="1002"/>
    </row>
    <row r="200" spans="1:49" s="1005" customFormat="1" ht="27" customHeight="1">
      <c r="A200" s="314" t="s">
        <v>54</v>
      </c>
      <c r="B200" s="212"/>
      <c r="C200" s="212"/>
      <c r="D200" s="212"/>
      <c r="E200" s="383"/>
      <c r="F200" s="212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001"/>
      <c r="AI200" s="1001"/>
      <c r="AJ200" s="1001"/>
      <c r="AK200" s="1001"/>
      <c r="AL200" s="1001"/>
      <c r="AM200" s="1001"/>
      <c r="AN200" s="1001"/>
      <c r="AO200" s="1001"/>
      <c r="AP200" s="1001"/>
      <c r="AQ200" s="1001"/>
      <c r="AR200" s="1001"/>
      <c r="AS200" s="1001"/>
      <c r="AT200" s="1001"/>
      <c r="AU200" s="1001"/>
      <c r="AV200" s="1001"/>
      <c r="AW200" s="1002"/>
    </row>
    <row r="201" spans="1:49" s="1005" customFormat="1" ht="12.75">
      <c r="A201" s="990" t="s">
        <v>911</v>
      </c>
      <c r="B201" s="212">
        <v>2940722</v>
      </c>
      <c r="C201" s="212">
        <v>0</v>
      </c>
      <c r="D201" s="212">
        <v>0</v>
      </c>
      <c r="E201" s="383">
        <v>0</v>
      </c>
      <c r="F201" s="212">
        <v>0</v>
      </c>
      <c r="G201" s="1001"/>
      <c r="H201" s="1001"/>
      <c r="I201" s="1001"/>
      <c r="J201" s="1001"/>
      <c r="K201" s="1001"/>
      <c r="L201" s="1001"/>
      <c r="M201" s="1001"/>
      <c r="N201" s="1001"/>
      <c r="O201" s="1001"/>
      <c r="P201" s="1001"/>
      <c r="Q201" s="1001"/>
      <c r="R201" s="1001"/>
      <c r="S201" s="1001"/>
      <c r="T201" s="1001"/>
      <c r="U201" s="1001"/>
      <c r="V201" s="1001"/>
      <c r="W201" s="1001"/>
      <c r="X201" s="1001"/>
      <c r="Y201" s="1001"/>
      <c r="Z201" s="1001"/>
      <c r="AA201" s="1001"/>
      <c r="AB201" s="1001"/>
      <c r="AC201" s="1001"/>
      <c r="AD201" s="1001"/>
      <c r="AE201" s="1001"/>
      <c r="AF201" s="1001"/>
      <c r="AG201" s="1001"/>
      <c r="AH201" s="1001"/>
      <c r="AI201" s="1001"/>
      <c r="AJ201" s="1001"/>
      <c r="AK201" s="1001"/>
      <c r="AL201" s="1001"/>
      <c r="AM201" s="1001"/>
      <c r="AN201" s="1001"/>
      <c r="AO201" s="1001"/>
      <c r="AP201" s="1001"/>
      <c r="AQ201" s="1001"/>
      <c r="AR201" s="1001"/>
      <c r="AS201" s="1001"/>
      <c r="AT201" s="1001"/>
      <c r="AU201" s="1001"/>
      <c r="AV201" s="1001"/>
      <c r="AW201" s="1002"/>
    </row>
    <row r="202" spans="1:49" s="1005" customFormat="1" ht="12.75">
      <c r="A202" s="1028" t="s">
        <v>55</v>
      </c>
      <c r="B202" s="212">
        <v>856908</v>
      </c>
      <c r="C202" s="212">
        <v>0</v>
      </c>
      <c r="D202" s="212">
        <v>0</v>
      </c>
      <c r="E202" s="383">
        <v>0</v>
      </c>
      <c r="F202" s="212">
        <v>0</v>
      </c>
      <c r="G202" s="1001"/>
      <c r="H202" s="1001"/>
      <c r="I202" s="1001"/>
      <c r="J202" s="1001"/>
      <c r="K202" s="1001"/>
      <c r="L202" s="1001"/>
      <c r="M202" s="1001"/>
      <c r="N202" s="1001"/>
      <c r="O202" s="1001"/>
      <c r="P202" s="1001"/>
      <c r="Q202" s="1001"/>
      <c r="R202" s="1001"/>
      <c r="S202" s="1001"/>
      <c r="T202" s="1001"/>
      <c r="U202" s="1001"/>
      <c r="V202" s="1001"/>
      <c r="W202" s="1001"/>
      <c r="X202" s="1001"/>
      <c r="Y202" s="1001"/>
      <c r="Z202" s="1001"/>
      <c r="AA202" s="1001"/>
      <c r="AB202" s="1001"/>
      <c r="AC202" s="1001"/>
      <c r="AD202" s="1001"/>
      <c r="AE202" s="1001"/>
      <c r="AF202" s="1001"/>
      <c r="AG202" s="1001"/>
      <c r="AH202" s="1001"/>
      <c r="AI202" s="1001"/>
      <c r="AJ202" s="1001"/>
      <c r="AK202" s="1001"/>
      <c r="AL202" s="1001"/>
      <c r="AM202" s="1001"/>
      <c r="AN202" s="1001"/>
      <c r="AO202" s="1001"/>
      <c r="AP202" s="1001"/>
      <c r="AQ202" s="1001"/>
      <c r="AR202" s="1001"/>
      <c r="AS202" s="1001"/>
      <c r="AT202" s="1001"/>
      <c r="AU202" s="1001"/>
      <c r="AV202" s="1001"/>
      <c r="AW202" s="1002"/>
    </row>
    <row r="203" spans="1:49" s="1005" customFormat="1" ht="12.75">
      <c r="A203" s="1028" t="s">
        <v>135</v>
      </c>
      <c r="B203" s="212">
        <v>2083814</v>
      </c>
      <c r="C203" s="212">
        <v>0</v>
      </c>
      <c r="D203" s="212">
        <v>0</v>
      </c>
      <c r="E203" s="383">
        <v>0</v>
      </c>
      <c r="F203" s="212">
        <v>0</v>
      </c>
      <c r="G203" s="1001"/>
      <c r="H203" s="1001"/>
      <c r="I203" s="1001"/>
      <c r="J203" s="1001"/>
      <c r="K203" s="1001"/>
      <c r="L203" s="1001"/>
      <c r="M203" s="1001"/>
      <c r="N203" s="1001"/>
      <c r="O203" s="1001"/>
      <c r="P203" s="1001"/>
      <c r="Q203" s="1001"/>
      <c r="R203" s="1001"/>
      <c r="S203" s="1001"/>
      <c r="T203" s="1001"/>
      <c r="U203" s="1001"/>
      <c r="V203" s="1001"/>
      <c r="W203" s="1001"/>
      <c r="X203" s="1001"/>
      <c r="Y203" s="1001"/>
      <c r="Z203" s="1001"/>
      <c r="AA203" s="1001"/>
      <c r="AB203" s="1001"/>
      <c r="AC203" s="1001"/>
      <c r="AD203" s="1001"/>
      <c r="AE203" s="1001"/>
      <c r="AF203" s="1001"/>
      <c r="AG203" s="1001"/>
      <c r="AH203" s="1001"/>
      <c r="AI203" s="1001"/>
      <c r="AJ203" s="1001"/>
      <c r="AK203" s="1001"/>
      <c r="AL203" s="1001"/>
      <c r="AM203" s="1001"/>
      <c r="AN203" s="1001"/>
      <c r="AO203" s="1001"/>
      <c r="AP203" s="1001"/>
      <c r="AQ203" s="1001"/>
      <c r="AR203" s="1001"/>
      <c r="AS203" s="1001"/>
      <c r="AT203" s="1001"/>
      <c r="AU203" s="1001"/>
      <c r="AV203" s="1001"/>
      <c r="AW203" s="1002"/>
    </row>
    <row r="204" spans="1:49" s="1005" customFormat="1" ht="12.75">
      <c r="A204" s="990" t="s">
        <v>1306</v>
      </c>
      <c r="B204" s="212">
        <v>3265229</v>
      </c>
      <c r="C204" s="212">
        <v>0</v>
      </c>
      <c r="D204" s="212">
        <v>0</v>
      </c>
      <c r="E204" s="383">
        <v>0</v>
      </c>
      <c r="F204" s="212">
        <v>0</v>
      </c>
      <c r="G204" s="1001"/>
      <c r="H204" s="1001"/>
      <c r="I204" s="1001"/>
      <c r="J204" s="1001"/>
      <c r="K204" s="1001"/>
      <c r="L204" s="1001"/>
      <c r="M204" s="1001"/>
      <c r="N204" s="1001"/>
      <c r="O204" s="1001"/>
      <c r="P204" s="1001"/>
      <c r="Q204" s="1001"/>
      <c r="R204" s="1001"/>
      <c r="S204" s="1001"/>
      <c r="T204" s="1001"/>
      <c r="U204" s="1001"/>
      <c r="V204" s="1001"/>
      <c r="W204" s="1001"/>
      <c r="X204" s="1001"/>
      <c r="Y204" s="1001"/>
      <c r="Z204" s="1001"/>
      <c r="AA204" s="1001"/>
      <c r="AB204" s="1001"/>
      <c r="AC204" s="1001"/>
      <c r="AD204" s="1001"/>
      <c r="AE204" s="1001"/>
      <c r="AF204" s="1001"/>
      <c r="AG204" s="1001"/>
      <c r="AH204" s="1001"/>
      <c r="AI204" s="1001"/>
      <c r="AJ204" s="1001"/>
      <c r="AK204" s="1001"/>
      <c r="AL204" s="1001"/>
      <c r="AM204" s="1001"/>
      <c r="AN204" s="1001"/>
      <c r="AO204" s="1001"/>
      <c r="AP204" s="1001"/>
      <c r="AQ204" s="1001"/>
      <c r="AR204" s="1001"/>
      <c r="AS204" s="1001"/>
      <c r="AT204" s="1001"/>
      <c r="AU204" s="1001"/>
      <c r="AV204" s="1001"/>
      <c r="AW204" s="1002"/>
    </row>
    <row r="205" spans="1:49" s="1005" customFormat="1" ht="12.75">
      <c r="A205" s="1028" t="s">
        <v>1295</v>
      </c>
      <c r="B205" s="212">
        <v>3265229</v>
      </c>
      <c r="C205" s="212">
        <v>0</v>
      </c>
      <c r="D205" s="212">
        <v>0</v>
      </c>
      <c r="E205" s="383">
        <v>0</v>
      </c>
      <c r="F205" s="212">
        <v>0</v>
      </c>
      <c r="G205" s="1001"/>
      <c r="H205" s="1001"/>
      <c r="I205" s="1001"/>
      <c r="J205" s="1001"/>
      <c r="K205" s="1001"/>
      <c r="L205" s="1001"/>
      <c r="M205" s="1001"/>
      <c r="N205" s="1001"/>
      <c r="O205" s="1001"/>
      <c r="P205" s="1001"/>
      <c r="Q205" s="1001"/>
      <c r="R205" s="1001"/>
      <c r="S205" s="1001"/>
      <c r="T205" s="1001"/>
      <c r="U205" s="1001"/>
      <c r="V205" s="1001"/>
      <c r="W205" s="1001"/>
      <c r="X205" s="1001"/>
      <c r="Y205" s="1001"/>
      <c r="Z205" s="1001"/>
      <c r="AA205" s="1001"/>
      <c r="AB205" s="1001"/>
      <c r="AC205" s="1001"/>
      <c r="AD205" s="1001"/>
      <c r="AE205" s="1001"/>
      <c r="AF205" s="1001"/>
      <c r="AG205" s="1001"/>
      <c r="AH205" s="1001"/>
      <c r="AI205" s="1001"/>
      <c r="AJ205" s="1001"/>
      <c r="AK205" s="1001"/>
      <c r="AL205" s="1001"/>
      <c r="AM205" s="1001"/>
      <c r="AN205" s="1001"/>
      <c r="AO205" s="1001"/>
      <c r="AP205" s="1001"/>
      <c r="AQ205" s="1001"/>
      <c r="AR205" s="1001"/>
      <c r="AS205" s="1001"/>
      <c r="AT205" s="1001"/>
      <c r="AU205" s="1001"/>
      <c r="AV205" s="1001"/>
      <c r="AW205" s="1002"/>
    </row>
    <row r="206" spans="1:49" s="1005" customFormat="1" ht="12.75">
      <c r="A206" s="1029" t="s">
        <v>428</v>
      </c>
      <c r="B206" s="212">
        <v>3265229</v>
      </c>
      <c r="C206" s="212">
        <v>0</v>
      </c>
      <c r="D206" s="212">
        <v>0</v>
      </c>
      <c r="E206" s="383">
        <v>0</v>
      </c>
      <c r="F206" s="212">
        <v>0</v>
      </c>
      <c r="G206" s="1001"/>
      <c r="H206" s="1001"/>
      <c r="I206" s="1001"/>
      <c r="J206" s="1001"/>
      <c r="K206" s="1001"/>
      <c r="L206" s="1001"/>
      <c r="M206" s="1001"/>
      <c r="N206" s="1001"/>
      <c r="O206" s="1001"/>
      <c r="P206" s="1001"/>
      <c r="Q206" s="1001"/>
      <c r="R206" s="1001"/>
      <c r="S206" s="1001"/>
      <c r="T206" s="1001"/>
      <c r="U206" s="1001"/>
      <c r="V206" s="1001"/>
      <c r="W206" s="1001"/>
      <c r="X206" s="1001"/>
      <c r="Y206" s="1001"/>
      <c r="Z206" s="1001"/>
      <c r="AA206" s="1001"/>
      <c r="AB206" s="1001"/>
      <c r="AC206" s="1001"/>
      <c r="AD206" s="1001"/>
      <c r="AE206" s="1001"/>
      <c r="AF206" s="1001"/>
      <c r="AG206" s="1001"/>
      <c r="AH206" s="1001"/>
      <c r="AI206" s="1001"/>
      <c r="AJ206" s="1001"/>
      <c r="AK206" s="1001"/>
      <c r="AL206" s="1001"/>
      <c r="AM206" s="1001"/>
      <c r="AN206" s="1001"/>
      <c r="AO206" s="1001"/>
      <c r="AP206" s="1001"/>
      <c r="AQ206" s="1001"/>
      <c r="AR206" s="1001"/>
      <c r="AS206" s="1001"/>
      <c r="AT206" s="1001"/>
      <c r="AU206" s="1001"/>
      <c r="AV206" s="1001"/>
      <c r="AW206" s="1002"/>
    </row>
    <row r="207" spans="1:49" s="1005" customFormat="1" ht="13.5" customHeight="1">
      <c r="A207" s="986" t="s">
        <v>1300</v>
      </c>
      <c r="B207" s="212">
        <v>-324507</v>
      </c>
      <c r="C207" s="212">
        <v>0</v>
      </c>
      <c r="D207" s="212">
        <v>0</v>
      </c>
      <c r="E207" s="383" t="s">
        <v>942</v>
      </c>
      <c r="F207" s="212">
        <v>0</v>
      </c>
      <c r="G207" s="1001"/>
      <c r="H207" s="1001"/>
      <c r="I207" s="1001"/>
      <c r="J207" s="1001"/>
      <c r="K207" s="1001"/>
      <c r="L207" s="1001"/>
      <c r="M207" s="1001"/>
      <c r="N207" s="1001"/>
      <c r="O207" s="1001"/>
      <c r="P207" s="1001"/>
      <c r="Q207" s="1001"/>
      <c r="R207" s="1001"/>
      <c r="S207" s="1001"/>
      <c r="T207" s="1001"/>
      <c r="U207" s="1001"/>
      <c r="V207" s="1001"/>
      <c r="W207" s="1001"/>
      <c r="X207" s="1001"/>
      <c r="Y207" s="1001"/>
      <c r="Z207" s="1001"/>
      <c r="AA207" s="1001"/>
      <c r="AB207" s="1001"/>
      <c r="AC207" s="1001"/>
      <c r="AD207" s="1001"/>
      <c r="AE207" s="1001"/>
      <c r="AF207" s="1001"/>
      <c r="AG207" s="1001"/>
      <c r="AH207" s="1001"/>
      <c r="AI207" s="1001"/>
      <c r="AJ207" s="1001"/>
      <c r="AK207" s="1001"/>
      <c r="AL207" s="1001"/>
      <c r="AM207" s="1001"/>
      <c r="AN207" s="1001"/>
      <c r="AO207" s="1001"/>
      <c r="AP207" s="1001"/>
      <c r="AQ207" s="1001"/>
      <c r="AR207" s="1001"/>
      <c r="AS207" s="1001"/>
      <c r="AT207" s="1001"/>
      <c r="AU207" s="1001"/>
      <c r="AV207" s="1001"/>
      <c r="AW207" s="1002"/>
    </row>
    <row r="208" spans="1:49" s="1005" customFormat="1" ht="25.5">
      <c r="A208" s="990" t="s">
        <v>1423</v>
      </c>
      <c r="B208" s="212">
        <v>324507</v>
      </c>
      <c r="C208" s="212">
        <v>0</v>
      </c>
      <c r="D208" s="212" t="s">
        <v>942</v>
      </c>
      <c r="E208" s="383" t="s">
        <v>942</v>
      </c>
      <c r="F208" s="212" t="s">
        <v>942</v>
      </c>
      <c r="G208" s="1001"/>
      <c r="H208" s="1001"/>
      <c r="I208" s="1001"/>
      <c r="J208" s="1001"/>
      <c r="K208" s="1001"/>
      <c r="L208" s="1001"/>
      <c r="M208" s="1001"/>
      <c r="N208" s="1001"/>
      <c r="O208" s="1001"/>
      <c r="P208" s="1001"/>
      <c r="Q208" s="1001"/>
      <c r="R208" s="1001"/>
      <c r="S208" s="1001"/>
      <c r="T208" s="1001"/>
      <c r="U208" s="1001"/>
      <c r="V208" s="1001"/>
      <c r="W208" s="1001"/>
      <c r="X208" s="1001"/>
      <c r="Y208" s="1001"/>
      <c r="Z208" s="1001"/>
      <c r="AA208" s="1001"/>
      <c r="AB208" s="1001"/>
      <c r="AC208" s="1001"/>
      <c r="AD208" s="1001"/>
      <c r="AE208" s="1001"/>
      <c r="AF208" s="1001"/>
      <c r="AG208" s="1001"/>
      <c r="AH208" s="1001"/>
      <c r="AI208" s="1001"/>
      <c r="AJ208" s="1001"/>
      <c r="AK208" s="1001"/>
      <c r="AL208" s="1001"/>
      <c r="AM208" s="1001"/>
      <c r="AN208" s="1001"/>
      <c r="AO208" s="1001"/>
      <c r="AP208" s="1001"/>
      <c r="AQ208" s="1001"/>
      <c r="AR208" s="1001"/>
      <c r="AS208" s="1001"/>
      <c r="AT208" s="1001"/>
      <c r="AU208" s="1001"/>
      <c r="AV208" s="1001"/>
      <c r="AW208" s="1002"/>
    </row>
    <row r="209" spans="1:49" s="1005" customFormat="1" ht="13.5">
      <c r="A209" s="1030" t="s">
        <v>918</v>
      </c>
      <c r="B209" s="212"/>
      <c r="C209" s="212"/>
      <c r="D209" s="212"/>
      <c r="E209" s="383"/>
      <c r="F209" s="212"/>
      <c r="G209" s="1001"/>
      <c r="H209" s="1001"/>
      <c r="I209" s="1001"/>
      <c r="J209" s="1001"/>
      <c r="K209" s="1001"/>
      <c r="L209" s="1001"/>
      <c r="M209" s="1001"/>
      <c r="N209" s="1001"/>
      <c r="O209" s="1001"/>
      <c r="P209" s="1001"/>
      <c r="Q209" s="1001"/>
      <c r="R209" s="1001"/>
      <c r="S209" s="1001"/>
      <c r="T209" s="1001"/>
      <c r="U209" s="1001"/>
      <c r="V209" s="1001"/>
      <c r="W209" s="1001"/>
      <c r="X209" s="1001"/>
      <c r="Y209" s="1001"/>
      <c r="Z209" s="1001"/>
      <c r="AA209" s="1001"/>
      <c r="AB209" s="1001"/>
      <c r="AC209" s="1001"/>
      <c r="AD209" s="1001"/>
      <c r="AE209" s="1001"/>
      <c r="AF209" s="1001"/>
      <c r="AG209" s="1001"/>
      <c r="AH209" s="1001"/>
      <c r="AI209" s="1001"/>
      <c r="AJ209" s="1001"/>
      <c r="AK209" s="1001"/>
      <c r="AL209" s="1001"/>
      <c r="AM209" s="1001"/>
      <c r="AN209" s="1001"/>
      <c r="AO209" s="1001"/>
      <c r="AP209" s="1001"/>
      <c r="AQ209" s="1001"/>
      <c r="AR209" s="1001"/>
      <c r="AS209" s="1001"/>
      <c r="AT209" s="1001"/>
      <c r="AU209" s="1001"/>
      <c r="AV209" s="1001"/>
      <c r="AW209" s="1002"/>
    </row>
    <row r="210" spans="1:49" s="1005" customFormat="1" ht="13.5">
      <c r="A210" s="1009" t="s">
        <v>911</v>
      </c>
      <c r="B210" s="212">
        <v>2760506</v>
      </c>
      <c r="C210" s="212">
        <v>0</v>
      </c>
      <c r="D210" s="212">
        <v>0</v>
      </c>
      <c r="E210" s="383">
        <v>0</v>
      </c>
      <c r="F210" s="212">
        <v>0</v>
      </c>
      <c r="G210" s="1001"/>
      <c r="H210" s="1001"/>
      <c r="I210" s="1001"/>
      <c r="J210" s="1001"/>
      <c r="K210" s="1001"/>
      <c r="L210" s="1001"/>
      <c r="M210" s="1001"/>
      <c r="N210" s="1001"/>
      <c r="O210" s="1001"/>
      <c r="P210" s="1001"/>
      <c r="Q210" s="1001"/>
      <c r="R210" s="1001"/>
      <c r="S210" s="1001"/>
      <c r="T210" s="1001"/>
      <c r="U210" s="1001"/>
      <c r="V210" s="1001"/>
      <c r="W210" s="1001"/>
      <c r="X210" s="1001"/>
      <c r="Y210" s="1001"/>
      <c r="Z210" s="1001"/>
      <c r="AA210" s="1001"/>
      <c r="AB210" s="1001"/>
      <c r="AC210" s="1001"/>
      <c r="AD210" s="1001"/>
      <c r="AE210" s="1001"/>
      <c r="AF210" s="1001"/>
      <c r="AG210" s="1001"/>
      <c r="AH210" s="1001"/>
      <c r="AI210" s="1001"/>
      <c r="AJ210" s="1001"/>
      <c r="AK210" s="1001"/>
      <c r="AL210" s="1001"/>
      <c r="AM210" s="1001"/>
      <c r="AN210" s="1001"/>
      <c r="AO210" s="1001"/>
      <c r="AP210" s="1001"/>
      <c r="AQ210" s="1001"/>
      <c r="AR210" s="1001"/>
      <c r="AS210" s="1001"/>
      <c r="AT210" s="1001"/>
      <c r="AU210" s="1001"/>
      <c r="AV210" s="1001"/>
      <c r="AW210" s="1002"/>
    </row>
    <row r="211" spans="1:49" s="1005" customFormat="1" ht="13.5">
      <c r="A211" s="1031" t="s">
        <v>55</v>
      </c>
      <c r="B211" s="212">
        <v>676692</v>
      </c>
      <c r="C211" s="212">
        <v>0</v>
      </c>
      <c r="D211" s="212">
        <v>0</v>
      </c>
      <c r="E211" s="383">
        <v>0</v>
      </c>
      <c r="F211" s="212">
        <v>0</v>
      </c>
      <c r="G211" s="1001"/>
      <c r="H211" s="1001"/>
      <c r="I211" s="1001"/>
      <c r="J211" s="1001"/>
      <c r="K211" s="1001"/>
      <c r="L211" s="1001"/>
      <c r="M211" s="1001"/>
      <c r="N211" s="1001"/>
      <c r="O211" s="1001"/>
      <c r="P211" s="1001"/>
      <c r="Q211" s="1001"/>
      <c r="R211" s="1001"/>
      <c r="S211" s="1001"/>
      <c r="T211" s="1001"/>
      <c r="U211" s="1001"/>
      <c r="V211" s="1001"/>
      <c r="W211" s="1001"/>
      <c r="X211" s="1001"/>
      <c r="Y211" s="1001"/>
      <c r="Z211" s="1001"/>
      <c r="AA211" s="1001"/>
      <c r="AB211" s="1001"/>
      <c r="AC211" s="1001"/>
      <c r="AD211" s="1001"/>
      <c r="AE211" s="1001"/>
      <c r="AF211" s="1001"/>
      <c r="AG211" s="1001"/>
      <c r="AH211" s="1001"/>
      <c r="AI211" s="1001"/>
      <c r="AJ211" s="1001"/>
      <c r="AK211" s="1001"/>
      <c r="AL211" s="1001"/>
      <c r="AM211" s="1001"/>
      <c r="AN211" s="1001"/>
      <c r="AO211" s="1001"/>
      <c r="AP211" s="1001"/>
      <c r="AQ211" s="1001"/>
      <c r="AR211" s="1001"/>
      <c r="AS211" s="1001"/>
      <c r="AT211" s="1001"/>
      <c r="AU211" s="1001"/>
      <c r="AV211" s="1001"/>
      <c r="AW211" s="1002"/>
    </row>
    <row r="212" spans="1:49" s="1005" customFormat="1" ht="13.5">
      <c r="A212" s="1031" t="s">
        <v>135</v>
      </c>
      <c r="B212" s="212">
        <v>2083814</v>
      </c>
      <c r="C212" s="212">
        <v>0</v>
      </c>
      <c r="D212" s="212">
        <v>0</v>
      </c>
      <c r="E212" s="383">
        <v>0</v>
      </c>
      <c r="F212" s="212">
        <v>0</v>
      </c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1001"/>
      <c r="AH212" s="1001"/>
      <c r="AI212" s="1001"/>
      <c r="AJ212" s="1001"/>
      <c r="AK212" s="1001"/>
      <c r="AL212" s="1001"/>
      <c r="AM212" s="1001"/>
      <c r="AN212" s="1001"/>
      <c r="AO212" s="1001"/>
      <c r="AP212" s="1001"/>
      <c r="AQ212" s="1001"/>
      <c r="AR212" s="1001"/>
      <c r="AS212" s="1001"/>
      <c r="AT212" s="1001"/>
      <c r="AU212" s="1001"/>
      <c r="AV212" s="1001"/>
      <c r="AW212" s="1002"/>
    </row>
    <row r="213" spans="1:49" s="1005" customFormat="1" ht="13.5">
      <c r="A213" s="1009" t="s">
        <v>1306</v>
      </c>
      <c r="B213" s="212">
        <v>3085013</v>
      </c>
      <c r="C213" s="212">
        <v>0</v>
      </c>
      <c r="D213" s="212">
        <v>0</v>
      </c>
      <c r="E213" s="383">
        <v>0</v>
      </c>
      <c r="F213" s="212">
        <v>0</v>
      </c>
      <c r="G213" s="1001"/>
      <c r="H213" s="1001"/>
      <c r="I213" s="1001"/>
      <c r="J213" s="1001"/>
      <c r="K213" s="1001"/>
      <c r="L213" s="1001"/>
      <c r="M213" s="1001"/>
      <c r="N213" s="1001"/>
      <c r="O213" s="1001"/>
      <c r="P213" s="1001"/>
      <c r="Q213" s="1001"/>
      <c r="R213" s="1001"/>
      <c r="S213" s="1001"/>
      <c r="T213" s="1001"/>
      <c r="U213" s="1001"/>
      <c r="V213" s="1001"/>
      <c r="W213" s="1001"/>
      <c r="X213" s="1001"/>
      <c r="Y213" s="1001"/>
      <c r="Z213" s="1001"/>
      <c r="AA213" s="1001"/>
      <c r="AB213" s="1001"/>
      <c r="AC213" s="1001"/>
      <c r="AD213" s="1001"/>
      <c r="AE213" s="1001"/>
      <c r="AF213" s="1001"/>
      <c r="AG213" s="1001"/>
      <c r="AH213" s="1001"/>
      <c r="AI213" s="1001"/>
      <c r="AJ213" s="1001"/>
      <c r="AK213" s="1001"/>
      <c r="AL213" s="1001"/>
      <c r="AM213" s="1001"/>
      <c r="AN213" s="1001"/>
      <c r="AO213" s="1001"/>
      <c r="AP213" s="1001"/>
      <c r="AQ213" s="1001"/>
      <c r="AR213" s="1001"/>
      <c r="AS213" s="1001"/>
      <c r="AT213" s="1001"/>
      <c r="AU213" s="1001"/>
      <c r="AV213" s="1001"/>
      <c r="AW213" s="1002"/>
    </row>
    <row r="214" spans="1:49" s="1005" customFormat="1" ht="13.5">
      <c r="A214" s="1031" t="s">
        <v>1295</v>
      </c>
      <c r="B214" s="212">
        <v>3085013</v>
      </c>
      <c r="C214" s="212">
        <v>0</v>
      </c>
      <c r="D214" s="212">
        <v>0</v>
      </c>
      <c r="E214" s="383">
        <v>0</v>
      </c>
      <c r="F214" s="212">
        <v>0</v>
      </c>
      <c r="G214" s="1001"/>
      <c r="H214" s="1001"/>
      <c r="I214" s="1001"/>
      <c r="J214" s="1001"/>
      <c r="K214" s="1001"/>
      <c r="L214" s="1001"/>
      <c r="M214" s="1001"/>
      <c r="N214" s="1001"/>
      <c r="O214" s="1001"/>
      <c r="P214" s="1001"/>
      <c r="Q214" s="1001"/>
      <c r="R214" s="1001"/>
      <c r="S214" s="1001"/>
      <c r="T214" s="1001"/>
      <c r="U214" s="1001"/>
      <c r="V214" s="1001"/>
      <c r="W214" s="1001"/>
      <c r="X214" s="1001"/>
      <c r="Y214" s="1001"/>
      <c r="Z214" s="1001"/>
      <c r="AA214" s="1001"/>
      <c r="AB214" s="1001"/>
      <c r="AC214" s="1001"/>
      <c r="AD214" s="1001"/>
      <c r="AE214" s="1001"/>
      <c r="AF214" s="1001"/>
      <c r="AG214" s="1001"/>
      <c r="AH214" s="1001"/>
      <c r="AI214" s="1001"/>
      <c r="AJ214" s="1001"/>
      <c r="AK214" s="1001"/>
      <c r="AL214" s="1001"/>
      <c r="AM214" s="1001"/>
      <c r="AN214" s="1001"/>
      <c r="AO214" s="1001"/>
      <c r="AP214" s="1001"/>
      <c r="AQ214" s="1001"/>
      <c r="AR214" s="1001"/>
      <c r="AS214" s="1001"/>
      <c r="AT214" s="1001"/>
      <c r="AU214" s="1001"/>
      <c r="AV214" s="1001"/>
      <c r="AW214" s="1002"/>
    </row>
    <row r="215" spans="1:49" s="1005" customFormat="1" ht="13.5">
      <c r="A215" s="1032" t="s">
        <v>428</v>
      </c>
      <c r="B215" s="212">
        <v>3085013</v>
      </c>
      <c r="C215" s="212">
        <v>0</v>
      </c>
      <c r="D215" s="212">
        <v>0</v>
      </c>
      <c r="E215" s="383">
        <v>0</v>
      </c>
      <c r="F215" s="212">
        <v>0</v>
      </c>
      <c r="G215" s="1001"/>
      <c r="H215" s="1001"/>
      <c r="I215" s="1001"/>
      <c r="J215" s="1001"/>
      <c r="K215" s="1001"/>
      <c r="L215" s="1001"/>
      <c r="M215" s="1001"/>
      <c r="N215" s="1001"/>
      <c r="O215" s="1001"/>
      <c r="P215" s="1001"/>
      <c r="Q215" s="1001"/>
      <c r="R215" s="1001"/>
      <c r="S215" s="1001"/>
      <c r="T215" s="1001"/>
      <c r="U215" s="1001"/>
      <c r="V215" s="1001"/>
      <c r="W215" s="1001"/>
      <c r="X215" s="1001"/>
      <c r="Y215" s="1001"/>
      <c r="Z215" s="1001"/>
      <c r="AA215" s="1001"/>
      <c r="AB215" s="1001"/>
      <c r="AC215" s="1001"/>
      <c r="AD215" s="1001"/>
      <c r="AE215" s="1001"/>
      <c r="AF215" s="1001"/>
      <c r="AG215" s="1001"/>
      <c r="AH215" s="1001"/>
      <c r="AI215" s="1001"/>
      <c r="AJ215" s="1001"/>
      <c r="AK215" s="1001"/>
      <c r="AL215" s="1001"/>
      <c r="AM215" s="1001"/>
      <c r="AN215" s="1001"/>
      <c r="AO215" s="1001"/>
      <c r="AP215" s="1001"/>
      <c r="AQ215" s="1001"/>
      <c r="AR215" s="1001"/>
      <c r="AS215" s="1001"/>
      <c r="AT215" s="1001"/>
      <c r="AU215" s="1001"/>
      <c r="AV215" s="1001"/>
      <c r="AW215" s="1002"/>
    </row>
    <row r="216" spans="1:49" s="1005" customFormat="1" ht="13.5">
      <c r="A216" s="1013" t="s">
        <v>1300</v>
      </c>
      <c r="B216" s="212">
        <v>-324507</v>
      </c>
      <c r="C216" s="212">
        <v>0</v>
      </c>
      <c r="D216" s="212">
        <v>0</v>
      </c>
      <c r="E216" s="383" t="s">
        <v>942</v>
      </c>
      <c r="F216" s="212">
        <v>0</v>
      </c>
      <c r="G216" s="1001"/>
      <c r="H216" s="1001"/>
      <c r="I216" s="1001"/>
      <c r="J216" s="1001"/>
      <c r="K216" s="1001"/>
      <c r="L216" s="1001"/>
      <c r="M216" s="1001"/>
      <c r="N216" s="1001"/>
      <c r="O216" s="1001"/>
      <c r="P216" s="1001"/>
      <c r="Q216" s="1001"/>
      <c r="R216" s="1001"/>
      <c r="S216" s="1001"/>
      <c r="T216" s="1001"/>
      <c r="U216" s="1001"/>
      <c r="V216" s="1001"/>
      <c r="W216" s="1001"/>
      <c r="X216" s="1001"/>
      <c r="Y216" s="1001"/>
      <c r="Z216" s="1001"/>
      <c r="AA216" s="1001"/>
      <c r="AB216" s="1001"/>
      <c r="AC216" s="1001"/>
      <c r="AD216" s="1001"/>
      <c r="AE216" s="1001"/>
      <c r="AF216" s="1001"/>
      <c r="AG216" s="1001"/>
      <c r="AH216" s="1001"/>
      <c r="AI216" s="1001"/>
      <c r="AJ216" s="1001"/>
      <c r="AK216" s="1001"/>
      <c r="AL216" s="1001"/>
      <c r="AM216" s="1001"/>
      <c r="AN216" s="1001"/>
      <c r="AO216" s="1001"/>
      <c r="AP216" s="1001"/>
      <c r="AQ216" s="1001"/>
      <c r="AR216" s="1001"/>
      <c r="AS216" s="1001"/>
      <c r="AT216" s="1001"/>
      <c r="AU216" s="1001"/>
      <c r="AV216" s="1001"/>
      <c r="AW216" s="1002"/>
    </row>
    <row r="217" spans="1:49" s="1005" customFormat="1" ht="27">
      <c r="A217" s="1009" t="s">
        <v>1423</v>
      </c>
      <c r="B217" s="212">
        <v>324507</v>
      </c>
      <c r="C217" s="212">
        <v>0</v>
      </c>
      <c r="D217" s="212" t="s">
        <v>942</v>
      </c>
      <c r="E217" s="383" t="s">
        <v>942</v>
      </c>
      <c r="F217" s="212" t="s">
        <v>942</v>
      </c>
      <c r="G217" s="1001"/>
      <c r="H217" s="1001"/>
      <c r="I217" s="1001"/>
      <c r="J217" s="1001"/>
      <c r="K217" s="1001"/>
      <c r="L217" s="1001"/>
      <c r="M217" s="1001"/>
      <c r="N217" s="1001"/>
      <c r="O217" s="1001"/>
      <c r="P217" s="1001"/>
      <c r="Q217" s="1001"/>
      <c r="R217" s="1001"/>
      <c r="S217" s="1001"/>
      <c r="T217" s="1001"/>
      <c r="U217" s="1001"/>
      <c r="V217" s="1001"/>
      <c r="W217" s="1001"/>
      <c r="X217" s="1001"/>
      <c r="Y217" s="1001"/>
      <c r="Z217" s="1001"/>
      <c r="AA217" s="1001"/>
      <c r="AB217" s="1001"/>
      <c r="AC217" s="1001"/>
      <c r="AD217" s="1001"/>
      <c r="AE217" s="1001"/>
      <c r="AF217" s="1001"/>
      <c r="AG217" s="1001"/>
      <c r="AH217" s="1001"/>
      <c r="AI217" s="1001"/>
      <c r="AJ217" s="1001"/>
      <c r="AK217" s="1001"/>
      <c r="AL217" s="1001"/>
      <c r="AM217" s="1001"/>
      <c r="AN217" s="1001"/>
      <c r="AO217" s="1001"/>
      <c r="AP217" s="1001"/>
      <c r="AQ217" s="1001"/>
      <c r="AR217" s="1001"/>
      <c r="AS217" s="1001"/>
      <c r="AT217" s="1001"/>
      <c r="AU217" s="1001"/>
      <c r="AV217" s="1001"/>
      <c r="AW217" s="1002"/>
    </row>
    <row r="218" spans="1:49" s="1005" customFormat="1" ht="13.5">
      <c r="A218" s="1030" t="s">
        <v>919</v>
      </c>
      <c r="B218" s="212"/>
      <c r="C218" s="212"/>
      <c r="D218" s="212"/>
      <c r="E218" s="383"/>
      <c r="F218" s="212"/>
      <c r="G218" s="1001"/>
      <c r="H218" s="1001"/>
      <c r="I218" s="1001"/>
      <c r="J218" s="1001"/>
      <c r="K218" s="1001"/>
      <c r="L218" s="1001"/>
      <c r="M218" s="1001"/>
      <c r="N218" s="1001"/>
      <c r="O218" s="1001"/>
      <c r="P218" s="1001"/>
      <c r="Q218" s="1001"/>
      <c r="R218" s="1001"/>
      <c r="S218" s="1001"/>
      <c r="T218" s="1001"/>
      <c r="U218" s="1001"/>
      <c r="V218" s="1001"/>
      <c r="W218" s="1001"/>
      <c r="X218" s="1001"/>
      <c r="Y218" s="1001"/>
      <c r="Z218" s="1001"/>
      <c r="AA218" s="1001"/>
      <c r="AB218" s="1001"/>
      <c r="AC218" s="1001"/>
      <c r="AD218" s="1001"/>
      <c r="AE218" s="1001"/>
      <c r="AF218" s="1001"/>
      <c r="AG218" s="1001"/>
      <c r="AH218" s="1001"/>
      <c r="AI218" s="1001"/>
      <c r="AJ218" s="1001"/>
      <c r="AK218" s="1001"/>
      <c r="AL218" s="1001"/>
      <c r="AM218" s="1001"/>
      <c r="AN218" s="1001"/>
      <c r="AO218" s="1001"/>
      <c r="AP218" s="1001"/>
      <c r="AQ218" s="1001"/>
      <c r="AR218" s="1001"/>
      <c r="AS218" s="1001"/>
      <c r="AT218" s="1001"/>
      <c r="AU218" s="1001"/>
      <c r="AV218" s="1001"/>
      <c r="AW218" s="1002"/>
    </row>
    <row r="219" spans="1:49" s="1005" customFormat="1" ht="13.5">
      <c r="A219" s="1009" t="s">
        <v>911</v>
      </c>
      <c r="B219" s="212">
        <v>180216</v>
      </c>
      <c r="C219" s="212">
        <v>0</v>
      </c>
      <c r="D219" s="212">
        <v>0</v>
      </c>
      <c r="E219" s="383">
        <v>0</v>
      </c>
      <c r="F219" s="212">
        <v>0</v>
      </c>
      <c r="G219" s="1001"/>
      <c r="H219" s="1001"/>
      <c r="I219" s="1001"/>
      <c r="J219" s="1001"/>
      <c r="K219" s="1001"/>
      <c r="L219" s="1001"/>
      <c r="M219" s="1001"/>
      <c r="N219" s="1001"/>
      <c r="O219" s="1001"/>
      <c r="P219" s="1001"/>
      <c r="Q219" s="1001"/>
      <c r="R219" s="1001"/>
      <c r="S219" s="1001"/>
      <c r="T219" s="1001"/>
      <c r="U219" s="1001"/>
      <c r="V219" s="1001"/>
      <c r="W219" s="1001"/>
      <c r="X219" s="1001"/>
      <c r="Y219" s="1001"/>
      <c r="Z219" s="1001"/>
      <c r="AA219" s="1001"/>
      <c r="AB219" s="1001"/>
      <c r="AC219" s="1001"/>
      <c r="AD219" s="1001"/>
      <c r="AE219" s="1001"/>
      <c r="AF219" s="1001"/>
      <c r="AG219" s="1001"/>
      <c r="AH219" s="1001"/>
      <c r="AI219" s="1001"/>
      <c r="AJ219" s="1001"/>
      <c r="AK219" s="1001"/>
      <c r="AL219" s="1001"/>
      <c r="AM219" s="1001"/>
      <c r="AN219" s="1001"/>
      <c r="AO219" s="1001"/>
      <c r="AP219" s="1001"/>
      <c r="AQ219" s="1001"/>
      <c r="AR219" s="1001"/>
      <c r="AS219" s="1001"/>
      <c r="AT219" s="1001"/>
      <c r="AU219" s="1001"/>
      <c r="AV219" s="1001"/>
      <c r="AW219" s="1002"/>
    </row>
    <row r="220" spans="1:49" s="1005" customFormat="1" ht="13.5">
      <c r="A220" s="1031" t="s">
        <v>55</v>
      </c>
      <c r="B220" s="212">
        <v>180216</v>
      </c>
      <c r="C220" s="212">
        <v>0</v>
      </c>
      <c r="D220" s="212">
        <v>0</v>
      </c>
      <c r="E220" s="383">
        <v>0</v>
      </c>
      <c r="F220" s="212">
        <v>0</v>
      </c>
      <c r="G220" s="1001"/>
      <c r="H220" s="1001"/>
      <c r="I220" s="1001"/>
      <c r="J220" s="1001"/>
      <c r="K220" s="1001"/>
      <c r="L220" s="1001"/>
      <c r="M220" s="1001"/>
      <c r="N220" s="1001"/>
      <c r="O220" s="1001"/>
      <c r="P220" s="1001"/>
      <c r="Q220" s="1001"/>
      <c r="R220" s="1001"/>
      <c r="S220" s="1001"/>
      <c r="T220" s="1001"/>
      <c r="U220" s="1001"/>
      <c r="V220" s="1001"/>
      <c r="W220" s="1001"/>
      <c r="X220" s="1001"/>
      <c r="Y220" s="1001"/>
      <c r="Z220" s="1001"/>
      <c r="AA220" s="1001"/>
      <c r="AB220" s="1001"/>
      <c r="AC220" s="1001"/>
      <c r="AD220" s="1001"/>
      <c r="AE220" s="1001"/>
      <c r="AF220" s="1001"/>
      <c r="AG220" s="1001"/>
      <c r="AH220" s="1001"/>
      <c r="AI220" s="1001"/>
      <c r="AJ220" s="1001"/>
      <c r="AK220" s="1001"/>
      <c r="AL220" s="1001"/>
      <c r="AM220" s="1001"/>
      <c r="AN220" s="1001"/>
      <c r="AO220" s="1001"/>
      <c r="AP220" s="1001"/>
      <c r="AQ220" s="1001"/>
      <c r="AR220" s="1001"/>
      <c r="AS220" s="1001"/>
      <c r="AT220" s="1001"/>
      <c r="AU220" s="1001"/>
      <c r="AV220" s="1001"/>
      <c r="AW220" s="1002"/>
    </row>
    <row r="221" spans="1:49" s="1005" customFormat="1" ht="13.5">
      <c r="A221" s="1009" t="s">
        <v>1306</v>
      </c>
      <c r="B221" s="212">
        <v>180216</v>
      </c>
      <c r="C221" s="212">
        <v>0</v>
      </c>
      <c r="D221" s="212">
        <v>0</v>
      </c>
      <c r="E221" s="383">
        <v>0</v>
      </c>
      <c r="F221" s="212">
        <v>0</v>
      </c>
      <c r="G221" s="1001"/>
      <c r="H221" s="1001"/>
      <c r="I221" s="1001"/>
      <c r="J221" s="1001"/>
      <c r="K221" s="1001"/>
      <c r="L221" s="1001"/>
      <c r="M221" s="1001"/>
      <c r="N221" s="1001"/>
      <c r="O221" s="1001"/>
      <c r="P221" s="1001"/>
      <c r="Q221" s="1001"/>
      <c r="R221" s="1001"/>
      <c r="S221" s="1001"/>
      <c r="T221" s="1001"/>
      <c r="U221" s="1001"/>
      <c r="V221" s="1001"/>
      <c r="W221" s="1001"/>
      <c r="X221" s="1001"/>
      <c r="Y221" s="1001"/>
      <c r="Z221" s="1001"/>
      <c r="AA221" s="1001"/>
      <c r="AB221" s="1001"/>
      <c r="AC221" s="1001"/>
      <c r="AD221" s="1001"/>
      <c r="AE221" s="1001"/>
      <c r="AF221" s="1001"/>
      <c r="AG221" s="1001"/>
      <c r="AH221" s="1001"/>
      <c r="AI221" s="1001"/>
      <c r="AJ221" s="1001"/>
      <c r="AK221" s="1001"/>
      <c r="AL221" s="1001"/>
      <c r="AM221" s="1001"/>
      <c r="AN221" s="1001"/>
      <c r="AO221" s="1001"/>
      <c r="AP221" s="1001"/>
      <c r="AQ221" s="1001"/>
      <c r="AR221" s="1001"/>
      <c r="AS221" s="1001"/>
      <c r="AT221" s="1001"/>
      <c r="AU221" s="1001"/>
      <c r="AV221" s="1001"/>
      <c r="AW221" s="1002"/>
    </row>
    <row r="222" spans="1:49" s="1005" customFormat="1" ht="13.5">
      <c r="A222" s="1031" t="s">
        <v>1295</v>
      </c>
      <c r="B222" s="212">
        <v>180216</v>
      </c>
      <c r="C222" s="212">
        <v>0</v>
      </c>
      <c r="D222" s="212">
        <v>0</v>
      </c>
      <c r="E222" s="383">
        <v>0</v>
      </c>
      <c r="F222" s="212">
        <v>0</v>
      </c>
      <c r="G222" s="1001"/>
      <c r="H222" s="1001"/>
      <c r="I222" s="1001"/>
      <c r="J222" s="1001"/>
      <c r="K222" s="1001"/>
      <c r="L222" s="1001"/>
      <c r="M222" s="1001"/>
      <c r="N222" s="1001"/>
      <c r="O222" s="1001"/>
      <c r="P222" s="1001"/>
      <c r="Q222" s="1001"/>
      <c r="R222" s="1001"/>
      <c r="S222" s="1001"/>
      <c r="T222" s="1001"/>
      <c r="U222" s="1001"/>
      <c r="V222" s="1001"/>
      <c r="W222" s="1001"/>
      <c r="X222" s="1001"/>
      <c r="Y222" s="1001"/>
      <c r="Z222" s="1001"/>
      <c r="AA222" s="1001"/>
      <c r="AB222" s="1001"/>
      <c r="AC222" s="1001"/>
      <c r="AD222" s="1001"/>
      <c r="AE222" s="1001"/>
      <c r="AF222" s="1001"/>
      <c r="AG222" s="1001"/>
      <c r="AH222" s="1001"/>
      <c r="AI222" s="1001"/>
      <c r="AJ222" s="1001"/>
      <c r="AK222" s="1001"/>
      <c r="AL222" s="1001"/>
      <c r="AM222" s="1001"/>
      <c r="AN222" s="1001"/>
      <c r="AO222" s="1001"/>
      <c r="AP222" s="1001"/>
      <c r="AQ222" s="1001"/>
      <c r="AR222" s="1001"/>
      <c r="AS222" s="1001"/>
      <c r="AT222" s="1001"/>
      <c r="AU222" s="1001"/>
      <c r="AV222" s="1001"/>
      <c r="AW222" s="1002"/>
    </row>
    <row r="223" spans="1:49" s="1005" customFormat="1" ht="13.5">
      <c r="A223" s="1032" t="s">
        <v>428</v>
      </c>
      <c r="B223" s="212">
        <v>180216</v>
      </c>
      <c r="C223" s="212">
        <v>0</v>
      </c>
      <c r="D223" s="212">
        <v>0</v>
      </c>
      <c r="E223" s="383">
        <v>0</v>
      </c>
      <c r="F223" s="212">
        <v>0</v>
      </c>
      <c r="G223" s="1001"/>
      <c r="H223" s="1001"/>
      <c r="I223" s="1001"/>
      <c r="J223" s="1001"/>
      <c r="K223" s="1001"/>
      <c r="L223" s="1001"/>
      <c r="M223" s="1001"/>
      <c r="N223" s="1001"/>
      <c r="O223" s="1001"/>
      <c r="P223" s="1001"/>
      <c r="Q223" s="1001"/>
      <c r="R223" s="1001"/>
      <c r="S223" s="1001"/>
      <c r="T223" s="1001"/>
      <c r="U223" s="1001"/>
      <c r="V223" s="1001"/>
      <c r="W223" s="1001"/>
      <c r="X223" s="1001"/>
      <c r="Y223" s="1001"/>
      <c r="Z223" s="1001"/>
      <c r="AA223" s="1001"/>
      <c r="AB223" s="1001"/>
      <c r="AC223" s="1001"/>
      <c r="AD223" s="1001"/>
      <c r="AE223" s="1001"/>
      <c r="AF223" s="1001"/>
      <c r="AG223" s="1001"/>
      <c r="AH223" s="1001"/>
      <c r="AI223" s="1001"/>
      <c r="AJ223" s="1001"/>
      <c r="AK223" s="1001"/>
      <c r="AL223" s="1001"/>
      <c r="AM223" s="1001"/>
      <c r="AN223" s="1001"/>
      <c r="AO223" s="1001"/>
      <c r="AP223" s="1001"/>
      <c r="AQ223" s="1001"/>
      <c r="AR223" s="1001"/>
      <c r="AS223" s="1001"/>
      <c r="AT223" s="1001"/>
      <c r="AU223" s="1001"/>
      <c r="AV223" s="1001"/>
      <c r="AW223" s="1002"/>
    </row>
    <row r="224" spans="1:49" s="1005" customFormat="1" ht="25.5">
      <c r="A224" s="314" t="s">
        <v>56</v>
      </c>
      <c r="B224" s="212"/>
      <c r="C224" s="212"/>
      <c r="D224" s="212"/>
      <c r="E224" s="383"/>
      <c r="F224" s="212"/>
      <c r="G224" s="1001"/>
      <c r="H224" s="1001"/>
      <c r="I224" s="1001"/>
      <c r="J224" s="1001"/>
      <c r="K224" s="1001"/>
      <c r="L224" s="1001"/>
      <c r="M224" s="1001"/>
      <c r="N224" s="1001"/>
      <c r="O224" s="1001"/>
      <c r="P224" s="1001"/>
      <c r="Q224" s="1001"/>
      <c r="R224" s="1001"/>
      <c r="S224" s="1001"/>
      <c r="T224" s="1001"/>
      <c r="U224" s="1001"/>
      <c r="V224" s="1001"/>
      <c r="W224" s="1001"/>
      <c r="X224" s="1001"/>
      <c r="Y224" s="1001"/>
      <c r="Z224" s="1001"/>
      <c r="AA224" s="1001"/>
      <c r="AB224" s="1001"/>
      <c r="AC224" s="1001"/>
      <c r="AD224" s="1001"/>
      <c r="AE224" s="1001"/>
      <c r="AF224" s="1001"/>
      <c r="AG224" s="1001"/>
      <c r="AH224" s="1001"/>
      <c r="AI224" s="1001"/>
      <c r="AJ224" s="1001"/>
      <c r="AK224" s="1001"/>
      <c r="AL224" s="1001"/>
      <c r="AM224" s="1001"/>
      <c r="AN224" s="1001"/>
      <c r="AO224" s="1001"/>
      <c r="AP224" s="1001"/>
      <c r="AQ224" s="1001"/>
      <c r="AR224" s="1001"/>
      <c r="AS224" s="1001"/>
      <c r="AT224" s="1001"/>
      <c r="AU224" s="1001"/>
      <c r="AV224" s="1001"/>
      <c r="AW224" s="1002"/>
    </row>
    <row r="225" spans="1:49" s="1033" customFormat="1" ht="12.75">
      <c r="A225" s="978" t="s">
        <v>911</v>
      </c>
      <c r="B225" s="212">
        <v>520554</v>
      </c>
      <c r="C225" s="212">
        <v>0</v>
      </c>
      <c r="D225" s="212">
        <v>0</v>
      </c>
      <c r="E225" s="383">
        <v>0</v>
      </c>
      <c r="F225" s="212">
        <v>0</v>
      </c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  <c r="X225" s="330"/>
      <c r="Y225" s="330"/>
      <c r="Z225" s="330"/>
      <c r="AA225" s="330"/>
      <c r="AB225" s="330"/>
      <c r="AC225" s="330"/>
      <c r="AD225" s="330"/>
      <c r="AE225" s="330"/>
      <c r="AF225" s="330"/>
      <c r="AG225" s="330"/>
      <c r="AH225" s="330"/>
      <c r="AI225" s="330"/>
      <c r="AJ225" s="330"/>
      <c r="AK225" s="330"/>
      <c r="AL225" s="330"/>
      <c r="AM225" s="330"/>
      <c r="AN225" s="330"/>
      <c r="AO225" s="330"/>
      <c r="AP225" s="330"/>
      <c r="AQ225" s="330"/>
      <c r="AR225" s="330"/>
      <c r="AS225" s="330"/>
      <c r="AT225" s="330"/>
      <c r="AU225" s="330"/>
      <c r="AV225" s="330"/>
      <c r="AW225" s="331"/>
    </row>
    <row r="226" spans="1:49" s="1033" customFormat="1" ht="12.75">
      <c r="A226" s="1034" t="s">
        <v>135</v>
      </c>
      <c r="B226" s="212">
        <v>520554</v>
      </c>
      <c r="C226" s="212">
        <v>0</v>
      </c>
      <c r="D226" s="212">
        <v>0</v>
      </c>
      <c r="E226" s="383">
        <v>0</v>
      </c>
      <c r="F226" s="212">
        <v>0</v>
      </c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  <c r="U226" s="330"/>
      <c r="V226" s="330"/>
      <c r="W226" s="330"/>
      <c r="X226" s="330"/>
      <c r="Y226" s="330"/>
      <c r="Z226" s="330"/>
      <c r="AA226" s="330"/>
      <c r="AB226" s="330"/>
      <c r="AC226" s="330"/>
      <c r="AD226" s="330"/>
      <c r="AE226" s="330"/>
      <c r="AF226" s="330"/>
      <c r="AG226" s="330"/>
      <c r="AH226" s="330"/>
      <c r="AI226" s="330"/>
      <c r="AJ226" s="330"/>
      <c r="AK226" s="330"/>
      <c r="AL226" s="330"/>
      <c r="AM226" s="330"/>
      <c r="AN226" s="330"/>
      <c r="AO226" s="330"/>
      <c r="AP226" s="330"/>
      <c r="AQ226" s="330"/>
      <c r="AR226" s="330"/>
      <c r="AS226" s="330"/>
      <c r="AT226" s="330"/>
      <c r="AU226" s="330"/>
      <c r="AV226" s="330"/>
      <c r="AW226" s="331"/>
    </row>
    <row r="227" spans="1:49" s="1033" customFormat="1" ht="12.75">
      <c r="A227" s="978" t="s">
        <v>1306</v>
      </c>
      <c r="B227" s="212">
        <v>520554</v>
      </c>
      <c r="C227" s="212">
        <v>0</v>
      </c>
      <c r="D227" s="212">
        <v>0</v>
      </c>
      <c r="E227" s="383">
        <v>0</v>
      </c>
      <c r="F227" s="212">
        <v>0</v>
      </c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  <c r="U227" s="330"/>
      <c r="V227" s="330"/>
      <c r="W227" s="330"/>
      <c r="X227" s="330"/>
      <c r="Y227" s="330"/>
      <c r="Z227" s="330"/>
      <c r="AA227" s="330"/>
      <c r="AB227" s="330"/>
      <c r="AC227" s="330"/>
      <c r="AD227" s="330"/>
      <c r="AE227" s="330"/>
      <c r="AF227" s="330"/>
      <c r="AG227" s="330"/>
      <c r="AH227" s="330"/>
      <c r="AI227" s="330"/>
      <c r="AJ227" s="330"/>
      <c r="AK227" s="330"/>
      <c r="AL227" s="330"/>
      <c r="AM227" s="330"/>
      <c r="AN227" s="330"/>
      <c r="AO227" s="330"/>
      <c r="AP227" s="330"/>
      <c r="AQ227" s="330"/>
      <c r="AR227" s="330"/>
      <c r="AS227" s="330"/>
      <c r="AT227" s="330"/>
      <c r="AU227" s="330"/>
      <c r="AV227" s="330"/>
      <c r="AW227" s="331"/>
    </row>
    <row r="228" spans="1:49" s="1033" customFormat="1" ht="12.75">
      <c r="A228" s="1034" t="s">
        <v>1312</v>
      </c>
      <c r="B228" s="212">
        <v>520554</v>
      </c>
      <c r="C228" s="212">
        <v>0</v>
      </c>
      <c r="D228" s="212">
        <v>0</v>
      </c>
      <c r="E228" s="383">
        <v>0</v>
      </c>
      <c r="F228" s="212">
        <v>0</v>
      </c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  <c r="X228" s="330"/>
      <c r="Y228" s="330"/>
      <c r="Z228" s="330"/>
      <c r="AA228" s="330"/>
      <c r="AB228" s="330"/>
      <c r="AC228" s="330"/>
      <c r="AD228" s="330"/>
      <c r="AE228" s="330"/>
      <c r="AF228" s="330"/>
      <c r="AG228" s="330"/>
      <c r="AH228" s="330"/>
      <c r="AI228" s="330"/>
      <c r="AJ228" s="330"/>
      <c r="AK228" s="330"/>
      <c r="AL228" s="330"/>
      <c r="AM228" s="330"/>
      <c r="AN228" s="330"/>
      <c r="AO228" s="330"/>
      <c r="AP228" s="330"/>
      <c r="AQ228" s="330"/>
      <c r="AR228" s="330"/>
      <c r="AS228" s="330"/>
      <c r="AT228" s="330"/>
      <c r="AU228" s="330"/>
      <c r="AV228" s="330"/>
      <c r="AW228" s="331"/>
    </row>
    <row r="229" spans="1:49" s="1033" customFormat="1" ht="12.75">
      <c r="A229" s="983" t="s">
        <v>1384</v>
      </c>
      <c r="B229" s="212">
        <v>520554</v>
      </c>
      <c r="C229" s="212">
        <v>0</v>
      </c>
      <c r="D229" s="212">
        <v>0</v>
      </c>
      <c r="E229" s="383">
        <v>0</v>
      </c>
      <c r="F229" s="212">
        <v>0</v>
      </c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0"/>
      <c r="AE229" s="330"/>
      <c r="AF229" s="330"/>
      <c r="AG229" s="330"/>
      <c r="AH229" s="330"/>
      <c r="AI229" s="330"/>
      <c r="AJ229" s="330"/>
      <c r="AK229" s="330"/>
      <c r="AL229" s="330"/>
      <c r="AM229" s="330"/>
      <c r="AN229" s="330"/>
      <c r="AO229" s="330"/>
      <c r="AP229" s="330"/>
      <c r="AQ229" s="330"/>
      <c r="AR229" s="330"/>
      <c r="AS229" s="330"/>
      <c r="AT229" s="330"/>
      <c r="AU229" s="330"/>
      <c r="AV229" s="330"/>
      <c r="AW229" s="331"/>
    </row>
    <row r="230" spans="1:49" s="1033" customFormat="1" ht="12.75">
      <c r="A230" s="985" t="s">
        <v>1405</v>
      </c>
      <c r="B230" s="212">
        <v>520554</v>
      </c>
      <c r="C230" s="212">
        <v>0</v>
      </c>
      <c r="D230" s="212">
        <v>0</v>
      </c>
      <c r="E230" s="383">
        <v>0</v>
      </c>
      <c r="F230" s="212">
        <v>0</v>
      </c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  <c r="Y230" s="330"/>
      <c r="Z230" s="330"/>
      <c r="AA230" s="330"/>
      <c r="AB230" s="330"/>
      <c r="AC230" s="330"/>
      <c r="AD230" s="330"/>
      <c r="AE230" s="330"/>
      <c r="AF230" s="330"/>
      <c r="AG230" s="330"/>
      <c r="AH230" s="330"/>
      <c r="AI230" s="330"/>
      <c r="AJ230" s="330"/>
      <c r="AK230" s="330"/>
      <c r="AL230" s="330"/>
      <c r="AM230" s="330"/>
      <c r="AN230" s="330"/>
      <c r="AO230" s="330"/>
      <c r="AP230" s="330"/>
      <c r="AQ230" s="330"/>
      <c r="AR230" s="330"/>
      <c r="AS230" s="330"/>
      <c r="AT230" s="330"/>
      <c r="AU230" s="330"/>
      <c r="AV230" s="330"/>
      <c r="AW230" s="331"/>
    </row>
    <row r="231" spans="1:43" s="993" customFormat="1" ht="25.5">
      <c r="A231" s="314" t="s">
        <v>57</v>
      </c>
      <c r="B231" s="30"/>
      <c r="C231" s="30"/>
      <c r="D231" s="30"/>
      <c r="E231" s="383"/>
      <c r="F231" s="30"/>
      <c r="G231" s="992"/>
      <c r="H231" s="992"/>
      <c r="I231" s="992"/>
      <c r="J231" s="992"/>
      <c r="K231" s="992"/>
      <c r="L231" s="992"/>
      <c r="M231" s="992"/>
      <c r="N231" s="992"/>
      <c r="O231" s="992"/>
      <c r="P231" s="992"/>
      <c r="Q231" s="992"/>
      <c r="R231" s="992"/>
      <c r="S231" s="992"/>
      <c r="T231" s="992"/>
      <c r="U231" s="992"/>
      <c r="V231" s="992"/>
      <c r="W231" s="992"/>
      <c r="X231" s="992"/>
      <c r="Y231" s="992"/>
      <c r="Z231" s="992"/>
      <c r="AA231" s="992"/>
      <c r="AB231" s="992"/>
      <c r="AC231" s="992"/>
      <c r="AD231" s="992"/>
      <c r="AE231" s="992"/>
      <c r="AF231" s="992"/>
      <c r="AG231" s="992"/>
      <c r="AH231" s="992"/>
      <c r="AI231" s="992"/>
      <c r="AJ231" s="992"/>
      <c r="AK231" s="992"/>
      <c r="AL231" s="992"/>
      <c r="AM231" s="992"/>
      <c r="AN231" s="992"/>
      <c r="AO231" s="992"/>
      <c r="AP231" s="992"/>
      <c r="AQ231" s="992"/>
    </row>
    <row r="232" spans="1:43" s="994" customFormat="1" ht="12.75">
      <c r="A232" s="978" t="s">
        <v>911</v>
      </c>
      <c r="B232" s="30">
        <v>33826990</v>
      </c>
      <c r="C232" s="30">
        <v>1454865</v>
      </c>
      <c r="D232" s="30">
        <v>1454865</v>
      </c>
      <c r="E232" s="383">
        <v>15.946331126169708</v>
      </c>
      <c r="F232" s="30">
        <v>891966</v>
      </c>
      <c r="G232" s="992"/>
      <c r="H232" s="992"/>
      <c r="I232" s="992"/>
      <c r="J232" s="992"/>
      <c r="K232" s="992"/>
      <c r="L232" s="992"/>
      <c r="M232" s="992"/>
      <c r="N232" s="992"/>
      <c r="O232" s="992"/>
      <c r="P232" s="992"/>
      <c r="Q232" s="992"/>
      <c r="R232" s="992"/>
      <c r="S232" s="992"/>
      <c r="T232" s="992"/>
      <c r="U232" s="992"/>
      <c r="V232" s="992"/>
      <c r="W232" s="992"/>
      <c r="X232" s="992"/>
      <c r="Y232" s="992"/>
      <c r="Z232" s="992"/>
      <c r="AA232" s="992"/>
      <c r="AB232" s="992"/>
      <c r="AC232" s="992"/>
      <c r="AD232" s="992"/>
      <c r="AE232" s="992"/>
      <c r="AF232" s="992"/>
      <c r="AG232" s="992"/>
      <c r="AH232" s="992"/>
      <c r="AI232" s="992"/>
      <c r="AJ232" s="992"/>
      <c r="AK232" s="992"/>
      <c r="AL232" s="992"/>
      <c r="AM232" s="992"/>
      <c r="AN232" s="992"/>
      <c r="AO232" s="992"/>
      <c r="AP232" s="992"/>
      <c r="AQ232" s="992"/>
    </row>
    <row r="233" spans="1:43" s="994" customFormat="1" ht="12.75">
      <c r="A233" s="981" t="s">
        <v>901</v>
      </c>
      <c r="B233" s="30">
        <v>33751990</v>
      </c>
      <c r="C233" s="30">
        <v>1454865</v>
      </c>
      <c r="D233" s="30">
        <v>1454865</v>
      </c>
      <c r="E233" s="383">
        <v>15.946331126169708</v>
      </c>
      <c r="F233" s="30">
        <v>891966</v>
      </c>
      <c r="G233" s="992"/>
      <c r="H233" s="992"/>
      <c r="I233" s="992"/>
      <c r="J233" s="992"/>
      <c r="K233" s="992"/>
      <c r="L233" s="992"/>
      <c r="M233" s="992"/>
      <c r="N233" s="992"/>
      <c r="O233" s="992"/>
      <c r="P233" s="992"/>
      <c r="Q233" s="992"/>
      <c r="R233" s="992"/>
      <c r="S233" s="992"/>
      <c r="T233" s="992"/>
      <c r="U233" s="992"/>
      <c r="V233" s="992"/>
      <c r="W233" s="992"/>
      <c r="X233" s="992"/>
      <c r="Y233" s="992"/>
      <c r="Z233" s="992"/>
      <c r="AA233" s="992"/>
      <c r="AB233" s="992"/>
      <c r="AC233" s="992"/>
      <c r="AD233" s="992"/>
      <c r="AE233" s="992"/>
      <c r="AF233" s="992"/>
      <c r="AG233" s="992"/>
      <c r="AH233" s="992"/>
      <c r="AI233" s="992"/>
      <c r="AJ233" s="992"/>
      <c r="AK233" s="992"/>
      <c r="AL233" s="992"/>
      <c r="AM233" s="992"/>
      <c r="AN233" s="992"/>
      <c r="AO233" s="992"/>
      <c r="AP233" s="992"/>
      <c r="AQ233" s="992"/>
    </row>
    <row r="234" spans="1:43" s="994" customFormat="1" ht="12.75">
      <c r="A234" s="981" t="s">
        <v>134</v>
      </c>
      <c r="B234" s="212">
        <v>75000</v>
      </c>
      <c r="C234" s="212">
        <v>0</v>
      </c>
      <c r="D234" s="212">
        <v>0</v>
      </c>
      <c r="E234" s="383">
        <v>0</v>
      </c>
      <c r="F234" s="212">
        <v>0</v>
      </c>
      <c r="G234" s="992"/>
      <c r="H234" s="992"/>
      <c r="I234" s="992"/>
      <c r="J234" s="992"/>
      <c r="K234" s="992"/>
      <c r="L234" s="992"/>
      <c r="M234" s="992"/>
      <c r="N234" s="992"/>
      <c r="O234" s="992"/>
      <c r="P234" s="992"/>
      <c r="Q234" s="992"/>
      <c r="R234" s="992"/>
      <c r="S234" s="992"/>
      <c r="T234" s="992"/>
      <c r="U234" s="992"/>
      <c r="V234" s="992"/>
      <c r="W234" s="992"/>
      <c r="X234" s="992"/>
      <c r="Y234" s="992"/>
      <c r="Z234" s="992"/>
      <c r="AA234" s="992"/>
      <c r="AB234" s="992"/>
      <c r="AC234" s="992"/>
      <c r="AD234" s="992"/>
      <c r="AE234" s="992"/>
      <c r="AF234" s="992"/>
      <c r="AG234" s="992"/>
      <c r="AH234" s="992"/>
      <c r="AI234" s="992"/>
      <c r="AJ234" s="992"/>
      <c r="AK234" s="992"/>
      <c r="AL234" s="992"/>
      <c r="AM234" s="992"/>
      <c r="AN234" s="992"/>
      <c r="AO234" s="992"/>
      <c r="AP234" s="992"/>
      <c r="AQ234" s="992"/>
    </row>
    <row r="235" spans="1:43" s="994" customFormat="1" ht="12.75">
      <c r="A235" s="986" t="s">
        <v>1306</v>
      </c>
      <c r="B235" s="30">
        <v>33826990</v>
      </c>
      <c r="C235" s="30">
        <v>1454865</v>
      </c>
      <c r="D235" s="30">
        <v>1063344</v>
      </c>
      <c r="E235" s="383">
        <v>0</v>
      </c>
      <c r="F235" s="30">
        <v>568382</v>
      </c>
      <c r="G235" s="992"/>
      <c r="H235" s="992"/>
      <c r="I235" s="992"/>
      <c r="J235" s="992"/>
      <c r="K235" s="992"/>
      <c r="L235" s="992"/>
      <c r="M235" s="992"/>
      <c r="N235" s="992"/>
      <c r="O235" s="992"/>
      <c r="P235" s="992"/>
      <c r="Q235" s="992"/>
      <c r="R235" s="992"/>
      <c r="S235" s="992"/>
      <c r="T235" s="992"/>
      <c r="U235" s="992"/>
      <c r="V235" s="992"/>
      <c r="W235" s="992"/>
      <c r="X235" s="992"/>
      <c r="Y235" s="992"/>
      <c r="Z235" s="992"/>
      <c r="AA235" s="992"/>
      <c r="AB235" s="992"/>
      <c r="AC235" s="992"/>
      <c r="AD235" s="992"/>
      <c r="AE235" s="992"/>
      <c r="AF235" s="992"/>
      <c r="AG235" s="992"/>
      <c r="AH235" s="992"/>
      <c r="AI235" s="992"/>
      <c r="AJ235" s="992"/>
      <c r="AK235" s="992"/>
      <c r="AL235" s="992"/>
      <c r="AM235" s="992"/>
      <c r="AN235" s="992"/>
      <c r="AO235" s="992"/>
      <c r="AP235" s="992"/>
      <c r="AQ235" s="992"/>
    </row>
    <row r="236" spans="1:43" s="993" customFormat="1" ht="12.75">
      <c r="A236" s="981" t="s">
        <v>1295</v>
      </c>
      <c r="B236" s="30">
        <v>33826990</v>
      </c>
      <c r="C236" s="30">
        <v>1454865</v>
      </c>
      <c r="D236" s="30">
        <v>1063344</v>
      </c>
      <c r="E236" s="383">
        <v>10.687822510051495</v>
      </c>
      <c r="F236" s="30">
        <v>568382</v>
      </c>
      <c r="G236" s="992"/>
      <c r="H236" s="992"/>
      <c r="I236" s="992"/>
      <c r="J236" s="992"/>
      <c r="K236" s="992"/>
      <c r="L236" s="992"/>
      <c r="M236" s="992"/>
      <c r="N236" s="992"/>
      <c r="O236" s="992"/>
      <c r="P236" s="992"/>
      <c r="Q236" s="992"/>
      <c r="R236" s="992"/>
      <c r="S236" s="992"/>
      <c r="T236" s="992"/>
      <c r="U236" s="992"/>
      <c r="V236" s="992"/>
      <c r="W236" s="992"/>
      <c r="X236" s="992"/>
      <c r="Y236" s="992"/>
      <c r="Z236" s="992"/>
      <c r="AA236" s="992"/>
      <c r="AB236" s="992"/>
      <c r="AC236" s="992"/>
      <c r="AD236" s="992"/>
      <c r="AE236" s="992"/>
      <c r="AF236" s="992"/>
      <c r="AG236" s="992"/>
      <c r="AH236" s="992"/>
      <c r="AI236" s="992"/>
      <c r="AJ236" s="992"/>
      <c r="AK236" s="992"/>
      <c r="AL236" s="992"/>
      <c r="AM236" s="992"/>
      <c r="AN236" s="992"/>
      <c r="AO236" s="992"/>
      <c r="AP236" s="992"/>
      <c r="AQ236" s="992"/>
    </row>
    <row r="237" spans="1:43" s="993" customFormat="1" ht="12.75">
      <c r="A237" s="983" t="s">
        <v>428</v>
      </c>
      <c r="B237" s="30">
        <v>33826990</v>
      </c>
      <c r="C237" s="30">
        <v>1454865</v>
      </c>
      <c r="D237" s="30">
        <v>1063344</v>
      </c>
      <c r="E237" s="383">
        <v>10.947145628784762</v>
      </c>
      <c r="F237" s="30">
        <v>568382</v>
      </c>
      <c r="G237" s="992"/>
      <c r="H237" s="992"/>
      <c r="I237" s="992"/>
      <c r="J237" s="992"/>
      <c r="K237" s="992"/>
      <c r="L237" s="992"/>
      <c r="M237" s="992"/>
      <c r="N237" s="992"/>
      <c r="O237" s="992"/>
      <c r="P237" s="992"/>
      <c r="Q237" s="992"/>
      <c r="R237" s="992"/>
      <c r="S237" s="992"/>
      <c r="T237" s="992"/>
      <c r="U237" s="992"/>
      <c r="V237" s="992"/>
      <c r="W237" s="992"/>
      <c r="X237" s="992"/>
      <c r="Y237" s="992"/>
      <c r="Z237" s="992"/>
      <c r="AA237" s="992"/>
      <c r="AB237" s="992"/>
      <c r="AC237" s="992"/>
      <c r="AD237" s="992"/>
      <c r="AE237" s="992"/>
      <c r="AF237" s="992"/>
      <c r="AG237" s="992"/>
      <c r="AH237" s="992"/>
      <c r="AI237" s="992"/>
      <c r="AJ237" s="992"/>
      <c r="AK237" s="992"/>
      <c r="AL237" s="992"/>
      <c r="AM237" s="992"/>
      <c r="AN237" s="992"/>
      <c r="AO237" s="992"/>
      <c r="AP237" s="992"/>
      <c r="AQ237" s="992"/>
    </row>
    <row r="238" spans="1:49" s="1033" customFormat="1" ht="12.75">
      <c r="A238" s="260" t="s">
        <v>58</v>
      </c>
      <c r="B238" s="212"/>
      <c r="C238" s="212"/>
      <c r="D238" s="212"/>
      <c r="E238" s="383"/>
      <c r="F238" s="212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0"/>
      <c r="AJ238" s="330"/>
      <c r="AK238" s="330"/>
      <c r="AL238" s="330"/>
      <c r="AM238" s="330"/>
      <c r="AN238" s="330"/>
      <c r="AO238" s="330"/>
      <c r="AP238" s="330"/>
      <c r="AQ238" s="330"/>
      <c r="AR238" s="330"/>
      <c r="AS238" s="330"/>
      <c r="AT238" s="330"/>
      <c r="AU238" s="330"/>
      <c r="AV238" s="330"/>
      <c r="AW238" s="331"/>
    </row>
    <row r="239" spans="1:49" s="1033" customFormat="1" ht="12.75">
      <c r="A239" s="986" t="s">
        <v>911</v>
      </c>
      <c r="B239" s="212">
        <v>190947661</v>
      </c>
      <c r="C239" s="212">
        <v>2075407</v>
      </c>
      <c r="D239" s="212">
        <v>2094585</v>
      </c>
      <c r="E239" s="383">
        <v>1.0969419520671688</v>
      </c>
      <c r="F239" s="212">
        <v>1008285</v>
      </c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0"/>
      <c r="U239" s="330"/>
      <c r="V239" s="330"/>
      <c r="W239" s="330"/>
      <c r="X239" s="330"/>
      <c r="Y239" s="330"/>
      <c r="Z239" s="33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0"/>
      <c r="AL239" s="330"/>
      <c r="AM239" s="330"/>
      <c r="AN239" s="330"/>
      <c r="AO239" s="330"/>
      <c r="AP239" s="330"/>
      <c r="AQ239" s="330"/>
      <c r="AR239" s="330"/>
      <c r="AS239" s="330"/>
      <c r="AT239" s="330"/>
      <c r="AU239" s="330"/>
      <c r="AV239" s="330"/>
      <c r="AW239" s="331"/>
    </row>
    <row r="240" spans="1:49" s="1033" customFormat="1" ht="12.75">
      <c r="A240" s="981" t="s">
        <v>901</v>
      </c>
      <c r="B240" s="212">
        <v>189627727</v>
      </c>
      <c r="C240" s="212">
        <v>2068001</v>
      </c>
      <c r="D240" s="212">
        <v>2068001</v>
      </c>
      <c r="E240" s="383">
        <v>1.090558344350138</v>
      </c>
      <c r="F240" s="212">
        <v>989748</v>
      </c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  <c r="AM240" s="330"/>
      <c r="AN240" s="330"/>
      <c r="AO240" s="330"/>
      <c r="AP240" s="330"/>
      <c r="AQ240" s="330"/>
      <c r="AR240" s="330"/>
      <c r="AS240" s="330"/>
      <c r="AT240" s="330"/>
      <c r="AU240" s="330"/>
      <c r="AV240" s="330"/>
      <c r="AW240" s="331"/>
    </row>
    <row r="241" spans="1:49" s="1033" customFormat="1" ht="12.75">
      <c r="A241" s="981" t="s">
        <v>134</v>
      </c>
      <c r="B241" s="212">
        <v>1319934</v>
      </c>
      <c r="C241" s="212">
        <v>7406</v>
      </c>
      <c r="D241" s="212">
        <v>26584</v>
      </c>
      <c r="E241" s="383">
        <v>1.853877999683505</v>
      </c>
      <c r="F241" s="212">
        <v>18537</v>
      </c>
      <c r="G241" s="330"/>
      <c r="H241" s="330"/>
      <c r="I241" s="330"/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0"/>
      <c r="U241" s="330"/>
      <c r="V241" s="330"/>
      <c r="W241" s="330"/>
      <c r="X241" s="330"/>
      <c r="Y241" s="330"/>
      <c r="Z241" s="330"/>
      <c r="AA241" s="330"/>
      <c r="AB241" s="330"/>
      <c r="AC241" s="330"/>
      <c r="AD241" s="330"/>
      <c r="AE241" s="330"/>
      <c r="AF241" s="330"/>
      <c r="AG241" s="330"/>
      <c r="AH241" s="330"/>
      <c r="AI241" s="330"/>
      <c r="AJ241" s="330"/>
      <c r="AK241" s="330"/>
      <c r="AL241" s="330"/>
      <c r="AM241" s="330"/>
      <c r="AN241" s="330"/>
      <c r="AO241" s="330"/>
      <c r="AP241" s="330"/>
      <c r="AQ241" s="330"/>
      <c r="AR241" s="330"/>
      <c r="AS241" s="330"/>
      <c r="AT241" s="330"/>
      <c r="AU241" s="330"/>
      <c r="AV241" s="330"/>
      <c r="AW241" s="331"/>
    </row>
    <row r="242" spans="1:49" s="1033" customFormat="1" ht="12.75">
      <c r="A242" s="986" t="s">
        <v>1306</v>
      </c>
      <c r="B242" s="212">
        <v>193419382</v>
      </c>
      <c r="C242" s="212">
        <v>2075407</v>
      </c>
      <c r="D242" s="212">
        <v>1457442</v>
      </c>
      <c r="E242" s="383">
        <v>0.7535139368814652</v>
      </c>
      <c r="F242" s="212">
        <v>795168</v>
      </c>
      <c r="G242" s="330"/>
      <c r="H242" s="330"/>
      <c r="I242" s="330"/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30"/>
      <c r="U242" s="330"/>
      <c r="V242" s="330"/>
      <c r="W242" s="330"/>
      <c r="X242" s="330"/>
      <c r="Y242" s="330"/>
      <c r="Z242" s="330"/>
      <c r="AA242" s="330"/>
      <c r="AB242" s="330"/>
      <c r="AC242" s="330"/>
      <c r="AD242" s="330"/>
      <c r="AE242" s="330"/>
      <c r="AF242" s="330"/>
      <c r="AG242" s="330"/>
      <c r="AH242" s="330"/>
      <c r="AI242" s="330"/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30"/>
      <c r="AU242" s="330"/>
      <c r="AV242" s="330"/>
      <c r="AW242" s="331"/>
    </row>
    <row r="243" spans="1:49" s="1033" customFormat="1" ht="12.75">
      <c r="A243" s="981" t="s">
        <v>1312</v>
      </c>
      <c r="B243" s="212">
        <v>192613177</v>
      </c>
      <c r="C243" s="212">
        <v>2075407</v>
      </c>
      <c r="D243" s="212">
        <v>1457442</v>
      </c>
      <c r="E243" s="383">
        <v>0.7566678576720636</v>
      </c>
      <c r="F243" s="212">
        <v>795168</v>
      </c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30"/>
      <c r="U243" s="330"/>
      <c r="V243" s="330"/>
      <c r="W243" s="330"/>
      <c r="X243" s="330"/>
      <c r="Y243" s="330"/>
      <c r="Z243" s="330"/>
      <c r="AA243" s="330"/>
      <c r="AB243" s="330"/>
      <c r="AC243" s="330"/>
      <c r="AD243" s="330"/>
      <c r="AE243" s="330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30"/>
      <c r="AU243" s="330"/>
      <c r="AV243" s="330"/>
      <c r="AW243" s="331"/>
    </row>
    <row r="244" spans="1:49" s="1033" customFormat="1" ht="12.75">
      <c r="A244" s="983" t="s">
        <v>881</v>
      </c>
      <c r="B244" s="212">
        <v>14897873</v>
      </c>
      <c r="C244" s="212">
        <v>836468</v>
      </c>
      <c r="D244" s="212">
        <v>645255</v>
      </c>
      <c r="E244" s="383">
        <v>4.331188754260424</v>
      </c>
      <c r="F244" s="212">
        <v>507088</v>
      </c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30"/>
      <c r="U244" s="330"/>
      <c r="V244" s="330"/>
      <c r="W244" s="330"/>
      <c r="X244" s="330"/>
      <c r="Y244" s="330"/>
      <c r="Z244" s="330"/>
      <c r="AA244" s="330"/>
      <c r="AB244" s="330"/>
      <c r="AC244" s="330"/>
      <c r="AD244" s="330"/>
      <c r="AE244" s="330"/>
      <c r="AF244" s="330"/>
      <c r="AG244" s="330"/>
      <c r="AH244" s="330"/>
      <c r="AI244" s="330"/>
      <c r="AJ244" s="330"/>
      <c r="AK244" s="330"/>
      <c r="AL244" s="330"/>
      <c r="AM244" s="330"/>
      <c r="AN244" s="330"/>
      <c r="AO244" s="330"/>
      <c r="AP244" s="330"/>
      <c r="AQ244" s="330"/>
      <c r="AR244" s="330"/>
      <c r="AS244" s="330"/>
      <c r="AT244" s="330"/>
      <c r="AU244" s="330"/>
      <c r="AV244" s="330"/>
      <c r="AW244" s="331"/>
    </row>
    <row r="245" spans="1:49" s="1033" customFormat="1" ht="12.75">
      <c r="A245" s="983" t="s">
        <v>1381</v>
      </c>
      <c r="B245" s="212">
        <v>64535310</v>
      </c>
      <c r="C245" s="212">
        <v>175297</v>
      </c>
      <c r="D245" s="212">
        <v>173901</v>
      </c>
      <c r="E245" s="383">
        <v>0.26946643628116146</v>
      </c>
      <c r="F245" s="212">
        <v>173901</v>
      </c>
      <c r="G245" s="330"/>
      <c r="H245" s="330"/>
      <c r="I245" s="330"/>
      <c r="J245" s="330"/>
      <c r="K245" s="330"/>
      <c r="L245" s="330"/>
      <c r="M245" s="330"/>
      <c r="N245" s="330"/>
      <c r="O245" s="330"/>
      <c r="P245" s="330"/>
      <c r="Q245" s="330"/>
      <c r="R245" s="330"/>
      <c r="S245" s="330"/>
      <c r="T245" s="330"/>
      <c r="U245" s="330"/>
      <c r="V245" s="330"/>
      <c r="W245" s="330"/>
      <c r="X245" s="330"/>
      <c r="Y245" s="330"/>
      <c r="Z245" s="330"/>
      <c r="AA245" s="330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  <c r="AM245" s="330"/>
      <c r="AN245" s="330"/>
      <c r="AO245" s="330"/>
      <c r="AP245" s="330"/>
      <c r="AQ245" s="330"/>
      <c r="AR245" s="330"/>
      <c r="AS245" s="330"/>
      <c r="AT245" s="330"/>
      <c r="AU245" s="330"/>
      <c r="AV245" s="330"/>
      <c r="AW245" s="331"/>
    </row>
    <row r="246" spans="1:49" s="1033" customFormat="1" ht="12.75">
      <c r="A246" s="983" t="s">
        <v>1384</v>
      </c>
      <c r="B246" s="212">
        <v>113179994</v>
      </c>
      <c r="C246" s="212">
        <v>1063642</v>
      </c>
      <c r="D246" s="212">
        <v>638286</v>
      </c>
      <c r="E246" s="383">
        <v>0.563956559319132</v>
      </c>
      <c r="F246" s="212">
        <v>114179</v>
      </c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0"/>
      <c r="AD246" s="330"/>
      <c r="AE246" s="330"/>
      <c r="AF246" s="330"/>
      <c r="AG246" s="330"/>
      <c r="AH246" s="330"/>
      <c r="AI246" s="330"/>
      <c r="AJ246" s="330"/>
      <c r="AK246" s="330"/>
      <c r="AL246" s="330"/>
      <c r="AM246" s="330"/>
      <c r="AN246" s="330"/>
      <c r="AO246" s="330"/>
      <c r="AP246" s="330"/>
      <c r="AQ246" s="330"/>
      <c r="AR246" s="330"/>
      <c r="AS246" s="330"/>
      <c r="AT246" s="330"/>
      <c r="AU246" s="330"/>
      <c r="AV246" s="330"/>
      <c r="AW246" s="331"/>
    </row>
    <row r="247" spans="1:49" s="1033" customFormat="1" ht="12.75">
      <c r="A247" s="985" t="s">
        <v>924</v>
      </c>
      <c r="B247" s="212">
        <v>651598</v>
      </c>
      <c r="C247" s="212">
        <v>154306</v>
      </c>
      <c r="D247" s="212">
        <v>108180</v>
      </c>
      <c r="E247" s="383">
        <v>16.602260903194914</v>
      </c>
      <c r="F247" s="212">
        <v>46729</v>
      </c>
      <c r="G247" s="330"/>
      <c r="H247" s="330"/>
      <c r="I247" s="330"/>
      <c r="J247" s="330"/>
      <c r="K247" s="330"/>
      <c r="L247" s="330"/>
      <c r="M247" s="330"/>
      <c r="N247" s="330"/>
      <c r="O247" s="330"/>
      <c r="P247" s="330"/>
      <c r="Q247" s="330"/>
      <c r="R247" s="330"/>
      <c r="S247" s="330"/>
      <c r="T247" s="330"/>
      <c r="U247" s="330"/>
      <c r="V247" s="330"/>
      <c r="W247" s="330"/>
      <c r="X247" s="330"/>
      <c r="Y247" s="330"/>
      <c r="Z247" s="330"/>
      <c r="AA247" s="330"/>
      <c r="AB247" s="330"/>
      <c r="AC247" s="330"/>
      <c r="AD247" s="330"/>
      <c r="AE247" s="330"/>
      <c r="AF247" s="330"/>
      <c r="AG247" s="330"/>
      <c r="AH247" s="330"/>
      <c r="AI247" s="330"/>
      <c r="AJ247" s="330"/>
      <c r="AK247" s="330"/>
      <c r="AL247" s="330"/>
      <c r="AM247" s="330"/>
      <c r="AN247" s="330"/>
      <c r="AO247" s="330"/>
      <c r="AP247" s="330"/>
      <c r="AQ247" s="330"/>
      <c r="AR247" s="330"/>
      <c r="AS247" s="330"/>
      <c r="AT247" s="330"/>
      <c r="AU247" s="330"/>
      <c r="AV247" s="330"/>
      <c r="AW247" s="331"/>
    </row>
    <row r="248" spans="1:49" s="1033" customFormat="1" ht="12.75">
      <c r="A248" s="985" t="s">
        <v>52</v>
      </c>
      <c r="B248" s="212">
        <v>8434396</v>
      </c>
      <c r="C248" s="212">
        <v>909336</v>
      </c>
      <c r="D248" s="212">
        <v>530106</v>
      </c>
      <c r="E248" s="383">
        <v>127.73725239147495</v>
      </c>
      <c r="F248" s="212">
        <v>67450</v>
      </c>
      <c r="G248" s="330"/>
      <c r="H248" s="330"/>
      <c r="I248" s="330"/>
      <c r="J248" s="330"/>
      <c r="K248" s="330"/>
      <c r="L248" s="330"/>
      <c r="M248" s="330"/>
      <c r="N248" s="330"/>
      <c r="O248" s="330"/>
      <c r="P248" s="330"/>
      <c r="Q248" s="330"/>
      <c r="R248" s="330"/>
      <c r="S248" s="330"/>
      <c r="T248" s="330"/>
      <c r="U248" s="330"/>
      <c r="V248" s="330"/>
      <c r="W248" s="330"/>
      <c r="X248" s="330"/>
      <c r="Y248" s="330"/>
      <c r="Z248" s="330"/>
      <c r="AA248" s="330"/>
      <c r="AB248" s="330"/>
      <c r="AC248" s="330"/>
      <c r="AD248" s="330"/>
      <c r="AE248" s="330"/>
      <c r="AF248" s="330"/>
      <c r="AG248" s="330"/>
      <c r="AH248" s="330"/>
      <c r="AI248" s="330"/>
      <c r="AJ248" s="330"/>
      <c r="AK248" s="330"/>
      <c r="AL248" s="330"/>
      <c r="AM248" s="330"/>
      <c r="AN248" s="330"/>
      <c r="AO248" s="330"/>
      <c r="AP248" s="330"/>
      <c r="AQ248" s="330"/>
      <c r="AR248" s="330"/>
      <c r="AS248" s="330"/>
      <c r="AT248" s="330"/>
      <c r="AU248" s="330"/>
      <c r="AV248" s="330"/>
      <c r="AW248" s="331"/>
    </row>
    <row r="249" spans="1:49" s="1033" customFormat="1" ht="12.75">
      <c r="A249" s="985" t="s">
        <v>1405</v>
      </c>
      <c r="B249" s="212">
        <v>104094000</v>
      </c>
      <c r="C249" s="212">
        <v>0</v>
      </c>
      <c r="D249" s="212">
        <v>0</v>
      </c>
      <c r="E249" s="383">
        <v>0</v>
      </c>
      <c r="F249" s="212">
        <v>0</v>
      </c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330"/>
      <c r="R249" s="330"/>
      <c r="S249" s="330"/>
      <c r="T249" s="330"/>
      <c r="U249" s="330"/>
      <c r="V249" s="330"/>
      <c r="W249" s="330"/>
      <c r="X249" s="330"/>
      <c r="Y249" s="330"/>
      <c r="Z249" s="330"/>
      <c r="AA249" s="330"/>
      <c r="AB249" s="330"/>
      <c r="AC249" s="330"/>
      <c r="AD249" s="330"/>
      <c r="AE249" s="330"/>
      <c r="AF249" s="330"/>
      <c r="AG249" s="330"/>
      <c r="AH249" s="330"/>
      <c r="AI249" s="330"/>
      <c r="AJ249" s="330"/>
      <c r="AK249" s="330"/>
      <c r="AL249" s="330"/>
      <c r="AM249" s="330"/>
      <c r="AN249" s="330"/>
      <c r="AO249" s="330"/>
      <c r="AP249" s="330"/>
      <c r="AQ249" s="330"/>
      <c r="AR249" s="330"/>
      <c r="AS249" s="330"/>
      <c r="AT249" s="330"/>
      <c r="AU249" s="330"/>
      <c r="AV249" s="330"/>
      <c r="AW249" s="331"/>
    </row>
    <row r="250" spans="1:49" s="1033" customFormat="1" ht="12.75">
      <c r="A250" s="981" t="s">
        <v>1295</v>
      </c>
      <c r="B250" s="212">
        <v>806205</v>
      </c>
      <c r="C250" s="212">
        <v>0</v>
      </c>
      <c r="D250" s="212">
        <v>0</v>
      </c>
      <c r="E250" s="383">
        <v>0</v>
      </c>
      <c r="F250" s="212">
        <v>0</v>
      </c>
      <c r="G250" s="330"/>
      <c r="H250" s="330"/>
      <c r="I250" s="330"/>
      <c r="J250" s="330"/>
      <c r="K250" s="330"/>
      <c r="L250" s="330"/>
      <c r="M250" s="330"/>
      <c r="N250" s="330"/>
      <c r="O250" s="330"/>
      <c r="P250" s="330"/>
      <c r="Q250" s="330"/>
      <c r="R250" s="330"/>
      <c r="S250" s="330"/>
      <c r="T250" s="330"/>
      <c r="U250" s="330"/>
      <c r="V250" s="330"/>
      <c r="W250" s="330"/>
      <c r="X250" s="330"/>
      <c r="Y250" s="330"/>
      <c r="Z250" s="330"/>
      <c r="AA250" s="330"/>
      <c r="AB250" s="330"/>
      <c r="AC250" s="330"/>
      <c r="AD250" s="330"/>
      <c r="AE250" s="330"/>
      <c r="AF250" s="330"/>
      <c r="AG250" s="330"/>
      <c r="AH250" s="330"/>
      <c r="AI250" s="330"/>
      <c r="AJ250" s="330"/>
      <c r="AK250" s="330"/>
      <c r="AL250" s="330"/>
      <c r="AM250" s="330"/>
      <c r="AN250" s="330"/>
      <c r="AO250" s="330"/>
      <c r="AP250" s="330"/>
      <c r="AQ250" s="330"/>
      <c r="AR250" s="330"/>
      <c r="AS250" s="330"/>
      <c r="AT250" s="330"/>
      <c r="AU250" s="330"/>
      <c r="AV250" s="330"/>
      <c r="AW250" s="331"/>
    </row>
    <row r="251" spans="1:49" s="1033" customFormat="1" ht="12.75">
      <c r="A251" s="983" t="s">
        <v>424</v>
      </c>
      <c r="B251" s="212">
        <v>806205</v>
      </c>
      <c r="C251" s="212">
        <v>0</v>
      </c>
      <c r="D251" s="212">
        <v>0</v>
      </c>
      <c r="E251" s="383">
        <v>0</v>
      </c>
      <c r="F251" s="212">
        <v>0</v>
      </c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  <c r="U251" s="330"/>
      <c r="V251" s="330"/>
      <c r="W251" s="330"/>
      <c r="X251" s="330"/>
      <c r="Y251" s="330"/>
      <c r="Z251" s="330"/>
      <c r="AA251" s="330"/>
      <c r="AB251" s="330"/>
      <c r="AC251" s="330"/>
      <c r="AD251" s="330"/>
      <c r="AE251" s="330"/>
      <c r="AF251" s="330"/>
      <c r="AG251" s="330"/>
      <c r="AH251" s="330"/>
      <c r="AI251" s="330"/>
      <c r="AJ251" s="330"/>
      <c r="AK251" s="330"/>
      <c r="AL251" s="330"/>
      <c r="AM251" s="330"/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1"/>
    </row>
    <row r="252" spans="1:49" s="1033" customFormat="1" ht="13.5" customHeight="1">
      <c r="A252" s="986" t="s">
        <v>1322</v>
      </c>
      <c r="B252" s="212">
        <v>-2471721</v>
      </c>
      <c r="C252" s="212">
        <v>0</v>
      </c>
      <c r="D252" s="212">
        <v>-334973</v>
      </c>
      <c r="E252" s="383">
        <v>13.552217260766891</v>
      </c>
      <c r="F252" s="212">
        <v>-225927</v>
      </c>
      <c r="G252" s="330"/>
      <c r="H252" s="330"/>
      <c r="I252" s="330"/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0"/>
      <c r="U252" s="330"/>
      <c r="V252" s="330"/>
      <c r="W252" s="330"/>
      <c r="X252" s="330"/>
      <c r="Y252" s="330"/>
      <c r="Z252" s="330"/>
      <c r="AA252" s="330"/>
      <c r="AB252" s="330"/>
      <c r="AC252" s="330"/>
      <c r="AD252" s="330"/>
      <c r="AE252" s="330"/>
      <c r="AF252" s="330"/>
      <c r="AG252" s="330"/>
      <c r="AH252" s="330"/>
      <c r="AI252" s="330"/>
      <c r="AJ252" s="330"/>
      <c r="AK252" s="330"/>
      <c r="AL252" s="330"/>
      <c r="AM252" s="330"/>
      <c r="AN252" s="330"/>
      <c r="AO252" s="330"/>
      <c r="AP252" s="330"/>
      <c r="AQ252" s="330"/>
      <c r="AR252" s="330"/>
      <c r="AS252" s="330"/>
      <c r="AT252" s="330"/>
      <c r="AU252" s="330"/>
      <c r="AV252" s="330"/>
      <c r="AW252" s="331"/>
    </row>
    <row r="253" spans="1:49" s="1033" customFormat="1" ht="13.5" customHeight="1">
      <c r="A253" s="986" t="s">
        <v>1326</v>
      </c>
      <c r="B253" s="212">
        <v>2471721</v>
      </c>
      <c r="C253" s="212">
        <v>0</v>
      </c>
      <c r="D253" s="212">
        <v>334973</v>
      </c>
      <c r="E253" s="383">
        <v>13.552217260766891</v>
      </c>
      <c r="F253" s="212">
        <v>225927</v>
      </c>
      <c r="G253" s="330"/>
      <c r="H253" s="330"/>
      <c r="I253" s="330"/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30"/>
      <c r="U253" s="330"/>
      <c r="V253" s="330"/>
      <c r="W253" s="330"/>
      <c r="X253" s="330"/>
      <c r="Y253" s="330"/>
      <c r="Z253" s="330"/>
      <c r="AA253" s="330"/>
      <c r="AB253" s="330"/>
      <c r="AC253" s="330"/>
      <c r="AD253" s="330"/>
      <c r="AE253" s="330"/>
      <c r="AF253" s="330"/>
      <c r="AG253" s="330"/>
      <c r="AH253" s="330"/>
      <c r="AI253" s="330"/>
      <c r="AJ253" s="330"/>
      <c r="AK253" s="330"/>
      <c r="AL253" s="330"/>
      <c r="AM253" s="330"/>
      <c r="AN253" s="330"/>
      <c r="AO253" s="330"/>
      <c r="AP253" s="330"/>
      <c r="AQ253" s="330"/>
      <c r="AR253" s="330"/>
      <c r="AS253" s="330"/>
      <c r="AT253" s="330"/>
      <c r="AU253" s="330"/>
      <c r="AV253" s="330"/>
      <c r="AW253" s="331"/>
    </row>
    <row r="254" spans="1:49" s="1033" customFormat="1" ht="13.5" customHeight="1">
      <c r="A254" s="260" t="s">
        <v>59</v>
      </c>
      <c r="B254" s="212"/>
      <c r="C254" s="212"/>
      <c r="D254" s="212"/>
      <c r="E254" s="383"/>
      <c r="F254" s="212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30"/>
      <c r="U254" s="330"/>
      <c r="V254" s="330"/>
      <c r="W254" s="330"/>
      <c r="X254" s="330"/>
      <c r="Y254" s="330"/>
      <c r="Z254" s="330"/>
      <c r="AA254" s="330"/>
      <c r="AB254" s="330"/>
      <c r="AC254" s="330"/>
      <c r="AD254" s="330"/>
      <c r="AE254" s="330"/>
      <c r="AF254" s="330"/>
      <c r="AG254" s="330"/>
      <c r="AH254" s="330"/>
      <c r="AI254" s="330"/>
      <c r="AJ254" s="330"/>
      <c r="AK254" s="330"/>
      <c r="AL254" s="330"/>
      <c r="AM254" s="330"/>
      <c r="AN254" s="330"/>
      <c r="AO254" s="330"/>
      <c r="AP254" s="330"/>
      <c r="AQ254" s="330"/>
      <c r="AR254" s="330"/>
      <c r="AS254" s="330"/>
      <c r="AT254" s="330"/>
      <c r="AU254" s="330"/>
      <c r="AV254" s="330"/>
      <c r="AW254" s="331"/>
    </row>
    <row r="255" spans="1:49" s="1033" customFormat="1" ht="13.5" customHeight="1">
      <c r="A255" s="260" t="s">
        <v>58</v>
      </c>
      <c r="B255" s="230"/>
      <c r="C255" s="230"/>
      <c r="D255" s="230"/>
      <c r="E255" s="383"/>
      <c r="F255" s="2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30"/>
      <c r="AU255" s="330"/>
      <c r="AV255" s="330"/>
      <c r="AW255" s="331"/>
    </row>
    <row r="256" spans="1:49" s="1033" customFormat="1" ht="13.5" customHeight="1">
      <c r="A256" s="1035" t="s">
        <v>911</v>
      </c>
      <c r="B256" s="230">
        <v>95587</v>
      </c>
      <c r="C256" s="230">
        <v>0</v>
      </c>
      <c r="D256" s="230">
        <v>0</v>
      </c>
      <c r="E256" s="386">
        <v>0</v>
      </c>
      <c r="F256" s="77">
        <v>0</v>
      </c>
      <c r="G256" s="330"/>
      <c r="H256" s="330"/>
      <c r="I256" s="330"/>
      <c r="J256" s="330"/>
      <c r="K256" s="330"/>
      <c r="L256" s="330"/>
      <c r="M256" s="330"/>
      <c r="N256" s="330"/>
      <c r="O256" s="330"/>
      <c r="P256" s="330"/>
      <c r="Q256" s="330"/>
      <c r="R256" s="330"/>
      <c r="S256" s="330"/>
      <c r="T256" s="330"/>
      <c r="U256" s="330"/>
      <c r="V256" s="330"/>
      <c r="W256" s="330"/>
      <c r="X256" s="330"/>
      <c r="Y256" s="330"/>
      <c r="Z256" s="330"/>
      <c r="AA256" s="330"/>
      <c r="AB256" s="330"/>
      <c r="AC256" s="330"/>
      <c r="AD256" s="330"/>
      <c r="AE256" s="330"/>
      <c r="AF256" s="330"/>
      <c r="AG256" s="330"/>
      <c r="AH256" s="330"/>
      <c r="AI256" s="330"/>
      <c r="AJ256" s="330"/>
      <c r="AK256" s="330"/>
      <c r="AL256" s="330"/>
      <c r="AM256" s="330"/>
      <c r="AN256" s="330"/>
      <c r="AO256" s="330"/>
      <c r="AP256" s="330"/>
      <c r="AQ256" s="330"/>
      <c r="AR256" s="330"/>
      <c r="AS256" s="330"/>
      <c r="AT256" s="330"/>
      <c r="AU256" s="330"/>
      <c r="AV256" s="330"/>
      <c r="AW256" s="331"/>
    </row>
    <row r="257" spans="1:49" s="1033" customFormat="1" ht="13.5" customHeight="1">
      <c r="A257" s="1036" t="s">
        <v>901</v>
      </c>
      <c r="B257" s="230">
        <v>95587</v>
      </c>
      <c r="C257" s="230">
        <v>0</v>
      </c>
      <c r="D257" s="230">
        <v>0</v>
      </c>
      <c r="E257" s="386">
        <v>0</v>
      </c>
      <c r="F257" s="77">
        <v>0</v>
      </c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0"/>
      <c r="U257" s="330"/>
      <c r="V257" s="330"/>
      <c r="W257" s="330"/>
      <c r="X257" s="330"/>
      <c r="Y257" s="330"/>
      <c r="Z257" s="330"/>
      <c r="AA257" s="330"/>
      <c r="AB257" s="330"/>
      <c r="AC257" s="330"/>
      <c r="AD257" s="330"/>
      <c r="AE257" s="330"/>
      <c r="AF257" s="330"/>
      <c r="AG257" s="330"/>
      <c r="AH257" s="330"/>
      <c r="AI257" s="330"/>
      <c r="AJ257" s="330"/>
      <c r="AK257" s="330"/>
      <c r="AL257" s="330"/>
      <c r="AM257" s="330"/>
      <c r="AN257" s="330"/>
      <c r="AO257" s="330"/>
      <c r="AP257" s="330"/>
      <c r="AQ257" s="330"/>
      <c r="AR257" s="330"/>
      <c r="AS257" s="330"/>
      <c r="AT257" s="330"/>
      <c r="AU257" s="330"/>
      <c r="AV257" s="330"/>
      <c r="AW257" s="331"/>
    </row>
    <row r="258" spans="1:49" s="1033" customFormat="1" ht="13.5" customHeight="1">
      <c r="A258" s="1035" t="s">
        <v>1306</v>
      </c>
      <c r="B258" s="230">
        <v>95587</v>
      </c>
      <c r="C258" s="230">
        <v>0</v>
      </c>
      <c r="D258" s="230">
        <v>0</v>
      </c>
      <c r="E258" s="386">
        <v>0</v>
      </c>
      <c r="F258" s="77">
        <v>0</v>
      </c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  <c r="T258" s="330"/>
      <c r="U258" s="330"/>
      <c r="V258" s="330"/>
      <c r="W258" s="330"/>
      <c r="X258" s="330"/>
      <c r="Y258" s="330"/>
      <c r="Z258" s="330"/>
      <c r="AA258" s="330"/>
      <c r="AB258" s="330"/>
      <c r="AC258" s="330"/>
      <c r="AD258" s="330"/>
      <c r="AE258" s="330"/>
      <c r="AF258" s="330"/>
      <c r="AG258" s="330"/>
      <c r="AH258" s="330"/>
      <c r="AI258" s="330"/>
      <c r="AJ258" s="330"/>
      <c r="AK258" s="330"/>
      <c r="AL258" s="330"/>
      <c r="AM258" s="330"/>
      <c r="AN258" s="330"/>
      <c r="AO258" s="330"/>
      <c r="AP258" s="330"/>
      <c r="AQ258" s="330"/>
      <c r="AR258" s="330"/>
      <c r="AS258" s="330"/>
      <c r="AT258" s="330"/>
      <c r="AU258" s="330"/>
      <c r="AV258" s="330"/>
      <c r="AW258" s="331"/>
    </row>
    <row r="259" spans="1:49" s="1033" customFormat="1" ht="13.5" customHeight="1">
      <c r="A259" s="1037" t="s">
        <v>1312</v>
      </c>
      <c r="B259" s="230">
        <v>95587</v>
      </c>
      <c r="C259" s="230">
        <v>0</v>
      </c>
      <c r="D259" s="230">
        <v>0</v>
      </c>
      <c r="E259" s="386">
        <v>0</v>
      </c>
      <c r="F259" s="77">
        <v>0</v>
      </c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0"/>
      <c r="U259" s="330"/>
      <c r="V259" s="330"/>
      <c r="W259" s="330"/>
      <c r="X259" s="330"/>
      <c r="Y259" s="330"/>
      <c r="Z259" s="330"/>
      <c r="AA259" s="330"/>
      <c r="AB259" s="330"/>
      <c r="AC259" s="330"/>
      <c r="AD259" s="330"/>
      <c r="AE259" s="330"/>
      <c r="AF259" s="330"/>
      <c r="AG259" s="330"/>
      <c r="AH259" s="330"/>
      <c r="AI259" s="330"/>
      <c r="AJ259" s="330"/>
      <c r="AK259" s="330"/>
      <c r="AL259" s="330"/>
      <c r="AM259" s="330"/>
      <c r="AN259" s="330"/>
      <c r="AO259" s="330"/>
      <c r="AP259" s="330"/>
      <c r="AQ259" s="330"/>
      <c r="AR259" s="330"/>
      <c r="AS259" s="330"/>
      <c r="AT259" s="330"/>
      <c r="AU259" s="330"/>
      <c r="AV259" s="330"/>
      <c r="AW259" s="331"/>
    </row>
    <row r="260" spans="1:49" s="1033" customFormat="1" ht="13.5" customHeight="1">
      <c r="A260" s="1038" t="s">
        <v>1384</v>
      </c>
      <c r="B260" s="230">
        <v>95587</v>
      </c>
      <c r="C260" s="230">
        <v>0</v>
      </c>
      <c r="D260" s="230">
        <v>0</v>
      </c>
      <c r="E260" s="386">
        <v>0</v>
      </c>
      <c r="F260" s="77">
        <v>0</v>
      </c>
      <c r="G260" s="330"/>
      <c r="H260" s="330"/>
      <c r="I260" s="330"/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30"/>
      <c r="U260" s="330"/>
      <c r="V260" s="330"/>
      <c r="W260" s="330"/>
      <c r="X260" s="330"/>
      <c r="Y260" s="330"/>
      <c r="Z260" s="330"/>
      <c r="AA260" s="330"/>
      <c r="AB260" s="330"/>
      <c r="AC260" s="330"/>
      <c r="AD260" s="330"/>
      <c r="AE260" s="330"/>
      <c r="AF260" s="330"/>
      <c r="AG260" s="330"/>
      <c r="AH260" s="330"/>
      <c r="AI260" s="330"/>
      <c r="AJ260" s="330"/>
      <c r="AK260" s="330"/>
      <c r="AL260" s="330"/>
      <c r="AM260" s="330"/>
      <c r="AN260" s="330"/>
      <c r="AO260" s="330"/>
      <c r="AP260" s="330"/>
      <c r="AQ260" s="330"/>
      <c r="AR260" s="330"/>
      <c r="AS260" s="330"/>
      <c r="AT260" s="330"/>
      <c r="AU260" s="330"/>
      <c r="AV260" s="330"/>
      <c r="AW260" s="331"/>
    </row>
    <row r="261" spans="1:49" s="1033" customFormat="1" ht="13.5" customHeight="1">
      <c r="A261" s="1039" t="s">
        <v>52</v>
      </c>
      <c r="B261" s="230">
        <v>95587</v>
      </c>
      <c r="C261" s="230">
        <v>0</v>
      </c>
      <c r="D261" s="230">
        <v>0</v>
      </c>
      <c r="E261" s="386">
        <v>0</v>
      </c>
      <c r="F261" s="77">
        <v>0</v>
      </c>
      <c r="G261" s="330"/>
      <c r="H261" s="330"/>
      <c r="I261" s="330"/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30"/>
      <c r="U261" s="330"/>
      <c r="V261" s="330"/>
      <c r="W261" s="330"/>
      <c r="X261" s="330"/>
      <c r="Y261" s="330"/>
      <c r="Z261" s="330"/>
      <c r="AA261" s="330"/>
      <c r="AB261" s="330"/>
      <c r="AC261" s="330"/>
      <c r="AD261" s="330"/>
      <c r="AE261" s="330"/>
      <c r="AF261" s="330"/>
      <c r="AG261" s="330"/>
      <c r="AH261" s="330"/>
      <c r="AI261" s="330"/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30"/>
      <c r="AU261" s="330"/>
      <c r="AV261" s="330"/>
      <c r="AW261" s="331"/>
    </row>
    <row r="262" spans="1:43" s="1040" customFormat="1" ht="12.75">
      <c r="A262" s="314" t="s">
        <v>60</v>
      </c>
      <c r="B262" s="77"/>
      <c r="C262" s="77"/>
      <c r="D262" s="77"/>
      <c r="E262" s="386"/>
      <c r="F262" s="77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</row>
    <row r="263" spans="1:43" s="1042" customFormat="1" ht="12.75">
      <c r="A263" s="252" t="s">
        <v>910</v>
      </c>
      <c r="B263" s="77"/>
      <c r="C263" s="77"/>
      <c r="D263" s="77"/>
      <c r="E263" s="386"/>
      <c r="F263" s="77"/>
      <c r="G263" s="1041"/>
      <c r="H263" s="1041"/>
      <c r="I263" s="1041"/>
      <c r="J263" s="1041"/>
      <c r="K263" s="1041"/>
      <c r="L263" s="1041"/>
      <c r="M263" s="1041"/>
      <c r="N263" s="1041"/>
      <c r="O263" s="1041"/>
      <c r="P263" s="1041"/>
      <c r="Q263" s="1041"/>
      <c r="R263" s="1041"/>
      <c r="S263" s="1041"/>
      <c r="T263" s="1041"/>
      <c r="U263" s="1041"/>
      <c r="V263" s="1041"/>
      <c r="W263" s="1041"/>
      <c r="X263" s="1041"/>
      <c r="Y263" s="1041"/>
      <c r="Z263" s="1041"/>
      <c r="AA263" s="1041"/>
      <c r="AB263" s="1041"/>
      <c r="AC263" s="1041"/>
      <c r="AD263" s="1041"/>
      <c r="AE263" s="1041"/>
      <c r="AF263" s="1041"/>
      <c r="AG263" s="1041"/>
      <c r="AH263" s="1041"/>
      <c r="AI263" s="1041"/>
      <c r="AJ263" s="1041"/>
      <c r="AK263" s="1041"/>
      <c r="AL263" s="1041"/>
      <c r="AM263" s="1041"/>
      <c r="AN263" s="1041"/>
      <c r="AO263" s="1041"/>
      <c r="AP263" s="1041"/>
      <c r="AQ263" s="1041"/>
    </row>
    <row r="264" spans="1:43" s="1043" customFormat="1" ht="12.75">
      <c r="A264" s="1035" t="s">
        <v>911</v>
      </c>
      <c r="B264" s="77">
        <v>1022847</v>
      </c>
      <c r="C264" s="77">
        <v>409625</v>
      </c>
      <c r="D264" s="77">
        <v>320325</v>
      </c>
      <c r="E264" s="386">
        <v>31.317000489809327</v>
      </c>
      <c r="F264" s="77">
        <v>274441</v>
      </c>
      <c r="G264" s="32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</row>
    <row r="265" spans="1:43" s="1043" customFormat="1" ht="12.75">
      <c r="A265" s="1036" t="s">
        <v>901</v>
      </c>
      <c r="B265" s="77">
        <v>199864</v>
      </c>
      <c r="C265" s="77">
        <v>86729</v>
      </c>
      <c r="D265" s="77">
        <v>86729</v>
      </c>
      <c r="E265" s="386">
        <v>43.39400792538927</v>
      </c>
      <c r="F265" s="77">
        <v>40845</v>
      </c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</row>
    <row r="266" spans="1:43" s="1043" customFormat="1" ht="12.75">
      <c r="A266" s="1036" t="s">
        <v>135</v>
      </c>
      <c r="B266" s="77">
        <v>822983</v>
      </c>
      <c r="C266" s="77">
        <v>322896</v>
      </c>
      <c r="D266" s="77">
        <v>233596</v>
      </c>
      <c r="E266" s="386">
        <v>28.384061396164928</v>
      </c>
      <c r="F266" s="77">
        <v>233596</v>
      </c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</row>
    <row r="267" spans="1:43" s="1043" customFormat="1" ht="12.75">
      <c r="A267" s="1035" t="s">
        <v>1306</v>
      </c>
      <c r="B267" s="77">
        <v>1022847</v>
      </c>
      <c r="C267" s="77">
        <v>409625</v>
      </c>
      <c r="D267" s="77">
        <v>5896</v>
      </c>
      <c r="E267" s="386">
        <v>0.5764302970043418</v>
      </c>
      <c r="F267" s="77">
        <v>5896</v>
      </c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</row>
    <row r="268" spans="1:43" s="1044" customFormat="1" ht="12.75">
      <c r="A268" s="1037" t="s">
        <v>1312</v>
      </c>
      <c r="B268" s="77">
        <v>314856</v>
      </c>
      <c r="C268" s="77">
        <v>151000</v>
      </c>
      <c r="D268" s="77">
        <v>0</v>
      </c>
      <c r="E268" s="386">
        <v>0</v>
      </c>
      <c r="F268" s="77">
        <v>0</v>
      </c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</row>
    <row r="269" spans="1:43" s="1040" customFormat="1" ht="12.75">
      <c r="A269" s="1038" t="s">
        <v>881</v>
      </c>
      <c r="B269" s="77">
        <v>314856</v>
      </c>
      <c r="C269" s="77">
        <v>151000</v>
      </c>
      <c r="D269" s="77">
        <v>0</v>
      </c>
      <c r="E269" s="386">
        <v>0</v>
      </c>
      <c r="F269" s="77">
        <v>0</v>
      </c>
      <c r="G269" s="324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</row>
    <row r="270" spans="1:43" s="1040" customFormat="1" ht="12.75">
      <c r="A270" s="1036" t="s">
        <v>1295</v>
      </c>
      <c r="B270" s="77">
        <v>707991</v>
      </c>
      <c r="C270" s="77">
        <v>258625</v>
      </c>
      <c r="D270" s="77">
        <v>5896</v>
      </c>
      <c r="E270" s="386">
        <v>0.8327789477549856</v>
      </c>
      <c r="F270" s="77">
        <v>5896</v>
      </c>
      <c r="G270" s="324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</row>
    <row r="271" spans="1:43" s="1040" customFormat="1" ht="12.75">
      <c r="A271" s="269" t="s">
        <v>906</v>
      </c>
      <c r="B271" s="77">
        <v>707991</v>
      </c>
      <c r="C271" s="77">
        <v>258625</v>
      </c>
      <c r="D271" s="77">
        <v>5896</v>
      </c>
      <c r="E271" s="386">
        <v>0.8327789477549856</v>
      </c>
      <c r="F271" s="77">
        <v>5896</v>
      </c>
      <c r="G271" s="324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</row>
    <row r="272" spans="1:43" s="1040" customFormat="1" ht="12.75">
      <c r="A272" s="260" t="s">
        <v>58</v>
      </c>
      <c r="B272" s="77"/>
      <c r="C272" s="77"/>
      <c r="D272" s="77"/>
      <c r="E272" s="386"/>
      <c r="F272" s="77"/>
      <c r="G272" s="324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</row>
    <row r="273" spans="1:43" s="1040" customFormat="1" ht="12.75">
      <c r="A273" s="1035" t="s">
        <v>911</v>
      </c>
      <c r="B273" s="77">
        <v>7150</v>
      </c>
      <c r="C273" s="77">
        <v>0</v>
      </c>
      <c r="D273" s="77">
        <v>0</v>
      </c>
      <c r="E273" s="386">
        <v>0</v>
      </c>
      <c r="F273" s="77">
        <v>0</v>
      </c>
      <c r="G273" s="324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</row>
    <row r="274" spans="1:43" s="1040" customFormat="1" ht="12.75">
      <c r="A274" s="1036" t="s">
        <v>901</v>
      </c>
      <c r="B274" s="77">
        <v>7150</v>
      </c>
      <c r="C274" s="77">
        <v>0</v>
      </c>
      <c r="D274" s="77">
        <v>0</v>
      </c>
      <c r="E274" s="386">
        <v>0</v>
      </c>
      <c r="F274" s="77">
        <v>0</v>
      </c>
      <c r="G274" s="32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</row>
    <row r="275" spans="1:43" s="1040" customFormat="1" ht="12.75">
      <c r="A275" s="1035" t="s">
        <v>1306</v>
      </c>
      <c r="B275" s="77">
        <v>7150</v>
      </c>
      <c r="C275" s="77">
        <v>0</v>
      </c>
      <c r="D275" s="77">
        <v>0</v>
      </c>
      <c r="E275" s="386">
        <v>0</v>
      </c>
      <c r="F275" s="77">
        <v>0</v>
      </c>
      <c r="G275" s="324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</row>
    <row r="276" spans="1:43" s="1040" customFormat="1" ht="12.75">
      <c r="A276" s="1037" t="s">
        <v>1312</v>
      </c>
      <c r="B276" s="77">
        <v>7150</v>
      </c>
      <c r="C276" s="77">
        <v>0</v>
      </c>
      <c r="D276" s="77">
        <v>0</v>
      </c>
      <c r="E276" s="386">
        <v>0</v>
      </c>
      <c r="F276" s="77">
        <v>0</v>
      </c>
      <c r="G276" s="324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</row>
    <row r="277" spans="1:43" s="1040" customFormat="1" ht="12.75">
      <c r="A277" s="1038" t="s">
        <v>1384</v>
      </c>
      <c r="B277" s="77">
        <v>7150</v>
      </c>
      <c r="C277" s="77">
        <v>0</v>
      </c>
      <c r="D277" s="77">
        <v>0</v>
      </c>
      <c r="E277" s="386">
        <v>0</v>
      </c>
      <c r="F277" s="77">
        <v>0</v>
      </c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</row>
    <row r="278" spans="1:43" s="1040" customFormat="1" ht="12.75">
      <c r="A278" s="1039" t="s">
        <v>52</v>
      </c>
      <c r="B278" s="77">
        <v>7150</v>
      </c>
      <c r="C278" s="77">
        <v>0</v>
      </c>
      <c r="D278" s="77">
        <v>0</v>
      </c>
      <c r="E278" s="386">
        <v>0</v>
      </c>
      <c r="F278" s="77">
        <v>0</v>
      </c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</row>
    <row r="279" spans="1:43" s="1040" customFormat="1" ht="12.75">
      <c r="A279" s="252" t="s">
        <v>61</v>
      </c>
      <c r="B279" s="77"/>
      <c r="C279" s="77"/>
      <c r="D279" s="77"/>
      <c r="E279" s="386"/>
      <c r="F279" s="77"/>
      <c r="G279" s="324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</row>
    <row r="280" spans="1:43" s="1040" customFormat="1" ht="25.5">
      <c r="A280" s="314" t="s">
        <v>62</v>
      </c>
      <c r="B280" s="77"/>
      <c r="C280" s="77"/>
      <c r="D280" s="77"/>
      <c r="E280" s="386"/>
      <c r="F280" s="77"/>
      <c r="G280" s="324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</row>
    <row r="281" spans="1:43" s="1043" customFormat="1" ht="12.75">
      <c r="A281" s="1035" t="s">
        <v>911</v>
      </c>
      <c r="B281" s="77">
        <v>16669839</v>
      </c>
      <c r="C281" s="77">
        <v>778965</v>
      </c>
      <c r="D281" s="77">
        <v>778965</v>
      </c>
      <c r="E281" s="386">
        <v>4.672900560107389</v>
      </c>
      <c r="F281" s="77">
        <v>463965</v>
      </c>
      <c r="G281" s="324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4"/>
      <c r="AO281" s="324"/>
      <c r="AP281" s="324"/>
      <c r="AQ281" s="324"/>
    </row>
    <row r="282" spans="1:43" s="1043" customFormat="1" ht="12.75">
      <c r="A282" s="1036" t="s">
        <v>901</v>
      </c>
      <c r="B282" s="77">
        <v>16669839</v>
      </c>
      <c r="C282" s="230">
        <v>778965</v>
      </c>
      <c r="D282" s="77">
        <v>778965</v>
      </c>
      <c r="E282" s="386">
        <v>4.672900560107389</v>
      </c>
      <c r="F282" s="77">
        <v>463965</v>
      </c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</row>
    <row r="283" spans="1:43" s="1043" customFormat="1" ht="12.75" hidden="1">
      <c r="A283" s="1045" t="s">
        <v>134</v>
      </c>
      <c r="B283" s="409">
        <v>0</v>
      </c>
      <c r="C283" s="409">
        <v>0</v>
      </c>
      <c r="D283" s="409">
        <v>0</v>
      </c>
      <c r="E283" s="1046">
        <v>0</v>
      </c>
      <c r="F283" s="409">
        <v>0</v>
      </c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</row>
    <row r="284" spans="1:43" s="1043" customFormat="1" ht="12.75">
      <c r="A284" s="1035" t="s">
        <v>1306</v>
      </c>
      <c r="B284" s="77">
        <v>16669839</v>
      </c>
      <c r="C284" s="230">
        <v>778965</v>
      </c>
      <c r="D284" s="77">
        <v>760694</v>
      </c>
      <c r="E284" s="386">
        <v>4.56329542234931</v>
      </c>
      <c r="F284" s="77">
        <v>460694</v>
      </c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</row>
    <row r="285" spans="1:43" s="1040" customFormat="1" ht="12.75">
      <c r="A285" s="1036" t="s">
        <v>1295</v>
      </c>
      <c r="B285" s="77">
        <v>16669839</v>
      </c>
      <c r="C285" s="230">
        <v>778965</v>
      </c>
      <c r="D285" s="77">
        <v>760694</v>
      </c>
      <c r="E285" s="386">
        <v>4.56329542234931</v>
      </c>
      <c r="F285" s="77">
        <v>460694</v>
      </c>
      <c r="G285" s="324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</row>
    <row r="286" spans="1:43" s="1040" customFormat="1" ht="12.75">
      <c r="A286" s="1038" t="s">
        <v>428</v>
      </c>
      <c r="B286" s="77">
        <v>16669839</v>
      </c>
      <c r="C286" s="230">
        <v>778965</v>
      </c>
      <c r="D286" s="77">
        <v>760694</v>
      </c>
      <c r="E286" s="386">
        <v>4.56329542234931</v>
      </c>
      <c r="F286" s="77">
        <v>460694</v>
      </c>
      <c r="G286" s="324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4"/>
      <c r="X286" s="324"/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</row>
    <row r="287" spans="1:43" s="1040" customFormat="1" ht="12.75">
      <c r="A287" s="260" t="s">
        <v>58</v>
      </c>
      <c r="B287" s="77"/>
      <c r="C287" s="230"/>
      <c r="D287" s="77"/>
      <c r="E287" s="386"/>
      <c r="F287" s="77"/>
      <c r="G287" s="324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</row>
    <row r="288" spans="1:43" s="1040" customFormat="1" ht="12.75">
      <c r="A288" s="1035" t="s">
        <v>911</v>
      </c>
      <c r="B288" s="77">
        <v>1892787</v>
      </c>
      <c r="C288" s="77">
        <v>316075</v>
      </c>
      <c r="D288" s="77">
        <v>316075</v>
      </c>
      <c r="E288" s="386">
        <v>16.698920692079984</v>
      </c>
      <c r="F288" s="77">
        <v>4840</v>
      </c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4"/>
      <c r="AA288" s="324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324"/>
      <c r="AN288" s="324"/>
      <c r="AO288" s="324"/>
      <c r="AP288" s="324"/>
      <c r="AQ288" s="324"/>
    </row>
    <row r="289" spans="1:43" s="1040" customFormat="1" ht="12.75">
      <c r="A289" s="1036" t="s">
        <v>901</v>
      </c>
      <c r="B289" s="77">
        <v>1892787</v>
      </c>
      <c r="C289" s="230">
        <v>316075</v>
      </c>
      <c r="D289" s="77">
        <v>316075</v>
      </c>
      <c r="E289" s="386">
        <v>16.698920692079984</v>
      </c>
      <c r="F289" s="77">
        <v>4840</v>
      </c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</row>
    <row r="290" spans="1:43" s="1040" customFormat="1" ht="12.75">
      <c r="A290" s="1035" t="s">
        <v>1306</v>
      </c>
      <c r="B290" s="77">
        <v>1892787</v>
      </c>
      <c r="C290" s="77">
        <v>316075</v>
      </c>
      <c r="D290" s="77">
        <v>59365</v>
      </c>
      <c r="E290" s="386">
        <v>3.136380374548219</v>
      </c>
      <c r="F290" s="77">
        <v>-5494</v>
      </c>
      <c r="G290" s="324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4"/>
      <c r="AA290" s="324"/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4"/>
    </row>
    <row r="291" spans="1:43" s="1040" customFormat="1" ht="12.75">
      <c r="A291" s="1037" t="s">
        <v>1312</v>
      </c>
      <c r="B291" s="77">
        <v>1892787</v>
      </c>
      <c r="C291" s="77">
        <v>316075</v>
      </c>
      <c r="D291" s="77">
        <v>59365</v>
      </c>
      <c r="E291" s="386">
        <v>3.136380374548219</v>
      </c>
      <c r="F291" s="77">
        <v>-5494</v>
      </c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</row>
    <row r="292" spans="1:43" s="1040" customFormat="1" ht="12.75">
      <c r="A292" s="1047" t="s">
        <v>1384</v>
      </c>
      <c r="B292" s="77">
        <v>1892787</v>
      </c>
      <c r="C292" s="77">
        <v>316075</v>
      </c>
      <c r="D292" s="77">
        <v>59365</v>
      </c>
      <c r="E292" s="386">
        <v>3.136380374548219</v>
      </c>
      <c r="F292" s="77">
        <v>-5494</v>
      </c>
      <c r="G292" s="324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  <c r="T292" s="324"/>
      <c r="U292" s="324"/>
      <c r="V292" s="324"/>
      <c r="W292" s="324"/>
      <c r="X292" s="324"/>
      <c r="Y292" s="324"/>
      <c r="Z292" s="324"/>
      <c r="AA292" s="324"/>
      <c r="AB292" s="324"/>
      <c r="AC292" s="324"/>
      <c r="AD292" s="324"/>
      <c r="AE292" s="324"/>
      <c r="AF292" s="324"/>
      <c r="AG292" s="324"/>
      <c r="AH292" s="324"/>
      <c r="AI292" s="324"/>
      <c r="AJ292" s="324"/>
      <c r="AK292" s="324"/>
      <c r="AL292" s="324"/>
      <c r="AM292" s="324"/>
      <c r="AN292" s="324"/>
      <c r="AO292" s="324"/>
      <c r="AP292" s="324"/>
      <c r="AQ292" s="324"/>
    </row>
    <row r="293" spans="1:43" s="1040" customFormat="1" ht="12.75">
      <c r="A293" s="1039" t="s">
        <v>52</v>
      </c>
      <c r="B293" s="77">
        <v>1892787</v>
      </c>
      <c r="C293" s="230">
        <v>316075</v>
      </c>
      <c r="D293" s="77">
        <v>59365</v>
      </c>
      <c r="E293" s="386">
        <v>3.136380374548219</v>
      </c>
      <c r="F293" s="77">
        <v>-5494</v>
      </c>
      <c r="G293" s="324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  <c r="T293" s="324"/>
      <c r="U293" s="324"/>
      <c r="V293" s="324"/>
      <c r="W293" s="324"/>
      <c r="X293" s="324"/>
      <c r="Y293" s="324"/>
      <c r="Z293" s="324"/>
      <c r="AA293" s="324"/>
      <c r="AB293" s="324"/>
      <c r="AC293" s="324"/>
      <c r="AD293" s="324"/>
      <c r="AE293" s="324"/>
      <c r="AF293" s="324"/>
      <c r="AG293" s="324"/>
      <c r="AH293" s="324"/>
      <c r="AI293" s="324"/>
      <c r="AJ293" s="324"/>
      <c r="AK293" s="324"/>
      <c r="AL293" s="324"/>
      <c r="AM293" s="324"/>
      <c r="AN293" s="324"/>
      <c r="AO293" s="324"/>
      <c r="AP293" s="324"/>
      <c r="AQ293" s="324"/>
    </row>
    <row r="294" spans="1:43" s="1040" customFormat="1" ht="12.75">
      <c r="A294" s="260" t="s">
        <v>63</v>
      </c>
      <c r="B294" s="77"/>
      <c r="C294" s="230"/>
      <c r="D294" s="77"/>
      <c r="E294" s="386"/>
      <c r="F294" s="77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  <c r="T294" s="324"/>
      <c r="U294" s="324"/>
      <c r="V294" s="324"/>
      <c r="W294" s="324"/>
      <c r="X294" s="324"/>
      <c r="Y294" s="324"/>
      <c r="Z294" s="324"/>
      <c r="AA294" s="324"/>
      <c r="AB294" s="324"/>
      <c r="AC294" s="324"/>
      <c r="AD294" s="324"/>
      <c r="AE294" s="324"/>
      <c r="AF294" s="324"/>
      <c r="AG294" s="324"/>
      <c r="AH294" s="324"/>
      <c r="AI294" s="324"/>
      <c r="AJ294" s="324"/>
      <c r="AK294" s="324"/>
      <c r="AL294" s="324"/>
      <c r="AM294" s="324"/>
      <c r="AN294" s="324"/>
      <c r="AO294" s="324"/>
      <c r="AP294" s="324"/>
      <c r="AQ294" s="324"/>
    </row>
    <row r="295" spans="1:43" s="1040" customFormat="1" ht="12.75">
      <c r="A295" s="260" t="s">
        <v>58</v>
      </c>
      <c r="B295" s="77"/>
      <c r="C295" s="230"/>
      <c r="D295" s="77"/>
      <c r="E295" s="386"/>
      <c r="F295" s="77"/>
      <c r="G295" s="324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324"/>
      <c r="AE295" s="324"/>
      <c r="AF295" s="324"/>
      <c r="AG295" s="324"/>
      <c r="AH295" s="324"/>
      <c r="AI295" s="324"/>
      <c r="AJ295" s="324"/>
      <c r="AK295" s="324"/>
      <c r="AL295" s="324"/>
      <c r="AM295" s="324"/>
      <c r="AN295" s="324"/>
      <c r="AO295" s="324"/>
      <c r="AP295" s="324"/>
      <c r="AQ295" s="324"/>
    </row>
    <row r="296" spans="1:43" s="1040" customFormat="1" ht="12.75">
      <c r="A296" s="1035" t="s">
        <v>911</v>
      </c>
      <c r="B296" s="77">
        <v>1665656</v>
      </c>
      <c r="C296" s="77">
        <v>0</v>
      </c>
      <c r="D296" s="77">
        <v>0</v>
      </c>
      <c r="E296" s="386">
        <v>0</v>
      </c>
      <c r="F296" s="77">
        <v>0</v>
      </c>
      <c r="G296" s="324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</row>
    <row r="297" spans="1:43" s="1040" customFormat="1" ht="12.75">
      <c r="A297" s="1036" t="s">
        <v>901</v>
      </c>
      <c r="B297" s="77">
        <v>1665656</v>
      </c>
      <c r="C297" s="230">
        <v>0</v>
      </c>
      <c r="D297" s="77">
        <v>0</v>
      </c>
      <c r="E297" s="386">
        <v>0</v>
      </c>
      <c r="F297" s="77">
        <v>0</v>
      </c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</row>
    <row r="298" spans="1:43" s="1040" customFormat="1" ht="12.75">
      <c r="A298" s="1035" t="s">
        <v>1306</v>
      </c>
      <c r="B298" s="77">
        <v>1665656</v>
      </c>
      <c r="C298" s="77">
        <v>0</v>
      </c>
      <c r="D298" s="77">
        <v>0</v>
      </c>
      <c r="E298" s="386">
        <v>0</v>
      </c>
      <c r="F298" s="77">
        <v>0</v>
      </c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</row>
    <row r="299" spans="1:43" s="1040" customFormat="1" ht="12.75">
      <c r="A299" s="1037" t="s">
        <v>1312</v>
      </c>
      <c r="B299" s="77">
        <v>915551</v>
      </c>
      <c r="C299" s="77">
        <v>0</v>
      </c>
      <c r="D299" s="77">
        <v>0</v>
      </c>
      <c r="E299" s="386">
        <v>0</v>
      </c>
      <c r="F299" s="77">
        <v>0</v>
      </c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</row>
    <row r="300" spans="1:43" s="1040" customFormat="1" ht="12.75">
      <c r="A300" s="1038" t="s">
        <v>881</v>
      </c>
      <c r="B300" s="77">
        <v>89111</v>
      </c>
      <c r="C300" s="230">
        <v>0</v>
      </c>
      <c r="D300" s="77">
        <v>0</v>
      </c>
      <c r="E300" s="386">
        <v>0</v>
      </c>
      <c r="F300" s="77">
        <v>0</v>
      </c>
      <c r="G300" s="324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</row>
    <row r="301" spans="1:43" s="1040" customFormat="1" ht="12.75">
      <c r="A301" s="1038" t="s">
        <v>1384</v>
      </c>
      <c r="B301" s="77">
        <v>826440</v>
      </c>
      <c r="C301" s="77">
        <v>0</v>
      </c>
      <c r="D301" s="77">
        <v>0</v>
      </c>
      <c r="E301" s="386">
        <v>0</v>
      </c>
      <c r="F301" s="77">
        <v>0</v>
      </c>
      <c r="G301" s="324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24"/>
      <c r="AL301" s="324"/>
      <c r="AM301" s="324"/>
      <c r="AN301" s="324"/>
      <c r="AO301" s="324"/>
      <c r="AP301" s="324"/>
      <c r="AQ301" s="324"/>
    </row>
    <row r="302" spans="1:43" s="1040" customFormat="1" ht="12.75">
      <c r="A302" s="1039" t="s">
        <v>52</v>
      </c>
      <c r="B302" s="77">
        <v>826440</v>
      </c>
      <c r="C302" s="230">
        <v>0</v>
      </c>
      <c r="D302" s="77">
        <v>0</v>
      </c>
      <c r="E302" s="386">
        <v>0</v>
      </c>
      <c r="F302" s="77">
        <v>0</v>
      </c>
      <c r="G302" s="324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</row>
    <row r="303" spans="1:43" s="1040" customFormat="1" ht="12.75">
      <c r="A303" s="1036" t="s">
        <v>1295</v>
      </c>
      <c r="B303" s="77">
        <v>750105</v>
      </c>
      <c r="C303" s="230">
        <v>0</v>
      </c>
      <c r="D303" s="77">
        <v>0</v>
      </c>
      <c r="E303" s="386">
        <v>0</v>
      </c>
      <c r="F303" s="77">
        <v>0</v>
      </c>
      <c r="G303" s="324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  <c r="T303" s="324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</row>
    <row r="304" spans="1:43" s="1040" customFormat="1" ht="12.75">
      <c r="A304" s="1038" t="s">
        <v>424</v>
      </c>
      <c r="B304" s="77">
        <v>750105</v>
      </c>
      <c r="C304" s="230">
        <v>0</v>
      </c>
      <c r="D304" s="77">
        <v>0</v>
      </c>
      <c r="E304" s="386">
        <v>0</v>
      </c>
      <c r="F304" s="77">
        <v>0</v>
      </c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</row>
    <row r="305" spans="1:6" ht="12.75">
      <c r="A305" s="276" t="s">
        <v>64</v>
      </c>
      <c r="B305" s="30"/>
      <c r="C305" s="30"/>
      <c r="D305" s="30"/>
      <c r="E305" s="386"/>
      <c r="F305" s="77"/>
    </row>
    <row r="306" spans="1:43" s="1042" customFormat="1" ht="12" customHeight="1">
      <c r="A306" s="252" t="s">
        <v>910</v>
      </c>
      <c r="B306" s="77"/>
      <c r="C306" s="77"/>
      <c r="D306" s="77"/>
      <c r="E306" s="386"/>
      <c r="F306" s="77"/>
      <c r="G306" s="1041"/>
      <c r="H306" s="1041"/>
      <c r="I306" s="1041"/>
      <c r="J306" s="1041"/>
      <c r="K306" s="1041"/>
      <c r="L306" s="1041"/>
      <c r="M306" s="1041"/>
      <c r="N306" s="1041"/>
      <c r="O306" s="1041"/>
      <c r="P306" s="1041"/>
      <c r="Q306" s="1041"/>
      <c r="R306" s="1041"/>
      <c r="S306" s="1041"/>
      <c r="T306" s="1041"/>
      <c r="U306" s="1041"/>
      <c r="V306" s="1041"/>
      <c r="W306" s="1041"/>
      <c r="X306" s="1041"/>
      <c r="Y306" s="1041"/>
      <c r="Z306" s="1041"/>
      <c r="AA306" s="1041"/>
      <c r="AB306" s="1041"/>
      <c r="AC306" s="1041"/>
      <c r="AD306" s="1041"/>
      <c r="AE306" s="1041"/>
      <c r="AF306" s="1041"/>
      <c r="AG306" s="1041"/>
      <c r="AH306" s="1041"/>
      <c r="AI306" s="1041"/>
      <c r="AJ306" s="1041"/>
      <c r="AK306" s="1041"/>
      <c r="AL306" s="1041"/>
      <c r="AM306" s="1041"/>
      <c r="AN306" s="1041"/>
      <c r="AO306" s="1041"/>
      <c r="AP306" s="1041"/>
      <c r="AQ306" s="1041"/>
    </row>
    <row r="307" spans="1:43" s="1048" customFormat="1" ht="12.75">
      <c r="A307" s="1035" t="s">
        <v>911</v>
      </c>
      <c r="B307" s="77">
        <v>785389</v>
      </c>
      <c r="C307" s="77">
        <v>142056</v>
      </c>
      <c r="D307" s="230">
        <v>22874</v>
      </c>
      <c r="E307" s="386">
        <v>2.912442114671838</v>
      </c>
      <c r="F307" s="77">
        <v>8307</v>
      </c>
      <c r="G307" s="1041"/>
      <c r="H307" s="1041"/>
      <c r="I307" s="1041"/>
      <c r="J307" s="1041"/>
      <c r="K307" s="1041"/>
      <c r="L307" s="1041"/>
      <c r="M307" s="1041"/>
      <c r="N307" s="1041"/>
      <c r="O307" s="1041"/>
      <c r="P307" s="1041"/>
      <c r="Q307" s="1041"/>
      <c r="R307" s="1041"/>
      <c r="S307" s="1041"/>
      <c r="T307" s="1041"/>
      <c r="U307" s="1041"/>
      <c r="V307" s="1041"/>
      <c r="W307" s="1041"/>
      <c r="X307" s="1041"/>
      <c r="Y307" s="1041"/>
      <c r="Z307" s="1041"/>
      <c r="AA307" s="1041"/>
      <c r="AB307" s="1041"/>
      <c r="AC307" s="1041"/>
      <c r="AD307" s="1041"/>
      <c r="AE307" s="1041"/>
      <c r="AF307" s="1041"/>
      <c r="AG307" s="1041"/>
      <c r="AH307" s="1041"/>
      <c r="AI307" s="1041"/>
      <c r="AJ307" s="1041"/>
      <c r="AK307" s="1041"/>
      <c r="AL307" s="1041"/>
      <c r="AM307" s="1041"/>
      <c r="AN307" s="1041"/>
      <c r="AO307" s="1041"/>
      <c r="AP307" s="1041"/>
      <c r="AQ307" s="1041"/>
    </row>
    <row r="308" spans="1:43" s="1048" customFormat="1" ht="12.75">
      <c r="A308" s="1037" t="s">
        <v>901</v>
      </c>
      <c r="B308" s="77">
        <v>130235</v>
      </c>
      <c r="C308" s="77">
        <v>22700</v>
      </c>
      <c r="D308" s="230">
        <v>22700</v>
      </c>
      <c r="E308" s="386">
        <v>17.43003032978846</v>
      </c>
      <c r="F308" s="77">
        <v>8307</v>
      </c>
      <c r="G308" s="1041"/>
      <c r="H308" s="1041"/>
      <c r="I308" s="1041"/>
      <c r="J308" s="1041"/>
      <c r="K308" s="1041"/>
      <c r="L308" s="1041"/>
      <c r="M308" s="1041"/>
      <c r="N308" s="1041"/>
      <c r="O308" s="1041"/>
      <c r="P308" s="1041"/>
      <c r="Q308" s="1041"/>
      <c r="R308" s="1041"/>
      <c r="S308" s="1041"/>
      <c r="T308" s="1041"/>
      <c r="U308" s="1041"/>
      <c r="V308" s="1041"/>
      <c r="W308" s="1041"/>
      <c r="X308" s="1041"/>
      <c r="Y308" s="1041"/>
      <c r="Z308" s="1041"/>
      <c r="AA308" s="1041"/>
      <c r="AB308" s="1041"/>
      <c r="AC308" s="1041"/>
      <c r="AD308" s="1041"/>
      <c r="AE308" s="1041"/>
      <c r="AF308" s="1041"/>
      <c r="AG308" s="1041"/>
      <c r="AH308" s="1041"/>
      <c r="AI308" s="1041"/>
      <c r="AJ308" s="1041"/>
      <c r="AK308" s="1041"/>
      <c r="AL308" s="1041"/>
      <c r="AM308" s="1041"/>
      <c r="AN308" s="1041"/>
      <c r="AO308" s="1041"/>
      <c r="AP308" s="1041"/>
      <c r="AQ308" s="1041"/>
    </row>
    <row r="309" spans="1:43" s="1048" customFormat="1" ht="12.75">
      <c r="A309" s="1037" t="s">
        <v>65</v>
      </c>
      <c r="B309" s="77">
        <v>32959</v>
      </c>
      <c r="C309" s="77">
        <v>0</v>
      </c>
      <c r="D309" s="230">
        <v>0</v>
      </c>
      <c r="E309" s="386">
        <v>0</v>
      </c>
      <c r="F309" s="77">
        <v>0</v>
      </c>
      <c r="G309" s="1041"/>
      <c r="H309" s="1041"/>
      <c r="I309" s="1041"/>
      <c r="J309" s="1041"/>
      <c r="K309" s="1041"/>
      <c r="L309" s="1041"/>
      <c r="M309" s="1041"/>
      <c r="N309" s="1041"/>
      <c r="O309" s="1041"/>
      <c r="P309" s="1041"/>
      <c r="Q309" s="1041"/>
      <c r="R309" s="1041"/>
      <c r="S309" s="1041"/>
      <c r="T309" s="1041"/>
      <c r="U309" s="1041"/>
      <c r="V309" s="1041"/>
      <c r="W309" s="1041"/>
      <c r="X309" s="1041"/>
      <c r="Y309" s="1041"/>
      <c r="Z309" s="1041"/>
      <c r="AA309" s="1041"/>
      <c r="AB309" s="1041"/>
      <c r="AC309" s="1041"/>
      <c r="AD309" s="1041"/>
      <c r="AE309" s="1041"/>
      <c r="AF309" s="1041"/>
      <c r="AG309" s="1041"/>
      <c r="AH309" s="1041"/>
      <c r="AI309" s="1041"/>
      <c r="AJ309" s="1041"/>
      <c r="AK309" s="1041"/>
      <c r="AL309" s="1041"/>
      <c r="AM309" s="1041"/>
      <c r="AN309" s="1041"/>
      <c r="AO309" s="1041"/>
      <c r="AP309" s="1041"/>
      <c r="AQ309" s="1041"/>
    </row>
    <row r="310" spans="1:43" s="1048" customFormat="1" ht="12.75" hidden="1">
      <c r="A310" s="1045" t="s">
        <v>134</v>
      </c>
      <c r="B310" s="409">
        <v>0</v>
      </c>
      <c r="C310" s="409">
        <v>0</v>
      </c>
      <c r="D310" s="409">
        <v>0</v>
      </c>
      <c r="E310" s="1046">
        <v>0</v>
      </c>
      <c r="F310" s="409">
        <v>0</v>
      </c>
      <c r="G310" s="1041"/>
      <c r="H310" s="1041"/>
      <c r="I310" s="1041"/>
      <c r="J310" s="1041"/>
      <c r="K310" s="1041"/>
      <c r="L310" s="1041"/>
      <c r="M310" s="1041"/>
      <c r="N310" s="1041"/>
      <c r="O310" s="1041"/>
      <c r="P310" s="1041"/>
      <c r="Q310" s="1041"/>
      <c r="R310" s="1041"/>
      <c r="S310" s="1041"/>
      <c r="T310" s="1041"/>
      <c r="U310" s="1041"/>
      <c r="V310" s="1041"/>
      <c r="W310" s="1041"/>
      <c r="X310" s="1041"/>
      <c r="Y310" s="1041"/>
      <c r="Z310" s="1041"/>
      <c r="AA310" s="1041"/>
      <c r="AB310" s="1041"/>
      <c r="AC310" s="1041"/>
      <c r="AD310" s="1041"/>
      <c r="AE310" s="1041"/>
      <c r="AF310" s="1041"/>
      <c r="AG310" s="1041"/>
      <c r="AH310" s="1041"/>
      <c r="AI310" s="1041"/>
      <c r="AJ310" s="1041"/>
      <c r="AK310" s="1041"/>
      <c r="AL310" s="1041"/>
      <c r="AM310" s="1041"/>
      <c r="AN310" s="1041"/>
      <c r="AO310" s="1041"/>
      <c r="AP310" s="1041"/>
      <c r="AQ310" s="1041"/>
    </row>
    <row r="311" spans="1:43" s="1048" customFormat="1" ht="12.75">
      <c r="A311" s="1037" t="s">
        <v>135</v>
      </c>
      <c r="B311" s="77">
        <v>498596</v>
      </c>
      <c r="C311" s="77">
        <v>119356</v>
      </c>
      <c r="D311" s="77">
        <v>174</v>
      </c>
      <c r="E311" s="386">
        <v>0.034897993565933136</v>
      </c>
      <c r="F311" s="77">
        <v>0</v>
      </c>
      <c r="G311" s="1041"/>
      <c r="H311" s="1041"/>
      <c r="I311" s="1041"/>
      <c r="J311" s="1041"/>
      <c r="K311" s="1041"/>
      <c r="L311" s="1041"/>
      <c r="M311" s="1041"/>
      <c r="N311" s="1041"/>
      <c r="O311" s="1041"/>
      <c r="P311" s="1041"/>
      <c r="Q311" s="1041"/>
      <c r="R311" s="1041"/>
      <c r="S311" s="1041"/>
      <c r="T311" s="1041"/>
      <c r="U311" s="1041"/>
      <c r="V311" s="1041"/>
      <c r="W311" s="1041"/>
      <c r="X311" s="1041"/>
      <c r="Y311" s="1041"/>
      <c r="Z311" s="1041"/>
      <c r="AA311" s="1041"/>
      <c r="AB311" s="1041"/>
      <c r="AC311" s="1041"/>
      <c r="AD311" s="1041"/>
      <c r="AE311" s="1041"/>
      <c r="AF311" s="1041"/>
      <c r="AG311" s="1041"/>
      <c r="AH311" s="1041"/>
      <c r="AI311" s="1041"/>
      <c r="AJ311" s="1041"/>
      <c r="AK311" s="1041"/>
      <c r="AL311" s="1041"/>
      <c r="AM311" s="1041"/>
      <c r="AN311" s="1041"/>
      <c r="AO311" s="1041"/>
      <c r="AP311" s="1041"/>
      <c r="AQ311" s="1041"/>
    </row>
    <row r="312" spans="1:43" s="1048" customFormat="1" ht="12.75">
      <c r="A312" s="1037" t="s">
        <v>66</v>
      </c>
      <c r="B312" s="77">
        <v>123599</v>
      </c>
      <c r="C312" s="77">
        <v>0</v>
      </c>
      <c r="D312" s="77">
        <v>0</v>
      </c>
      <c r="E312" s="386">
        <v>0</v>
      </c>
      <c r="F312" s="77">
        <v>0</v>
      </c>
      <c r="G312" s="1041"/>
      <c r="H312" s="1041"/>
      <c r="I312" s="1041"/>
      <c r="J312" s="1041"/>
      <c r="K312" s="1041"/>
      <c r="L312" s="1041"/>
      <c r="M312" s="1041"/>
      <c r="N312" s="1041"/>
      <c r="O312" s="1041"/>
      <c r="P312" s="1041"/>
      <c r="Q312" s="1041"/>
      <c r="R312" s="1041"/>
      <c r="S312" s="1041"/>
      <c r="T312" s="1041"/>
      <c r="U312" s="1041"/>
      <c r="V312" s="1041"/>
      <c r="W312" s="1041"/>
      <c r="X312" s="1041"/>
      <c r="Y312" s="1041"/>
      <c r="Z312" s="1041"/>
      <c r="AA312" s="1041"/>
      <c r="AB312" s="1041"/>
      <c r="AC312" s="1041"/>
      <c r="AD312" s="1041"/>
      <c r="AE312" s="1041"/>
      <c r="AF312" s="1041"/>
      <c r="AG312" s="1041"/>
      <c r="AH312" s="1041"/>
      <c r="AI312" s="1041"/>
      <c r="AJ312" s="1041"/>
      <c r="AK312" s="1041"/>
      <c r="AL312" s="1041"/>
      <c r="AM312" s="1041"/>
      <c r="AN312" s="1041"/>
      <c r="AO312" s="1041"/>
      <c r="AP312" s="1041"/>
      <c r="AQ312" s="1041"/>
    </row>
    <row r="313" spans="1:43" s="1048" customFormat="1" ht="12.75">
      <c r="A313" s="1049" t="s">
        <v>1306</v>
      </c>
      <c r="B313" s="77">
        <v>877191</v>
      </c>
      <c r="C313" s="77">
        <v>142056</v>
      </c>
      <c r="D313" s="77">
        <v>2709</v>
      </c>
      <c r="E313" s="386">
        <v>0.30882669794833734</v>
      </c>
      <c r="F313" s="77">
        <v>2167</v>
      </c>
      <c r="G313" s="1041"/>
      <c r="H313" s="1041"/>
      <c r="I313" s="1041"/>
      <c r="J313" s="1041"/>
      <c r="K313" s="1041"/>
      <c r="L313" s="1041"/>
      <c r="M313" s="1041"/>
      <c r="N313" s="1041"/>
      <c r="O313" s="1041"/>
      <c r="P313" s="1041"/>
      <c r="Q313" s="1041"/>
      <c r="R313" s="1041"/>
      <c r="S313" s="1041"/>
      <c r="T313" s="1041"/>
      <c r="U313" s="1041"/>
      <c r="V313" s="1041"/>
      <c r="W313" s="1041"/>
      <c r="X313" s="1041"/>
      <c r="Y313" s="1041"/>
      <c r="Z313" s="1041"/>
      <c r="AA313" s="1041"/>
      <c r="AB313" s="1041"/>
      <c r="AC313" s="1041"/>
      <c r="AD313" s="1041"/>
      <c r="AE313" s="1041"/>
      <c r="AF313" s="1041"/>
      <c r="AG313" s="1041"/>
      <c r="AH313" s="1041"/>
      <c r="AI313" s="1041"/>
      <c r="AJ313" s="1041"/>
      <c r="AK313" s="1041"/>
      <c r="AL313" s="1041"/>
      <c r="AM313" s="1041"/>
      <c r="AN313" s="1041"/>
      <c r="AO313" s="1041"/>
      <c r="AP313" s="1041"/>
      <c r="AQ313" s="1041"/>
    </row>
    <row r="314" spans="1:43" s="1050" customFormat="1" ht="12.75">
      <c r="A314" s="1037" t="s">
        <v>1312</v>
      </c>
      <c r="B314" s="77">
        <v>743958</v>
      </c>
      <c r="C314" s="77">
        <v>102823</v>
      </c>
      <c r="D314" s="77">
        <v>2709</v>
      </c>
      <c r="E314" s="386">
        <v>0.36413345914688733</v>
      </c>
      <c r="F314" s="77">
        <v>2167</v>
      </c>
      <c r="G314" s="1041"/>
      <c r="H314" s="1041"/>
      <c r="I314" s="1041"/>
      <c r="J314" s="1041"/>
      <c r="K314" s="1041"/>
      <c r="L314" s="1041"/>
      <c r="M314" s="1041"/>
      <c r="N314" s="1041"/>
      <c r="O314" s="1041"/>
      <c r="P314" s="1041"/>
      <c r="Q314" s="1041"/>
      <c r="R314" s="1041"/>
      <c r="S314" s="1041"/>
      <c r="T314" s="1041"/>
      <c r="U314" s="1041"/>
      <c r="V314" s="1041"/>
      <c r="W314" s="1041"/>
      <c r="X314" s="1041"/>
      <c r="Y314" s="1041"/>
      <c r="Z314" s="1041"/>
      <c r="AA314" s="1041"/>
      <c r="AB314" s="1041"/>
      <c r="AC314" s="1041"/>
      <c r="AD314" s="1041"/>
      <c r="AE314" s="1041"/>
      <c r="AF314" s="1041"/>
      <c r="AG314" s="1041"/>
      <c r="AH314" s="1041"/>
      <c r="AI314" s="1041"/>
      <c r="AJ314" s="1041"/>
      <c r="AK314" s="1041"/>
      <c r="AL314" s="1041"/>
      <c r="AM314" s="1041"/>
      <c r="AN314" s="1041"/>
      <c r="AO314" s="1041"/>
      <c r="AP314" s="1041"/>
      <c r="AQ314" s="1041"/>
    </row>
    <row r="315" spans="1:43" s="1050" customFormat="1" ht="12.75">
      <c r="A315" s="1051" t="s">
        <v>881</v>
      </c>
      <c r="B315" s="77">
        <v>730156</v>
      </c>
      <c r="C315" s="77">
        <v>102823</v>
      </c>
      <c r="D315" s="77">
        <v>2709</v>
      </c>
      <c r="E315" s="386">
        <v>0.3710166046707827</v>
      </c>
      <c r="F315" s="77">
        <v>2167</v>
      </c>
      <c r="G315" s="1041"/>
      <c r="H315" s="1041"/>
      <c r="I315" s="1041"/>
      <c r="J315" s="1041"/>
      <c r="K315" s="1041"/>
      <c r="L315" s="1041"/>
      <c r="M315" s="1041"/>
      <c r="N315" s="1041"/>
      <c r="O315" s="1041"/>
      <c r="P315" s="1041"/>
      <c r="Q315" s="1041"/>
      <c r="R315" s="1041"/>
      <c r="S315" s="1041"/>
      <c r="T315" s="1041"/>
      <c r="U315" s="1041"/>
      <c r="V315" s="1041"/>
      <c r="W315" s="1041"/>
      <c r="X315" s="1041"/>
      <c r="Y315" s="1041"/>
      <c r="Z315" s="1041"/>
      <c r="AA315" s="1041"/>
      <c r="AB315" s="1041"/>
      <c r="AC315" s="1041"/>
      <c r="AD315" s="1041"/>
      <c r="AE315" s="1041"/>
      <c r="AF315" s="1041"/>
      <c r="AG315" s="1041"/>
      <c r="AH315" s="1041"/>
      <c r="AI315" s="1041"/>
      <c r="AJ315" s="1041"/>
      <c r="AK315" s="1041"/>
      <c r="AL315" s="1041"/>
      <c r="AM315" s="1041"/>
      <c r="AN315" s="1041"/>
      <c r="AO315" s="1041"/>
      <c r="AP315" s="1041"/>
      <c r="AQ315" s="1041"/>
    </row>
    <row r="316" spans="1:43" s="1042" customFormat="1" ht="12.75">
      <c r="A316" s="1051" t="s">
        <v>1384</v>
      </c>
      <c r="B316" s="77">
        <v>13802</v>
      </c>
      <c r="C316" s="77">
        <v>0</v>
      </c>
      <c r="D316" s="77">
        <v>0</v>
      </c>
      <c r="E316" s="386">
        <v>0</v>
      </c>
      <c r="F316" s="77">
        <v>0</v>
      </c>
      <c r="G316" s="1041"/>
      <c r="H316" s="1041"/>
      <c r="I316" s="1041"/>
      <c r="J316" s="1041"/>
      <c r="K316" s="1041"/>
      <c r="L316" s="1041"/>
      <c r="M316" s="1041"/>
      <c r="N316" s="1041"/>
      <c r="O316" s="1041"/>
      <c r="P316" s="1041"/>
      <c r="Q316" s="1041"/>
      <c r="R316" s="1041"/>
      <c r="S316" s="1041"/>
      <c r="T316" s="1041"/>
      <c r="U316" s="1041"/>
      <c r="V316" s="1041"/>
      <c r="W316" s="1041"/>
      <c r="X316" s="1041"/>
      <c r="Y316" s="1041"/>
      <c r="Z316" s="1041"/>
      <c r="AA316" s="1041"/>
      <c r="AB316" s="1041"/>
      <c r="AC316" s="1041"/>
      <c r="AD316" s="1041"/>
      <c r="AE316" s="1041"/>
      <c r="AF316" s="1041"/>
      <c r="AG316" s="1041"/>
      <c r="AH316" s="1041"/>
      <c r="AI316" s="1041"/>
      <c r="AJ316" s="1041"/>
      <c r="AK316" s="1041"/>
      <c r="AL316" s="1041"/>
      <c r="AM316" s="1041"/>
      <c r="AN316" s="1041"/>
      <c r="AO316" s="1041"/>
      <c r="AP316" s="1041"/>
      <c r="AQ316" s="1041"/>
    </row>
    <row r="317" spans="1:43" s="1042" customFormat="1" ht="12.75" hidden="1">
      <c r="A317" s="1052" t="s">
        <v>1405</v>
      </c>
      <c r="B317" s="77">
        <v>0</v>
      </c>
      <c r="C317" s="77">
        <v>0</v>
      </c>
      <c r="D317" s="77">
        <v>0</v>
      </c>
      <c r="E317" s="386">
        <v>0</v>
      </c>
      <c r="F317" s="77">
        <v>0</v>
      </c>
      <c r="G317" s="1041"/>
      <c r="H317" s="1041"/>
      <c r="I317" s="1041"/>
      <c r="J317" s="1041"/>
      <c r="K317" s="1041"/>
      <c r="L317" s="1041"/>
      <c r="M317" s="1041"/>
      <c r="N317" s="1041"/>
      <c r="O317" s="1041"/>
      <c r="P317" s="1041"/>
      <c r="Q317" s="1041"/>
      <c r="R317" s="1041"/>
      <c r="S317" s="1041"/>
      <c r="T317" s="1041"/>
      <c r="U317" s="1041"/>
      <c r="V317" s="1041"/>
      <c r="W317" s="1041"/>
      <c r="X317" s="1041"/>
      <c r="Y317" s="1041"/>
      <c r="Z317" s="1041"/>
      <c r="AA317" s="1041"/>
      <c r="AB317" s="1041"/>
      <c r="AC317" s="1041"/>
      <c r="AD317" s="1041"/>
      <c r="AE317" s="1041"/>
      <c r="AF317" s="1041"/>
      <c r="AG317" s="1041"/>
      <c r="AH317" s="1041"/>
      <c r="AI317" s="1041"/>
      <c r="AJ317" s="1041"/>
      <c r="AK317" s="1041"/>
      <c r="AL317" s="1041"/>
      <c r="AM317" s="1041"/>
      <c r="AN317" s="1041"/>
      <c r="AO317" s="1041"/>
      <c r="AP317" s="1041"/>
      <c r="AQ317" s="1041"/>
    </row>
    <row r="318" spans="1:43" s="1040" customFormat="1" ht="12.75">
      <c r="A318" s="1036" t="s">
        <v>1295</v>
      </c>
      <c r="B318" s="77">
        <v>133233</v>
      </c>
      <c r="C318" s="77">
        <v>39233</v>
      </c>
      <c r="D318" s="77">
        <v>0</v>
      </c>
      <c r="E318" s="386">
        <v>0</v>
      </c>
      <c r="F318" s="77">
        <v>0</v>
      </c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</row>
    <row r="319" spans="1:43" s="1040" customFormat="1" ht="12.75">
      <c r="A319" s="269" t="s">
        <v>906</v>
      </c>
      <c r="B319" s="77">
        <v>133233</v>
      </c>
      <c r="C319" s="77">
        <v>39233</v>
      </c>
      <c r="D319" s="77">
        <v>0</v>
      </c>
      <c r="E319" s="386">
        <v>0</v>
      </c>
      <c r="F319" s="77">
        <v>0</v>
      </c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</row>
    <row r="320" spans="1:43" s="1040" customFormat="1" ht="12.75">
      <c r="A320" s="1035" t="s">
        <v>1300</v>
      </c>
      <c r="B320" s="77">
        <v>-91802</v>
      </c>
      <c r="C320" s="77">
        <v>0</v>
      </c>
      <c r="D320" s="77">
        <v>20165</v>
      </c>
      <c r="E320" s="386" t="s">
        <v>942</v>
      </c>
      <c r="F320" s="77">
        <v>6140</v>
      </c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</row>
    <row r="321" spans="1:43" s="1040" customFormat="1" ht="25.5">
      <c r="A321" s="392" t="s">
        <v>1423</v>
      </c>
      <c r="B321" s="77">
        <v>91802</v>
      </c>
      <c r="C321" s="77">
        <v>0</v>
      </c>
      <c r="D321" s="77" t="s">
        <v>942</v>
      </c>
      <c r="E321" s="386" t="s">
        <v>942</v>
      </c>
      <c r="F321" s="77" t="s">
        <v>942</v>
      </c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</row>
    <row r="322" spans="1:43" s="1040" customFormat="1" ht="12.75">
      <c r="A322" s="260" t="s">
        <v>913</v>
      </c>
      <c r="B322" s="77"/>
      <c r="C322" s="77"/>
      <c r="D322" s="77"/>
      <c r="E322" s="386"/>
      <c r="F322" s="77"/>
      <c r="G322" s="324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  <c r="T322" s="324"/>
      <c r="U322" s="324"/>
      <c r="V322" s="324"/>
      <c r="W322" s="324"/>
      <c r="X322" s="324"/>
      <c r="Y322" s="324"/>
      <c r="Z322" s="324"/>
      <c r="AA322" s="324"/>
      <c r="AB322" s="324"/>
      <c r="AC322" s="324"/>
      <c r="AD322" s="324"/>
      <c r="AE322" s="324"/>
      <c r="AF322" s="324"/>
      <c r="AG322" s="324"/>
      <c r="AH322" s="324"/>
      <c r="AI322" s="324"/>
      <c r="AJ322" s="324"/>
      <c r="AK322" s="324"/>
      <c r="AL322" s="324"/>
      <c r="AM322" s="324"/>
      <c r="AN322" s="324"/>
      <c r="AO322" s="324"/>
      <c r="AP322" s="324"/>
      <c r="AQ322" s="324"/>
    </row>
    <row r="323" spans="1:43" s="1040" customFormat="1" ht="12.75">
      <c r="A323" s="1035" t="s">
        <v>911</v>
      </c>
      <c r="B323" s="77">
        <v>2094343</v>
      </c>
      <c r="C323" s="77">
        <v>161305</v>
      </c>
      <c r="D323" s="77">
        <v>54060</v>
      </c>
      <c r="E323" s="386">
        <v>2.5812390807045458</v>
      </c>
      <c r="F323" s="77">
        <v>27168</v>
      </c>
      <c r="G323" s="324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</row>
    <row r="324" spans="1:43" s="1040" customFormat="1" ht="12.75">
      <c r="A324" s="1036" t="s">
        <v>901</v>
      </c>
      <c r="B324" s="77">
        <v>434845</v>
      </c>
      <c r="C324" s="77">
        <v>52101</v>
      </c>
      <c r="D324" s="77">
        <v>52101</v>
      </c>
      <c r="E324" s="386">
        <v>11.981510653221262</v>
      </c>
      <c r="F324" s="77">
        <v>25209</v>
      </c>
      <c r="G324" s="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324"/>
      <c r="AN324" s="324"/>
      <c r="AO324" s="324"/>
      <c r="AP324" s="324"/>
      <c r="AQ324" s="324"/>
    </row>
    <row r="325" spans="1:43" s="1040" customFormat="1" ht="12.75">
      <c r="A325" s="1036" t="s">
        <v>134</v>
      </c>
      <c r="B325" s="230">
        <v>14056</v>
      </c>
      <c r="C325" s="230">
        <v>4600</v>
      </c>
      <c r="D325" s="230">
        <v>986</v>
      </c>
      <c r="E325" s="386">
        <v>7.014797951052931</v>
      </c>
      <c r="F325" s="77">
        <v>986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324"/>
      <c r="AG325" s="324"/>
      <c r="AH325" s="324"/>
      <c r="AI325" s="324"/>
      <c r="AJ325" s="324"/>
      <c r="AK325" s="324"/>
      <c r="AL325" s="324"/>
      <c r="AM325" s="324"/>
      <c r="AN325" s="324"/>
      <c r="AO325" s="324"/>
      <c r="AP325" s="324"/>
      <c r="AQ325" s="324"/>
    </row>
    <row r="326" spans="1:43" s="1040" customFormat="1" ht="12.75">
      <c r="A326" s="1036" t="s">
        <v>135</v>
      </c>
      <c r="B326" s="77">
        <v>1645442</v>
      </c>
      <c r="C326" s="77">
        <v>104604</v>
      </c>
      <c r="D326" s="77">
        <v>973</v>
      </c>
      <c r="E326" s="386">
        <v>0.05913304753373257</v>
      </c>
      <c r="F326" s="77">
        <v>973</v>
      </c>
      <c r="G326" s="324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4"/>
      <c r="AQ326" s="324"/>
    </row>
    <row r="327" spans="1:43" s="1040" customFormat="1" ht="12.75">
      <c r="A327" s="1035" t="s">
        <v>1310</v>
      </c>
      <c r="B327" s="77">
        <v>2094343</v>
      </c>
      <c r="C327" s="77">
        <v>161305</v>
      </c>
      <c r="D327" s="77">
        <v>9352</v>
      </c>
      <c r="E327" s="386">
        <v>0.4465362168470016</v>
      </c>
      <c r="F327" s="77">
        <v>7040</v>
      </c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324"/>
      <c r="AG327" s="324"/>
      <c r="AH327" s="324"/>
      <c r="AI327" s="324"/>
      <c r="AJ327" s="324"/>
      <c r="AK327" s="324"/>
      <c r="AL327" s="324"/>
      <c r="AM327" s="324"/>
      <c r="AN327" s="324"/>
      <c r="AO327" s="324"/>
      <c r="AP327" s="324"/>
      <c r="AQ327" s="324"/>
    </row>
    <row r="328" spans="1:43" s="1040" customFormat="1" ht="12.75">
      <c r="A328" s="1036" t="s">
        <v>1312</v>
      </c>
      <c r="B328" s="77">
        <v>2062066</v>
      </c>
      <c r="C328" s="77">
        <v>161305</v>
      </c>
      <c r="D328" s="77">
        <v>9352</v>
      </c>
      <c r="E328" s="386">
        <v>0.453525735839687</v>
      </c>
      <c r="F328" s="77">
        <v>7040</v>
      </c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324"/>
      <c r="AG328" s="324"/>
      <c r="AH328" s="324"/>
      <c r="AI328" s="324"/>
      <c r="AJ328" s="324"/>
      <c r="AK328" s="324"/>
      <c r="AL328" s="324"/>
      <c r="AM328" s="324"/>
      <c r="AN328" s="324"/>
      <c r="AO328" s="324"/>
      <c r="AP328" s="324"/>
      <c r="AQ328" s="324"/>
    </row>
    <row r="329" spans="1:43" s="1040" customFormat="1" ht="12.75">
      <c r="A329" s="1038" t="s">
        <v>881</v>
      </c>
      <c r="B329" s="77">
        <v>2062066</v>
      </c>
      <c r="C329" s="77">
        <v>161305</v>
      </c>
      <c r="D329" s="77">
        <v>9352</v>
      </c>
      <c r="E329" s="386">
        <v>0.453525735839687</v>
      </c>
      <c r="F329" s="77">
        <v>7040</v>
      </c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/>
      <c r="AN329" s="324"/>
      <c r="AO329" s="324"/>
      <c r="AP329" s="324"/>
      <c r="AQ329" s="324"/>
    </row>
    <row r="330" spans="1:43" s="1040" customFormat="1" ht="12.75">
      <c r="A330" s="1036" t="s">
        <v>1295</v>
      </c>
      <c r="B330" s="77">
        <v>32277</v>
      </c>
      <c r="C330" s="77">
        <v>0</v>
      </c>
      <c r="D330" s="77">
        <v>0</v>
      </c>
      <c r="E330" s="386">
        <v>0</v>
      </c>
      <c r="F330" s="77">
        <v>0</v>
      </c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</row>
    <row r="331" spans="1:43" s="1040" customFormat="1" ht="12.75">
      <c r="A331" s="1038" t="s">
        <v>424</v>
      </c>
      <c r="B331" s="77">
        <v>32277</v>
      </c>
      <c r="C331" s="77">
        <v>0</v>
      </c>
      <c r="D331" s="77">
        <v>0</v>
      </c>
      <c r="E331" s="386">
        <v>0</v>
      </c>
      <c r="F331" s="77">
        <v>0</v>
      </c>
      <c r="G331" s="324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</row>
    <row r="332" spans="1:49" s="1053" customFormat="1" ht="12.75">
      <c r="A332" s="314" t="s">
        <v>920</v>
      </c>
      <c r="B332" s="77"/>
      <c r="C332" s="77"/>
      <c r="D332" s="77"/>
      <c r="E332" s="386"/>
      <c r="F332" s="77"/>
      <c r="G332" s="1026"/>
      <c r="H332" s="1026"/>
      <c r="I332" s="1026"/>
      <c r="J332" s="1026"/>
      <c r="K332" s="1026"/>
      <c r="L332" s="1026"/>
      <c r="M332" s="1026"/>
      <c r="N332" s="1026"/>
      <c r="O332" s="1026"/>
      <c r="P332" s="1026"/>
      <c r="Q332" s="1026"/>
      <c r="R332" s="1026"/>
      <c r="S332" s="1026"/>
      <c r="T332" s="1026"/>
      <c r="U332" s="1026"/>
      <c r="V332" s="1026"/>
      <c r="W332" s="1026"/>
      <c r="X332" s="1026"/>
      <c r="Y332" s="1026"/>
      <c r="Z332" s="1026"/>
      <c r="AA332" s="1026"/>
      <c r="AB332" s="1026"/>
      <c r="AC332" s="1026"/>
      <c r="AD332" s="1026"/>
      <c r="AE332" s="1026"/>
      <c r="AF332" s="1026"/>
      <c r="AG332" s="1026"/>
      <c r="AH332" s="1026"/>
      <c r="AI332" s="1026"/>
      <c r="AJ332" s="1026"/>
      <c r="AK332" s="1026"/>
      <c r="AL332" s="1026"/>
      <c r="AM332" s="1026"/>
      <c r="AN332" s="1026"/>
      <c r="AO332" s="1026"/>
      <c r="AP332" s="1026"/>
      <c r="AQ332" s="1026"/>
      <c r="AR332" s="1026"/>
      <c r="AS332" s="1026"/>
      <c r="AT332" s="1026"/>
      <c r="AU332" s="1026"/>
      <c r="AV332" s="1026"/>
      <c r="AW332" s="1027"/>
    </row>
    <row r="333" spans="1:49" s="1053" customFormat="1" ht="12.75">
      <c r="A333" s="1035" t="s">
        <v>911</v>
      </c>
      <c r="B333" s="77">
        <v>25192118</v>
      </c>
      <c r="C333" s="77">
        <v>4989590</v>
      </c>
      <c r="D333" s="77">
        <v>4989590</v>
      </c>
      <c r="E333" s="386">
        <v>19.806155242683445</v>
      </c>
      <c r="F333" s="77">
        <v>2099927</v>
      </c>
      <c r="G333" s="1026"/>
      <c r="H333" s="1026"/>
      <c r="I333" s="1026"/>
      <c r="J333" s="1026"/>
      <c r="K333" s="1026"/>
      <c r="L333" s="1026"/>
      <c r="M333" s="1026"/>
      <c r="N333" s="1026"/>
      <c r="O333" s="1026"/>
      <c r="P333" s="1026"/>
      <c r="Q333" s="1026"/>
      <c r="R333" s="1026"/>
      <c r="S333" s="1026"/>
      <c r="T333" s="1026"/>
      <c r="U333" s="1026"/>
      <c r="V333" s="1026"/>
      <c r="W333" s="1026"/>
      <c r="X333" s="1026"/>
      <c r="Y333" s="1026"/>
      <c r="Z333" s="1026"/>
      <c r="AA333" s="1026"/>
      <c r="AB333" s="1026"/>
      <c r="AC333" s="1026"/>
      <c r="AD333" s="1026"/>
      <c r="AE333" s="1026"/>
      <c r="AF333" s="1026"/>
      <c r="AG333" s="1026"/>
      <c r="AH333" s="1026"/>
      <c r="AI333" s="1026"/>
      <c r="AJ333" s="1026"/>
      <c r="AK333" s="1026"/>
      <c r="AL333" s="1026"/>
      <c r="AM333" s="1026"/>
      <c r="AN333" s="1026"/>
      <c r="AO333" s="1026"/>
      <c r="AP333" s="1026"/>
      <c r="AQ333" s="1026"/>
      <c r="AR333" s="1026"/>
      <c r="AS333" s="1026"/>
      <c r="AT333" s="1026"/>
      <c r="AU333" s="1026"/>
      <c r="AV333" s="1026"/>
      <c r="AW333" s="1027"/>
    </row>
    <row r="334" spans="1:49" s="1053" customFormat="1" ht="12.75">
      <c r="A334" s="1037" t="s">
        <v>901</v>
      </c>
      <c r="B334" s="77">
        <v>25192118</v>
      </c>
      <c r="C334" s="77">
        <v>4989590</v>
      </c>
      <c r="D334" s="77">
        <v>4989590</v>
      </c>
      <c r="E334" s="386">
        <v>19.806155242683445</v>
      </c>
      <c r="F334" s="77">
        <v>2099927</v>
      </c>
      <c r="G334" s="1026"/>
      <c r="H334" s="1026"/>
      <c r="I334" s="1026"/>
      <c r="J334" s="1026"/>
      <c r="K334" s="1026"/>
      <c r="L334" s="1026"/>
      <c r="M334" s="1026"/>
      <c r="N334" s="1026"/>
      <c r="O334" s="1026"/>
      <c r="P334" s="1026"/>
      <c r="Q334" s="1026"/>
      <c r="R334" s="1026"/>
      <c r="S334" s="1026"/>
      <c r="T334" s="1026"/>
      <c r="U334" s="1026"/>
      <c r="V334" s="1026"/>
      <c r="W334" s="1026"/>
      <c r="X334" s="1026"/>
      <c r="Y334" s="1026"/>
      <c r="Z334" s="1026"/>
      <c r="AA334" s="1026"/>
      <c r="AB334" s="1026"/>
      <c r="AC334" s="1026"/>
      <c r="AD334" s="1026"/>
      <c r="AE334" s="1026"/>
      <c r="AF334" s="1026"/>
      <c r="AG334" s="1026"/>
      <c r="AH334" s="1026"/>
      <c r="AI334" s="1026"/>
      <c r="AJ334" s="1026"/>
      <c r="AK334" s="1026"/>
      <c r="AL334" s="1026"/>
      <c r="AM334" s="1026"/>
      <c r="AN334" s="1026"/>
      <c r="AO334" s="1026"/>
      <c r="AP334" s="1026"/>
      <c r="AQ334" s="1026"/>
      <c r="AR334" s="1026"/>
      <c r="AS334" s="1026"/>
      <c r="AT334" s="1026"/>
      <c r="AU334" s="1026"/>
      <c r="AV334" s="1026"/>
      <c r="AW334" s="1027"/>
    </row>
    <row r="335" spans="1:49" s="263" customFormat="1" ht="12.75">
      <c r="A335" s="1049" t="s">
        <v>1306</v>
      </c>
      <c r="B335" s="77">
        <v>25192118</v>
      </c>
      <c r="C335" s="77">
        <v>4989590</v>
      </c>
      <c r="D335" s="77">
        <v>3326736</v>
      </c>
      <c r="E335" s="386">
        <v>13.205463708926738</v>
      </c>
      <c r="F335" s="77">
        <v>2908511</v>
      </c>
      <c r="G335" s="1026"/>
      <c r="H335" s="1026"/>
      <c r="I335" s="1026"/>
      <c r="J335" s="1026"/>
      <c r="K335" s="1026"/>
      <c r="L335" s="1026"/>
      <c r="M335" s="1026"/>
      <c r="N335" s="1026"/>
      <c r="O335" s="1026"/>
      <c r="P335" s="1026"/>
      <c r="Q335" s="1026"/>
      <c r="R335" s="1026"/>
      <c r="S335" s="1026"/>
      <c r="T335" s="1026"/>
      <c r="U335" s="1026"/>
      <c r="V335" s="1026"/>
      <c r="W335" s="1026"/>
      <c r="X335" s="1026"/>
      <c r="Y335" s="1026"/>
      <c r="Z335" s="1026"/>
      <c r="AA335" s="1026"/>
      <c r="AB335" s="1026"/>
      <c r="AC335" s="1026"/>
      <c r="AD335" s="1026"/>
      <c r="AE335" s="1026"/>
      <c r="AF335" s="1026"/>
      <c r="AG335" s="1026"/>
      <c r="AH335" s="1026"/>
      <c r="AI335" s="1026"/>
      <c r="AJ335" s="1026"/>
      <c r="AK335" s="1026"/>
      <c r="AL335" s="1026"/>
      <c r="AM335" s="1026"/>
      <c r="AN335" s="1026"/>
      <c r="AO335" s="1026"/>
      <c r="AP335" s="1026"/>
      <c r="AQ335" s="1026"/>
      <c r="AR335" s="1026"/>
      <c r="AS335" s="1026"/>
      <c r="AT335" s="1026"/>
      <c r="AU335" s="1026"/>
      <c r="AV335" s="1026"/>
      <c r="AW335" s="1027"/>
    </row>
    <row r="336" spans="1:49" s="263" customFormat="1" ht="12.75">
      <c r="A336" s="1037" t="s">
        <v>1312</v>
      </c>
      <c r="B336" s="77">
        <v>25184940</v>
      </c>
      <c r="C336" s="77">
        <v>4989590</v>
      </c>
      <c r="D336" s="77">
        <v>3326736</v>
      </c>
      <c r="E336" s="386">
        <v>13.209227419243405</v>
      </c>
      <c r="F336" s="77">
        <v>2908511</v>
      </c>
      <c r="G336" s="1026"/>
      <c r="H336" s="1026"/>
      <c r="I336" s="1026"/>
      <c r="J336" s="1026"/>
      <c r="K336" s="1026"/>
      <c r="L336" s="1026"/>
      <c r="M336" s="1026"/>
      <c r="N336" s="1026"/>
      <c r="O336" s="1026"/>
      <c r="P336" s="1026"/>
      <c r="Q336" s="1026"/>
      <c r="R336" s="1026"/>
      <c r="S336" s="1026"/>
      <c r="T336" s="1026"/>
      <c r="U336" s="1026"/>
      <c r="V336" s="1026"/>
      <c r="W336" s="1026"/>
      <c r="X336" s="1026"/>
      <c r="Y336" s="1026"/>
      <c r="Z336" s="1026"/>
      <c r="AA336" s="1026"/>
      <c r="AB336" s="1026"/>
      <c r="AC336" s="1026"/>
      <c r="AD336" s="1026"/>
      <c r="AE336" s="1026"/>
      <c r="AF336" s="1026"/>
      <c r="AG336" s="1026"/>
      <c r="AH336" s="1026"/>
      <c r="AI336" s="1026"/>
      <c r="AJ336" s="1026"/>
      <c r="AK336" s="1026"/>
      <c r="AL336" s="1026"/>
      <c r="AM336" s="1026"/>
      <c r="AN336" s="1026"/>
      <c r="AO336" s="1026"/>
      <c r="AP336" s="1026"/>
      <c r="AQ336" s="1026"/>
      <c r="AR336" s="1026"/>
      <c r="AS336" s="1026"/>
      <c r="AT336" s="1026"/>
      <c r="AU336" s="1026"/>
      <c r="AV336" s="1026"/>
      <c r="AW336" s="1027"/>
    </row>
    <row r="337" spans="1:49" s="1026" customFormat="1" ht="12.75">
      <c r="A337" s="1051" t="s">
        <v>881</v>
      </c>
      <c r="B337" s="77">
        <v>436249</v>
      </c>
      <c r="C337" s="77">
        <v>63864</v>
      </c>
      <c r="D337" s="77">
        <v>37024</v>
      </c>
      <c r="E337" s="386">
        <v>8.486896245034373</v>
      </c>
      <c r="F337" s="77">
        <v>22087</v>
      </c>
      <c r="AW337" s="1027"/>
    </row>
    <row r="338" spans="1:49" s="1026" customFormat="1" ht="12.75">
      <c r="A338" s="1051" t="s">
        <v>1384</v>
      </c>
      <c r="B338" s="77">
        <v>24748691</v>
      </c>
      <c r="C338" s="77">
        <v>4925726</v>
      </c>
      <c r="D338" s="77">
        <v>3289712</v>
      </c>
      <c r="E338" s="386">
        <v>13.292468680464756</v>
      </c>
      <c r="F338" s="77">
        <v>2886424</v>
      </c>
      <c r="AW338" s="1027"/>
    </row>
    <row r="339" spans="1:49" s="1026" customFormat="1" ht="12.75">
      <c r="A339" s="1052" t="s">
        <v>924</v>
      </c>
      <c r="B339" s="77">
        <v>24748691</v>
      </c>
      <c r="C339" s="77">
        <v>4925726</v>
      </c>
      <c r="D339" s="77">
        <v>3289712</v>
      </c>
      <c r="E339" s="386">
        <v>13.292468680464756</v>
      </c>
      <c r="F339" s="77">
        <v>2886424</v>
      </c>
      <c r="AW339" s="1027"/>
    </row>
    <row r="340" spans="1:49" s="1026" customFormat="1" ht="12.75">
      <c r="A340" s="1037" t="s">
        <v>1295</v>
      </c>
      <c r="B340" s="77">
        <v>7178</v>
      </c>
      <c r="C340" s="77">
        <v>0</v>
      </c>
      <c r="D340" s="77">
        <v>0</v>
      </c>
      <c r="E340" s="386">
        <v>0</v>
      </c>
      <c r="F340" s="77">
        <v>0</v>
      </c>
      <c r="AW340" s="1027"/>
    </row>
    <row r="341" spans="1:49" s="1026" customFormat="1" ht="12.75">
      <c r="A341" s="1051" t="s">
        <v>424</v>
      </c>
      <c r="B341" s="77">
        <v>7178</v>
      </c>
      <c r="C341" s="77">
        <v>0</v>
      </c>
      <c r="D341" s="77">
        <v>0</v>
      </c>
      <c r="E341" s="386">
        <v>0</v>
      </c>
      <c r="F341" s="77">
        <v>0</v>
      </c>
      <c r="AW341" s="1027"/>
    </row>
    <row r="342" spans="1:49" s="1026" customFormat="1" ht="12.75">
      <c r="A342" s="314" t="s">
        <v>922</v>
      </c>
      <c r="B342" s="77"/>
      <c r="C342" s="77"/>
      <c r="D342" s="77"/>
      <c r="E342" s="386"/>
      <c r="F342" s="77"/>
      <c r="AW342" s="1027"/>
    </row>
    <row r="343" spans="1:49" s="1026" customFormat="1" ht="12.75">
      <c r="A343" s="1035" t="s">
        <v>911</v>
      </c>
      <c r="B343" s="77">
        <v>205804</v>
      </c>
      <c r="C343" s="77">
        <v>82350</v>
      </c>
      <c r="D343" s="77">
        <v>82350</v>
      </c>
      <c r="E343" s="386">
        <v>40.01379953742396</v>
      </c>
      <c r="F343" s="77">
        <v>58963</v>
      </c>
      <c r="AW343" s="1027"/>
    </row>
    <row r="344" spans="1:49" s="156" customFormat="1" ht="12.75">
      <c r="A344" s="1037" t="s">
        <v>901</v>
      </c>
      <c r="B344" s="77">
        <v>205804</v>
      </c>
      <c r="C344" s="77">
        <v>82350</v>
      </c>
      <c r="D344" s="77">
        <v>82350</v>
      </c>
      <c r="E344" s="386">
        <v>40.01379953742396</v>
      </c>
      <c r="F344" s="77">
        <v>58963</v>
      </c>
      <c r="AW344" s="181"/>
    </row>
    <row r="345" spans="1:49" s="1054" customFormat="1" ht="12.75">
      <c r="A345" s="1049" t="s">
        <v>1306</v>
      </c>
      <c r="B345" s="77">
        <v>205804</v>
      </c>
      <c r="C345" s="77">
        <v>82350</v>
      </c>
      <c r="D345" s="77">
        <v>28568</v>
      </c>
      <c r="E345" s="386">
        <v>13.88116849040835</v>
      </c>
      <c r="F345" s="77">
        <v>8418</v>
      </c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81"/>
    </row>
    <row r="346" spans="1:49" s="1054" customFormat="1" ht="12.75">
      <c r="A346" s="1037" t="s">
        <v>1312</v>
      </c>
      <c r="B346" s="77">
        <v>205804</v>
      </c>
      <c r="C346" s="77">
        <v>82350</v>
      </c>
      <c r="D346" s="77">
        <v>28568</v>
      </c>
      <c r="E346" s="386">
        <v>13.88116849040835</v>
      </c>
      <c r="F346" s="77">
        <v>8418</v>
      </c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81"/>
    </row>
    <row r="347" spans="1:49" s="1054" customFormat="1" ht="12.75">
      <c r="A347" s="1051" t="s">
        <v>881</v>
      </c>
      <c r="B347" s="77">
        <v>111366</v>
      </c>
      <c r="C347" s="77">
        <v>1539</v>
      </c>
      <c r="D347" s="77">
        <v>546</v>
      </c>
      <c r="E347" s="386">
        <v>0.49027530844243306</v>
      </c>
      <c r="F347" s="77">
        <v>273</v>
      </c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81"/>
    </row>
    <row r="348" spans="1:49" s="1055" customFormat="1" ht="12.75">
      <c r="A348" s="1051" t="s">
        <v>1384</v>
      </c>
      <c r="B348" s="77">
        <v>94438</v>
      </c>
      <c r="C348" s="77">
        <v>80811</v>
      </c>
      <c r="D348" s="77">
        <v>28022</v>
      </c>
      <c r="E348" s="386">
        <v>29.672377644592217</v>
      </c>
      <c r="F348" s="77">
        <v>8145</v>
      </c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81"/>
    </row>
    <row r="349" spans="1:49" s="1055" customFormat="1" ht="12.75">
      <c r="A349" s="1052" t="s">
        <v>924</v>
      </c>
      <c r="B349" s="77">
        <v>94438</v>
      </c>
      <c r="C349" s="77">
        <v>80811</v>
      </c>
      <c r="D349" s="77">
        <v>28022</v>
      </c>
      <c r="E349" s="386">
        <v>29.672377644592217</v>
      </c>
      <c r="F349" s="77">
        <v>8145</v>
      </c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81"/>
    </row>
    <row r="350" spans="1:49" s="1055" customFormat="1" ht="12.75">
      <c r="A350" s="314" t="s">
        <v>51</v>
      </c>
      <c r="B350" s="77"/>
      <c r="C350" s="77"/>
      <c r="D350" s="77"/>
      <c r="E350" s="386"/>
      <c r="F350" s="77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81"/>
    </row>
    <row r="351" spans="1:49" s="1055" customFormat="1" ht="12.75">
      <c r="A351" s="1035" t="s">
        <v>911</v>
      </c>
      <c r="B351" s="77">
        <v>749526</v>
      </c>
      <c r="C351" s="77">
        <v>143792</v>
      </c>
      <c r="D351" s="77">
        <v>143792</v>
      </c>
      <c r="E351" s="386">
        <v>19.18439120190627</v>
      </c>
      <c r="F351" s="77">
        <v>77398</v>
      </c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81"/>
    </row>
    <row r="352" spans="1:49" s="1055" customFormat="1" ht="12.75">
      <c r="A352" s="1037" t="s">
        <v>901</v>
      </c>
      <c r="B352" s="77">
        <v>737206</v>
      </c>
      <c r="C352" s="77">
        <v>143792</v>
      </c>
      <c r="D352" s="77">
        <v>143792</v>
      </c>
      <c r="E352" s="386">
        <v>19.50499588988695</v>
      </c>
      <c r="F352" s="77">
        <v>77398</v>
      </c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81"/>
    </row>
    <row r="353" spans="1:49" s="1055" customFormat="1" ht="12.75">
      <c r="A353" s="1037" t="s">
        <v>135</v>
      </c>
      <c r="B353" s="77">
        <v>12320</v>
      </c>
      <c r="C353" s="77">
        <v>0</v>
      </c>
      <c r="D353" s="77">
        <v>0</v>
      </c>
      <c r="E353" s="386">
        <v>0</v>
      </c>
      <c r="F353" s="77">
        <v>0</v>
      </c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81"/>
    </row>
    <row r="354" spans="1:49" s="1055" customFormat="1" ht="12.75">
      <c r="A354" s="1049" t="s">
        <v>1306</v>
      </c>
      <c r="B354" s="77">
        <v>749526</v>
      </c>
      <c r="C354" s="77">
        <v>143792</v>
      </c>
      <c r="D354" s="77">
        <v>24444</v>
      </c>
      <c r="E354" s="386">
        <v>3.2612611170259607</v>
      </c>
      <c r="F354" s="77">
        <v>18834</v>
      </c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81"/>
    </row>
    <row r="355" spans="1:49" s="1055" customFormat="1" ht="12.75">
      <c r="A355" s="1037" t="s">
        <v>1312</v>
      </c>
      <c r="B355" s="77">
        <v>734319</v>
      </c>
      <c r="C355" s="77">
        <v>140585</v>
      </c>
      <c r="D355" s="77">
        <v>24444</v>
      </c>
      <c r="E355" s="386">
        <v>3.3287985194445464</v>
      </c>
      <c r="F355" s="77">
        <v>18834</v>
      </c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81"/>
    </row>
    <row r="356" spans="1:49" s="1055" customFormat="1" ht="12.75">
      <c r="A356" s="1051" t="s">
        <v>881</v>
      </c>
      <c r="B356" s="77">
        <v>721999</v>
      </c>
      <c r="C356" s="77">
        <v>140585</v>
      </c>
      <c r="D356" s="77">
        <v>24444</v>
      </c>
      <c r="E356" s="386">
        <v>3.3856002570640675</v>
      </c>
      <c r="F356" s="77">
        <v>18834</v>
      </c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81"/>
    </row>
    <row r="357" spans="1:49" s="1055" customFormat="1" ht="12.75">
      <c r="A357" s="1051" t="s">
        <v>1384</v>
      </c>
      <c r="B357" s="77">
        <v>12320</v>
      </c>
      <c r="C357" s="77">
        <v>0</v>
      </c>
      <c r="D357" s="77">
        <v>0</v>
      </c>
      <c r="E357" s="386">
        <v>0</v>
      </c>
      <c r="F357" s="77">
        <v>0</v>
      </c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81"/>
    </row>
    <row r="358" spans="1:49" s="1055" customFormat="1" ht="12.75">
      <c r="A358" s="1052" t="s">
        <v>1405</v>
      </c>
      <c r="B358" s="77">
        <v>12320</v>
      </c>
      <c r="C358" s="77">
        <v>0</v>
      </c>
      <c r="D358" s="77">
        <v>0</v>
      </c>
      <c r="E358" s="386">
        <v>0</v>
      </c>
      <c r="F358" s="77">
        <v>0</v>
      </c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81"/>
    </row>
    <row r="359" spans="1:49" s="1055" customFormat="1" ht="12.75">
      <c r="A359" s="1037" t="s">
        <v>1295</v>
      </c>
      <c r="B359" s="77">
        <v>15207</v>
      </c>
      <c r="C359" s="77">
        <v>3207</v>
      </c>
      <c r="D359" s="77">
        <v>0</v>
      </c>
      <c r="E359" s="386">
        <v>0</v>
      </c>
      <c r="F359" s="77">
        <v>0</v>
      </c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81"/>
    </row>
    <row r="360" spans="1:49" s="1055" customFormat="1" ht="12.75">
      <c r="A360" s="1051" t="s">
        <v>424</v>
      </c>
      <c r="B360" s="77">
        <v>15207</v>
      </c>
      <c r="C360" s="77">
        <v>3207</v>
      </c>
      <c r="D360" s="77">
        <v>0</v>
      </c>
      <c r="E360" s="386">
        <v>0</v>
      </c>
      <c r="F360" s="77"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81"/>
    </row>
    <row r="361" spans="1:43" s="1040" customFormat="1" ht="12.75">
      <c r="A361" s="260" t="s">
        <v>58</v>
      </c>
      <c r="B361" s="77"/>
      <c r="C361" s="77"/>
      <c r="D361" s="77"/>
      <c r="E361" s="386"/>
      <c r="F361" s="77"/>
      <c r="G361" s="324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</row>
    <row r="362" spans="1:43" s="1040" customFormat="1" ht="12.75">
      <c r="A362" s="1035" t="s">
        <v>911</v>
      </c>
      <c r="B362" s="77">
        <v>3905085</v>
      </c>
      <c r="C362" s="77">
        <v>595903</v>
      </c>
      <c r="D362" s="77">
        <v>593291</v>
      </c>
      <c r="E362" s="1056">
        <v>15.122354216935582</v>
      </c>
      <c r="F362" s="77">
        <v>167192</v>
      </c>
      <c r="G362" s="324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324"/>
      <c r="U362" s="324"/>
      <c r="V362" s="324"/>
      <c r="W362" s="324"/>
      <c r="X362" s="324"/>
      <c r="Y362" s="324"/>
      <c r="Z362" s="324"/>
      <c r="AA362" s="324"/>
      <c r="AB362" s="324"/>
      <c r="AC362" s="324"/>
      <c r="AD362" s="324"/>
      <c r="AE362" s="324"/>
      <c r="AF362" s="324"/>
      <c r="AG362" s="324"/>
      <c r="AH362" s="324"/>
      <c r="AI362" s="324"/>
      <c r="AJ362" s="324"/>
      <c r="AK362" s="324"/>
      <c r="AL362" s="324"/>
      <c r="AM362" s="324"/>
      <c r="AN362" s="324"/>
      <c r="AO362" s="324"/>
      <c r="AP362" s="324"/>
      <c r="AQ362" s="324"/>
    </row>
    <row r="363" spans="1:43" s="1040" customFormat="1" ht="12.75">
      <c r="A363" s="1036" t="s">
        <v>901</v>
      </c>
      <c r="B363" s="77">
        <v>3891570</v>
      </c>
      <c r="C363" s="77">
        <v>588497</v>
      </c>
      <c r="D363" s="77">
        <v>588497</v>
      </c>
      <c r="E363" s="386">
        <v>15.122354216935582</v>
      </c>
      <c r="F363" s="77">
        <v>165786</v>
      </c>
      <c r="G363" s="324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  <c r="T363" s="324"/>
      <c r="U363" s="324"/>
      <c r="V363" s="324"/>
      <c r="W363" s="324"/>
      <c r="X363" s="324"/>
      <c r="Y363" s="324"/>
      <c r="Z363" s="324"/>
      <c r="AA363" s="324"/>
      <c r="AB363" s="324"/>
      <c r="AC363" s="324"/>
      <c r="AD363" s="324"/>
      <c r="AE363" s="324"/>
      <c r="AF363" s="324"/>
      <c r="AG363" s="324"/>
      <c r="AH363" s="324"/>
      <c r="AI363" s="324"/>
      <c r="AJ363" s="324"/>
      <c r="AK363" s="324"/>
      <c r="AL363" s="324"/>
      <c r="AM363" s="324"/>
      <c r="AN363" s="324"/>
      <c r="AO363" s="324"/>
      <c r="AP363" s="324"/>
      <c r="AQ363" s="324"/>
    </row>
    <row r="364" spans="1:43" s="1040" customFormat="1" ht="12.75">
      <c r="A364" s="1036" t="s">
        <v>134</v>
      </c>
      <c r="B364" s="230">
        <v>13515</v>
      </c>
      <c r="C364" s="230">
        <v>7406</v>
      </c>
      <c r="D364" s="230">
        <v>4794</v>
      </c>
      <c r="E364" s="386">
        <v>0</v>
      </c>
      <c r="F364" s="77">
        <v>1406</v>
      </c>
      <c r="G364" s="32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</row>
    <row r="365" spans="1:43" s="1040" customFormat="1" ht="12.75">
      <c r="A365" s="1035" t="s">
        <v>1306</v>
      </c>
      <c r="B365" s="77">
        <v>3905085</v>
      </c>
      <c r="C365" s="77">
        <v>595903</v>
      </c>
      <c r="D365" s="77">
        <v>571369</v>
      </c>
      <c r="E365" s="386">
        <v>14.631410071739795</v>
      </c>
      <c r="F365" s="77">
        <v>146685</v>
      </c>
      <c r="G365" s="324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</row>
    <row r="366" spans="1:43" s="1040" customFormat="1" ht="12.75">
      <c r="A366" s="1037" t="s">
        <v>1312</v>
      </c>
      <c r="B366" s="77">
        <v>3905085</v>
      </c>
      <c r="C366" s="77">
        <v>595903</v>
      </c>
      <c r="D366" s="77">
        <v>571369</v>
      </c>
      <c r="E366" s="386">
        <v>14.631410071739795</v>
      </c>
      <c r="F366" s="77">
        <v>146685</v>
      </c>
      <c r="G366" s="324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</row>
    <row r="367" spans="1:43" s="1040" customFormat="1" ht="12.75">
      <c r="A367" s="1038" t="s">
        <v>881</v>
      </c>
      <c r="B367" s="77">
        <v>3458578</v>
      </c>
      <c r="C367" s="77">
        <v>273497</v>
      </c>
      <c r="D367" s="77">
        <v>267110</v>
      </c>
      <c r="E367" s="386">
        <v>7.723116263389174</v>
      </c>
      <c r="F367" s="77">
        <v>130446</v>
      </c>
      <c r="G367" s="324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4"/>
      <c r="AB367" s="324"/>
      <c r="AC367" s="324"/>
      <c r="AD367" s="324"/>
      <c r="AE367" s="324"/>
      <c r="AF367" s="324"/>
      <c r="AG367" s="324"/>
      <c r="AH367" s="324"/>
      <c r="AI367" s="324"/>
      <c r="AJ367" s="324"/>
      <c r="AK367" s="324"/>
      <c r="AL367" s="324"/>
      <c r="AM367" s="324"/>
      <c r="AN367" s="324"/>
      <c r="AO367" s="324"/>
      <c r="AP367" s="324"/>
      <c r="AQ367" s="324"/>
    </row>
    <row r="368" spans="1:43" s="1040" customFormat="1" ht="12.75">
      <c r="A368" s="1038" t="s">
        <v>1384</v>
      </c>
      <c r="B368" s="77">
        <v>446507</v>
      </c>
      <c r="C368" s="77">
        <v>322406</v>
      </c>
      <c r="D368" s="77">
        <v>304259</v>
      </c>
      <c r="E368" s="386">
        <v>68.14204480556856</v>
      </c>
      <c r="F368" s="77">
        <v>16239</v>
      </c>
      <c r="G368" s="324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4"/>
      <c r="AG368" s="324"/>
      <c r="AH368" s="324"/>
      <c r="AI368" s="324"/>
      <c r="AJ368" s="324"/>
      <c r="AK368" s="324"/>
      <c r="AL368" s="324"/>
      <c r="AM368" s="324"/>
      <c r="AN368" s="324"/>
      <c r="AO368" s="324"/>
      <c r="AP368" s="324"/>
      <c r="AQ368" s="324"/>
    </row>
    <row r="369" spans="1:43" s="1040" customFormat="1" ht="12.75">
      <c r="A369" s="1039" t="s">
        <v>52</v>
      </c>
      <c r="B369" s="77">
        <v>446507</v>
      </c>
      <c r="C369" s="77">
        <v>322406</v>
      </c>
      <c r="D369" s="77">
        <v>304259</v>
      </c>
      <c r="E369" s="386">
        <v>68.14204480556856</v>
      </c>
      <c r="F369" s="77">
        <v>16239</v>
      </c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4"/>
      <c r="AF369" s="324"/>
      <c r="AG369" s="324"/>
      <c r="AH369" s="324"/>
      <c r="AI369" s="324"/>
      <c r="AJ369" s="324"/>
      <c r="AK369" s="324"/>
      <c r="AL369" s="324"/>
      <c r="AM369" s="324"/>
      <c r="AN369" s="324"/>
      <c r="AO369" s="324"/>
      <c r="AP369" s="324"/>
      <c r="AQ369" s="324"/>
    </row>
    <row r="370" spans="1:43" s="1042" customFormat="1" ht="12.75">
      <c r="A370" s="276" t="s">
        <v>67</v>
      </c>
      <c r="B370" s="30"/>
      <c r="C370" s="30"/>
      <c r="D370" s="30"/>
      <c r="E370" s="386"/>
      <c r="F370" s="77"/>
      <c r="G370" s="1041"/>
      <c r="H370" s="1041"/>
      <c r="I370" s="1041"/>
      <c r="J370" s="1041"/>
      <c r="K370" s="1041"/>
      <c r="L370" s="1041"/>
      <c r="M370" s="1041"/>
      <c r="N370" s="1041"/>
      <c r="O370" s="1041"/>
      <c r="P370" s="1041"/>
      <c r="Q370" s="1041"/>
      <c r="R370" s="1041"/>
      <c r="S370" s="1041"/>
      <c r="T370" s="1041"/>
      <c r="U370" s="1041"/>
      <c r="V370" s="1041"/>
      <c r="W370" s="1041"/>
      <c r="X370" s="1041"/>
      <c r="Y370" s="1041"/>
      <c r="Z370" s="1041"/>
      <c r="AA370" s="1041"/>
      <c r="AB370" s="1041"/>
      <c r="AC370" s="1041"/>
      <c r="AD370" s="1041"/>
      <c r="AE370" s="1041"/>
      <c r="AF370" s="1041"/>
      <c r="AG370" s="1041"/>
      <c r="AH370" s="1041"/>
      <c r="AI370" s="1041"/>
      <c r="AJ370" s="1041"/>
      <c r="AK370" s="1041"/>
      <c r="AL370" s="1041"/>
      <c r="AM370" s="1041"/>
      <c r="AN370" s="1041"/>
      <c r="AO370" s="1041"/>
      <c r="AP370" s="1041"/>
      <c r="AQ370" s="1041"/>
    </row>
    <row r="371" spans="1:43" s="1042" customFormat="1" ht="12.75">
      <c r="A371" s="252" t="s">
        <v>910</v>
      </c>
      <c r="B371" s="77"/>
      <c r="C371" s="77"/>
      <c r="D371" s="77"/>
      <c r="E371" s="386"/>
      <c r="F371" s="77"/>
      <c r="G371" s="1041"/>
      <c r="H371" s="1041"/>
      <c r="I371" s="1041"/>
      <c r="J371" s="1041"/>
      <c r="K371" s="1041"/>
      <c r="L371" s="1041"/>
      <c r="M371" s="1041"/>
      <c r="N371" s="1041"/>
      <c r="O371" s="1041"/>
      <c r="P371" s="1041"/>
      <c r="Q371" s="1041"/>
      <c r="R371" s="1041"/>
      <c r="S371" s="1041"/>
      <c r="T371" s="1041"/>
      <c r="U371" s="1041"/>
      <c r="V371" s="1041"/>
      <c r="W371" s="1041"/>
      <c r="X371" s="1041"/>
      <c r="Y371" s="1041"/>
      <c r="Z371" s="1041"/>
      <c r="AA371" s="1041"/>
      <c r="AB371" s="1041"/>
      <c r="AC371" s="1041"/>
      <c r="AD371" s="1041"/>
      <c r="AE371" s="1041"/>
      <c r="AF371" s="1041"/>
      <c r="AG371" s="1041"/>
      <c r="AH371" s="1041"/>
      <c r="AI371" s="1041"/>
      <c r="AJ371" s="1041"/>
      <c r="AK371" s="1041"/>
      <c r="AL371" s="1041"/>
      <c r="AM371" s="1041"/>
      <c r="AN371" s="1041"/>
      <c r="AO371" s="1041"/>
      <c r="AP371" s="1041"/>
      <c r="AQ371" s="1041"/>
    </row>
    <row r="372" spans="1:43" s="1048" customFormat="1" ht="12.75">
      <c r="A372" s="1035" t="s">
        <v>911</v>
      </c>
      <c r="B372" s="77">
        <v>17246127</v>
      </c>
      <c r="C372" s="77">
        <v>4805237</v>
      </c>
      <c r="D372" s="77">
        <v>1516481</v>
      </c>
      <c r="E372" s="386">
        <v>8.79316846037374</v>
      </c>
      <c r="F372" s="77">
        <v>727461</v>
      </c>
      <c r="G372" s="1041"/>
      <c r="H372" s="1041"/>
      <c r="I372" s="1041"/>
      <c r="J372" s="1041"/>
      <c r="K372" s="1041"/>
      <c r="L372" s="1041"/>
      <c r="M372" s="1041"/>
      <c r="N372" s="1041"/>
      <c r="O372" s="1041"/>
      <c r="P372" s="1041"/>
      <c r="Q372" s="1041"/>
      <c r="R372" s="1041"/>
      <c r="S372" s="1041"/>
      <c r="T372" s="1041"/>
      <c r="U372" s="1041"/>
      <c r="V372" s="1041"/>
      <c r="W372" s="1041"/>
      <c r="X372" s="1041"/>
      <c r="Y372" s="1041"/>
      <c r="Z372" s="1041"/>
      <c r="AA372" s="1041"/>
      <c r="AB372" s="1041"/>
      <c r="AC372" s="1041"/>
      <c r="AD372" s="1041"/>
      <c r="AE372" s="1041"/>
      <c r="AF372" s="1041"/>
      <c r="AG372" s="1041"/>
      <c r="AH372" s="1041"/>
      <c r="AI372" s="1041"/>
      <c r="AJ372" s="1041"/>
      <c r="AK372" s="1041"/>
      <c r="AL372" s="1041"/>
      <c r="AM372" s="1041"/>
      <c r="AN372" s="1041"/>
      <c r="AO372" s="1041"/>
      <c r="AP372" s="1041"/>
      <c r="AQ372" s="1041"/>
    </row>
    <row r="373" spans="1:43" s="1048" customFormat="1" ht="12.75">
      <c r="A373" s="1037" t="s">
        <v>901</v>
      </c>
      <c r="B373" s="77">
        <v>2638032</v>
      </c>
      <c r="C373" s="77">
        <v>926767</v>
      </c>
      <c r="D373" s="77">
        <v>926767</v>
      </c>
      <c r="E373" s="386">
        <v>35.130999169077555</v>
      </c>
      <c r="F373" s="77">
        <v>362834</v>
      </c>
      <c r="G373" s="1041"/>
      <c r="H373" s="1041"/>
      <c r="I373" s="1041"/>
      <c r="J373" s="1041"/>
      <c r="K373" s="1041"/>
      <c r="L373" s="1041"/>
      <c r="M373" s="1041"/>
      <c r="N373" s="1041"/>
      <c r="O373" s="1041"/>
      <c r="P373" s="1041"/>
      <c r="Q373" s="1041"/>
      <c r="R373" s="1041"/>
      <c r="S373" s="1041"/>
      <c r="T373" s="1041"/>
      <c r="U373" s="1041"/>
      <c r="V373" s="1041"/>
      <c r="W373" s="1041"/>
      <c r="X373" s="1041"/>
      <c r="Y373" s="1041"/>
      <c r="Z373" s="1041"/>
      <c r="AA373" s="1041"/>
      <c r="AB373" s="1041"/>
      <c r="AC373" s="1041"/>
      <c r="AD373" s="1041"/>
      <c r="AE373" s="1041"/>
      <c r="AF373" s="1041"/>
      <c r="AG373" s="1041"/>
      <c r="AH373" s="1041"/>
      <c r="AI373" s="1041"/>
      <c r="AJ373" s="1041"/>
      <c r="AK373" s="1041"/>
      <c r="AL373" s="1041"/>
      <c r="AM373" s="1041"/>
      <c r="AN373" s="1041"/>
      <c r="AO373" s="1041"/>
      <c r="AP373" s="1041"/>
      <c r="AQ373" s="1041"/>
    </row>
    <row r="374" spans="1:43" s="1048" customFormat="1" ht="12.75">
      <c r="A374" s="1037" t="s">
        <v>135</v>
      </c>
      <c r="B374" s="77">
        <v>14608095</v>
      </c>
      <c r="C374" s="77">
        <v>3878470</v>
      </c>
      <c r="D374" s="77">
        <v>589714</v>
      </c>
      <c r="E374" s="386">
        <v>4.036898719511339</v>
      </c>
      <c r="F374" s="77">
        <v>364627</v>
      </c>
      <c r="G374" s="1041"/>
      <c r="H374" s="1041"/>
      <c r="I374" s="1041"/>
      <c r="J374" s="1041"/>
      <c r="K374" s="1041"/>
      <c r="L374" s="1041"/>
      <c r="M374" s="1041"/>
      <c r="N374" s="1041"/>
      <c r="O374" s="1041"/>
      <c r="P374" s="1041"/>
      <c r="Q374" s="1041"/>
      <c r="R374" s="1041"/>
      <c r="S374" s="1041"/>
      <c r="T374" s="1041"/>
      <c r="U374" s="1041"/>
      <c r="V374" s="1041"/>
      <c r="W374" s="1041"/>
      <c r="X374" s="1041"/>
      <c r="Y374" s="1041"/>
      <c r="Z374" s="1041"/>
      <c r="AA374" s="1041"/>
      <c r="AB374" s="1041"/>
      <c r="AC374" s="1041"/>
      <c r="AD374" s="1041"/>
      <c r="AE374" s="1041"/>
      <c r="AF374" s="1041"/>
      <c r="AG374" s="1041"/>
      <c r="AH374" s="1041"/>
      <c r="AI374" s="1041"/>
      <c r="AJ374" s="1041"/>
      <c r="AK374" s="1041"/>
      <c r="AL374" s="1041"/>
      <c r="AM374" s="1041"/>
      <c r="AN374" s="1041"/>
      <c r="AO374" s="1041"/>
      <c r="AP374" s="1041"/>
      <c r="AQ374" s="1041"/>
    </row>
    <row r="375" spans="1:43" s="1048" customFormat="1" ht="12.75">
      <c r="A375" s="1049" t="s">
        <v>1306</v>
      </c>
      <c r="B375" s="77">
        <v>17475335</v>
      </c>
      <c r="C375" s="77">
        <v>4805237</v>
      </c>
      <c r="D375" s="77">
        <v>655664</v>
      </c>
      <c r="E375" s="386">
        <v>3.7519395193282414</v>
      </c>
      <c r="F375" s="77">
        <v>402675</v>
      </c>
      <c r="G375" s="1041"/>
      <c r="H375" s="1041"/>
      <c r="I375" s="1041"/>
      <c r="J375" s="1041"/>
      <c r="K375" s="1041"/>
      <c r="L375" s="1041"/>
      <c r="M375" s="1041"/>
      <c r="N375" s="1041"/>
      <c r="O375" s="1041"/>
      <c r="P375" s="1041"/>
      <c r="Q375" s="1041"/>
      <c r="R375" s="1041"/>
      <c r="S375" s="1041"/>
      <c r="T375" s="1041"/>
      <c r="U375" s="1041"/>
      <c r="V375" s="1041"/>
      <c r="W375" s="1041"/>
      <c r="X375" s="1041"/>
      <c r="Y375" s="1041"/>
      <c r="Z375" s="1041"/>
      <c r="AA375" s="1041"/>
      <c r="AB375" s="1041"/>
      <c r="AC375" s="1041"/>
      <c r="AD375" s="1041"/>
      <c r="AE375" s="1041"/>
      <c r="AF375" s="1041"/>
      <c r="AG375" s="1041"/>
      <c r="AH375" s="1041"/>
      <c r="AI375" s="1041"/>
      <c r="AJ375" s="1041"/>
      <c r="AK375" s="1041"/>
      <c r="AL375" s="1041"/>
      <c r="AM375" s="1041"/>
      <c r="AN375" s="1041"/>
      <c r="AO375" s="1041"/>
      <c r="AP375" s="1041"/>
      <c r="AQ375" s="1041"/>
    </row>
    <row r="376" spans="1:43" s="1050" customFormat="1" ht="12.75">
      <c r="A376" s="1037" t="s">
        <v>1312</v>
      </c>
      <c r="B376" s="77">
        <v>14331277</v>
      </c>
      <c r="C376" s="77">
        <v>4522871</v>
      </c>
      <c r="D376" s="230">
        <v>635283</v>
      </c>
      <c r="E376" s="386">
        <v>4.432842935071313</v>
      </c>
      <c r="F376" s="77">
        <v>382294</v>
      </c>
      <c r="G376" s="1041"/>
      <c r="H376" s="1041"/>
      <c r="I376" s="1041"/>
      <c r="J376" s="1041"/>
      <c r="K376" s="1041"/>
      <c r="L376" s="1041"/>
      <c r="M376" s="1041"/>
      <c r="N376" s="1041"/>
      <c r="O376" s="1041"/>
      <c r="P376" s="1041"/>
      <c r="Q376" s="1041"/>
      <c r="R376" s="1041"/>
      <c r="S376" s="1041"/>
      <c r="T376" s="1041"/>
      <c r="U376" s="1041"/>
      <c r="V376" s="1041"/>
      <c r="W376" s="1041"/>
      <c r="X376" s="1041"/>
      <c r="Y376" s="1041"/>
      <c r="Z376" s="1041"/>
      <c r="AA376" s="1041"/>
      <c r="AB376" s="1041"/>
      <c r="AC376" s="1041"/>
      <c r="AD376" s="1041"/>
      <c r="AE376" s="1041"/>
      <c r="AF376" s="1041"/>
      <c r="AG376" s="1041"/>
      <c r="AH376" s="1041"/>
      <c r="AI376" s="1041"/>
      <c r="AJ376" s="1041"/>
      <c r="AK376" s="1041"/>
      <c r="AL376" s="1041"/>
      <c r="AM376" s="1041"/>
      <c r="AN376" s="1041"/>
      <c r="AO376" s="1041"/>
      <c r="AP376" s="1041"/>
      <c r="AQ376" s="1041"/>
    </row>
    <row r="377" spans="1:43" s="1050" customFormat="1" ht="12.75">
      <c r="A377" s="1051" t="s">
        <v>881</v>
      </c>
      <c r="B377" s="77">
        <v>1767069</v>
      </c>
      <c r="C377" s="77">
        <v>337871</v>
      </c>
      <c r="D377" s="77">
        <v>1533</v>
      </c>
      <c r="E377" s="386">
        <v>0.0867538279489935</v>
      </c>
      <c r="F377" s="77">
        <v>670</v>
      </c>
      <c r="G377" s="1041"/>
      <c r="H377" s="1041"/>
      <c r="I377" s="1041"/>
      <c r="J377" s="1041"/>
      <c r="K377" s="1041"/>
      <c r="L377" s="1041"/>
      <c r="M377" s="1041"/>
      <c r="N377" s="1041"/>
      <c r="O377" s="1041"/>
      <c r="P377" s="1041"/>
      <c r="Q377" s="1041"/>
      <c r="R377" s="1041"/>
      <c r="S377" s="1041"/>
      <c r="T377" s="1041"/>
      <c r="U377" s="1041"/>
      <c r="V377" s="1041"/>
      <c r="W377" s="1041"/>
      <c r="X377" s="1041"/>
      <c r="Y377" s="1041"/>
      <c r="Z377" s="1041"/>
      <c r="AA377" s="1041"/>
      <c r="AB377" s="1041"/>
      <c r="AC377" s="1041"/>
      <c r="AD377" s="1041"/>
      <c r="AE377" s="1041"/>
      <c r="AF377" s="1041"/>
      <c r="AG377" s="1041"/>
      <c r="AH377" s="1041"/>
      <c r="AI377" s="1041"/>
      <c r="AJ377" s="1041"/>
      <c r="AK377" s="1041"/>
      <c r="AL377" s="1041"/>
      <c r="AM377" s="1041"/>
      <c r="AN377" s="1041"/>
      <c r="AO377" s="1041"/>
      <c r="AP377" s="1041"/>
      <c r="AQ377" s="1041"/>
    </row>
    <row r="378" spans="1:43" s="1042" customFormat="1" ht="12.75">
      <c r="A378" s="1038" t="s">
        <v>1384</v>
      </c>
      <c r="B378" s="230">
        <v>12564208</v>
      </c>
      <c r="C378" s="230">
        <v>4185000</v>
      </c>
      <c r="D378" s="230">
        <v>633750</v>
      </c>
      <c r="E378" s="386">
        <v>5.044090323878751</v>
      </c>
      <c r="F378" s="77">
        <v>381624</v>
      </c>
      <c r="G378" s="1041"/>
      <c r="H378" s="1041"/>
      <c r="I378" s="1041"/>
      <c r="J378" s="1041"/>
      <c r="K378" s="1041"/>
      <c r="L378" s="1041"/>
      <c r="M378" s="1041"/>
      <c r="N378" s="1041"/>
      <c r="O378" s="1041"/>
      <c r="P378" s="1041"/>
      <c r="Q378" s="1041"/>
      <c r="R378" s="1041"/>
      <c r="S378" s="1041"/>
      <c r="T378" s="1041"/>
      <c r="U378" s="1041"/>
      <c r="V378" s="1041"/>
      <c r="W378" s="1041"/>
      <c r="X378" s="1041"/>
      <c r="Y378" s="1041"/>
      <c r="Z378" s="1041"/>
      <c r="AA378" s="1041"/>
      <c r="AB378" s="1041"/>
      <c r="AC378" s="1041"/>
      <c r="AD378" s="1041"/>
      <c r="AE378" s="1041"/>
      <c r="AF378" s="1041"/>
      <c r="AG378" s="1041"/>
      <c r="AH378" s="1041"/>
      <c r="AI378" s="1041"/>
      <c r="AJ378" s="1041"/>
      <c r="AK378" s="1041"/>
      <c r="AL378" s="1041"/>
      <c r="AM378" s="1041"/>
      <c r="AN378" s="1041"/>
      <c r="AO378" s="1041"/>
      <c r="AP378" s="1041"/>
      <c r="AQ378" s="1041"/>
    </row>
    <row r="379" spans="1:43" s="1042" customFormat="1" ht="12.75">
      <c r="A379" s="1039" t="s">
        <v>1393</v>
      </c>
      <c r="B379" s="77">
        <v>8155000</v>
      </c>
      <c r="C379" s="77">
        <v>3085000</v>
      </c>
      <c r="D379" s="77">
        <v>471851</v>
      </c>
      <c r="E379" s="386">
        <v>5.786033108522378</v>
      </c>
      <c r="F379" s="77">
        <v>281953</v>
      </c>
      <c r="G379" s="1041"/>
      <c r="H379" s="1041"/>
      <c r="I379" s="1041"/>
      <c r="J379" s="1041"/>
      <c r="K379" s="1041"/>
      <c r="L379" s="1041"/>
      <c r="M379" s="1041"/>
      <c r="N379" s="1041"/>
      <c r="O379" s="1041"/>
      <c r="P379" s="1041"/>
      <c r="Q379" s="1041"/>
      <c r="R379" s="1041"/>
      <c r="S379" s="1041"/>
      <c r="T379" s="1041"/>
      <c r="U379" s="1041"/>
      <c r="V379" s="1041"/>
      <c r="W379" s="1041"/>
      <c r="X379" s="1041"/>
      <c r="Y379" s="1041"/>
      <c r="Z379" s="1041"/>
      <c r="AA379" s="1041"/>
      <c r="AB379" s="1041"/>
      <c r="AC379" s="1041"/>
      <c r="AD379" s="1041"/>
      <c r="AE379" s="1041"/>
      <c r="AF379" s="1041"/>
      <c r="AG379" s="1041"/>
      <c r="AH379" s="1041"/>
      <c r="AI379" s="1041"/>
      <c r="AJ379" s="1041"/>
      <c r="AK379" s="1041"/>
      <c r="AL379" s="1041"/>
      <c r="AM379" s="1041"/>
      <c r="AN379" s="1041"/>
      <c r="AO379" s="1041"/>
      <c r="AP379" s="1041"/>
      <c r="AQ379" s="1041"/>
    </row>
    <row r="380" spans="1:43" s="1042" customFormat="1" ht="25.5">
      <c r="A380" s="1057" t="s">
        <v>68</v>
      </c>
      <c r="B380" s="77">
        <v>32959</v>
      </c>
      <c r="C380" s="77">
        <v>0</v>
      </c>
      <c r="D380" s="77">
        <v>0</v>
      </c>
      <c r="E380" s="386">
        <v>0</v>
      </c>
      <c r="F380" s="77">
        <v>0</v>
      </c>
      <c r="G380" s="1041"/>
      <c r="H380" s="1041"/>
      <c r="I380" s="1041"/>
      <c r="J380" s="1041"/>
      <c r="K380" s="1041"/>
      <c r="L380" s="1041"/>
      <c r="M380" s="1041"/>
      <c r="N380" s="1041"/>
      <c r="O380" s="1041"/>
      <c r="P380" s="1041"/>
      <c r="Q380" s="1041"/>
      <c r="R380" s="1041"/>
      <c r="S380" s="1041"/>
      <c r="T380" s="1041"/>
      <c r="U380" s="1041"/>
      <c r="V380" s="1041"/>
      <c r="W380" s="1041"/>
      <c r="X380" s="1041"/>
      <c r="Y380" s="1041"/>
      <c r="Z380" s="1041"/>
      <c r="AA380" s="1041"/>
      <c r="AB380" s="1041"/>
      <c r="AC380" s="1041"/>
      <c r="AD380" s="1041"/>
      <c r="AE380" s="1041"/>
      <c r="AF380" s="1041"/>
      <c r="AG380" s="1041"/>
      <c r="AH380" s="1041"/>
      <c r="AI380" s="1041"/>
      <c r="AJ380" s="1041"/>
      <c r="AK380" s="1041"/>
      <c r="AL380" s="1041"/>
      <c r="AM380" s="1041"/>
      <c r="AN380" s="1041"/>
      <c r="AO380" s="1041"/>
      <c r="AP380" s="1041"/>
      <c r="AQ380" s="1041"/>
    </row>
    <row r="381" spans="1:43" s="1042" customFormat="1" ht="12.75">
      <c r="A381" s="1039" t="s">
        <v>1405</v>
      </c>
      <c r="B381" s="77">
        <v>4252650</v>
      </c>
      <c r="C381" s="77">
        <v>1075280</v>
      </c>
      <c r="D381" s="77">
        <v>161899</v>
      </c>
      <c r="E381" s="386">
        <v>3.8070144498136456</v>
      </c>
      <c r="F381" s="77">
        <v>99671</v>
      </c>
      <c r="G381" s="1041"/>
      <c r="H381" s="1041"/>
      <c r="I381" s="1041"/>
      <c r="J381" s="1041"/>
      <c r="K381" s="1041"/>
      <c r="L381" s="1041"/>
      <c r="M381" s="1041"/>
      <c r="N381" s="1041"/>
      <c r="O381" s="1041"/>
      <c r="P381" s="1041"/>
      <c r="Q381" s="1041"/>
      <c r="R381" s="1041"/>
      <c r="S381" s="1041"/>
      <c r="T381" s="1041"/>
      <c r="U381" s="1041"/>
      <c r="V381" s="1041"/>
      <c r="W381" s="1041"/>
      <c r="X381" s="1041"/>
      <c r="Y381" s="1041"/>
      <c r="Z381" s="1041"/>
      <c r="AA381" s="1041"/>
      <c r="AB381" s="1041"/>
      <c r="AC381" s="1041"/>
      <c r="AD381" s="1041"/>
      <c r="AE381" s="1041"/>
      <c r="AF381" s="1041"/>
      <c r="AG381" s="1041"/>
      <c r="AH381" s="1041"/>
      <c r="AI381" s="1041"/>
      <c r="AJ381" s="1041"/>
      <c r="AK381" s="1041"/>
      <c r="AL381" s="1041"/>
      <c r="AM381" s="1041"/>
      <c r="AN381" s="1041"/>
      <c r="AO381" s="1041"/>
      <c r="AP381" s="1041"/>
      <c r="AQ381" s="1041"/>
    </row>
    <row r="382" spans="1:43" s="1042" customFormat="1" ht="25.5">
      <c r="A382" s="1057" t="s">
        <v>904</v>
      </c>
      <c r="B382" s="77">
        <v>123599</v>
      </c>
      <c r="C382" s="77">
        <v>24720</v>
      </c>
      <c r="D382" s="77">
        <v>0</v>
      </c>
      <c r="E382" s="386">
        <v>0</v>
      </c>
      <c r="F382" s="77">
        <v>0</v>
      </c>
      <c r="G382" s="1041"/>
      <c r="H382" s="1041"/>
      <c r="I382" s="1041"/>
      <c r="J382" s="1041"/>
      <c r="K382" s="1041"/>
      <c r="L382" s="1041"/>
      <c r="M382" s="1041"/>
      <c r="N382" s="1041"/>
      <c r="O382" s="1041"/>
      <c r="P382" s="1041"/>
      <c r="Q382" s="1041"/>
      <c r="R382" s="1041"/>
      <c r="S382" s="1041"/>
      <c r="T382" s="1041"/>
      <c r="U382" s="1041"/>
      <c r="V382" s="1041"/>
      <c r="W382" s="1041"/>
      <c r="X382" s="1041"/>
      <c r="Y382" s="1041"/>
      <c r="Z382" s="1041"/>
      <c r="AA382" s="1041"/>
      <c r="AB382" s="1041"/>
      <c r="AC382" s="1041"/>
      <c r="AD382" s="1041"/>
      <c r="AE382" s="1041"/>
      <c r="AF382" s="1041"/>
      <c r="AG382" s="1041"/>
      <c r="AH382" s="1041"/>
      <c r="AI382" s="1041"/>
      <c r="AJ382" s="1041"/>
      <c r="AK382" s="1041"/>
      <c r="AL382" s="1041"/>
      <c r="AM382" s="1041"/>
      <c r="AN382" s="1041"/>
      <c r="AO382" s="1041"/>
      <c r="AP382" s="1041"/>
      <c r="AQ382" s="1041"/>
    </row>
    <row r="383" spans="1:43" s="1042" customFormat="1" ht="12.75">
      <c r="A383" s="1036" t="s">
        <v>1295</v>
      </c>
      <c r="B383" s="77">
        <v>3144058</v>
      </c>
      <c r="C383" s="77">
        <v>282366</v>
      </c>
      <c r="D383" s="77">
        <v>20381</v>
      </c>
      <c r="E383" s="386">
        <v>0.648238677530758</v>
      </c>
      <c r="F383" s="77">
        <v>20381</v>
      </c>
      <c r="G383" s="1041"/>
      <c r="H383" s="1041"/>
      <c r="I383" s="1041"/>
      <c r="J383" s="1041"/>
      <c r="K383" s="1041"/>
      <c r="L383" s="1041"/>
      <c r="M383" s="1041"/>
      <c r="N383" s="1041"/>
      <c r="O383" s="1041"/>
      <c r="P383" s="1041"/>
      <c r="Q383" s="1041"/>
      <c r="R383" s="1041"/>
      <c r="S383" s="1041"/>
      <c r="T383" s="1041"/>
      <c r="U383" s="1041"/>
      <c r="V383" s="1041"/>
      <c r="W383" s="1041"/>
      <c r="X383" s="1041"/>
      <c r="Y383" s="1041"/>
      <c r="Z383" s="1041"/>
      <c r="AA383" s="1041"/>
      <c r="AB383" s="1041"/>
      <c r="AC383" s="1041"/>
      <c r="AD383" s="1041"/>
      <c r="AE383" s="1041"/>
      <c r="AF383" s="1041"/>
      <c r="AG383" s="1041"/>
      <c r="AH383" s="1041"/>
      <c r="AI383" s="1041"/>
      <c r="AJ383" s="1041"/>
      <c r="AK383" s="1041"/>
      <c r="AL383" s="1041"/>
      <c r="AM383" s="1041"/>
      <c r="AN383" s="1041"/>
      <c r="AO383" s="1041"/>
      <c r="AP383" s="1041"/>
      <c r="AQ383" s="1041"/>
    </row>
    <row r="384" spans="1:43" s="1042" customFormat="1" ht="12.75">
      <c r="A384" s="1035" t="s">
        <v>906</v>
      </c>
      <c r="B384" s="77">
        <v>3144058</v>
      </c>
      <c r="C384" s="77">
        <v>282366</v>
      </c>
      <c r="D384" s="77">
        <v>20381</v>
      </c>
      <c r="E384" s="386">
        <v>0.648238677530758</v>
      </c>
      <c r="F384" s="77">
        <v>20381</v>
      </c>
      <c r="G384" s="1041"/>
      <c r="H384" s="1041"/>
      <c r="I384" s="1041"/>
      <c r="J384" s="1041"/>
      <c r="K384" s="1041"/>
      <c r="L384" s="1041"/>
      <c r="M384" s="1041"/>
      <c r="N384" s="1041"/>
      <c r="O384" s="1041"/>
      <c r="P384" s="1041"/>
      <c r="Q384" s="1041"/>
      <c r="R384" s="1041"/>
      <c r="S384" s="1041"/>
      <c r="T384" s="1041"/>
      <c r="U384" s="1041"/>
      <c r="V384" s="1041"/>
      <c r="W384" s="1041"/>
      <c r="X384" s="1041"/>
      <c r="Y384" s="1041"/>
      <c r="Z384" s="1041"/>
      <c r="AA384" s="1041"/>
      <c r="AB384" s="1041"/>
      <c r="AC384" s="1041"/>
      <c r="AD384" s="1041"/>
      <c r="AE384" s="1041"/>
      <c r="AF384" s="1041"/>
      <c r="AG384" s="1041"/>
      <c r="AH384" s="1041"/>
      <c r="AI384" s="1041"/>
      <c r="AJ384" s="1041"/>
      <c r="AK384" s="1041"/>
      <c r="AL384" s="1041"/>
      <c r="AM384" s="1041"/>
      <c r="AN384" s="1041"/>
      <c r="AO384" s="1041"/>
      <c r="AP384" s="1041"/>
      <c r="AQ384" s="1041"/>
    </row>
    <row r="385" spans="1:43" s="1042" customFormat="1" ht="12.75">
      <c r="A385" s="269" t="s">
        <v>1300</v>
      </c>
      <c r="B385" s="77">
        <v>-229208</v>
      </c>
      <c r="C385" s="77">
        <v>0</v>
      </c>
      <c r="D385" s="77">
        <v>860817</v>
      </c>
      <c r="E385" s="386" t="s">
        <v>942</v>
      </c>
      <c r="F385" s="77">
        <v>860817</v>
      </c>
      <c r="G385" s="1041"/>
      <c r="H385" s="1041"/>
      <c r="I385" s="1041"/>
      <c r="J385" s="1041"/>
      <c r="K385" s="1041"/>
      <c r="L385" s="1041"/>
      <c r="M385" s="1041"/>
      <c r="N385" s="1041"/>
      <c r="O385" s="1041"/>
      <c r="P385" s="1041"/>
      <c r="Q385" s="1041"/>
      <c r="R385" s="1041"/>
      <c r="S385" s="1041"/>
      <c r="T385" s="1041"/>
      <c r="U385" s="1041"/>
      <c r="V385" s="1041"/>
      <c r="W385" s="1041"/>
      <c r="X385" s="1041"/>
      <c r="Y385" s="1041"/>
      <c r="Z385" s="1041"/>
      <c r="AA385" s="1041"/>
      <c r="AB385" s="1041"/>
      <c r="AC385" s="1041"/>
      <c r="AD385" s="1041"/>
      <c r="AE385" s="1041"/>
      <c r="AF385" s="1041"/>
      <c r="AG385" s="1041"/>
      <c r="AH385" s="1041"/>
      <c r="AI385" s="1041"/>
      <c r="AJ385" s="1041"/>
      <c r="AK385" s="1041"/>
      <c r="AL385" s="1041"/>
      <c r="AM385" s="1041"/>
      <c r="AN385" s="1041"/>
      <c r="AO385" s="1041"/>
      <c r="AP385" s="1041"/>
      <c r="AQ385" s="1041"/>
    </row>
    <row r="386" spans="1:43" s="1042" customFormat="1" ht="25.5">
      <c r="A386" s="171" t="s">
        <v>1423</v>
      </c>
      <c r="B386" s="77">
        <v>229208</v>
      </c>
      <c r="C386" s="77">
        <v>0</v>
      </c>
      <c r="D386" s="77" t="s">
        <v>942</v>
      </c>
      <c r="E386" s="386" t="s">
        <v>942</v>
      </c>
      <c r="F386" s="77" t="s">
        <v>942</v>
      </c>
      <c r="G386" s="1041"/>
      <c r="H386" s="1041"/>
      <c r="I386" s="1041"/>
      <c r="J386" s="1041"/>
      <c r="K386" s="1041"/>
      <c r="L386" s="1041"/>
      <c r="M386" s="1041"/>
      <c r="N386" s="1041"/>
      <c r="O386" s="1041"/>
      <c r="P386" s="1041"/>
      <c r="Q386" s="1041"/>
      <c r="R386" s="1041"/>
      <c r="S386" s="1041"/>
      <c r="T386" s="1041"/>
      <c r="U386" s="1041"/>
      <c r="V386" s="1041"/>
      <c r="W386" s="1041"/>
      <c r="X386" s="1041"/>
      <c r="Y386" s="1041"/>
      <c r="Z386" s="1041"/>
      <c r="AA386" s="1041"/>
      <c r="AB386" s="1041"/>
      <c r="AC386" s="1041"/>
      <c r="AD386" s="1041"/>
      <c r="AE386" s="1041"/>
      <c r="AF386" s="1041"/>
      <c r="AG386" s="1041"/>
      <c r="AH386" s="1041"/>
      <c r="AI386" s="1041"/>
      <c r="AJ386" s="1041"/>
      <c r="AK386" s="1041"/>
      <c r="AL386" s="1041"/>
      <c r="AM386" s="1041"/>
      <c r="AN386" s="1041"/>
      <c r="AO386" s="1041"/>
      <c r="AP386" s="1041"/>
      <c r="AQ386" s="1041"/>
    </row>
    <row r="387" spans="1:43" s="1040" customFormat="1" ht="12.75">
      <c r="A387" s="260" t="s">
        <v>913</v>
      </c>
      <c r="B387" s="77"/>
      <c r="C387" s="77"/>
      <c r="D387" s="77"/>
      <c r="E387" s="386"/>
      <c r="F387" s="77"/>
      <c r="G387" s="324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  <c r="T387" s="324"/>
      <c r="U387" s="324"/>
      <c r="V387" s="324"/>
      <c r="W387" s="324"/>
      <c r="X387" s="324"/>
      <c r="Y387" s="324"/>
      <c r="Z387" s="324"/>
      <c r="AA387" s="324"/>
      <c r="AB387" s="324"/>
      <c r="AC387" s="324"/>
      <c r="AD387" s="324"/>
      <c r="AE387" s="324"/>
      <c r="AF387" s="324"/>
      <c r="AG387" s="324"/>
      <c r="AH387" s="324"/>
      <c r="AI387" s="324"/>
      <c r="AJ387" s="324"/>
      <c r="AK387" s="324"/>
      <c r="AL387" s="324"/>
      <c r="AM387" s="324"/>
      <c r="AN387" s="324"/>
      <c r="AO387" s="324"/>
      <c r="AP387" s="324"/>
      <c r="AQ387" s="324"/>
    </row>
    <row r="388" spans="1:43" s="1040" customFormat="1" ht="12.75">
      <c r="A388" s="1035" t="s">
        <v>911</v>
      </c>
      <c r="B388" s="77">
        <v>1761577</v>
      </c>
      <c r="C388" s="77">
        <v>100000</v>
      </c>
      <c r="D388" s="77">
        <v>1004</v>
      </c>
      <c r="E388" s="386">
        <v>0.05699438628002069</v>
      </c>
      <c r="F388" s="77">
        <v>703</v>
      </c>
      <c r="G388" s="324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  <c r="T388" s="324"/>
      <c r="U388" s="324"/>
      <c r="V388" s="324"/>
      <c r="W388" s="324"/>
      <c r="X388" s="324"/>
      <c r="Y388" s="324"/>
      <c r="Z388" s="324"/>
      <c r="AA388" s="324"/>
      <c r="AB388" s="324"/>
      <c r="AC388" s="324"/>
      <c r="AD388" s="324"/>
      <c r="AE388" s="324"/>
      <c r="AF388" s="324"/>
      <c r="AG388" s="324"/>
      <c r="AH388" s="324"/>
      <c r="AI388" s="324"/>
      <c r="AJ388" s="324"/>
      <c r="AK388" s="324"/>
      <c r="AL388" s="324"/>
      <c r="AM388" s="324"/>
      <c r="AN388" s="324"/>
      <c r="AO388" s="324"/>
      <c r="AP388" s="324"/>
      <c r="AQ388" s="324"/>
    </row>
    <row r="389" spans="1:43" s="1040" customFormat="1" ht="12.75">
      <c r="A389" s="1036" t="s">
        <v>901</v>
      </c>
      <c r="B389" s="77">
        <v>262269</v>
      </c>
      <c r="C389" s="77">
        <v>0</v>
      </c>
      <c r="D389" s="77">
        <v>0</v>
      </c>
      <c r="E389" s="386">
        <v>0</v>
      </c>
      <c r="F389" s="77">
        <v>0</v>
      </c>
      <c r="G389" s="324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  <c r="T389" s="324"/>
      <c r="U389" s="324"/>
      <c r="V389" s="324"/>
      <c r="W389" s="324"/>
      <c r="X389" s="324"/>
      <c r="Y389" s="324"/>
      <c r="Z389" s="324"/>
      <c r="AA389" s="324"/>
      <c r="AB389" s="324"/>
      <c r="AC389" s="324"/>
      <c r="AD389" s="324"/>
      <c r="AE389" s="324"/>
      <c r="AF389" s="324"/>
      <c r="AG389" s="324"/>
      <c r="AH389" s="324"/>
      <c r="AI389" s="324"/>
      <c r="AJ389" s="324"/>
      <c r="AK389" s="324"/>
      <c r="AL389" s="324"/>
      <c r="AM389" s="324"/>
      <c r="AN389" s="324"/>
      <c r="AO389" s="324"/>
      <c r="AP389" s="324"/>
      <c r="AQ389" s="324"/>
    </row>
    <row r="390" spans="1:43" s="1040" customFormat="1" ht="12.75">
      <c r="A390" s="1036" t="s">
        <v>135</v>
      </c>
      <c r="B390" s="77">
        <v>1499308</v>
      </c>
      <c r="C390" s="77">
        <v>100000</v>
      </c>
      <c r="D390" s="77">
        <v>1004</v>
      </c>
      <c r="E390" s="386">
        <v>0.0669642261630032</v>
      </c>
      <c r="F390" s="77">
        <v>703</v>
      </c>
      <c r="G390" s="324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  <c r="T390" s="324"/>
      <c r="U390" s="324"/>
      <c r="V390" s="324"/>
      <c r="W390" s="324"/>
      <c r="X390" s="324"/>
      <c r="Y390" s="324"/>
      <c r="Z390" s="324"/>
      <c r="AA390" s="324"/>
      <c r="AB390" s="324"/>
      <c r="AC390" s="324"/>
      <c r="AD390" s="324"/>
      <c r="AE390" s="324"/>
      <c r="AF390" s="324"/>
      <c r="AG390" s="324"/>
      <c r="AH390" s="324"/>
      <c r="AI390" s="324"/>
      <c r="AJ390" s="324"/>
      <c r="AK390" s="324"/>
      <c r="AL390" s="324"/>
      <c r="AM390" s="324"/>
      <c r="AN390" s="324"/>
      <c r="AO390" s="324"/>
      <c r="AP390" s="324"/>
      <c r="AQ390" s="324"/>
    </row>
    <row r="391" spans="1:43" s="1040" customFormat="1" ht="12.75">
      <c r="A391" s="1035" t="s">
        <v>1310</v>
      </c>
      <c r="B391" s="77">
        <v>1761577</v>
      </c>
      <c r="C391" s="77">
        <v>100000</v>
      </c>
      <c r="D391" s="77">
        <v>1004</v>
      </c>
      <c r="E391" s="386">
        <v>0.05699438628002069</v>
      </c>
      <c r="F391" s="77">
        <v>703</v>
      </c>
      <c r="G391" s="324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  <c r="T391" s="324"/>
      <c r="U391" s="324"/>
      <c r="V391" s="324"/>
      <c r="W391" s="324"/>
      <c r="X391" s="32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</row>
    <row r="392" spans="1:43" s="1040" customFormat="1" ht="12.75">
      <c r="A392" s="1036" t="s">
        <v>1312</v>
      </c>
      <c r="B392" s="77">
        <v>832523</v>
      </c>
      <c r="C392" s="77">
        <v>100000</v>
      </c>
      <c r="D392" s="77">
        <v>1004</v>
      </c>
      <c r="E392" s="386">
        <v>0.12059726878416571</v>
      </c>
      <c r="F392" s="77">
        <v>703</v>
      </c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</row>
    <row r="393" spans="1:43" s="1040" customFormat="1" ht="12.75">
      <c r="A393" s="1038" t="s">
        <v>881</v>
      </c>
      <c r="B393" s="77">
        <v>832523</v>
      </c>
      <c r="C393" s="77">
        <v>100000</v>
      </c>
      <c r="D393" s="77">
        <v>1004</v>
      </c>
      <c r="E393" s="386">
        <v>0.12059726878416571</v>
      </c>
      <c r="F393" s="77">
        <v>703</v>
      </c>
      <c r="G393" s="324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324"/>
      <c r="AD393" s="324"/>
      <c r="AE393" s="324"/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</row>
    <row r="394" spans="1:43" s="1040" customFormat="1" ht="12.75" customHeight="1">
      <c r="A394" s="1036" t="s">
        <v>1295</v>
      </c>
      <c r="B394" s="77">
        <v>929054</v>
      </c>
      <c r="C394" s="77">
        <v>0</v>
      </c>
      <c r="D394" s="77">
        <v>0</v>
      </c>
      <c r="E394" s="386">
        <v>0</v>
      </c>
      <c r="F394" s="77">
        <v>0</v>
      </c>
      <c r="G394" s="32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</row>
    <row r="395" spans="1:43" s="1040" customFormat="1" ht="12.75" customHeight="1">
      <c r="A395" s="1036" t="s">
        <v>424</v>
      </c>
      <c r="B395" s="77">
        <v>929054</v>
      </c>
      <c r="C395" s="77">
        <v>0</v>
      </c>
      <c r="D395" s="77">
        <v>0</v>
      </c>
      <c r="E395" s="386">
        <v>0</v>
      </c>
      <c r="F395" s="77">
        <v>0</v>
      </c>
      <c r="G395" s="324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4"/>
      <c r="V395" s="324"/>
      <c r="W395" s="324"/>
      <c r="X395" s="324"/>
      <c r="Y395" s="324"/>
      <c r="Z395" s="324"/>
      <c r="AA395" s="324"/>
      <c r="AB395" s="324"/>
      <c r="AC395" s="324"/>
      <c r="AD395" s="324"/>
      <c r="AE395" s="324"/>
      <c r="AF395" s="324"/>
      <c r="AG395" s="324"/>
      <c r="AH395" s="324"/>
      <c r="AI395" s="324"/>
      <c r="AJ395" s="324"/>
      <c r="AK395" s="324"/>
      <c r="AL395" s="324"/>
      <c r="AM395" s="324"/>
      <c r="AN395" s="324"/>
      <c r="AO395" s="324"/>
      <c r="AP395" s="324"/>
      <c r="AQ395" s="324"/>
    </row>
    <row r="396" spans="1:43" s="1040" customFormat="1" ht="12.75">
      <c r="A396" s="260" t="s">
        <v>916</v>
      </c>
      <c r="B396" s="77"/>
      <c r="C396" s="77"/>
      <c r="D396" s="77"/>
      <c r="E396" s="386"/>
      <c r="F396" s="77"/>
      <c r="G396" s="324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</row>
    <row r="397" spans="1:43" s="1040" customFormat="1" ht="12.75">
      <c r="A397" s="1035" t="s">
        <v>911</v>
      </c>
      <c r="B397" s="77">
        <v>568952</v>
      </c>
      <c r="C397" s="77">
        <v>12900</v>
      </c>
      <c r="D397" s="77">
        <v>12900</v>
      </c>
      <c r="E397" s="386">
        <v>2.2673265934560387</v>
      </c>
      <c r="F397" s="77">
        <v>11950</v>
      </c>
      <c r="G397" s="324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  <c r="T397" s="324"/>
      <c r="U397" s="324"/>
      <c r="V397" s="324"/>
      <c r="W397" s="324"/>
      <c r="X397" s="324"/>
      <c r="Y397" s="324"/>
      <c r="Z397" s="324"/>
      <c r="AA397" s="324"/>
      <c r="AB397" s="324"/>
      <c r="AC397" s="324"/>
      <c r="AD397" s="324"/>
      <c r="AE397" s="324"/>
      <c r="AF397" s="324"/>
      <c r="AG397" s="324"/>
      <c r="AH397" s="324"/>
      <c r="AI397" s="324"/>
      <c r="AJ397" s="324"/>
      <c r="AK397" s="324"/>
      <c r="AL397" s="324"/>
      <c r="AM397" s="324"/>
      <c r="AN397" s="324"/>
      <c r="AO397" s="324"/>
      <c r="AP397" s="324"/>
      <c r="AQ397" s="324"/>
    </row>
    <row r="398" spans="1:43" s="1040" customFormat="1" ht="12.75">
      <c r="A398" s="1036" t="s">
        <v>901</v>
      </c>
      <c r="B398" s="77">
        <v>72702</v>
      </c>
      <c r="C398" s="77">
        <v>12900</v>
      </c>
      <c r="D398" s="77">
        <v>12900</v>
      </c>
      <c r="E398" s="386">
        <v>17.74366592390856</v>
      </c>
      <c r="F398" s="77">
        <v>11950</v>
      </c>
      <c r="G398" s="324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  <c r="T398" s="324"/>
      <c r="U398" s="324"/>
      <c r="V398" s="324"/>
      <c r="W398" s="324"/>
      <c r="X398" s="324"/>
      <c r="Y398" s="324"/>
      <c r="Z398" s="324"/>
      <c r="AA398" s="324"/>
      <c r="AB398" s="324"/>
      <c r="AC398" s="324"/>
      <c r="AD398" s="324"/>
      <c r="AE398" s="324"/>
      <c r="AF398" s="324"/>
      <c r="AG398" s="324"/>
      <c r="AH398" s="324"/>
      <c r="AI398" s="324"/>
      <c r="AJ398" s="324"/>
      <c r="AK398" s="324"/>
      <c r="AL398" s="324"/>
      <c r="AM398" s="324"/>
      <c r="AN398" s="324"/>
      <c r="AO398" s="324"/>
      <c r="AP398" s="324"/>
      <c r="AQ398" s="324"/>
    </row>
    <row r="399" spans="1:43" s="1040" customFormat="1" ht="12.75">
      <c r="A399" s="1036" t="s">
        <v>135</v>
      </c>
      <c r="B399" s="77">
        <v>496250</v>
      </c>
      <c r="C399" s="77">
        <v>0</v>
      </c>
      <c r="D399" s="77">
        <v>0</v>
      </c>
      <c r="E399" s="386">
        <v>0</v>
      </c>
      <c r="F399" s="77">
        <v>0</v>
      </c>
      <c r="G399" s="324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  <c r="T399" s="324"/>
      <c r="U399" s="324"/>
      <c r="V399" s="324"/>
      <c r="W399" s="324"/>
      <c r="X399" s="324"/>
      <c r="Y399" s="324"/>
      <c r="Z399" s="324"/>
      <c r="AA399" s="324"/>
      <c r="AB399" s="324"/>
      <c r="AC399" s="324"/>
      <c r="AD399" s="324"/>
      <c r="AE399" s="324"/>
      <c r="AF399" s="324"/>
      <c r="AG399" s="324"/>
      <c r="AH399" s="324"/>
      <c r="AI399" s="324"/>
      <c r="AJ399" s="324"/>
      <c r="AK399" s="324"/>
      <c r="AL399" s="324"/>
      <c r="AM399" s="324"/>
      <c r="AN399" s="324"/>
      <c r="AO399" s="324"/>
      <c r="AP399" s="324"/>
      <c r="AQ399" s="324"/>
    </row>
    <row r="400" spans="1:43" s="1040" customFormat="1" ht="12.75">
      <c r="A400" s="1035" t="s">
        <v>1306</v>
      </c>
      <c r="B400" s="77">
        <v>568952</v>
      </c>
      <c r="C400" s="77">
        <v>12900</v>
      </c>
      <c r="D400" s="77">
        <v>4487</v>
      </c>
      <c r="E400" s="386">
        <v>0.7886429786695539</v>
      </c>
      <c r="F400" s="77">
        <v>4487</v>
      </c>
      <c r="G400" s="324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  <c r="T400" s="324"/>
      <c r="U400" s="324"/>
      <c r="V400" s="324"/>
      <c r="W400" s="324"/>
      <c r="X400" s="324"/>
      <c r="Y400" s="324"/>
      <c r="Z400" s="324"/>
      <c r="AA400" s="324"/>
      <c r="AB400" s="324"/>
      <c r="AC400" s="324"/>
      <c r="AD400" s="324"/>
      <c r="AE400" s="324"/>
      <c r="AF400" s="324"/>
      <c r="AG400" s="324"/>
      <c r="AH400" s="324"/>
      <c r="AI400" s="324"/>
      <c r="AJ400" s="324"/>
      <c r="AK400" s="324"/>
      <c r="AL400" s="324"/>
      <c r="AM400" s="324"/>
      <c r="AN400" s="324"/>
      <c r="AO400" s="324"/>
      <c r="AP400" s="324"/>
      <c r="AQ400" s="324"/>
    </row>
    <row r="401" spans="1:43" s="1040" customFormat="1" ht="12.75">
      <c r="A401" s="1036" t="s">
        <v>1312</v>
      </c>
      <c r="B401" s="77">
        <v>568952</v>
      </c>
      <c r="C401" s="77">
        <v>12900</v>
      </c>
      <c r="D401" s="77">
        <v>4487</v>
      </c>
      <c r="E401" s="386">
        <v>0.7886429786695539</v>
      </c>
      <c r="F401" s="77">
        <v>4487</v>
      </c>
      <c r="G401" s="324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  <c r="T401" s="324"/>
      <c r="U401" s="324"/>
      <c r="V401" s="324"/>
      <c r="W401" s="324"/>
      <c r="X401" s="324"/>
      <c r="Y401" s="324"/>
      <c r="Z401" s="324"/>
      <c r="AA401" s="324"/>
      <c r="AB401" s="324"/>
      <c r="AC401" s="324"/>
      <c r="AD401" s="324"/>
      <c r="AE401" s="324"/>
      <c r="AF401" s="324"/>
      <c r="AG401" s="324"/>
      <c r="AH401" s="324"/>
      <c r="AI401" s="324"/>
      <c r="AJ401" s="324"/>
      <c r="AK401" s="324"/>
      <c r="AL401" s="324"/>
      <c r="AM401" s="324"/>
      <c r="AN401" s="324"/>
      <c r="AO401" s="324"/>
      <c r="AP401" s="324"/>
      <c r="AQ401" s="324"/>
    </row>
    <row r="402" spans="1:43" s="1040" customFormat="1" ht="12.75">
      <c r="A402" s="1038" t="s">
        <v>881</v>
      </c>
      <c r="B402" s="77">
        <v>476604</v>
      </c>
      <c r="C402" s="77">
        <v>12900</v>
      </c>
      <c r="D402" s="77">
        <v>4487</v>
      </c>
      <c r="E402" s="386">
        <v>0.9414524426987604</v>
      </c>
      <c r="F402" s="77">
        <v>4487</v>
      </c>
      <c r="G402" s="324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4"/>
      <c r="V402" s="324"/>
      <c r="W402" s="324"/>
      <c r="X402" s="324"/>
      <c r="Y402" s="324"/>
      <c r="Z402" s="324"/>
      <c r="AA402" s="324"/>
      <c r="AB402" s="324"/>
      <c r="AC402" s="324"/>
      <c r="AD402" s="324"/>
      <c r="AE402" s="324"/>
      <c r="AF402" s="324"/>
      <c r="AG402" s="324"/>
      <c r="AH402" s="324"/>
      <c r="AI402" s="324"/>
      <c r="AJ402" s="324"/>
      <c r="AK402" s="324"/>
      <c r="AL402" s="324"/>
      <c r="AM402" s="324"/>
      <c r="AN402" s="324"/>
      <c r="AO402" s="324"/>
      <c r="AP402" s="324"/>
      <c r="AQ402" s="324"/>
    </row>
    <row r="403" spans="1:43" s="1040" customFormat="1" ht="12.75">
      <c r="A403" s="1038" t="s">
        <v>1384</v>
      </c>
      <c r="B403" s="77">
        <v>92348</v>
      </c>
      <c r="C403" s="77">
        <v>0</v>
      </c>
      <c r="D403" s="77">
        <v>0</v>
      </c>
      <c r="E403" s="386">
        <v>0</v>
      </c>
      <c r="F403" s="77">
        <v>0</v>
      </c>
      <c r="G403" s="324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  <c r="T403" s="324"/>
      <c r="U403" s="324"/>
      <c r="V403" s="324"/>
      <c r="W403" s="324"/>
      <c r="X403" s="324"/>
      <c r="Y403" s="324"/>
      <c r="Z403" s="324"/>
      <c r="AA403" s="324"/>
      <c r="AB403" s="324"/>
      <c r="AC403" s="324"/>
      <c r="AD403" s="324"/>
      <c r="AE403" s="324"/>
      <c r="AF403" s="324"/>
      <c r="AG403" s="324"/>
      <c r="AH403" s="324"/>
      <c r="AI403" s="324"/>
      <c r="AJ403" s="324"/>
      <c r="AK403" s="324"/>
      <c r="AL403" s="324"/>
      <c r="AM403" s="324"/>
      <c r="AN403" s="324"/>
      <c r="AO403" s="324"/>
      <c r="AP403" s="324"/>
      <c r="AQ403" s="324"/>
    </row>
    <row r="404" spans="1:43" s="1040" customFormat="1" ht="12.75">
      <c r="A404" s="1039" t="s">
        <v>1405</v>
      </c>
      <c r="B404" s="77">
        <v>92348</v>
      </c>
      <c r="C404" s="77">
        <v>0</v>
      </c>
      <c r="D404" s="77">
        <v>0</v>
      </c>
      <c r="E404" s="386">
        <v>0</v>
      </c>
      <c r="F404" s="77">
        <v>0</v>
      </c>
      <c r="G404" s="32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  <c r="T404" s="324"/>
      <c r="U404" s="324"/>
      <c r="V404" s="324"/>
      <c r="W404" s="324"/>
      <c r="X404" s="324"/>
      <c r="Y404" s="324"/>
      <c r="Z404" s="324"/>
      <c r="AA404" s="324"/>
      <c r="AB404" s="324"/>
      <c r="AC404" s="324"/>
      <c r="AD404" s="324"/>
      <c r="AE404" s="324"/>
      <c r="AF404" s="324"/>
      <c r="AG404" s="324"/>
      <c r="AH404" s="324"/>
      <c r="AI404" s="324"/>
      <c r="AJ404" s="324"/>
      <c r="AK404" s="324"/>
      <c r="AL404" s="324"/>
      <c r="AM404" s="324"/>
      <c r="AN404" s="324"/>
      <c r="AO404" s="324"/>
      <c r="AP404" s="324"/>
      <c r="AQ404" s="324"/>
    </row>
    <row r="405" spans="1:43" s="1040" customFormat="1" ht="13.5">
      <c r="A405" s="1008" t="s">
        <v>918</v>
      </c>
      <c r="B405" s="77"/>
      <c r="C405" s="77"/>
      <c r="D405" s="77"/>
      <c r="E405" s="386"/>
      <c r="F405" s="77"/>
      <c r="G405" s="324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324"/>
      <c r="U405" s="324"/>
      <c r="V405" s="324"/>
      <c r="W405" s="324"/>
      <c r="X405" s="324"/>
      <c r="Y405" s="324"/>
      <c r="Z405" s="324"/>
      <c r="AA405" s="324"/>
      <c r="AB405" s="324"/>
      <c r="AC405" s="324"/>
      <c r="AD405" s="324"/>
      <c r="AE405" s="324"/>
      <c r="AF405" s="324"/>
      <c r="AG405" s="324"/>
      <c r="AH405" s="324"/>
      <c r="AI405" s="324"/>
      <c r="AJ405" s="324"/>
      <c r="AK405" s="324"/>
      <c r="AL405" s="324"/>
      <c r="AM405" s="324"/>
      <c r="AN405" s="324"/>
      <c r="AO405" s="324"/>
      <c r="AP405" s="324"/>
      <c r="AQ405" s="324"/>
    </row>
    <row r="406" spans="1:43" s="1040" customFormat="1" ht="12.75">
      <c r="A406" s="811" t="s">
        <v>911</v>
      </c>
      <c r="B406" s="77">
        <v>568952</v>
      </c>
      <c r="C406" s="77">
        <v>12900</v>
      </c>
      <c r="D406" s="77">
        <v>12900</v>
      </c>
      <c r="E406" s="386">
        <v>2.2673265934560387</v>
      </c>
      <c r="F406" s="77">
        <v>11950</v>
      </c>
      <c r="G406" s="324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  <c r="T406" s="324"/>
      <c r="U406" s="324"/>
      <c r="V406" s="324"/>
      <c r="W406" s="324"/>
      <c r="X406" s="32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</row>
    <row r="407" spans="1:43" s="1040" customFormat="1" ht="12.75">
      <c r="A407" s="1058" t="s">
        <v>901</v>
      </c>
      <c r="B407" s="77">
        <v>72702</v>
      </c>
      <c r="C407" s="77">
        <v>12900</v>
      </c>
      <c r="D407" s="77">
        <v>12900</v>
      </c>
      <c r="E407" s="386">
        <v>17.74366592390856</v>
      </c>
      <c r="F407" s="77">
        <v>11950</v>
      </c>
      <c r="G407" s="324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  <c r="T407" s="324"/>
      <c r="U407" s="324"/>
      <c r="V407" s="324"/>
      <c r="W407" s="324"/>
      <c r="X407" s="324"/>
      <c r="Y407" s="324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</row>
    <row r="408" spans="1:43" s="1040" customFormat="1" ht="12.75">
      <c r="A408" s="1058" t="s">
        <v>135</v>
      </c>
      <c r="B408" s="77">
        <v>496250</v>
      </c>
      <c r="C408" s="77">
        <v>0</v>
      </c>
      <c r="D408" s="77">
        <v>0</v>
      </c>
      <c r="E408" s="386">
        <v>0</v>
      </c>
      <c r="F408" s="77">
        <v>0</v>
      </c>
      <c r="G408" s="324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324"/>
      <c r="U408" s="324"/>
      <c r="V408" s="324"/>
      <c r="W408" s="324"/>
      <c r="X408" s="324"/>
      <c r="Y408" s="324"/>
      <c r="Z408" s="324"/>
      <c r="AA408" s="324"/>
      <c r="AB408" s="324"/>
      <c r="AC408" s="324"/>
      <c r="AD408" s="324"/>
      <c r="AE408" s="324"/>
      <c r="AF408" s="324"/>
      <c r="AG408" s="324"/>
      <c r="AH408" s="324"/>
      <c r="AI408" s="324"/>
      <c r="AJ408" s="324"/>
      <c r="AK408" s="324"/>
      <c r="AL408" s="324"/>
      <c r="AM408" s="324"/>
      <c r="AN408" s="324"/>
      <c r="AO408" s="324"/>
      <c r="AP408" s="324"/>
      <c r="AQ408" s="324"/>
    </row>
    <row r="409" spans="1:43" s="1040" customFormat="1" ht="12.75">
      <c r="A409" s="811" t="s">
        <v>1306</v>
      </c>
      <c r="B409" s="77">
        <v>568952</v>
      </c>
      <c r="C409" s="77">
        <v>12900</v>
      </c>
      <c r="D409" s="77">
        <v>4487</v>
      </c>
      <c r="E409" s="386">
        <v>0.7886429786695539</v>
      </c>
      <c r="F409" s="77">
        <v>4487</v>
      </c>
      <c r="G409" s="324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  <c r="T409" s="324"/>
      <c r="U409" s="324"/>
      <c r="V409" s="324"/>
      <c r="W409" s="324"/>
      <c r="X409" s="324"/>
      <c r="Y409" s="324"/>
      <c r="Z409" s="324"/>
      <c r="AA409" s="324"/>
      <c r="AB409" s="324"/>
      <c r="AC409" s="324"/>
      <c r="AD409" s="324"/>
      <c r="AE409" s="324"/>
      <c r="AF409" s="324"/>
      <c r="AG409" s="324"/>
      <c r="AH409" s="324"/>
      <c r="AI409" s="324"/>
      <c r="AJ409" s="324"/>
      <c r="AK409" s="324"/>
      <c r="AL409" s="324"/>
      <c r="AM409" s="324"/>
      <c r="AN409" s="324"/>
      <c r="AO409" s="324"/>
      <c r="AP409" s="324"/>
      <c r="AQ409" s="324"/>
    </row>
    <row r="410" spans="1:43" s="1040" customFormat="1" ht="12.75">
      <c r="A410" s="1058" t="s">
        <v>1312</v>
      </c>
      <c r="B410" s="77">
        <v>568952</v>
      </c>
      <c r="C410" s="77">
        <v>12900</v>
      </c>
      <c r="D410" s="77">
        <v>4487</v>
      </c>
      <c r="E410" s="386">
        <v>0.7886429786695539</v>
      </c>
      <c r="F410" s="77">
        <v>4487</v>
      </c>
      <c r="G410" s="324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</row>
    <row r="411" spans="1:43" s="1040" customFormat="1" ht="12.75">
      <c r="A411" s="1059" t="s">
        <v>881</v>
      </c>
      <c r="B411" s="77">
        <v>476604</v>
      </c>
      <c r="C411" s="77">
        <v>12900</v>
      </c>
      <c r="D411" s="77">
        <v>4487</v>
      </c>
      <c r="E411" s="386">
        <v>0.9414524426987604</v>
      </c>
      <c r="F411" s="77">
        <v>4487</v>
      </c>
      <c r="G411" s="324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  <c r="T411" s="324"/>
      <c r="U411" s="324"/>
      <c r="V411" s="324"/>
      <c r="W411" s="324"/>
      <c r="X411" s="324"/>
      <c r="Y411" s="324"/>
      <c r="Z411" s="324"/>
      <c r="AA411" s="324"/>
      <c r="AB411" s="324"/>
      <c r="AC411" s="324"/>
      <c r="AD411" s="324"/>
      <c r="AE411" s="324"/>
      <c r="AF411" s="324"/>
      <c r="AG411" s="324"/>
      <c r="AH411" s="324"/>
      <c r="AI411" s="324"/>
      <c r="AJ411" s="324"/>
      <c r="AK411" s="324"/>
      <c r="AL411" s="324"/>
      <c r="AM411" s="324"/>
      <c r="AN411" s="324"/>
      <c r="AO411" s="324"/>
      <c r="AP411" s="324"/>
      <c r="AQ411" s="324"/>
    </row>
    <row r="412" spans="1:43" s="1040" customFormat="1" ht="12.75">
      <c r="A412" s="1059" t="s">
        <v>1384</v>
      </c>
      <c r="B412" s="77">
        <v>92348</v>
      </c>
      <c r="C412" s="77">
        <v>0</v>
      </c>
      <c r="D412" s="77">
        <v>0</v>
      </c>
      <c r="E412" s="386">
        <v>0</v>
      </c>
      <c r="F412" s="77">
        <v>0</v>
      </c>
      <c r="G412" s="324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</row>
    <row r="413" spans="1:43" s="1040" customFormat="1" ht="12.75">
      <c r="A413" s="1060" t="s">
        <v>1405</v>
      </c>
      <c r="B413" s="77">
        <v>92348</v>
      </c>
      <c r="C413" s="77">
        <v>0</v>
      </c>
      <c r="D413" s="77">
        <v>0</v>
      </c>
      <c r="E413" s="386">
        <v>0</v>
      </c>
      <c r="F413" s="77">
        <v>0</v>
      </c>
      <c r="G413" s="324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  <c r="T413" s="324"/>
      <c r="U413" s="324"/>
      <c r="V413" s="324"/>
      <c r="W413" s="324"/>
      <c r="X413" s="324"/>
      <c r="Y413" s="324"/>
      <c r="Z413" s="324"/>
      <c r="AA413" s="324"/>
      <c r="AB413" s="324"/>
      <c r="AC413" s="324"/>
      <c r="AD413" s="324"/>
      <c r="AE413" s="324"/>
      <c r="AF413" s="324"/>
      <c r="AG413" s="324"/>
      <c r="AH413" s="324"/>
      <c r="AI413" s="324"/>
      <c r="AJ413" s="324"/>
      <c r="AK413" s="324"/>
      <c r="AL413" s="324"/>
      <c r="AM413" s="324"/>
      <c r="AN413" s="324"/>
      <c r="AO413" s="324"/>
      <c r="AP413" s="324"/>
      <c r="AQ413" s="324"/>
    </row>
    <row r="414" spans="1:49" s="1061" customFormat="1" ht="12.75">
      <c r="A414" s="314" t="s">
        <v>920</v>
      </c>
      <c r="B414" s="77"/>
      <c r="C414" s="77"/>
      <c r="D414" s="77"/>
      <c r="E414" s="386"/>
      <c r="F414" s="77"/>
      <c r="G414" s="1026"/>
      <c r="H414" s="1026"/>
      <c r="I414" s="1026"/>
      <c r="J414" s="1026"/>
      <c r="K414" s="1026"/>
      <c r="L414" s="1026"/>
      <c r="M414" s="1026"/>
      <c r="N414" s="1026"/>
      <c r="O414" s="1026"/>
      <c r="P414" s="1026"/>
      <c r="Q414" s="1026"/>
      <c r="R414" s="1026"/>
      <c r="S414" s="1026"/>
      <c r="T414" s="1026"/>
      <c r="U414" s="1026"/>
      <c r="V414" s="1026"/>
      <c r="W414" s="1026"/>
      <c r="X414" s="1026"/>
      <c r="Y414" s="1026"/>
      <c r="Z414" s="1026"/>
      <c r="AA414" s="1026"/>
      <c r="AB414" s="1026"/>
      <c r="AC414" s="1026"/>
      <c r="AD414" s="1026"/>
      <c r="AE414" s="1026"/>
      <c r="AF414" s="1026"/>
      <c r="AG414" s="1026"/>
      <c r="AH414" s="1026"/>
      <c r="AI414" s="1026"/>
      <c r="AJ414" s="1026"/>
      <c r="AK414" s="1026"/>
      <c r="AL414" s="1026"/>
      <c r="AM414" s="1026"/>
      <c r="AN414" s="1026"/>
      <c r="AO414" s="1026"/>
      <c r="AP414" s="1026"/>
      <c r="AQ414" s="1026"/>
      <c r="AR414" s="1026"/>
      <c r="AS414" s="1026"/>
      <c r="AT414" s="1026"/>
      <c r="AU414" s="1026"/>
      <c r="AV414" s="1026"/>
      <c r="AW414" s="1027"/>
    </row>
    <row r="415" spans="1:49" s="1026" customFormat="1" ht="12.75">
      <c r="A415" s="1035" t="s">
        <v>911</v>
      </c>
      <c r="B415" s="77">
        <v>84178590</v>
      </c>
      <c r="C415" s="77">
        <v>15259494</v>
      </c>
      <c r="D415" s="77">
        <v>15259494</v>
      </c>
      <c r="E415" s="386">
        <v>18.12752387513262</v>
      </c>
      <c r="F415" s="77">
        <v>10135122</v>
      </c>
      <c r="AW415" s="1027"/>
    </row>
    <row r="416" spans="1:49" s="1026" customFormat="1" ht="12.75">
      <c r="A416" s="1037" t="s">
        <v>901</v>
      </c>
      <c r="B416" s="77">
        <v>84178590</v>
      </c>
      <c r="C416" s="77">
        <v>15259494</v>
      </c>
      <c r="D416" s="77">
        <v>15259494</v>
      </c>
      <c r="E416" s="386">
        <v>18.12752387513262</v>
      </c>
      <c r="F416" s="77">
        <v>10135122</v>
      </c>
      <c r="AW416" s="1027"/>
    </row>
    <row r="417" spans="1:49" s="1026" customFormat="1" ht="12.75">
      <c r="A417" s="1049" t="s">
        <v>1306</v>
      </c>
      <c r="B417" s="230">
        <v>84178590</v>
      </c>
      <c r="C417" s="230">
        <v>15259494</v>
      </c>
      <c r="D417" s="230">
        <v>395677</v>
      </c>
      <c r="E417" s="386">
        <v>0.4700446990143218</v>
      </c>
      <c r="F417" s="77">
        <v>40324</v>
      </c>
      <c r="AW417" s="1027"/>
    </row>
    <row r="418" spans="1:49" s="1053" customFormat="1" ht="12.75">
      <c r="A418" s="1037" t="s">
        <v>1312</v>
      </c>
      <c r="B418" s="77">
        <v>60136255</v>
      </c>
      <c r="C418" s="77">
        <v>7859494</v>
      </c>
      <c r="D418" s="77">
        <v>395677</v>
      </c>
      <c r="E418" s="386">
        <v>0.6579674773562139</v>
      </c>
      <c r="F418" s="77">
        <v>40324</v>
      </c>
      <c r="G418" s="1026"/>
      <c r="H418" s="1026"/>
      <c r="I418" s="1026"/>
      <c r="J418" s="1026"/>
      <c r="K418" s="1026"/>
      <c r="L418" s="1026"/>
      <c r="M418" s="1026"/>
      <c r="N418" s="1026"/>
      <c r="O418" s="1026"/>
      <c r="P418" s="1026"/>
      <c r="Q418" s="1026"/>
      <c r="R418" s="1026"/>
      <c r="S418" s="1026"/>
      <c r="T418" s="1026"/>
      <c r="U418" s="1026"/>
      <c r="V418" s="1026"/>
      <c r="W418" s="1026"/>
      <c r="X418" s="1026"/>
      <c r="Y418" s="1026"/>
      <c r="Z418" s="1026"/>
      <c r="AA418" s="1026"/>
      <c r="AB418" s="1026"/>
      <c r="AC418" s="1026"/>
      <c r="AD418" s="1026"/>
      <c r="AE418" s="1026"/>
      <c r="AF418" s="1026"/>
      <c r="AG418" s="1026"/>
      <c r="AH418" s="1026"/>
      <c r="AI418" s="1026"/>
      <c r="AJ418" s="1026"/>
      <c r="AK418" s="1026"/>
      <c r="AL418" s="1026"/>
      <c r="AM418" s="1026"/>
      <c r="AN418" s="1026"/>
      <c r="AO418" s="1026"/>
      <c r="AP418" s="1026"/>
      <c r="AQ418" s="1026"/>
      <c r="AR418" s="1026"/>
      <c r="AS418" s="1026"/>
      <c r="AT418" s="1026"/>
      <c r="AU418" s="1026"/>
      <c r="AV418" s="1026"/>
      <c r="AW418" s="1027"/>
    </row>
    <row r="419" spans="1:49" s="1053" customFormat="1" ht="12.75">
      <c r="A419" s="1062" t="s">
        <v>881</v>
      </c>
      <c r="B419" s="77">
        <v>7247291</v>
      </c>
      <c r="C419" s="77">
        <v>359494</v>
      </c>
      <c r="D419" s="77">
        <v>72851</v>
      </c>
      <c r="E419" s="386">
        <v>1.0052169838357532</v>
      </c>
      <c r="F419" s="77">
        <v>36051</v>
      </c>
      <c r="G419" s="1026"/>
      <c r="H419" s="1026"/>
      <c r="I419" s="1026"/>
      <c r="J419" s="1026"/>
      <c r="K419" s="1026"/>
      <c r="L419" s="1026"/>
      <c r="M419" s="1026"/>
      <c r="N419" s="1026"/>
      <c r="O419" s="1026"/>
      <c r="P419" s="1026"/>
      <c r="Q419" s="1026"/>
      <c r="R419" s="1026"/>
      <c r="S419" s="1026"/>
      <c r="T419" s="1026"/>
      <c r="U419" s="1026"/>
      <c r="V419" s="1026"/>
      <c r="W419" s="1026"/>
      <c r="X419" s="1026"/>
      <c r="Y419" s="1026"/>
      <c r="Z419" s="1026"/>
      <c r="AA419" s="1026"/>
      <c r="AB419" s="1026"/>
      <c r="AC419" s="1026"/>
      <c r="AD419" s="1026"/>
      <c r="AE419" s="1026"/>
      <c r="AF419" s="1026"/>
      <c r="AG419" s="1026"/>
      <c r="AH419" s="1026"/>
      <c r="AI419" s="1026"/>
      <c r="AJ419" s="1026"/>
      <c r="AK419" s="1026"/>
      <c r="AL419" s="1026"/>
      <c r="AM419" s="1026"/>
      <c r="AN419" s="1026"/>
      <c r="AO419" s="1026"/>
      <c r="AP419" s="1026"/>
      <c r="AQ419" s="1026"/>
      <c r="AR419" s="1026"/>
      <c r="AS419" s="1026"/>
      <c r="AT419" s="1026"/>
      <c r="AU419" s="1026"/>
      <c r="AV419" s="1026"/>
      <c r="AW419" s="1027"/>
    </row>
    <row r="420" spans="1:49" s="1053" customFormat="1" ht="12.75">
      <c r="A420" s="1051" t="s">
        <v>1384</v>
      </c>
      <c r="B420" s="77">
        <v>52888964</v>
      </c>
      <c r="C420" s="77">
        <v>7500000</v>
      </c>
      <c r="D420" s="77">
        <v>322826</v>
      </c>
      <c r="E420" s="386">
        <v>0.6103844272691747</v>
      </c>
      <c r="F420" s="77">
        <v>4273</v>
      </c>
      <c r="G420" s="1026"/>
      <c r="H420" s="1026"/>
      <c r="I420" s="1026"/>
      <c r="J420" s="1026"/>
      <c r="K420" s="1026"/>
      <c r="L420" s="1026"/>
      <c r="M420" s="1026"/>
      <c r="N420" s="1026"/>
      <c r="O420" s="1026"/>
      <c r="P420" s="1026"/>
      <c r="Q420" s="1026"/>
      <c r="R420" s="1026"/>
      <c r="S420" s="1026"/>
      <c r="T420" s="1026"/>
      <c r="U420" s="1026"/>
      <c r="V420" s="1026"/>
      <c r="W420" s="1026"/>
      <c r="X420" s="1026"/>
      <c r="Y420" s="1026"/>
      <c r="Z420" s="1026"/>
      <c r="AA420" s="1026"/>
      <c r="AB420" s="1026"/>
      <c r="AC420" s="1026"/>
      <c r="AD420" s="1026"/>
      <c r="AE420" s="1026"/>
      <c r="AF420" s="1026"/>
      <c r="AG420" s="1026"/>
      <c r="AH420" s="1026"/>
      <c r="AI420" s="1026"/>
      <c r="AJ420" s="1026"/>
      <c r="AK420" s="1026"/>
      <c r="AL420" s="1026"/>
      <c r="AM420" s="1026"/>
      <c r="AN420" s="1026"/>
      <c r="AO420" s="1026"/>
      <c r="AP420" s="1026"/>
      <c r="AQ420" s="1026"/>
      <c r="AR420" s="1026"/>
      <c r="AS420" s="1026"/>
      <c r="AT420" s="1026"/>
      <c r="AU420" s="1026"/>
      <c r="AV420" s="1026"/>
      <c r="AW420" s="1027"/>
    </row>
    <row r="421" spans="1:49" s="1053" customFormat="1" ht="12.75">
      <c r="A421" s="1052" t="s">
        <v>1393</v>
      </c>
      <c r="B421" s="77">
        <v>3001329</v>
      </c>
      <c r="C421" s="77">
        <v>1500000</v>
      </c>
      <c r="D421" s="77">
        <v>4273</v>
      </c>
      <c r="E421" s="386">
        <v>0.14237026330668848</v>
      </c>
      <c r="F421" s="77">
        <v>4273</v>
      </c>
      <c r="G421" s="1026"/>
      <c r="H421" s="1026"/>
      <c r="I421" s="1026"/>
      <c r="J421" s="1026"/>
      <c r="K421" s="1026"/>
      <c r="L421" s="1026"/>
      <c r="M421" s="1026"/>
      <c r="N421" s="1026"/>
      <c r="O421" s="1026"/>
      <c r="P421" s="1026"/>
      <c r="Q421" s="1026"/>
      <c r="R421" s="1026"/>
      <c r="S421" s="1026"/>
      <c r="T421" s="1026"/>
      <c r="U421" s="1026"/>
      <c r="V421" s="1026"/>
      <c r="W421" s="1026"/>
      <c r="X421" s="1026"/>
      <c r="Y421" s="1026"/>
      <c r="Z421" s="1026"/>
      <c r="AA421" s="1026"/>
      <c r="AB421" s="1026"/>
      <c r="AC421" s="1026"/>
      <c r="AD421" s="1026"/>
      <c r="AE421" s="1026"/>
      <c r="AF421" s="1026"/>
      <c r="AG421" s="1026"/>
      <c r="AH421" s="1026"/>
      <c r="AI421" s="1026"/>
      <c r="AJ421" s="1026"/>
      <c r="AK421" s="1026"/>
      <c r="AL421" s="1026"/>
      <c r="AM421" s="1026"/>
      <c r="AN421" s="1026"/>
      <c r="AO421" s="1026"/>
      <c r="AP421" s="1026"/>
      <c r="AQ421" s="1026"/>
      <c r="AR421" s="1026"/>
      <c r="AS421" s="1026"/>
      <c r="AT421" s="1026"/>
      <c r="AU421" s="1026"/>
      <c r="AV421" s="1026"/>
      <c r="AW421" s="1027"/>
    </row>
    <row r="422" spans="1:49" s="1053" customFormat="1" ht="12.75">
      <c r="A422" s="1052" t="s">
        <v>1405</v>
      </c>
      <c r="B422" s="77">
        <v>49887635</v>
      </c>
      <c r="C422" s="77">
        <v>6000000</v>
      </c>
      <c r="D422" s="77">
        <v>318553</v>
      </c>
      <c r="E422" s="386">
        <v>0</v>
      </c>
      <c r="F422" s="77">
        <v>0</v>
      </c>
      <c r="G422" s="1026"/>
      <c r="H422" s="1026"/>
      <c r="I422" s="1026"/>
      <c r="J422" s="1026"/>
      <c r="K422" s="1026"/>
      <c r="L422" s="1026"/>
      <c r="M422" s="1026"/>
      <c r="N422" s="1026"/>
      <c r="O422" s="1026"/>
      <c r="P422" s="1026"/>
      <c r="Q422" s="1026"/>
      <c r="R422" s="1026"/>
      <c r="S422" s="1026"/>
      <c r="T422" s="1026"/>
      <c r="U422" s="1026"/>
      <c r="V422" s="1026"/>
      <c r="W422" s="1026"/>
      <c r="X422" s="1026"/>
      <c r="Y422" s="1026"/>
      <c r="Z422" s="1026"/>
      <c r="AA422" s="1026"/>
      <c r="AB422" s="1026"/>
      <c r="AC422" s="1026"/>
      <c r="AD422" s="1026"/>
      <c r="AE422" s="1026"/>
      <c r="AF422" s="1026"/>
      <c r="AG422" s="1026"/>
      <c r="AH422" s="1026"/>
      <c r="AI422" s="1026"/>
      <c r="AJ422" s="1026"/>
      <c r="AK422" s="1026"/>
      <c r="AL422" s="1026"/>
      <c r="AM422" s="1026"/>
      <c r="AN422" s="1026"/>
      <c r="AO422" s="1026"/>
      <c r="AP422" s="1026"/>
      <c r="AQ422" s="1026"/>
      <c r="AR422" s="1026"/>
      <c r="AS422" s="1026"/>
      <c r="AT422" s="1026"/>
      <c r="AU422" s="1026"/>
      <c r="AV422" s="1026"/>
      <c r="AW422" s="1027"/>
    </row>
    <row r="423" spans="1:49" s="1053" customFormat="1" ht="12.75">
      <c r="A423" s="1037" t="s">
        <v>1295</v>
      </c>
      <c r="B423" s="77">
        <v>24042335</v>
      </c>
      <c r="C423" s="77">
        <v>7400000</v>
      </c>
      <c r="D423" s="77">
        <v>0</v>
      </c>
      <c r="E423" s="386">
        <v>0</v>
      </c>
      <c r="F423" s="77">
        <v>0</v>
      </c>
      <c r="G423" s="1026"/>
      <c r="H423" s="1026"/>
      <c r="I423" s="1026"/>
      <c r="J423" s="1026"/>
      <c r="K423" s="1026"/>
      <c r="L423" s="1026"/>
      <c r="M423" s="1026"/>
      <c r="N423" s="1026"/>
      <c r="O423" s="1026"/>
      <c r="P423" s="1026"/>
      <c r="Q423" s="1026"/>
      <c r="R423" s="1026"/>
      <c r="S423" s="1026"/>
      <c r="T423" s="1026"/>
      <c r="U423" s="1026"/>
      <c r="V423" s="1026"/>
      <c r="W423" s="1026"/>
      <c r="X423" s="1026"/>
      <c r="Y423" s="1026"/>
      <c r="Z423" s="1026"/>
      <c r="AA423" s="1026"/>
      <c r="AB423" s="1026"/>
      <c r="AC423" s="1026"/>
      <c r="AD423" s="1026"/>
      <c r="AE423" s="1026"/>
      <c r="AF423" s="1026"/>
      <c r="AG423" s="1026"/>
      <c r="AH423" s="1026"/>
      <c r="AI423" s="1026"/>
      <c r="AJ423" s="1026"/>
      <c r="AK423" s="1026"/>
      <c r="AL423" s="1026"/>
      <c r="AM423" s="1026"/>
      <c r="AN423" s="1026"/>
      <c r="AO423" s="1026"/>
      <c r="AP423" s="1026"/>
      <c r="AQ423" s="1026"/>
      <c r="AR423" s="1026"/>
      <c r="AS423" s="1026"/>
      <c r="AT423" s="1026"/>
      <c r="AU423" s="1026"/>
      <c r="AV423" s="1026"/>
      <c r="AW423" s="1027"/>
    </row>
    <row r="424" spans="1:49" s="1053" customFormat="1" ht="12.75">
      <c r="A424" s="1037" t="s">
        <v>424</v>
      </c>
      <c r="B424" s="77">
        <v>4756320</v>
      </c>
      <c r="C424" s="77">
        <v>400000</v>
      </c>
      <c r="D424" s="77">
        <v>0</v>
      </c>
      <c r="E424" s="386">
        <v>0</v>
      </c>
      <c r="F424" s="77">
        <v>0</v>
      </c>
      <c r="G424" s="1026"/>
      <c r="H424" s="1026"/>
      <c r="I424" s="1026"/>
      <c r="J424" s="1026"/>
      <c r="K424" s="1026"/>
      <c r="L424" s="1026"/>
      <c r="M424" s="1026"/>
      <c r="N424" s="1026"/>
      <c r="O424" s="1026"/>
      <c r="P424" s="1026"/>
      <c r="Q424" s="1026"/>
      <c r="R424" s="1026"/>
      <c r="S424" s="1026"/>
      <c r="T424" s="1026"/>
      <c r="U424" s="1026"/>
      <c r="V424" s="1026"/>
      <c r="W424" s="1026"/>
      <c r="X424" s="1026"/>
      <c r="Y424" s="1026"/>
      <c r="Z424" s="1026"/>
      <c r="AA424" s="1026"/>
      <c r="AB424" s="1026"/>
      <c r="AC424" s="1026"/>
      <c r="AD424" s="1026"/>
      <c r="AE424" s="1026"/>
      <c r="AF424" s="1026"/>
      <c r="AG424" s="1026"/>
      <c r="AH424" s="1026"/>
      <c r="AI424" s="1026"/>
      <c r="AJ424" s="1026"/>
      <c r="AK424" s="1026"/>
      <c r="AL424" s="1026"/>
      <c r="AM424" s="1026"/>
      <c r="AN424" s="1026"/>
      <c r="AO424" s="1026"/>
      <c r="AP424" s="1026"/>
      <c r="AQ424" s="1026"/>
      <c r="AR424" s="1026"/>
      <c r="AS424" s="1026"/>
      <c r="AT424" s="1026"/>
      <c r="AU424" s="1026"/>
      <c r="AV424" s="1026"/>
      <c r="AW424" s="1027"/>
    </row>
    <row r="425" spans="1:49" s="1053" customFormat="1" ht="12.75">
      <c r="A425" s="1063" t="s">
        <v>428</v>
      </c>
      <c r="B425" s="77">
        <v>19286015</v>
      </c>
      <c r="C425" s="77">
        <v>7000000</v>
      </c>
      <c r="D425" s="77">
        <v>0</v>
      </c>
      <c r="E425" s="386">
        <v>0</v>
      </c>
      <c r="F425" s="77">
        <v>0</v>
      </c>
      <c r="G425" s="1026"/>
      <c r="H425" s="1026"/>
      <c r="I425" s="1026"/>
      <c r="J425" s="1026"/>
      <c r="K425" s="1026"/>
      <c r="L425" s="1026"/>
      <c r="M425" s="1026"/>
      <c r="N425" s="1026"/>
      <c r="O425" s="1026"/>
      <c r="P425" s="1026"/>
      <c r="Q425" s="1026"/>
      <c r="R425" s="1026"/>
      <c r="S425" s="1026"/>
      <c r="T425" s="1026"/>
      <c r="U425" s="1026"/>
      <c r="V425" s="1026"/>
      <c r="W425" s="1026"/>
      <c r="X425" s="1026"/>
      <c r="Y425" s="1026"/>
      <c r="Z425" s="1026"/>
      <c r="AA425" s="1026"/>
      <c r="AB425" s="1026"/>
      <c r="AC425" s="1026"/>
      <c r="AD425" s="1026"/>
      <c r="AE425" s="1026"/>
      <c r="AF425" s="1026"/>
      <c r="AG425" s="1026"/>
      <c r="AH425" s="1026"/>
      <c r="AI425" s="1026"/>
      <c r="AJ425" s="1026"/>
      <c r="AK425" s="1026"/>
      <c r="AL425" s="1026"/>
      <c r="AM425" s="1026"/>
      <c r="AN425" s="1026"/>
      <c r="AO425" s="1026"/>
      <c r="AP425" s="1026"/>
      <c r="AQ425" s="1026"/>
      <c r="AR425" s="1026"/>
      <c r="AS425" s="1026"/>
      <c r="AT425" s="1026"/>
      <c r="AU425" s="1026"/>
      <c r="AV425" s="1026"/>
      <c r="AW425" s="1027"/>
    </row>
    <row r="426" spans="1:49" s="1026" customFormat="1" ht="25.5">
      <c r="A426" s="406" t="s">
        <v>56</v>
      </c>
      <c r="B426" s="77"/>
      <c r="C426" s="77"/>
      <c r="D426" s="77"/>
      <c r="E426" s="386"/>
      <c r="F426" s="77"/>
      <c r="AW426" s="1027"/>
    </row>
    <row r="427" spans="1:49" s="1026" customFormat="1" ht="12.75">
      <c r="A427" s="1049" t="s">
        <v>911</v>
      </c>
      <c r="B427" s="77">
        <v>520554</v>
      </c>
      <c r="C427" s="77">
        <v>0</v>
      </c>
      <c r="D427" s="77">
        <v>0</v>
      </c>
      <c r="E427" s="386">
        <v>0</v>
      </c>
      <c r="F427" s="77">
        <v>0</v>
      </c>
      <c r="AW427" s="1027"/>
    </row>
    <row r="428" spans="1:49" s="1026" customFormat="1" ht="12.75">
      <c r="A428" s="1037" t="s">
        <v>135</v>
      </c>
      <c r="B428" s="77">
        <v>520554</v>
      </c>
      <c r="C428" s="77">
        <v>0</v>
      </c>
      <c r="D428" s="77">
        <v>0</v>
      </c>
      <c r="E428" s="386">
        <v>0</v>
      </c>
      <c r="F428" s="77">
        <v>0</v>
      </c>
      <c r="AW428" s="1027"/>
    </row>
    <row r="429" spans="1:49" s="1026" customFormat="1" ht="12.75">
      <c r="A429" s="1049" t="s">
        <v>1306</v>
      </c>
      <c r="B429" s="77">
        <v>520554</v>
      </c>
      <c r="C429" s="77">
        <v>0</v>
      </c>
      <c r="D429" s="77">
        <v>0</v>
      </c>
      <c r="E429" s="386">
        <v>0</v>
      </c>
      <c r="F429" s="77">
        <v>0</v>
      </c>
      <c r="AW429" s="1027"/>
    </row>
    <row r="430" spans="1:49" s="1026" customFormat="1" ht="12.75">
      <c r="A430" s="1037" t="s">
        <v>1312</v>
      </c>
      <c r="B430" s="77">
        <v>520554</v>
      </c>
      <c r="C430" s="77">
        <v>0</v>
      </c>
      <c r="D430" s="77">
        <v>0</v>
      </c>
      <c r="E430" s="386">
        <v>0</v>
      </c>
      <c r="F430" s="77">
        <v>0</v>
      </c>
      <c r="AW430" s="1027"/>
    </row>
    <row r="431" spans="1:49" s="1026" customFormat="1" ht="12.75">
      <c r="A431" s="1051" t="s">
        <v>1384</v>
      </c>
      <c r="B431" s="77">
        <v>520554</v>
      </c>
      <c r="C431" s="77">
        <v>0</v>
      </c>
      <c r="D431" s="77">
        <v>0</v>
      </c>
      <c r="E431" s="386">
        <v>0</v>
      </c>
      <c r="F431" s="77">
        <v>0</v>
      </c>
      <c r="AW431" s="1027"/>
    </row>
    <row r="432" spans="1:49" s="1026" customFormat="1" ht="12.75">
      <c r="A432" s="1052" t="s">
        <v>1405</v>
      </c>
      <c r="B432" s="77">
        <v>520554</v>
      </c>
      <c r="C432" s="77">
        <v>0</v>
      </c>
      <c r="D432" s="77">
        <v>0</v>
      </c>
      <c r="E432" s="386">
        <v>0</v>
      </c>
      <c r="F432" s="77">
        <v>0</v>
      </c>
      <c r="AW432" s="1027"/>
    </row>
    <row r="433" spans="1:43" s="1040" customFormat="1" ht="12.75">
      <c r="A433" s="260" t="s">
        <v>58</v>
      </c>
      <c r="B433" s="77"/>
      <c r="C433" s="77"/>
      <c r="D433" s="77"/>
      <c r="E433" s="386"/>
      <c r="F433" s="77"/>
      <c r="G433" s="324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  <c r="T433" s="324"/>
      <c r="U433" s="324"/>
      <c r="V433" s="324"/>
      <c r="W433" s="324"/>
      <c r="X433" s="324"/>
      <c r="Y433" s="324"/>
      <c r="Z433" s="324"/>
      <c r="AA433" s="324"/>
      <c r="AB433" s="324"/>
      <c r="AC433" s="324"/>
      <c r="AD433" s="324"/>
      <c r="AE433" s="324"/>
      <c r="AF433" s="324"/>
      <c r="AG433" s="324"/>
      <c r="AH433" s="324"/>
      <c r="AI433" s="324"/>
      <c r="AJ433" s="324"/>
      <c r="AK433" s="324"/>
      <c r="AL433" s="324"/>
      <c r="AM433" s="324"/>
      <c r="AN433" s="324"/>
      <c r="AO433" s="324"/>
      <c r="AP433" s="324"/>
      <c r="AQ433" s="324"/>
    </row>
    <row r="434" spans="1:43" s="1040" customFormat="1" ht="12.75">
      <c r="A434" s="1035" t="s">
        <v>911</v>
      </c>
      <c r="B434" s="77">
        <v>168527900</v>
      </c>
      <c r="C434" s="77">
        <v>0</v>
      </c>
      <c r="D434" s="77">
        <v>0</v>
      </c>
      <c r="E434" s="386">
        <v>0</v>
      </c>
      <c r="F434" s="77">
        <v>0</v>
      </c>
      <c r="G434" s="32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  <c r="T434" s="324"/>
      <c r="U434" s="324"/>
      <c r="V434" s="324"/>
      <c r="W434" s="324"/>
      <c r="X434" s="324"/>
      <c r="Y434" s="324"/>
      <c r="Z434" s="324"/>
      <c r="AA434" s="324"/>
      <c r="AB434" s="324"/>
      <c r="AC434" s="324"/>
      <c r="AD434" s="324"/>
      <c r="AE434" s="324"/>
      <c r="AF434" s="324"/>
      <c r="AG434" s="324"/>
      <c r="AH434" s="324"/>
      <c r="AI434" s="324"/>
      <c r="AJ434" s="324"/>
      <c r="AK434" s="324"/>
      <c r="AL434" s="324"/>
      <c r="AM434" s="324"/>
      <c r="AN434" s="324"/>
      <c r="AO434" s="324"/>
      <c r="AP434" s="324"/>
      <c r="AQ434" s="324"/>
    </row>
    <row r="435" spans="1:43" s="1040" customFormat="1" ht="12.75">
      <c r="A435" s="1036" t="s">
        <v>901</v>
      </c>
      <c r="B435" s="77">
        <v>168527900</v>
      </c>
      <c r="C435" s="77">
        <v>0</v>
      </c>
      <c r="D435" s="77">
        <v>0</v>
      </c>
      <c r="E435" s="386">
        <v>0</v>
      </c>
      <c r="F435" s="77">
        <v>0</v>
      </c>
      <c r="G435" s="324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  <c r="T435" s="324"/>
      <c r="U435" s="324"/>
      <c r="V435" s="324"/>
      <c r="W435" s="324"/>
      <c r="X435" s="324"/>
      <c r="Y435" s="324"/>
      <c r="Z435" s="324"/>
      <c r="AA435" s="324"/>
      <c r="AB435" s="324"/>
      <c r="AC435" s="324"/>
      <c r="AD435" s="324"/>
      <c r="AE435" s="324"/>
      <c r="AF435" s="324"/>
      <c r="AG435" s="324"/>
      <c r="AH435" s="324"/>
      <c r="AI435" s="324"/>
      <c r="AJ435" s="324"/>
      <c r="AK435" s="324"/>
      <c r="AL435" s="324"/>
      <c r="AM435" s="324"/>
      <c r="AN435" s="324"/>
      <c r="AO435" s="324"/>
      <c r="AP435" s="324"/>
      <c r="AQ435" s="324"/>
    </row>
    <row r="436" spans="1:43" s="1040" customFormat="1" ht="12.75">
      <c r="A436" s="1035" t="s">
        <v>1306</v>
      </c>
      <c r="B436" s="77">
        <v>168527900</v>
      </c>
      <c r="C436" s="77">
        <v>0</v>
      </c>
      <c r="D436" s="77">
        <v>0</v>
      </c>
      <c r="E436" s="386">
        <v>0</v>
      </c>
      <c r="F436" s="77">
        <v>0</v>
      </c>
      <c r="G436" s="324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324"/>
      <c r="U436" s="324"/>
      <c r="V436" s="324"/>
      <c r="W436" s="324"/>
      <c r="X436" s="324"/>
      <c r="Y436" s="324"/>
      <c r="Z436" s="324"/>
      <c r="AA436" s="324"/>
      <c r="AB436" s="324"/>
      <c r="AC436" s="324"/>
      <c r="AD436" s="324"/>
      <c r="AE436" s="324"/>
      <c r="AF436" s="324"/>
      <c r="AG436" s="324"/>
      <c r="AH436" s="324"/>
      <c r="AI436" s="324"/>
      <c r="AJ436" s="324"/>
      <c r="AK436" s="324"/>
      <c r="AL436" s="324"/>
      <c r="AM436" s="324"/>
      <c r="AN436" s="324"/>
      <c r="AO436" s="324"/>
      <c r="AP436" s="324"/>
      <c r="AQ436" s="324"/>
    </row>
    <row r="437" spans="1:43" s="1040" customFormat="1" ht="12.75">
      <c r="A437" s="1037" t="s">
        <v>1312</v>
      </c>
      <c r="B437" s="77">
        <v>168527900</v>
      </c>
      <c r="C437" s="77">
        <v>0</v>
      </c>
      <c r="D437" s="77">
        <v>0</v>
      </c>
      <c r="E437" s="386">
        <v>0</v>
      </c>
      <c r="F437" s="77">
        <v>0</v>
      </c>
      <c r="G437" s="324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  <c r="T437" s="324"/>
      <c r="U437" s="324"/>
      <c r="V437" s="324"/>
      <c r="W437" s="324"/>
      <c r="X437" s="32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</row>
    <row r="438" spans="1:43" s="1040" customFormat="1" ht="12.75">
      <c r="A438" s="1038" t="s">
        <v>881</v>
      </c>
      <c r="B438" s="77">
        <v>90000</v>
      </c>
      <c r="C438" s="77">
        <v>0</v>
      </c>
      <c r="D438" s="77">
        <v>0</v>
      </c>
      <c r="E438" s="386">
        <v>0</v>
      </c>
      <c r="F438" s="77">
        <v>0</v>
      </c>
      <c r="G438" s="324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  <c r="T438" s="324"/>
      <c r="U438" s="324"/>
      <c r="V438" s="324"/>
      <c r="W438" s="324"/>
      <c r="X438" s="324"/>
      <c r="Y438" s="324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</row>
    <row r="439" spans="1:43" s="1040" customFormat="1" ht="12.75">
      <c r="A439" s="1038" t="s">
        <v>1381</v>
      </c>
      <c r="B439" s="77">
        <v>60510000</v>
      </c>
      <c r="C439" s="77">
        <v>0</v>
      </c>
      <c r="D439" s="77">
        <v>0</v>
      </c>
      <c r="E439" s="386">
        <v>0</v>
      </c>
      <c r="F439" s="77">
        <v>0</v>
      </c>
      <c r="G439" s="324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  <c r="T439" s="324"/>
      <c r="U439" s="324"/>
      <c r="V439" s="324"/>
      <c r="W439" s="324"/>
      <c r="X439" s="324"/>
      <c r="Y439" s="324"/>
      <c r="Z439" s="324"/>
      <c r="AA439" s="324"/>
      <c r="AB439" s="324"/>
      <c r="AC439" s="324"/>
      <c r="AD439" s="324"/>
      <c r="AE439" s="324"/>
      <c r="AF439" s="324"/>
      <c r="AG439" s="324"/>
      <c r="AH439" s="324"/>
      <c r="AI439" s="324"/>
      <c r="AJ439" s="324"/>
      <c r="AK439" s="324"/>
      <c r="AL439" s="324"/>
      <c r="AM439" s="324"/>
      <c r="AN439" s="324"/>
      <c r="AO439" s="324"/>
      <c r="AP439" s="324"/>
      <c r="AQ439" s="324"/>
    </row>
    <row r="440" spans="1:43" s="1040" customFormat="1" ht="12.75">
      <c r="A440" s="1038" t="s">
        <v>1384</v>
      </c>
      <c r="B440" s="77">
        <v>107927900</v>
      </c>
      <c r="C440" s="77">
        <v>0</v>
      </c>
      <c r="D440" s="77">
        <v>0</v>
      </c>
      <c r="E440" s="386">
        <v>0</v>
      </c>
      <c r="F440" s="77">
        <v>0</v>
      </c>
      <c r="G440" s="324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</row>
    <row r="441" spans="1:43" s="1040" customFormat="1" ht="12.75">
      <c r="A441" s="1039" t="s">
        <v>52</v>
      </c>
      <c r="B441" s="77">
        <v>3833900</v>
      </c>
      <c r="C441" s="77">
        <v>0</v>
      </c>
      <c r="D441" s="77">
        <v>0</v>
      </c>
      <c r="E441" s="386">
        <v>0</v>
      </c>
      <c r="F441" s="77">
        <v>0</v>
      </c>
      <c r="G441" s="324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4"/>
      <c r="Z441" s="324"/>
      <c r="AA441" s="324"/>
      <c r="AB441" s="324"/>
      <c r="AC441" s="324"/>
      <c r="AD441" s="324"/>
      <c r="AE441" s="324"/>
      <c r="AF441" s="324"/>
      <c r="AG441" s="324"/>
      <c r="AH441" s="324"/>
      <c r="AI441" s="324"/>
      <c r="AJ441" s="324"/>
      <c r="AK441" s="324"/>
      <c r="AL441" s="324"/>
      <c r="AM441" s="324"/>
      <c r="AN441" s="324"/>
      <c r="AO441" s="324"/>
      <c r="AP441" s="324"/>
      <c r="AQ441" s="324"/>
    </row>
    <row r="442" spans="1:43" s="1040" customFormat="1" ht="12.75">
      <c r="A442" s="1039" t="s">
        <v>1405</v>
      </c>
      <c r="B442" s="77">
        <v>104094000</v>
      </c>
      <c r="C442" s="77">
        <v>0</v>
      </c>
      <c r="D442" s="77">
        <v>0</v>
      </c>
      <c r="E442" s="386">
        <v>0</v>
      </c>
      <c r="F442" s="77">
        <v>0</v>
      </c>
      <c r="G442" s="324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</row>
    <row r="443" spans="1:43" s="1042" customFormat="1" ht="12.75">
      <c r="A443" s="276" t="s">
        <v>69</v>
      </c>
      <c r="B443" s="30"/>
      <c r="C443" s="30"/>
      <c r="D443" s="30"/>
      <c r="E443" s="386"/>
      <c r="F443" s="77"/>
      <c r="G443" s="1041"/>
      <c r="H443" s="1041"/>
      <c r="I443" s="1041"/>
      <c r="J443" s="1041"/>
      <c r="K443" s="1041"/>
      <c r="L443" s="1041"/>
      <c r="M443" s="1041"/>
      <c r="N443" s="1041"/>
      <c r="O443" s="1041"/>
      <c r="P443" s="1041"/>
      <c r="Q443" s="1041"/>
      <c r="R443" s="1041"/>
      <c r="S443" s="1041"/>
      <c r="T443" s="1041"/>
      <c r="U443" s="1041"/>
      <c r="V443" s="1041"/>
      <c r="W443" s="1041"/>
      <c r="X443" s="1041"/>
      <c r="Y443" s="1041"/>
      <c r="Z443" s="1041"/>
      <c r="AA443" s="1041"/>
      <c r="AB443" s="1041"/>
      <c r="AC443" s="1041"/>
      <c r="AD443" s="1041"/>
      <c r="AE443" s="1041"/>
      <c r="AF443" s="1041"/>
      <c r="AG443" s="1041"/>
      <c r="AH443" s="1041"/>
      <c r="AI443" s="1041"/>
      <c r="AJ443" s="1041"/>
      <c r="AK443" s="1041"/>
      <c r="AL443" s="1041"/>
      <c r="AM443" s="1041"/>
      <c r="AN443" s="1041"/>
      <c r="AO443" s="1041"/>
      <c r="AP443" s="1041"/>
      <c r="AQ443" s="1041"/>
    </row>
    <row r="444" spans="1:43" s="1042" customFormat="1" ht="12.75">
      <c r="A444" s="252" t="s">
        <v>910</v>
      </c>
      <c r="B444" s="77"/>
      <c r="C444" s="77"/>
      <c r="D444" s="77"/>
      <c r="E444" s="386"/>
      <c r="F444" s="77"/>
      <c r="G444" s="1041"/>
      <c r="H444" s="1041"/>
      <c r="I444" s="1041"/>
      <c r="J444" s="1041"/>
      <c r="K444" s="1041"/>
      <c r="L444" s="1041"/>
      <c r="M444" s="1041"/>
      <c r="N444" s="1041"/>
      <c r="O444" s="1041"/>
      <c r="P444" s="1041"/>
      <c r="Q444" s="1041"/>
      <c r="R444" s="1041"/>
      <c r="S444" s="1041"/>
      <c r="T444" s="1041"/>
      <c r="U444" s="1041"/>
      <c r="V444" s="1041"/>
      <c r="W444" s="1041"/>
      <c r="X444" s="1041"/>
      <c r="Y444" s="1041"/>
      <c r="Z444" s="1041"/>
      <c r="AA444" s="1041"/>
      <c r="AB444" s="1041"/>
      <c r="AC444" s="1041"/>
      <c r="AD444" s="1041"/>
      <c r="AE444" s="1041"/>
      <c r="AF444" s="1041"/>
      <c r="AG444" s="1041"/>
      <c r="AH444" s="1041"/>
      <c r="AI444" s="1041"/>
      <c r="AJ444" s="1041"/>
      <c r="AK444" s="1041"/>
      <c r="AL444" s="1041"/>
      <c r="AM444" s="1041"/>
      <c r="AN444" s="1041"/>
      <c r="AO444" s="1041"/>
      <c r="AP444" s="1041"/>
      <c r="AQ444" s="1041"/>
    </row>
    <row r="445" spans="1:43" s="1048" customFormat="1" ht="12.75">
      <c r="A445" s="1035" t="s">
        <v>911</v>
      </c>
      <c r="B445" s="77">
        <v>4682942</v>
      </c>
      <c r="C445" s="230">
        <v>2401630</v>
      </c>
      <c r="D445" s="77">
        <v>607544</v>
      </c>
      <c r="E445" s="386">
        <v>12.973553804424654</v>
      </c>
      <c r="F445" s="77">
        <v>589284</v>
      </c>
      <c r="G445" s="1041"/>
      <c r="H445" s="1041"/>
      <c r="I445" s="1041"/>
      <c r="J445" s="1041"/>
      <c r="K445" s="1041"/>
      <c r="L445" s="1041"/>
      <c r="M445" s="1041"/>
      <c r="N445" s="1041"/>
      <c r="O445" s="1041"/>
      <c r="P445" s="1041"/>
      <c r="Q445" s="1041"/>
      <c r="R445" s="1041"/>
      <c r="S445" s="1041"/>
      <c r="T445" s="1041"/>
      <c r="U445" s="1041"/>
      <c r="V445" s="1041"/>
      <c r="W445" s="1041"/>
      <c r="X445" s="1041"/>
      <c r="Y445" s="1041"/>
      <c r="Z445" s="1041"/>
      <c r="AA445" s="1041"/>
      <c r="AB445" s="1041"/>
      <c r="AC445" s="1041"/>
      <c r="AD445" s="1041"/>
      <c r="AE445" s="1041"/>
      <c r="AF445" s="1041"/>
      <c r="AG445" s="1041"/>
      <c r="AH445" s="1041"/>
      <c r="AI445" s="1041"/>
      <c r="AJ445" s="1041"/>
      <c r="AK445" s="1041"/>
      <c r="AL445" s="1041"/>
      <c r="AM445" s="1041"/>
      <c r="AN445" s="1041"/>
      <c r="AO445" s="1041"/>
      <c r="AP445" s="1041"/>
      <c r="AQ445" s="1041"/>
    </row>
    <row r="446" spans="1:43" s="1048" customFormat="1" ht="12.75">
      <c r="A446" s="1037" t="s">
        <v>901</v>
      </c>
      <c r="B446" s="77">
        <v>588300</v>
      </c>
      <c r="C446" s="77">
        <v>588300</v>
      </c>
      <c r="D446" s="77">
        <v>588300</v>
      </c>
      <c r="E446" s="386">
        <v>100</v>
      </c>
      <c r="F446" s="77">
        <v>588300</v>
      </c>
      <c r="G446" s="1041"/>
      <c r="H446" s="1041"/>
      <c r="I446" s="1041"/>
      <c r="J446" s="1041"/>
      <c r="K446" s="1041"/>
      <c r="L446" s="1041"/>
      <c r="M446" s="1041"/>
      <c r="N446" s="1041"/>
      <c r="O446" s="1041"/>
      <c r="P446" s="1041"/>
      <c r="Q446" s="1041"/>
      <c r="R446" s="1041"/>
      <c r="S446" s="1041"/>
      <c r="T446" s="1041"/>
      <c r="U446" s="1041"/>
      <c r="V446" s="1041"/>
      <c r="W446" s="1041"/>
      <c r="X446" s="1041"/>
      <c r="Y446" s="1041"/>
      <c r="Z446" s="1041"/>
      <c r="AA446" s="1041"/>
      <c r="AB446" s="1041"/>
      <c r="AC446" s="1041"/>
      <c r="AD446" s="1041"/>
      <c r="AE446" s="1041"/>
      <c r="AF446" s="1041"/>
      <c r="AG446" s="1041"/>
      <c r="AH446" s="1041"/>
      <c r="AI446" s="1041"/>
      <c r="AJ446" s="1041"/>
      <c r="AK446" s="1041"/>
      <c r="AL446" s="1041"/>
      <c r="AM446" s="1041"/>
      <c r="AN446" s="1041"/>
      <c r="AO446" s="1041"/>
      <c r="AP446" s="1041"/>
      <c r="AQ446" s="1041"/>
    </row>
    <row r="447" spans="1:43" s="1048" customFormat="1" ht="12.75">
      <c r="A447" s="1037" t="s">
        <v>135</v>
      </c>
      <c r="B447" s="77">
        <v>4094642</v>
      </c>
      <c r="C447" s="77">
        <v>1813330</v>
      </c>
      <c r="D447" s="77">
        <v>19244</v>
      </c>
      <c r="E447" s="386">
        <v>0.4699800373268286</v>
      </c>
      <c r="F447" s="77">
        <v>984</v>
      </c>
      <c r="G447" s="1041"/>
      <c r="H447" s="1041"/>
      <c r="I447" s="1041"/>
      <c r="J447" s="1041"/>
      <c r="K447" s="1041"/>
      <c r="L447" s="1041"/>
      <c r="M447" s="1041"/>
      <c r="N447" s="1041"/>
      <c r="O447" s="1041"/>
      <c r="P447" s="1041"/>
      <c r="Q447" s="1041"/>
      <c r="R447" s="1041"/>
      <c r="S447" s="1041"/>
      <c r="T447" s="1041"/>
      <c r="U447" s="1041"/>
      <c r="V447" s="1041"/>
      <c r="W447" s="1041"/>
      <c r="X447" s="1041"/>
      <c r="Y447" s="1041"/>
      <c r="Z447" s="1041"/>
      <c r="AA447" s="1041"/>
      <c r="AB447" s="1041"/>
      <c r="AC447" s="1041"/>
      <c r="AD447" s="1041"/>
      <c r="AE447" s="1041"/>
      <c r="AF447" s="1041"/>
      <c r="AG447" s="1041"/>
      <c r="AH447" s="1041"/>
      <c r="AI447" s="1041"/>
      <c r="AJ447" s="1041"/>
      <c r="AK447" s="1041"/>
      <c r="AL447" s="1041"/>
      <c r="AM447" s="1041"/>
      <c r="AN447" s="1041"/>
      <c r="AO447" s="1041"/>
      <c r="AP447" s="1041"/>
      <c r="AQ447" s="1041"/>
    </row>
    <row r="448" spans="1:43" s="1048" customFormat="1" ht="12.75">
      <c r="A448" s="1049" t="s">
        <v>1306</v>
      </c>
      <c r="B448" s="77">
        <v>4682942</v>
      </c>
      <c r="C448" s="77">
        <v>2401630</v>
      </c>
      <c r="D448" s="77">
        <v>278033</v>
      </c>
      <c r="E448" s="386">
        <v>5.937143786961274</v>
      </c>
      <c r="F448" s="77">
        <v>259773</v>
      </c>
      <c r="G448" s="1041"/>
      <c r="H448" s="1041"/>
      <c r="I448" s="1041"/>
      <c r="J448" s="1041"/>
      <c r="K448" s="1041"/>
      <c r="L448" s="1041"/>
      <c r="M448" s="1041"/>
      <c r="N448" s="1041"/>
      <c r="O448" s="1041"/>
      <c r="P448" s="1041"/>
      <c r="Q448" s="1041"/>
      <c r="R448" s="1041"/>
      <c r="S448" s="1041"/>
      <c r="T448" s="1041"/>
      <c r="U448" s="1041"/>
      <c r="V448" s="1041"/>
      <c r="W448" s="1041"/>
      <c r="X448" s="1041"/>
      <c r="Y448" s="1041"/>
      <c r="Z448" s="1041"/>
      <c r="AA448" s="1041"/>
      <c r="AB448" s="1041"/>
      <c r="AC448" s="1041"/>
      <c r="AD448" s="1041"/>
      <c r="AE448" s="1041"/>
      <c r="AF448" s="1041"/>
      <c r="AG448" s="1041"/>
      <c r="AH448" s="1041"/>
      <c r="AI448" s="1041"/>
      <c r="AJ448" s="1041"/>
      <c r="AK448" s="1041"/>
      <c r="AL448" s="1041"/>
      <c r="AM448" s="1041"/>
      <c r="AN448" s="1041"/>
      <c r="AO448" s="1041"/>
      <c r="AP448" s="1041"/>
      <c r="AQ448" s="1041"/>
    </row>
    <row r="449" spans="1:43" s="1050" customFormat="1" ht="12.75">
      <c r="A449" s="1037" t="s">
        <v>1312</v>
      </c>
      <c r="B449" s="77">
        <v>623646</v>
      </c>
      <c r="C449" s="77">
        <v>337442</v>
      </c>
      <c r="D449" s="77">
        <v>18260</v>
      </c>
      <c r="E449" s="386">
        <v>2.9279430959230077</v>
      </c>
      <c r="F449" s="77">
        <v>0</v>
      </c>
      <c r="G449" s="1041"/>
      <c r="H449" s="1041"/>
      <c r="I449" s="1041"/>
      <c r="J449" s="1041"/>
      <c r="K449" s="1041"/>
      <c r="L449" s="1041"/>
      <c r="M449" s="1041"/>
      <c r="N449" s="1041"/>
      <c r="O449" s="1041"/>
      <c r="P449" s="1041"/>
      <c r="Q449" s="1041"/>
      <c r="R449" s="1041"/>
      <c r="S449" s="1041"/>
      <c r="T449" s="1041"/>
      <c r="U449" s="1041"/>
      <c r="V449" s="1041"/>
      <c r="W449" s="1041"/>
      <c r="X449" s="1041"/>
      <c r="Y449" s="1041"/>
      <c r="Z449" s="1041"/>
      <c r="AA449" s="1041"/>
      <c r="AB449" s="1041"/>
      <c r="AC449" s="1041"/>
      <c r="AD449" s="1041"/>
      <c r="AE449" s="1041"/>
      <c r="AF449" s="1041"/>
      <c r="AG449" s="1041"/>
      <c r="AH449" s="1041"/>
      <c r="AI449" s="1041"/>
      <c r="AJ449" s="1041"/>
      <c r="AK449" s="1041"/>
      <c r="AL449" s="1041"/>
      <c r="AM449" s="1041"/>
      <c r="AN449" s="1041"/>
      <c r="AO449" s="1041"/>
      <c r="AP449" s="1041"/>
      <c r="AQ449" s="1041"/>
    </row>
    <row r="450" spans="1:43" s="1050" customFormat="1" ht="12.75">
      <c r="A450" s="1051" t="s">
        <v>881</v>
      </c>
      <c r="B450" s="77">
        <v>623646</v>
      </c>
      <c r="C450" s="77">
        <v>337442</v>
      </c>
      <c r="D450" s="77">
        <v>18260</v>
      </c>
      <c r="E450" s="386">
        <v>2.9279430959230077</v>
      </c>
      <c r="F450" s="77">
        <v>0</v>
      </c>
      <c r="G450" s="1041"/>
      <c r="H450" s="1041"/>
      <c r="I450" s="1041"/>
      <c r="J450" s="1041"/>
      <c r="K450" s="1041"/>
      <c r="L450" s="1041"/>
      <c r="M450" s="1041"/>
      <c r="N450" s="1041"/>
      <c r="O450" s="1041"/>
      <c r="P450" s="1041"/>
      <c r="Q450" s="1041"/>
      <c r="R450" s="1041"/>
      <c r="S450" s="1041"/>
      <c r="T450" s="1041"/>
      <c r="U450" s="1041"/>
      <c r="V450" s="1041"/>
      <c r="W450" s="1041"/>
      <c r="X450" s="1041"/>
      <c r="Y450" s="1041"/>
      <c r="Z450" s="1041"/>
      <c r="AA450" s="1041"/>
      <c r="AB450" s="1041"/>
      <c r="AC450" s="1041"/>
      <c r="AD450" s="1041"/>
      <c r="AE450" s="1041"/>
      <c r="AF450" s="1041"/>
      <c r="AG450" s="1041"/>
      <c r="AH450" s="1041"/>
      <c r="AI450" s="1041"/>
      <c r="AJ450" s="1041"/>
      <c r="AK450" s="1041"/>
      <c r="AL450" s="1041"/>
      <c r="AM450" s="1041"/>
      <c r="AN450" s="1041"/>
      <c r="AO450" s="1041"/>
      <c r="AP450" s="1041"/>
      <c r="AQ450" s="1041"/>
    </row>
    <row r="451" spans="1:43" s="1042" customFormat="1" ht="12.75">
      <c r="A451" s="1036" t="s">
        <v>1295</v>
      </c>
      <c r="B451" s="77">
        <v>4059296</v>
      </c>
      <c r="C451" s="77">
        <v>2064188</v>
      </c>
      <c r="D451" s="77">
        <v>259773</v>
      </c>
      <c r="E451" s="386">
        <v>6.399459413652023</v>
      </c>
      <c r="F451" s="77">
        <v>259773</v>
      </c>
      <c r="G451" s="1041"/>
      <c r="H451" s="1041"/>
      <c r="I451" s="1041"/>
      <c r="J451" s="1041"/>
      <c r="K451" s="1041"/>
      <c r="L451" s="1041"/>
      <c r="M451" s="1041"/>
      <c r="N451" s="1041"/>
      <c r="O451" s="1041"/>
      <c r="P451" s="1041"/>
      <c r="Q451" s="1041"/>
      <c r="R451" s="1041"/>
      <c r="S451" s="1041"/>
      <c r="T451" s="1041"/>
      <c r="U451" s="1041"/>
      <c r="V451" s="1041"/>
      <c r="W451" s="1041"/>
      <c r="X451" s="1041"/>
      <c r="Y451" s="1041"/>
      <c r="Z451" s="1041"/>
      <c r="AA451" s="1041"/>
      <c r="AB451" s="1041"/>
      <c r="AC451" s="1041"/>
      <c r="AD451" s="1041"/>
      <c r="AE451" s="1041"/>
      <c r="AF451" s="1041"/>
      <c r="AG451" s="1041"/>
      <c r="AH451" s="1041"/>
      <c r="AI451" s="1041"/>
      <c r="AJ451" s="1041"/>
      <c r="AK451" s="1041"/>
      <c r="AL451" s="1041"/>
      <c r="AM451" s="1041"/>
      <c r="AN451" s="1041"/>
      <c r="AO451" s="1041"/>
      <c r="AP451" s="1041"/>
      <c r="AQ451" s="1041"/>
    </row>
    <row r="452" spans="1:43" s="1042" customFormat="1" ht="12.75">
      <c r="A452" s="1035" t="s">
        <v>906</v>
      </c>
      <c r="B452" s="77">
        <v>4059296</v>
      </c>
      <c r="C452" s="77">
        <v>2064188</v>
      </c>
      <c r="D452" s="77">
        <v>259773</v>
      </c>
      <c r="E452" s="386">
        <v>6.399459413652023</v>
      </c>
      <c r="F452" s="77">
        <v>259773</v>
      </c>
      <c r="G452" s="1041"/>
      <c r="H452" s="1041"/>
      <c r="I452" s="1041"/>
      <c r="J452" s="1041"/>
      <c r="K452" s="1041"/>
      <c r="L452" s="1041"/>
      <c r="M452" s="1041"/>
      <c r="N452" s="1041"/>
      <c r="O452" s="1041"/>
      <c r="P452" s="1041"/>
      <c r="Q452" s="1041"/>
      <c r="R452" s="1041"/>
      <c r="S452" s="1041"/>
      <c r="T452" s="1041"/>
      <c r="U452" s="1041"/>
      <c r="V452" s="1041"/>
      <c r="W452" s="1041"/>
      <c r="X452" s="1041"/>
      <c r="Y452" s="1041"/>
      <c r="Z452" s="1041"/>
      <c r="AA452" s="1041"/>
      <c r="AB452" s="1041"/>
      <c r="AC452" s="1041"/>
      <c r="AD452" s="1041"/>
      <c r="AE452" s="1041"/>
      <c r="AF452" s="1041"/>
      <c r="AG452" s="1041"/>
      <c r="AH452" s="1041"/>
      <c r="AI452" s="1041"/>
      <c r="AJ452" s="1041"/>
      <c r="AK452" s="1041"/>
      <c r="AL452" s="1041"/>
      <c r="AM452" s="1041"/>
      <c r="AN452" s="1041"/>
      <c r="AO452" s="1041"/>
      <c r="AP452" s="1041"/>
      <c r="AQ452" s="1041"/>
    </row>
    <row r="453" spans="1:49" s="1053" customFormat="1" ht="12.75">
      <c r="A453" s="314" t="s">
        <v>913</v>
      </c>
      <c r="B453" s="77"/>
      <c r="C453" s="77"/>
      <c r="D453" s="77"/>
      <c r="E453" s="386"/>
      <c r="F453" s="77"/>
      <c r="G453" s="1026"/>
      <c r="H453" s="1026"/>
      <c r="I453" s="1026"/>
      <c r="J453" s="1026"/>
      <c r="K453" s="1026"/>
      <c r="L453" s="1026"/>
      <c r="M453" s="1026"/>
      <c r="N453" s="1026"/>
      <c r="O453" s="1026"/>
      <c r="P453" s="1026"/>
      <c r="Q453" s="1026"/>
      <c r="R453" s="1026"/>
      <c r="S453" s="1026"/>
      <c r="T453" s="1026"/>
      <c r="U453" s="1026"/>
      <c r="V453" s="1026"/>
      <c r="W453" s="1026"/>
      <c r="X453" s="1026"/>
      <c r="Y453" s="1026"/>
      <c r="Z453" s="1026"/>
      <c r="AA453" s="1026"/>
      <c r="AB453" s="1026"/>
      <c r="AC453" s="1026"/>
      <c r="AD453" s="1026"/>
      <c r="AE453" s="1026"/>
      <c r="AF453" s="1026"/>
      <c r="AG453" s="1026"/>
      <c r="AH453" s="1026"/>
      <c r="AI453" s="1026"/>
      <c r="AJ453" s="1026"/>
      <c r="AK453" s="1026"/>
      <c r="AL453" s="1026"/>
      <c r="AM453" s="1026"/>
      <c r="AN453" s="1026"/>
      <c r="AO453" s="1026"/>
      <c r="AP453" s="1026"/>
      <c r="AQ453" s="1026"/>
      <c r="AR453" s="1026"/>
      <c r="AS453" s="1026"/>
      <c r="AT453" s="1026"/>
      <c r="AU453" s="1026"/>
      <c r="AV453" s="1026"/>
      <c r="AW453" s="1027"/>
    </row>
    <row r="454" spans="1:49" s="1053" customFormat="1" ht="12.75">
      <c r="A454" s="1035" t="s">
        <v>911</v>
      </c>
      <c r="B454" s="77">
        <v>44435744</v>
      </c>
      <c r="C454" s="77">
        <v>3659821</v>
      </c>
      <c r="D454" s="77">
        <v>18536793</v>
      </c>
      <c r="E454" s="386">
        <v>41.715950564482505</v>
      </c>
      <c r="F454" s="77">
        <v>1370</v>
      </c>
      <c r="G454" s="1026"/>
      <c r="H454" s="1026"/>
      <c r="I454" s="1026"/>
      <c r="J454" s="1026"/>
      <c r="K454" s="1026"/>
      <c r="L454" s="1026"/>
      <c r="M454" s="1026"/>
      <c r="N454" s="1026"/>
      <c r="O454" s="1026"/>
      <c r="P454" s="1026"/>
      <c r="Q454" s="1026"/>
      <c r="R454" s="1026"/>
      <c r="S454" s="1026"/>
      <c r="T454" s="1026"/>
      <c r="U454" s="1026"/>
      <c r="V454" s="1026"/>
      <c r="W454" s="1026"/>
      <c r="X454" s="1026"/>
      <c r="Y454" s="1026"/>
      <c r="Z454" s="1026"/>
      <c r="AA454" s="1026"/>
      <c r="AB454" s="1026"/>
      <c r="AC454" s="1026"/>
      <c r="AD454" s="1026"/>
      <c r="AE454" s="1026"/>
      <c r="AF454" s="1026"/>
      <c r="AG454" s="1026"/>
      <c r="AH454" s="1026"/>
      <c r="AI454" s="1026"/>
      <c r="AJ454" s="1026"/>
      <c r="AK454" s="1026"/>
      <c r="AL454" s="1026"/>
      <c r="AM454" s="1026"/>
      <c r="AN454" s="1026"/>
      <c r="AO454" s="1026"/>
      <c r="AP454" s="1026"/>
      <c r="AQ454" s="1026"/>
      <c r="AR454" s="1026"/>
      <c r="AS454" s="1026"/>
      <c r="AT454" s="1026"/>
      <c r="AU454" s="1026"/>
      <c r="AV454" s="1026"/>
      <c r="AW454" s="1027"/>
    </row>
    <row r="455" spans="1:49" s="1053" customFormat="1" ht="12.75">
      <c r="A455" s="1036" t="s">
        <v>901</v>
      </c>
      <c r="B455" s="77">
        <v>51304</v>
      </c>
      <c r="C455" s="77">
        <v>1370</v>
      </c>
      <c r="D455" s="77">
        <v>1370</v>
      </c>
      <c r="E455" s="386">
        <v>2.6703570871666926</v>
      </c>
      <c r="F455" s="77">
        <v>1370</v>
      </c>
      <c r="G455" s="1026"/>
      <c r="H455" s="1026"/>
      <c r="I455" s="1026"/>
      <c r="J455" s="1026"/>
      <c r="K455" s="1026"/>
      <c r="L455" s="1026"/>
      <c r="M455" s="1026"/>
      <c r="N455" s="1026"/>
      <c r="O455" s="1026"/>
      <c r="P455" s="1026"/>
      <c r="Q455" s="1026"/>
      <c r="R455" s="1026"/>
      <c r="S455" s="1026"/>
      <c r="T455" s="1026"/>
      <c r="U455" s="1026"/>
      <c r="V455" s="1026"/>
      <c r="W455" s="1026"/>
      <c r="X455" s="1026"/>
      <c r="Y455" s="1026"/>
      <c r="Z455" s="1026"/>
      <c r="AA455" s="1026"/>
      <c r="AB455" s="1026"/>
      <c r="AC455" s="1026"/>
      <c r="AD455" s="1026"/>
      <c r="AE455" s="1026"/>
      <c r="AF455" s="1026"/>
      <c r="AG455" s="1026"/>
      <c r="AH455" s="1026"/>
      <c r="AI455" s="1026"/>
      <c r="AJ455" s="1026"/>
      <c r="AK455" s="1026"/>
      <c r="AL455" s="1026"/>
      <c r="AM455" s="1026"/>
      <c r="AN455" s="1026"/>
      <c r="AO455" s="1026"/>
      <c r="AP455" s="1026"/>
      <c r="AQ455" s="1026"/>
      <c r="AR455" s="1026"/>
      <c r="AS455" s="1026"/>
      <c r="AT455" s="1026"/>
      <c r="AU455" s="1026"/>
      <c r="AV455" s="1026"/>
      <c r="AW455" s="1027"/>
    </row>
    <row r="456" spans="1:49" s="1053" customFormat="1" ht="12.75">
      <c r="A456" s="1037" t="s">
        <v>135</v>
      </c>
      <c r="B456" s="77">
        <v>44384440</v>
      </c>
      <c r="C456" s="77">
        <v>3658451</v>
      </c>
      <c r="D456" s="77">
        <v>18535423</v>
      </c>
      <c r="E456" s="386">
        <v>41.76108338868306</v>
      </c>
      <c r="F456" s="77">
        <v>0</v>
      </c>
      <c r="G456" s="1026"/>
      <c r="H456" s="1026"/>
      <c r="I456" s="1026"/>
      <c r="J456" s="1026"/>
      <c r="K456" s="1026"/>
      <c r="L456" s="1026"/>
      <c r="M456" s="1026"/>
      <c r="N456" s="1026"/>
      <c r="O456" s="1026"/>
      <c r="P456" s="1026"/>
      <c r="Q456" s="1026"/>
      <c r="R456" s="1026"/>
      <c r="S456" s="1026"/>
      <c r="T456" s="1026"/>
      <c r="U456" s="1026"/>
      <c r="V456" s="1026"/>
      <c r="W456" s="1026"/>
      <c r="X456" s="1026"/>
      <c r="Y456" s="1026"/>
      <c r="Z456" s="1026"/>
      <c r="AA456" s="1026"/>
      <c r="AB456" s="1026"/>
      <c r="AC456" s="1026"/>
      <c r="AD456" s="1026"/>
      <c r="AE456" s="1026"/>
      <c r="AF456" s="1026"/>
      <c r="AG456" s="1026"/>
      <c r="AH456" s="1026"/>
      <c r="AI456" s="1026"/>
      <c r="AJ456" s="1026"/>
      <c r="AK456" s="1026"/>
      <c r="AL456" s="1026"/>
      <c r="AM456" s="1026"/>
      <c r="AN456" s="1026"/>
      <c r="AO456" s="1026"/>
      <c r="AP456" s="1026"/>
      <c r="AQ456" s="1026"/>
      <c r="AR456" s="1026"/>
      <c r="AS456" s="1026"/>
      <c r="AT456" s="1026"/>
      <c r="AU456" s="1026"/>
      <c r="AV456" s="1026"/>
      <c r="AW456" s="1027"/>
    </row>
    <row r="457" spans="1:49" s="1026" customFormat="1" ht="12.75">
      <c r="A457" s="1049" t="s">
        <v>1306</v>
      </c>
      <c r="B457" s="77">
        <v>44435744</v>
      </c>
      <c r="C457" s="77">
        <v>3659821</v>
      </c>
      <c r="D457" s="77">
        <v>797820</v>
      </c>
      <c r="E457" s="386">
        <v>1.7954464766022595</v>
      </c>
      <c r="F457" s="77">
        <v>557579</v>
      </c>
      <c r="AW457" s="1027"/>
    </row>
    <row r="458" spans="1:49" s="1026" customFormat="1" ht="12.75">
      <c r="A458" s="1037" t="s">
        <v>1312</v>
      </c>
      <c r="B458" s="77">
        <v>4632406</v>
      </c>
      <c r="C458" s="77">
        <v>1162691</v>
      </c>
      <c r="D458" s="77">
        <v>411059</v>
      </c>
      <c r="E458" s="386">
        <v>8.873552965780632</v>
      </c>
      <c r="F458" s="77">
        <v>170818</v>
      </c>
      <c r="AW458" s="1027"/>
    </row>
    <row r="459" spans="1:49" s="1026" customFormat="1" ht="12.75">
      <c r="A459" s="1051" t="s">
        <v>881</v>
      </c>
      <c r="B459" s="77">
        <v>4632406</v>
      </c>
      <c r="C459" s="77">
        <v>1162691</v>
      </c>
      <c r="D459" s="77">
        <v>411059</v>
      </c>
      <c r="E459" s="386">
        <v>8.873552965780632</v>
      </c>
      <c r="F459" s="77">
        <v>170818</v>
      </c>
      <c r="AW459" s="1027"/>
    </row>
    <row r="460" spans="1:49" s="1026" customFormat="1" ht="12.75">
      <c r="A460" s="1037" t="s">
        <v>1295</v>
      </c>
      <c r="B460" s="77">
        <v>39803338</v>
      </c>
      <c r="C460" s="77">
        <v>2497130</v>
      </c>
      <c r="D460" s="77">
        <v>386761</v>
      </c>
      <c r="E460" s="386">
        <v>0.9716798123815645</v>
      </c>
      <c r="F460" s="77">
        <v>386761</v>
      </c>
      <c r="AW460" s="1027"/>
    </row>
    <row r="461" spans="1:48" s="181" customFormat="1" ht="12.75">
      <c r="A461" s="229" t="s">
        <v>906</v>
      </c>
      <c r="B461" s="443">
        <v>31649724</v>
      </c>
      <c r="C461" s="443">
        <v>2044078</v>
      </c>
      <c r="D461" s="443">
        <v>353718</v>
      </c>
      <c r="E461" s="386">
        <v>1.1176021629762078</v>
      </c>
      <c r="F461" s="77">
        <v>353718</v>
      </c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  <c r="AT461" s="156"/>
      <c r="AU461" s="156"/>
      <c r="AV461" s="156"/>
    </row>
    <row r="462" spans="1:48" s="181" customFormat="1" ht="12.75">
      <c r="A462" s="1051" t="s">
        <v>428</v>
      </c>
      <c r="B462" s="443">
        <v>8153614</v>
      </c>
      <c r="C462" s="443">
        <v>453052</v>
      </c>
      <c r="D462" s="443">
        <v>33043</v>
      </c>
      <c r="E462" s="386">
        <v>0.405255877945657</v>
      </c>
      <c r="F462" s="77">
        <v>33043</v>
      </c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  <c r="AT462" s="156"/>
      <c r="AU462" s="156"/>
      <c r="AV462" s="156"/>
    </row>
    <row r="463" spans="1:43" s="1042" customFormat="1" ht="12.75">
      <c r="A463" s="260" t="s">
        <v>920</v>
      </c>
      <c r="B463" s="77"/>
      <c r="C463" s="77"/>
      <c r="D463" s="77"/>
      <c r="E463" s="386"/>
      <c r="F463" s="77"/>
      <c r="G463" s="1041"/>
      <c r="H463" s="1041"/>
      <c r="I463" s="1041"/>
      <c r="J463" s="1041"/>
      <c r="K463" s="1041"/>
      <c r="L463" s="1041"/>
      <c r="M463" s="1041"/>
      <c r="N463" s="1041"/>
      <c r="O463" s="1041"/>
      <c r="P463" s="1041"/>
      <c r="Q463" s="1041"/>
      <c r="R463" s="1041"/>
      <c r="S463" s="1041"/>
      <c r="T463" s="1041"/>
      <c r="U463" s="1041"/>
      <c r="V463" s="1041"/>
      <c r="W463" s="1041"/>
      <c r="X463" s="1041"/>
      <c r="Y463" s="1041"/>
      <c r="Z463" s="1041"/>
      <c r="AA463" s="1041"/>
      <c r="AB463" s="1041"/>
      <c r="AC463" s="1041"/>
      <c r="AD463" s="1041"/>
      <c r="AE463" s="1041"/>
      <c r="AF463" s="1041"/>
      <c r="AG463" s="1041"/>
      <c r="AH463" s="1041"/>
      <c r="AI463" s="1041"/>
      <c r="AJ463" s="1041"/>
      <c r="AK463" s="1041"/>
      <c r="AL463" s="1041"/>
      <c r="AM463" s="1041"/>
      <c r="AN463" s="1041"/>
      <c r="AO463" s="1041"/>
      <c r="AP463" s="1041"/>
      <c r="AQ463" s="1041"/>
    </row>
    <row r="464" spans="1:43" s="1042" customFormat="1" ht="12.75">
      <c r="A464" s="1035" t="s">
        <v>911</v>
      </c>
      <c r="B464" s="77">
        <v>284000</v>
      </c>
      <c r="C464" s="77">
        <v>1073</v>
      </c>
      <c r="D464" s="77">
        <v>1073</v>
      </c>
      <c r="E464" s="386">
        <v>0.3778169014084507</v>
      </c>
      <c r="F464" s="77">
        <v>503</v>
      </c>
      <c r="G464" s="1041"/>
      <c r="H464" s="1041"/>
      <c r="I464" s="1041"/>
      <c r="J464" s="1041"/>
      <c r="K464" s="1041"/>
      <c r="L464" s="1041"/>
      <c r="M464" s="1041"/>
      <c r="N464" s="1041"/>
      <c r="O464" s="1041"/>
      <c r="P464" s="1041"/>
      <c r="Q464" s="1041"/>
      <c r="R464" s="1041"/>
      <c r="S464" s="1041"/>
      <c r="T464" s="1041"/>
      <c r="U464" s="1041"/>
      <c r="V464" s="1041"/>
      <c r="W464" s="1041"/>
      <c r="X464" s="1041"/>
      <c r="Y464" s="1041"/>
      <c r="Z464" s="1041"/>
      <c r="AA464" s="1041"/>
      <c r="AB464" s="1041"/>
      <c r="AC464" s="1041"/>
      <c r="AD464" s="1041"/>
      <c r="AE464" s="1041"/>
      <c r="AF464" s="1041"/>
      <c r="AG464" s="1041"/>
      <c r="AH464" s="1041"/>
      <c r="AI464" s="1041"/>
      <c r="AJ464" s="1041"/>
      <c r="AK464" s="1041"/>
      <c r="AL464" s="1041"/>
      <c r="AM464" s="1041"/>
      <c r="AN464" s="1041"/>
      <c r="AO464" s="1041"/>
      <c r="AP464" s="1041"/>
      <c r="AQ464" s="1041"/>
    </row>
    <row r="465" spans="1:43" s="1042" customFormat="1" ht="12.75">
      <c r="A465" s="1036" t="s">
        <v>901</v>
      </c>
      <c r="B465" s="77">
        <v>284000</v>
      </c>
      <c r="C465" s="77">
        <v>1073</v>
      </c>
      <c r="D465" s="77">
        <v>1073</v>
      </c>
      <c r="E465" s="386">
        <v>0.3778169014084507</v>
      </c>
      <c r="F465" s="77">
        <v>503</v>
      </c>
      <c r="G465" s="1041"/>
      <c r="H465" s="1041"/>
      <c r="I465" s="1041"/>
      <c r="J465" s="1041"/>
      <c r="K465" s="1041"/>
      <c r="L465" s="1041"/>
      <c r="M465" s="1041"/>
      <c r="N465" s="1041"/>
      <c r="O465" s="1041"/>
      <c r="P465" s="1041"/>
      <c r="Q465" s="1041"/>
      <c r="R465" s="1041"/>
      <c r="S465" s="1041"/>
      <c r="T465" s="1041"/>
      <c r="U465" s="1041"/>
      <c r="V465" s="1041"/>
      <c r="W465" s="1041"/>
      <c r="X465" s="1041"/>
      <c r="Y465" s="1041"/>
      <c r="Z465" s="1041"/>
      <c r="AA465" s="1041"/>
      <c r="AB465" s="1041"/>
      <c r="AC465" s="1041"/>
      <c r="AD465" s="1041"/>
      <c r="AE465" s="1041"/>
      <c r="AF465" s="1041"/>
      <c r="AG465" s="1041"/>
      <c r="AH465" s="1041"/>
      <c r="AI465" s="1041"/>
      <c r="AJ465" s="1041"/>
      <c r="AK465" s="1041"/>
      <c r="AL465" s="1041"/>
      <c r="AM465" s="1041"/>
      <c r="AN465" s="1041"/>
      <c r="AO465" s="1041"/>
      <c r="AP465" s="1041"/>
      <c r="AQ465" s="1041"/>
    </row>
    <row r="466" spans="1:43" s="1042" customFormat="1" ht="12.75">
      <c r="A466" s="1035" t="s">
        <v>1306</v>
      </c>
      <c r="B466" s="77">
        <v>284000</v>
      </c>
      <c r="C466" s="77">
        <v>1073</v>
      </c>
      <c r="D466" s="77">
        <v>0</v>
      </c>
      <c r="E466" s="386">
        <v>0</v>
      </c>
      <c r="F466" s="77">
        <v>0</v>
      </c>
      <c r="G466" s="1041"/>
      <c r="H466" s="1041"/>
      <c r="I466" s="1041"/>
      <c r="J466" s="1041"/>
      <c r="K466" s="1041"/>
      <c r="L466" s="1041"/>
      <c r="M466" s="1041"/>
      <c r="N466" s="1041"/>
      <c r="O466" s="1041"/>
      <c r="P466" s="1041"/>
      <c r="Q466" s="1041"/>
      <c r="R466" s="1041"/>
      <c r="S466" s="1041"/>
      <c r="T466" s="1041"/>
      <c r="U466" s="1041"/>
      <c r="V466" s="1041"/>
      <c r="W466" s="1041"/>
      <c r="X466" s="1041"/>
      <c r="Y466" s="1041"/>
      <c r="Z466" s="1041"/>
      <c r="AA466" s="1041"/>
      <c r="AB466" s="1041"/>
      <c r="AC466" s="1041"/>
      <c r="AD466" s="1041"/>
      <c r="AE466" s="1041"/>
      <c r="AF466" s="1041"/>
      <c r="AG466" s="1041"/>
      <c r="AH466" s="1041"/>
      <c r="AI466" s="1041"/>
      <c r="AJ466" s="1041"/>
      <c r="AK466" s="1041"/>
      <c r="AL466" s="1041"/>
      <c r="AM466" s="1041"/>
      <c r="AN466" s="1041"/>
      <c r="AO466" s="1041"/>
      <c r="AP466" s="1041"/>
      <c r="AQ466" s="1041"/>
    </row>
    <row r="467" spans="1:43" s="1042" customFormat="1" ht="12.75">
      <c r="A467" s="1036" t="s">
        <v>1312</v>
      </c>
      <c r="B467" s="77">
        <v>26400</v>
      </c>
      <c r="C467" s="77">
        <v>1073</v>
      </c>
      <c r="D467" s="77">
        <v>0</v>
      </c>
      <c r="E467" s="386">
        <v>0</v>
      </c>
      <c r="F467" s="77">
        <v>0</v>
      </c>
      <c r="G467" s="1041"/>
      <c r="H467" s="1041"/>
      <c r="I467" s="1041"/>
      <c r="J467" s="1041"/>
      <c r="K467" s="1041"/>
      <c r="L467" s="1041"/>
      <c r="M467" s="1041"/>
      <c r="N467" s="1041"/>
      <c r="O467" s="1041"/>
      <c r="P467" s="1041"/>
      <c r="Q467" s="1041"/>
      <c r="R467" s="1041"/>
      <c r="S467" s="1041"/>
      <c r="T467" s="1041"/>
      <c r="U467" s="1041"/>
      <c r="V467" s="1041"/>
      <c r="W467" s="1041"/>
      <c r="X467" s="1041"/>
      <c r="Y467" s="1041"/>
      <c r="Z467" s="1041"/>
      <c r="AA467" s="1041"/>
      <c r="AB467" s="1041"/>
      <c r="AC467" s="1041"/>
      <c r="AD467" s="1041"/>
      <c r="AE467" s="1041"/>
      <c r="AF467" s="1041"/>
      <c r="AG467" s="1041"/>
      <c r="AH467" s="1041"/>
      <c r="AI467" s="1041"/>
      <c r="AJ467" s="1041"/>
      <c r="AK467" s="1041"/>
      <c r="AL467" s="1041"/>
      <c r="AM467" s="1041"/>
      <c r="AN467" s="1041"/>
      <c r="AO467" s="1041"/>
      <c r="AP467" s="1041"/>
      <c r="AQ467" s="1041"/>
    </row>
    <row r="468" spans="1:43" s="1042" customFormat="1" ht="12.75">
      <c r="A468" s="1038" t="s">
        <v>881</v>
      </c>
      <c r="B468" s="77">
        <v>26400</v>
      </c>
      <c r="C468" s="77">
        <v>1073</v>
      </c>
      <c r="D468" s="77">
        <v>0</v>
      </c>
      <c r="E468" s="386">
        <v>0</v>
      </c>
      <c r="F468" s="77">
        <v>0</v>
      </c>
      <c r="G468" s="1041"/>
      <c r="H468" s="1041"/>
      <c r="I468" s="1041"/>
      <c r="J468" s="1041"/>
      <c r="K468" s="1041"/>
      <c r="L468" s="1041"/>
      <c r="M468" s="1041"/>
      <c r="N468" s="1041"/>
      <c r="O468" s="1041"/>
      <c r="P468" s="1041"/>
      <c r="Q468" s="1041"/>
      <c r="R468" s="1041"/>
      <c r="S468" s="1041"/>
      <c r="T468" s="1041"/>
      <c r="U468" s="1041"/>
      <c r="V468" s="1041"/>
      <c r="W468" s="1041"/>
      <c r="X468" s="1041"/>
      <c r="Y468" s="1041"/>
      <c r="Z468" s="1041"/>
      <c r="AA468" s="1041"/>
      <c r="AB468" s="1041"/>
      <c r="AC468" s="1041"/>
      <c r="AD468" s="1041"/>
      <c r="AE468" s="1041"/>
      <c r="AF468" s="1041"/>
      <c r="AG468" s="1041"/>
      <c r="AH468" s="1041"/>
      <c r="AI468" s="1041"/>
      <c r="AJ468" s="1041"/>
      <c r="AK468" s="1041"/>
      <c r="AL468" s="1041"/>
      <c r="AM468" s="1041"/>
      <c r="AN468" s="1041"/>
      <c r="AO468" s="1041"/>
      <c r="AP468" s="1041"/>
      <c r="AQ468" s="1041"/>
    </row>
    <row r="469" spans="1:43" s="1042" customFormat="1" ht="12.75">
      <c r="A469" s="1036" t="s">
        <v>1295</v>
      </c>
      <c r="B469" s="77">
        <v>257600</v>
      </c>
      <c r="C469" s="77">
        <v>0</v>
      </c>
      <c r="D469" s="77">
        <v>0</v>
      </c>
      <c r="E469" s="386">
        <v>0</v>
      </c>
      <c r="F469" s="77">
        <v>0</v>
      </c>
      <c r="G469" s="1041"/>
      <c r="H469" s="1041"/>
      <c r="I469" s="1041"/>
      <c r="J469" s="1041"/>
      <c r="K469" s="1041"/>
      <c r="L469" s="1041"/>
      <c r="M469" s="1041"/>
      <c r="N469" s="1041"/>
      <c r="O469" s="1041"/>
      <c r="P469" s="1041"/>
      <c r="Q469" s="1041"/>
      <c r="R469" s="1041"/>
      <c r="S469" s="1041"/>
      <c r="T469" s="1041"/>
      <c r="U469" s="1041"/>
      <c r="V469" s="1041"/>
      <c r="W469" s="1041"/>
      <c r="X469" s="1041"/>
      <c r="Y469" s="1041"/>
      <c r="Z469" s="1041"/>
      <c r="AA469" s="1041"/>
      <c r="AB469" s="1041"/>
      <c r="AC469" s="1041"/>
      <c r="AD469" s="1041"/>
      <c r="AE469" s="1041"/>
      <c r="AF469" s="1041"/>
      <c r="AG469" s="1041"/>
      <c r="AH469" s="1041"/>
      <c r="AI469" s="1041"/>
      <c r="AJ469" s="1041"/>
      <c r="AK469" s="1041"/>
      <c r="AL469" s="1041"/>
      <c r="AM469" s="1041"/>
      <c r="AN469" s="1041"/>
      <c r="AO469" s="1041"/>
      <c r="AP469" s="1041"/>
      <c r="AQ469" s="1041"/>
    </row>
    <row r="470" spans="1:43" s="1042" customFormat="1" ht="12.75">
      <c r="A470" s="1038" t="s">
        <v>424</v>
      </c>
      <c r="B470" s="77">
        <v>257600</v>
      </c>
      <c r="C470" s="77">
        <v>0</v>
      </c>
      <c r="D470" s="77">
        <v>0</v>
      </c>
      <c r="E470" s="386">
        <v>0</v>
      </c>
      <c r="F470" s="77">
        <v>0</v>
      </c>
      <c r="G470" s="1041"/>
      <c r="H470" s="1041"/>
      <c r="I470" s="1041"/>
      <c r="J470" s="1041"/>
      <c r="K470" s="1041"/>
      <c r="L470" s="1041"/>
      <c r="M470" s="1041"/>
      <c r="N470" s="1041"/>
      <c r="O470" s="1041"/>
      <c r="P470" s="1041"/>
      <c r="Q470" s="1041"/>
      <c r="R470" s="1041"/>
      <c r="S470" s="1041"/>
      <c r="T470" s="1041"/>
      <c r="U470" s="1041"/>
      <c r="V470" s="1041"/>
      <c r="W470" s="1041"/>
      <c r="X470" s="1041"/>
      <c r="Y470" s="1041"/>
      <c r="Z470" s="1041"/>
      <c r="AA470" s="1041"/>
      <c r="AB470" s="1041"/>
      <c r="AC470" s="1041"/>
      <c r="AD470" s="1041"/>
      <c r="AE470" s="1041"/>
      <c r="AF470" s="1041"/>
      <c r="AG470" s="1041"/>
      <c r="AH470" s="1041"/>
      <c r="AI470" s="1041"/>
      <c r="AJ470" s="1041"/>
      <c r="AK470" s="1041"/>
      <c r="AL470" s="1041"/>
      <c r="AM470" s="1041"/>
      <c r="AN470" s="1041"/>
      <c r="AO470" s="1041"/>
      <c r="AP470" s="1041"/>
      <c r="AQ470" s="1041"/>
    </row>
    <row r="471" spans="1:48" s="181" customFormat="1" ht="12.75">
      <c r="A471" s="260" t="s">
        <v>922</v>
      </c>
      <c r="B471" s="443"/>
      <c r="C471" s="443"/>
      <c r="D471" s="443"/>
      <c r="E471" s="386"/>
      <c r="F471" s="77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AU471" s="156"/>
      <c r="AV471" s="156"/>
    </row>
    <row r="472" spans="1:48" s="181" customFormat="1" ht="12.75">
      <c r="A472" s="1049" t="s">
        <v>911</v>
      </c>
      <c r="B472" s="443">
        <v>2768</v>
      </c>
      <c r="C472" s="443">
        <v>0</v>
      </c>
      <c r="D472" s="443">
        <v>0</v>
      </c>
      <c r="E472" s="386">
        <v>0</v>
      </c>
      <c r="F472" s="77">
        <v>0</v>
      </c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AU472" s="156"/>
      <c r="AV472" s="156"/>
    </row>
    <row r="473" spans="1:48" s="181" customFormat="1" ht="12.75">
      <c r="A473" s="1037" t="s">
        <v>901</v>
      </c>
      <c r="B473" s="443">
        <v>2768</v>
      </c>
      <c r="C473" s="443">
        <v>0</v>
      </c>
      <c r="D473" s="443">
        <v>0</v>
      </c>
      <c r="E473" s="386">
        <v>0</v>
      </c>
      <c r="F473" s="77">
        <v>0</v>
      </c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  <c r="AT473" s="156"/>
      <c r="AU473" s="156"/>
      <c r="AV473" s="156"/>
    </row>
    <row r="474" spans="1:48" s="181" customFormat="1" ht="12.75">
      <c r="A474" s="1049" t="s">
        <v>1306</v>
      </c>
      <c r="B474" s="443">
        <v>2768</v>
      </c>
      <c r="C474" s="443">
        <v>0</v>
      </c>
      <c r="D474" s="443">
        <v>0</v>
      </c>
      <c r="E474" s="386">
        <v>0</v>
      </c>
      <c r="F474" s="77">
        <v>0</v>
      </c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6"/>
      <c r="AU474" s="156"/>
      <c r="AV474" s="156"/>
    </row>
    <row r="475" spans="1:48" s="181" customFormat="1" ht="12.75">
      <c r="A475" s="1037" t="s">
        <v>1312</v>
      </c>
      <c r="B475" s="443">
        <v>2768</v>
      </c>
      <c r="C475" s="443">
        <v>0</v>
      </c>
      <c r="D475" s="443">
        <v>0</v>
      </c>
      <c r="E475" s="386">
        <v>0</v>
      </c>
      <c r="F475" s="77">
        <v>0</v>
      </c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6"/>
      <c r="AU475" s="156"/>
      <c r="AV475" s="156"/>
    </row>
    <row r="476" spans="1:48" s="181" customFormat="1" ht="12.75">
      <c r="A476" s="1051" t="s">
        <v>881</v>
      </c>
      <c r="B476" s="443">
        <v>2768</v>
      </c>
      <c r="C476" s="443">
        <v>0</v>
      </c>
      <c r="D476" s="443">
        <v>0</v>
      </c>
      <c r="E476" s="386">
        <v>0</v>
      </c>
      <c r="F476" s="77">
        <v>0</v>
      </c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6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6"/>
      <c r="AU476" s="156"/>
      <c r="AV476" s="156"/>
    </row>
    <row r="477" spans="1:48" s="181" customFormat="1" ht="12.75">
      <c r="A477" s="260" t="s">
        <v>51</v>
      </c>
      <c r="B477" s="443"/>
      <c r="C477" s="443"/>
      <c r="D477" s="443"/>
      <c r="E477" s="386"/>
      <c r="F477" s="77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6"/>
      <c r="AU477" s="156"/>
      <c r="AV477" s="156"/>
    </row>
    <row r="478" spans="1:48" s="181" customFormat="1" ht="12.75">
      <c r="A478" s="1049" t="s">
        <v>911</v>
      </c>
      <c r="B478" s="443">
        <v>9535</v>
      </c>
      <c r="C478" s="443">
        <v>2385</v>
      </c>
      <c r="D478" s="443">
        <v>2385</v>
      </c>
      <c r="E478" s="386">
        <v>25.013109596224435</v>
      </c>
      <c r="F478" s="77">
        <v>2385</v>
      </c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AU478" s="156"/>
      <c r="AV478" s="156"/>
    </row>
    <row r="479" spans="1:48" s="181" customFormat="1" ht="12.75">
      <c r="A479" s="1037" t="s">
        <v>901</v>
      </c>
      <c r="B479" s="443">
        <v>9535</v>
      </c>
      <c r="C479" s="443">
        <v>2385</v>
      </c>
      <c r="D479" s="443">
        <v>2385</v>
      </c>
      <c r="E479" s="386">
        <v>25.013109596224435</v>
      </c>
      <c r="F479" s="77">
        <v>2385</v>
      </c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AU479" s="156"/>
      <c r="AV479" s="156"/>
    </row>
    <row r="480" spans="1:48" s="181" customFormat="1" ht="12.75">
      <c r="A480" s="1049" t="s">
        <v>1306</v>
      </c>
      <c r="B480" s="443">
        <v>9535</v>
      </c>
      <c r="C480" s="443">
        <v>2385</v>
      </c>
      <c r="D480" s="443">
        <v>430</v>
      </c>
      <c r="E480" s="386">
        <v>4.509701101206083</v>
      </c>
      <c r="F480" s="77">
        <v>430</v>
      </c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AU480" s="156"/>
      <c r="AV480" s="156"/>
    </row>
    <row r="481" spans="1:48" s="181" customFormat="1" ht="12.75">
      <c r="A481" s="1037" t="s">
        <v>1312</v>
      </c>
      <c r="B481" s="443">
        <v>9535</v>
      </c>
      <c r="C481" s="443">
        <v>2385</v>
      </c>
      <c r="D481" s="443">
        <v>430</v>
      </c>
      <c r="E481" s="386">
        <v>4.509701101206083</v>
      </c>
      <c r="F481" s="77">
        <v>430</v>
      </c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6"/>
      <c r="AU481" s="156"/>
      <c r="AV481" s="156"/>
    </row>
    <row r="482" spans="1:48" s="181" customFormat="1" ht="12.75">
      <c r="A482" s="1051" t="s">
        <v>881</v>
      </c>
      <c r="B482" s="443">
        <v>9535</v>
      </c>
      <c r="C482" s="443">
        <v>2385</v>
      </c>
      <c r="D482" s="443">
        <v>430</v>
      </c>
      <c r="E482" s="386">
        <v>4.509701101206083</v>
      </c>
      <c r="F482" s="77">
        <v>430</v>
      </c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AU482" s="156"/>
      <c r="AV482" s="156"/>
    </row>
    <row r="483" spans="1:49" s="156" customFormat="1" ht="12.75">
      <c r="A483" s="314" t="s">
        <v>53</v>
      </c>
      <c r="B483" s="77"/>
      <c r="C483" s="230"/>
      <c r="D483" s="230"/>
      <c r="E483" s="386"/>
      <c r="F483" s="77"/>
      <c r="AW483" s="181"/>
    </row>
    <row r="484" spans="1:49" s="1054" customFormat="1" ht="12.75">
      <c r="A484" s="1035" t="s">
        <v>911</v>
      </c>
      <c r="B484" s="77">
        <v>21000</v>
      </c>
      <c r="C484" s="77">
        <v>21000</v>
      </c>
      <c r="D484" s="77">
        <v>0</v>
      </c>
      <c r="E484" s="386">
        <v>0</v>
      </c>
      <c r="F484" s="77">
        <v>0</v>
      </c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AU484" s="156"/>
      <c r="AV484" s="156"/>
      <c r="AW484" s="181"/>
    </row>
    <row r="485" spans="1:49" s="1054" customFormat="1" ht="12.75" hidden="1">
      <c r="A485" s="1045" t="s">
        <v>134</v>
      </c>
      <c r="B485" s="409"/>
      <c r="C485" s="409">
        <v>0</v>
      </c>
      <c r="D485" s="409">
        <v>0</v>
      </c>
      <c r="E485" s="1046">
        <v>0</v>
      </c>
      <c r="F485" s="409">
        <v>0</v>
      </c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AU485" s="156"/>
      <c r="AV485" s="156"/>
      <c r="AW485" s="181"/>
    </row>
    <row r="486" spans="1:49" s="1054" customFormat="1" ht="12.75">
      <c r="A486" s="1037" t="s">
        <v>135</v>
      </c>
      <c r="B486" s="77">
        <v>21000</v>
      </c>
      <c r="C486" s="77">
        <v>21000</v>
      </c>
      <c r="D486" s="77">
        <v>0</v>
      </c>
      <c r="E486" s="386">
        <v>0</v>
      </c>
      <c r="F486" s="77">
        <v>0</v>
      </c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AU486" s="156"/>
      <c r="AV486" s="156"/>
      <c r="AW486" s="181"/>
    </row>
    <row r="487" spans="1:49" s="1054" customFormat="1" ht="12.75">
      <c r="A487" s="1049" t="s">
        <v>1306</v>
      </c>
      <c r="B487" s="77">
        <v>21000</v>
      </c>
      <c r="C487" s="77">
        <v>21000</v>
      </c>
      <c r="D487" s="77">
        <v>0</v>
      </c>
      <c r="E487" s="386">
        <v>0</v>
      </c>
      <c r="F487" s="77">
        <v>0</v>
      </c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AU487" s="156"/>
      <c r="AV487" s="156"/>
      <c r="AW487" s="181"/>
    </row>
    <row r="488" spans="1:49" s="1054" customFormat="1" ht="12.75">
      <c r="A488" s="1037" t="s">
        <v>1312</v>
      </c>
      <c r="B488" s="77">
        <v>21000</v>
      </c>
      <c r="C488" s="77">
        <v>21000</v>
      </c>
      <c r="D488" s="77">
        <v>0</v>
      </c>
      <c r="E488" s="386">
        <v>0</v>
      </c>
      <c r="F488" s="77">
        <v>0</v>
      </c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AU488" s="156"/>
      <c r="AV488" s="156"/>
      <c r="AW488" s="181"/>
    </row>
    <row r="489" spans="1:49" s="243" customFormat="1" ht="12.75">
      <c r="A489" s="1051" t="s">
        <v>881</v>
      </c>
      <c r="B489" s="77">
        <v>16000</v>
      </c>
      <c r="C489" s="77">
        <v>16000</v>
      </c>
      <c r="D489" s="77">
        <v>0</v>
      </c>
      <c r="E489" s="386">
        <v>0</v>
      </c>
      <c r="F489" s="77">
        <v>0</v>
      </c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AU489" s="156"/>
      <c r="AV489" s="156"/>
      <c r="AW489" s="181"/>
    </row>
    <row r="490" spans="1:49" s="156" customFormat="1" ht="12.75">
      <c r="A490" s="1051" t="s">
        <v>1384</v>
      </c>
      <c r="B490" s="77">
        <v>5000</v>
      </c>
      <c r="C490" s="77">
        <v>5000</v>
      </c>
      <c r="D490" s="77">
        <v>0</v>
      </c>
      <c r="E490" s="386">
        <v>0</v>
      </c>
      <c r="F490" s="77">
        <v>0</v>
      </c>
      <c r="AW490" s="181"/>
    </row>
    <row r="491" spans="1:49" s="156" customFormat="1" ht="12.75">
      <c r="A491" s="1052" t="s">
        <v>1393</v>
      </c>
      <c r="B491" s="77">
        <v>5000</v>
      </c>
      <c r="C491" s="77">
        <v>5000</v>
      </c>
      <c r="D491" s="77">
        <v>0</v>
      </c>
      <c r="E491" s="386">
        <v>0</v>
      </c>
      <c r="F491" s="77">
        <v>0</v>
      </c>
      <c r="AW491" s="181"/>
    </row>
    <row r="492" spans="1:43" s="1040" customFormat="1" ht="25.5">
      <c r="A492" s="314" t="s">
        <v>62</v>
      </c>
      <c r="B492" s="77"/>
      <c r="C492" s="77"/>
      <c r="D492" s="77"/>
      <c r="E492" s="386"/>
      <c r="F492" s="77"/>
      <c r="G492" s="324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  <c r="T492" s="324"/>
      <c r="U492" s="324"/>
      <c r="V492" s="324"/>
      <c r="W492" s="324"/>
      <c r="X492" s="324"/>
      <c r="Y492" s="324"/>
      <c r="Z492" s="324"/>
      <c r="AA492" s="324"/>
      <c r="AB492" s="324"/>
      <c r="AC492" s="324"/>
      <c r="AD492" s="324"/>
      <c r="AE492" s="324"/>
      <c r="AF492" s="324"/>
      <c r="AG492" s="324"/>
      <c r="AH492" s="324"/>
      <c r="AI492" s="324"/>
      <c r="AJ492" s="324"/>
      <c r="AK492" s="324"/>
      <c r="AL492" s="324"/>
      <c r="AM492" s="324"/>
      <c r="AN492" s="324"/>
      <c r="AO492" s="324"/>
      <c r="AP492" s="324"/>
      <c r="AQ492" s="324"/>
    </row>
    <row r="493" spans="1:43" s="1043" customFormat="1" ht="12.75">
      <c r="A493" s="1035" t="s">
        <v>911</v>
      </c>
      <c r="B493" s="77">
        <v>2024898</v>
      </c>
      <c r="C493" s="77">
        <v>362576</v>
      </c>
      <c r="D493" s="77">
        <v>362576</v>
      </c>
      <c r="E493" s="1056">
        <v>17.905889580610975</v>
      </c>
      <c r="F493" s="77">
        <v>210701</v>
      </c>
      <c r="G493" s="324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  <c r="T493" s="324"/>
      <c r="U493" s="324"/>
      <c r="V493" s="324"/>
      <c r="W493" s="324"/>
      <c r="X493" s="324"/>
      <c r="Y493" s="324"/>
      <c r="Z493" s="324"/>
      <c r="AA493" s="324"/>
      <c r="AB493" s="324"/>
      <c r="AC493" s="324"/>
      <c r="AD493" s="324"/>
      <c r="AE493" s="324"/>
      <c r="AF493" s="324"/>
      <c r="AG493" s="324"/>
      <c r="AH493" s="324"/>
      <c r="AI493" s="324"/>
      <c r="AJ493" s="324"/>
      <c r="AK493" s="324"/>
      <c r="AL493" s="324"/>
      <c r="AM493" s="324"/>
      <c r="AN493" s="324"/>
      <c r="AO493" s="324"/>
      <c r="AP493" s="324"/>
      <c r="AQ493" s="324"/>
    </row>
    <row r="494" spans="1:43" s="1043" customFormat="1" ht="12.75">
      <c r="A494" s="1036" t="s">
        <v>901</v>
      </c>
      <c r="B494" s="77">
        <v>2024898</v>
      </c>
      <c r="C494" s="77">
        <v>362576</v>
      </c>
      <c r="D494" s="77">
        <v>362576</v>
      </c>
      <c r="E494" s="386">
        <v>17.905889580610975</v>
      </c>
      <c r="F494" s="77">
        <v>210701</v>
      </c>
      <c r="G494" s="32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  <c r="T494" s="324"/>
      <c r="U494" s="324"/>
      <c r="V494" s="324"/>
      <c r="W494" s="324"/>
      <c r="X494" s="324"/>
      <c r="Y494" s="324"/>
      <c r="Z494" s="324"/>
      <c r="AA494" s="324"/>
      <c r="AB494" s="324"/>
      <c r="AC494" s="324"/>
      <c r="AD494" s="324"/>
      <c r="AE494" s="324"/>
      <c r="AF494" s="324"/>
      <c r="AG494" s="324"/>
      <c r="AH494" s="324"/>
      <c r="AI494" s="324"/>
      <c r="AJ494" s="324"/>
      <c r="AK494" s="324"/>
      <c r="AL494" s="324"/>
      <c r="AM494" s="324"/>
      <c r="AN494" s="324"/>
      <c r="AO494" s="324"/>
      <c r="AP494" s="324"/>
      <c r="AQ494" s="324"/>
    </row>
    <row r="495" spans="1:43" s="1043" customFormat="1" ht="12.75" hidden="1">
      <c r="A495" s="1045" t="s">
        <v>134</v>
      </c>
      <c r="B495" s="409"/>
      <c r="C495" s="409">
        <v>0</v>
      </c>
      <c r="D495" s="409">
        <v>0</v>
      </c>
      <c r="E495" s="1046">
        <v>0</v>
      </c>
      <c r="F495" s="409">
        <v>0</v>
      </c>
      <c r="G495" s="324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  <c r="T495" s="324"/>
      <c r="U495" s="324"/>
      <c r="V495" s="324"/>
      <c r="W495" s="324"/>
      <c r="X495" s="324"/>
      <c r="Y495" s="324"/>
      <c r="Z495" s="324"/>
      <c r="AA495" s="324"/>
      <c r="AB495" s="324"/>
      <c r="AC495" s="324"/>
      <c r="AD495" s="324"/>
      <c r="AE495" s="324"/>
      <c r="AF495" s="324"/>
      <c r="AG495" s="324"/>
      <c r="AH495" s="324"/>
      <c r="AI495" s="324"/>
      <c r="AJ495" s="324"/>
      <c r="AK495" s="324"/>
      <c r="AL495" s="324"/>
      <c r="AM495" s="324"/>
      <c r="AN495" s="324"/>
      <c r="AO495" s="324"/>
      <c r="AP495" s="324"/>
      <c r="AQ495" s="324"/>
    </row>
    <row r="496" spans="1:43" s="1043" customFormat="1" ht="12.75">
      <c r="A496" s="1035" t="s">
        <v>1306</v>
      </c>
      <c r="B496" s="77">
        <v>2024898</v>
      </c>
      <c r="C496" s="77">
        <v>362576</v>
      </c>
      <c r="D496" s="77">
        <v>253977</v>
      </c>
      <c r="E496" s="386">
        <v>12.542705854813427</v>
      </c>
      <c r="F496" s="77">
        <v>102102</v>
      </c>
      <c r="G496" s="324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324"/>
      <c r="U496" s="324"/>
      <c r="V496" s="324"/>
      <c r="W496" s="324"/>
      <c r="X496" s="324"/>
      <c r="Y496" s="324"/>
      <c r="Z496" s="324"/>
      <c r="AA496" s="324"/>
      <c r="AB496" s="324"/>
      <c r="AC496" s="324"/>
      <c r="AD496" s="324"/>
      <c r="AE496" s="324"/>
      <c r="AF496" s="324"/>
      <c r="AG496" s="324"/>
      <c r="AH496" s="324"/>
      <c r="AI496" s="324"/>
      <c r="AJ496" s="324"/>
      <c r="AK496" s="324"/>
      <c r="AL496" s="324"/>
      <c r="AM496" s="324"/>
      <c r="AN496" s="324"/>
      <c r="AO496" s="324"/>
      <c r="AP496" s="324"/>
      <c r="AQ496" s="324"/>
    </row>
    <row r="497" spans="1:43" s="1040" customFormat="1" ht="12.75">
      <c r="A497" s="1036" t="s">
        <v>1295</v>
      </c>
      <c r="B497" s="77">
        <v>2024898</v>
      </c>
      <c r="C497" s="77">
        <v>362576</v>
      </c>
      <c r="D497" s="77">
        <v>253977</v>
      </c>
      <c r="E497" s="386">
        <v>12.542705854813427</v>
      </c>
      <c r="F497" s="77">
        <v>102102</v>
      </c>
      <c r="G497" s="324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  <c r="T497" s="324"/>
      <c r="U497" s="324"/>
      <c r="V497" s="324"/>
      <c r="W497" s="324"/>
      <c r="X497" s="324"/>
      <c r="Y497" s="324"/>
      <c r="Z497" s="324"/>
      <c r="AA497" s="324"/>
      <c r="AB497" s="324"/>
      <c r="AC497" s="324"/>
      <c r="AD497" s="324"/>
      <c r="AE497" s="324"/>
      <c r="AF497" s="324"/>
      <c r="AG497" s="324"/>
      <c r="AH497" s="324"/>
      <c r="AI497" s="324"/>
      <c r="AJ497" s="324"/>
      <c r="AK497" s="324"/>
      <c r="AL497" s="324"/>
      <c r="AM497" s="324"/>
      <c r="AN497" s="324"/>
      <c r="AO497" s="324"/>
      <c r="AP497" s="324"/>
      <c r="AQ497" s="324"/>
    </row>
    <row r="498" spans="1:43" s="1040" customFormat="1" ht="12.75">
      <c r="A498" s="1038" t="s">
        <v>428</v>
      </c>
      <c r="B498" s="77">
        <v>2024898</v>
      </c>
      <c r="C498" s="77">
        <v>362576</v>
      </c>
      <c r="D498" s="77">
        <v>253977</v>
      </c>
      <c r="E498" s="386">
        <v>12.542705854813427</v>
      </c>
      <c r="F498" s="77">
        <v>102102</v>
      </c>
      <c r="G498" s="324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  <c r="T498" s="324"/>
      <c r="U498" s="324"/>
      <c r="V498" s="324"/>
      <c r="W498" s="324"/>
      <c r="X498" s="32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</row>
    <row r="499" spans="1:43" s="1040" customFormat="1" ht="12.75">
      <c r="A499" s="260" t="s">
        <v>58</v>
      </c>
      <c r="B499" s="77"/>
      <c r="C499" s="77"/>
      <c r="D499" s="77"/>
      <c r="E499" s="386"/>
      <c r="F499" s="77"/>
      <c r="G499" s="324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  <c r="T499" s="324"/>
      <c r="U499" s="324"/>
      <c r="V499" s="324"/>
      <c r="W499" s="324"/>
      <c r="X499" s="324"/>
      <c r="Y499" s="324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</row>
    <row r="500" spans="1:43" s="1040" customFormat="1" ht="12.75">
      <c r="A500" s="1035" t="s">
        <v>911</v>
      </c>
      <c r="B500" s="77">
        <v>720831</v>
      </c>
      <c r="C500" s="77">
        <v>0</v>
      </c>
      <c r="D500" s="77">
        <v>0</v>
      </c>
      <c r="E500" s="386">
        <v>0</v>
      </c>
      <c r="F500" s="77">
        <v>0</v>
      </c>
      <c r="G500" s="324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4"/>
      <c r="AB500" s="324"/>
      <c r="AC500" s="324"/>
      <c r="AD500" s="324"/>
      <c r="AE500" s="324"/>
      <c r="AF500" s="324"/>
      <c r="AG500" s="324"/>
      <c r="AH500" s="324"/>
      <c r="AI500" s="324"/>
      <c r="AJ500" s="324"/>
      <c r="AK500" s="324"/>
      <c r="AL500" s="324"/>
      <c r="AM500" s="324"/>
      <c r="AN500" s="324"/>
      <c r="AO500" s="324"/>
      <c r="AP500" s="324"/>
      <c r="AQ500" s="324"/>
    </row>
    <row r="501" spans="1:43" s="1040" customFormat="1" ht="12.75">
      <c r="A501" s="1036" t="s">
        <v>901</v>
      </c>
      <c r="B501" s="77">
        <v>720831</v>
      </c>
      <c r="C501" s="77">
        <v>0</v>
      </c>
      <c r="D501" s="77">
        <v>0</v>
      </c>
      <c r="E501" s="386">
        <v>0</v>
      </c>
      <c r="F501" s="77">
        <v>0</v>
      </c>
      <c r="G501" s="324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  <c r="T501" s="324"/>
      <c r="U501" s="324"/>
      <c r="V501" s="324"/>
      <c r="W501" s="324"/>
      <c r="X501" s="324"/>
      <c r="Y501" s="324"/>
      <c r="Z501" s="324"/>
      <c r="AA501" s="324"/>
      <c r="AB501" s="324"/>
      <c r="AC501" s="324"/>
      <c r="AD501" s="324"/>
      <c r="AE501" s="324"/>
      <c r="AF501" s="324"/>
      <c r="AG501" s="324"/>
      <c r="AH501" s="324"/>
      <c r="AI501" s="324"/>
      <c r="AJ501" s="324"/>
      <c r="AK501" s="324"/>
      <c r="AL501" s="324"/>
      <c r="AM501" s="324"/>
      <c r="AN501" s="324"/>
      <c r="AO501" s="324"/>
      <c r="AP501" s="324"/>
      <c r="AQ501" s="324"/>
    </row>
    <row r="502" spans="1:43" s="1040" customFormat="1" ht="12.75">
      <c r="A502" s="1035" t="s">
        <v>1306</v>
      </c>
      <c r="B502" s="77">
        <v>720831</v>
      </c>
      <c r="C502" s="77">
        <v>0</v>
      </c>
      <c r="D502" s="77">
        <v>0</v>
      </c>
      <c r="E502" s="386">
        <v>0</v>
      </c>
      <c r="F502" s="77">
        <v>0</v>
      </c>
      <c r="G502" s="324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  <c r="T502" s="324"/>
      <c r="U502" s="324"/>
      <c r="V502" s="324"/>
      <c r="W502" s="324"/>
      <c r="X502" s="324"/>
      <c r="Y502" s="324"/>
      <c r="Z502" s="324"/>
      <c r="AA502" s="324"/>
      <c r="AB502" s="324"/>
      <c r="AC502" s="324"/>
      <c r="AD502" s="324"/>
      <c r="AE502" s="324"/>
      <c r="AF502" s="324"/>
      <c r="AG502" s="324"/>
      <c r="AH502" s="324"/>
      <c r="AI502" s="324"/>
      <c r="AJ502" s="324"/>
      <c r="AK502" s="324"/>
      <c r="AL502" s="324"/>
      <c r="AM502" s="324"/>
      <c r="AN502" s="324"/>
      <c r="AO502" s="324"/>
      <c r="AP502" s="324"/>
      <c r="AQ502" s="324"/>
    </row>
    <row r="503" spans="1:43" s="1040" customFormat="1" ht="12.75">
      <c r="A503" s="1037" t="s">
        <v>1312</v>
      </c>
      <c r="B503" s="77">
        <v>669331</v>
      </c>
      <c r="C503" s="77">
        <v>0</v>
      </c>
      <c r="D503" s="77">
        <v>0</v>
      </c>
      <c r="E503" s="386">
        <v>0</v>
      </c>
      <c r="F503" s="77">
        <v>0</v>
      </c>
      <c r="G503" s="324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  <c r="T503" s="324"/>
      <c r="U503" s="324"/>
      <c r="V503" s="324"/>
      <c r="W503" s="324"/>
      <c r="X503" s="324"/>
      <c r="Y503" s="324"/>
      <c r="Z503" s="324"/>
      <c r="AA503" s="324"/>
      <c r="AB503" s="324"/>
      <c r="AC503" s="324"/>
      <c r="AD503" s="324"/>
      <c r="AE503" s="324"/>
      <c r="AF503" s="324"/>
      <c r="AG503" s="324"/>
      <c r="AH503" s="324"/>
      <c r="AI503" s="324"/>
      <c r="AJ503" s="324"/>
      <c r="AK503" s="324"/>
      <c r="AL503" s="324"/>
      <c r="AM503" s="324"/>
      <c r="AN503" s="324"/>
      <c r="AO503" s="324"/>
      <c r="AP503" s="324"/>
      <c r="AQ503" s="324"/>
    </row>
    <row r="504" spans="1:43" s="1040" customFormat="1" ht="12.75">
      <c r="A504" s="1038" t="s">
        <v>881</v>
      </c>
      <c r="B504" s="77">
        <v>608551</v>
      </c>
      <c r="C504" s="77">
        <v>0</v>
      </c>
      <c r="D504" s="77">
        <v>0</v>
      </c>
      <c r="E504" s="386">
        <v>0</v>
      </c>
      <c r="F504" s="77">
        <v>0</v>
      </c>
      <c r="G504" s="32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4"/>
      <c r="Z504" s="324"/>
      <c r="AA504" s="324"/>
      <c r="AB504" s="324"/>
      <c r="AC504" s="324"/>
      <c r="AD504" s="324"/>
      <c r="AE504" s="324"/>
      <c r="AF504" s="324"/>
      <c r="AG504" s="324"/>
      <c r="AH504" s="324"/>
      <c r="AI504" s="324"/>
      <c r="AJ504" s="324"/>
      <c r="AK504" s="324"/>
      <c r="AL504" s="324"/>
      <c r="AM504" s="324"/>
      <c r="AN504" s="324"/>
      <c r="AO504" s="324"/>
      <c r="AP504" s="324"/>
      <c r="AQ504" s="324"/>
    </row>
    <row r="505" spans="1:43" s="1040" customFormat="1" ht="12.75">
      <c r="A505" s="1038" t="s">
        <v>1384</v>
      </c>
      <c r="B505" s="77">
        <v>60780</v>
      </c>
      <c r="C505" s="77">
        <v>0</v>
      </c>
      <c r="D505" s="77">
        <v>0</v>
      </c>
      <c r="E505" s="386">
        <v>0</v>
      </c>
      <c r="F505" s="77">
        <v>0</v>
      </c>
      <c r="G505" s="324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4"/>
      <c r="AE505" s="324"/>
      <c r="AF505" s="324"/>
      <c r="AG505" s="324"/>
      <c r="AH505" s="324"/>
      <c r="AI505" s="324"/>
      <c r="AJ505" s="324"/>
      <c r="AK505" s="324"/>
      <c r="AL505" s="324"/>
      <c r="AM505" s="324"/>
      <c r="AN505" s="324"/>
      <c r="AO505" s="324"/>
      <c r="AP505" s="324"/>
      <c r="AQ505" s="324"/>
    </row>
    <row r="506" spans="1:43" s="1040" customFormat="1" ht="12.75">
      <c r="A506" s="1039" t="s">
        <v>52</v>
      </c>
      <c r="B506" s="77">
        <v>60780</v>
      </c>
      <c r="C506" s="77">
        <v>0</v>
      </c>
      <c r="D506" s="77">
        <v>0</v>
      </c>
      <c r="E506" s="386">
        <v>0</v>
      </c>
      <c r="F506" s="77">
        <v>0</v>
      </c>
      <c r="G506" s="324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4"/>
      <c r="AB506" s="324"/>
      <c r="AC506" s="324"/>
      <c r="AD506" s="324"/>
      <c r="AE506" s="324"/>
      <c r="AF506" s="324"/>
      <c r="AG506" s="324"/>
      <c r="AH506" s="324"/>
      <c r="AI506" s="324"/>
      <c r="AJ506" s="324"/>
      <c r="AK506" s="324"/>
      <c r="AL506" s="324"/>
      <c r="AM506" s="324"/>
      <c r="AN506" s="324"/>
      <c r="AO506" s="324"/>
      <c r="AP506" s="324"/>
      <c r="AQ506" s="324"/>
    </row>
    <row r="507" spans="1:43" s="1040" customFormat="1" ht="12.75">
      <c r="A507" s="1036" t="s">
        <v>1295</v>
      </c>
      <c r="B507" s="77">
        <v>51500</v>
      </c>
      <c r="C507" s="77">
        <v>0</v>
      </c>
      <c r="D507" s="77">
        <v>0</v>
      </c>
      <c r="E507" s="386">
        <v>0</v>
      </c>
      <c r="F507" s="77">
        <v>0</v>
      </c>
      <c r="G507" s="324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  <c r="T507" s="324"/>
      <c r="U507" s="324"/>
      <c r="V507" s="324"/>
      <c r="W507" s="324"/>
      <c r="X507" s="324"/>
      <c r="Y507" s="324"/>
      <c r="Z507" s="324"/>
      <c r="AA507" s="324"/>
      <c r="AB507" s="324"/>
      <c r="AC507" s="324"/>
      <c r="AD507" s="324"/>
      <c r="AE507" s="324"/>
      <c r="AF507" s="324"/>
      <c r="AG507" s="324"/>
      <c r="AH507" s="324"/>
      <c r="AI507" s="324"/>
      <c r="AJ507" s="324"/>
      <c r="AK507" s="324"/>
      <c r="AL507" s="324"/>
      <c r="AM507" s="324"/>
      <c r="AN507" s="324"/>
      <c r="AO507" s="324"/>
      <c r="AP507" s="324"/>
      <c r="AQ507" s="324"/>
    </row>
    <row r="508" spans="1:43" s="1040" customFormat="1" ht="12.75">
      <c r="A508" s="1038" t="s">
        <v>424</v>
      </c>
      <c r="B508" s="77">
        <v>51500</v>
      </c>
      <c r="C508" s="77">
        <v>0</v>
      </c>
      <c r="D508" s="77">
        <v>0</v>
      </c>
      <c r="E508" s="386">
        <v>0</v>
      </c>
      <c r="F508" s="77">
        <v>0</v>
      </c>
      <c r="G508" s="324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  <c r="T508" s="324"/>
      <c r="U508" s="324"/>
      <c r="V508" s="324"/>
      <c r="W508" s="324"/>
      <c r="X508" s="324"/>
      <c r="Y508" s="324"/>
      <c r="Z508" s="324"/>
      <c r="AA508" s="324"/>
      <c r="AB508" s="324"/>
      <c r="AC508" s="324"/>
      <c r="AD508" s="324"/>
      <c r="AE508" s="324"/>
      <c r="AF508" s="324"/>
      <c r="AG508" s="324"/>
      <c r="AH508" s="324"/>
      <c r="AI508" s="324"/>
      <c r="AJ508" s="324"/>
      <c r="AK508" s="324"/>
      <c r="AL508" s="324"/>
      <c r="AM508" s="324"/>
      <c r="AN508" s="324"/>
      <c r="AO508" s="324"/>
      <c r="AP508" s="324"/>
      <c r="AQ508" s="324"/>
    </row>
    <row r="509" spans="1:43" s="1042" customFormat="1" ht="12.75">
      <c r="A509" s="252" t="s">
        <v>70</v>
      </c>
      <c r="B509" s="30"/>
      <c r="C509" s="30"/>
      <c r="D509" s="30"/>
      <c r="E509" s="386"/>
      <c r="F509" s="77"/>
      <c r="G509" s="1041"/>
      <c r="H509" s="1041"/>
      <c r="I509" s="1041"/>
      <c r="J509" s="1041"/>
      <c r="K509" s="1041"/>
      <c r="L509" s="1041"/>
      <c r="M509" s="1041"/>
      <c r="N509" s="1041"/>
      <c r="O509" s="1041"/>
      <c r="P509" s="1041"/>
      <c r="Q509" s="1041"/>
      <c r="R509" s="1041"/>
      <c r="S509" s="1041"/>
      <c r="T509" s="1041"/>
      <c r="U509" s="1041"/>
      <c r="V509" s="1041"/>
      <c r="W509" s="1041"/>
      <c r="X509" s="1041"/>
      <c r="Y509" s="1041"/>
      <c r="Z509" s="1041"/>
      <c r="AA509" s="1041"/>
      <c r="AB509" s="1041"/>
      <c r="AC509" s="1041"/>
      <c r="AD509" s="1041"/>
      <c r="AE509" s="1041"/>
      <c r="AF509" s="1041"/>
      <c r="AG509" s="1041"/>
      <c r="AH509" s="1041"/>
      <c r="AI509" s="1041"/>
      <c r="AJ509" s="1041"/>
      <c r="AK509" s="1041"/>
      <c r="AL509" s="1041"/>
      <c r="AM509" s="1041"/>
      <c r="AN509" s="1041"/>
      <c r="AO509" s="1041"/>
      <c r="AP509" s="1041"/>
      <c r="AQ509" s="1041"/>
    </row>
    <row r="510" spans="1:43" s="1042" customFormat="1" ht="12.75">
      <c r="A510" s="252" t="s">
        <v>910</v>
      </c>
      <c r="B510" s="77"/>
      <c r="C510" s="77"/>
      <c r="D510" s="77"/>
      <c r="E510" s="386"/>
      <c r="F510" s="77"/>
      <c r="G510" s="1041"/>
      <c r="H510" s="1041"/>
      <c r="I510" s="1041"/>
      <c r="J510" s="1041"/>
      <c r="K510" s="1041"/>
      <c r="L510" s="1041"/>
      <c r="M510" s="1041"/>
      <c r="N510" s="1041"/>
      <c r="O510" s="1041"/>
      <c r="P510" s="1041"/>
      <c r="Q510" s="1041"/>
      <c r="R510" s="1041"/>
      <c r="S510" s="1041"/>
      <c r="T510" s="1041"/>
      <c r="U510" s="1041"/>
      <c r="V510" s="1041"/>
      <c r="W510" s="1041"/>
      <c r="X510" s="1041"/>
      <c r="Y510" s="1041"/>
      <c r="Z510" s="1041"/>
      <c r="AA510" s="1041"/>
      <c r="AB510" s="1041"/>
      <c r="AC510" s="1041"/>
      <c r="AD510" s="1041"/>
      <c r="AE510" s="1041"/>
      <c r="AF510" s="1041"/>
      <c r="AG510" s="1041"/>
      <c r="AH510" s="1041"/>
      <c r="AI510" s="1041"/>
      <c r="AJ510" s="1041"/>
      <c r="AK510" s="1041"/>
      <c r="AL510" s="1041"/>
      <c r="AM510" s="1041"/>
      <c r="AN510" s="1041"/>
      <c r="AO510" s="1041"/>
      <c r="AP510" s="1041"/>
      <c r="AQ510" s="1041"/>
    </row>
    <row r="511" spans="1:43" s="1048" customFormat="1" ht="12.75">
      <c r="A511" s="1035" t="s">
        <v>911</v>
      </c>
      <c r="B511" s="230">
        <v>396583</v>
      </c>
      <c r="C511" s="230">
        <v>11441</v>
      </c>
      <c r="D511" s="230">
        <v>11441</v>
      </c>
      <c r="E511" s="386">
        <v>2.88489420877849</v>
      </c>
      <c r="F511" s="230">
        <v>4939</v>
      </c>
      <c r="G511" s="1041"/>
      <c r="H511" s="1041"/>
      <c r="I511" s="1041"/>
      <c r="J511" s="1041"/>
      <c r="K511" s="1041"/>
      <c r="L511" s="1041"/>
      <c r="M511" s="1041"/>
      <c r="N511" s="1041"/>
      <c r="O511" s="1041"/>
      <c r="P511" s="1041"/>
      <c r="Q511" s="1041"/>
      <c r="R511" s="1041"/>
      <c r="S511" s="1041"/>
      <c r="T511" s="1041"/>
      <c r="U511" s="1041"/>
      <c r="V511" s="1041"/>
      <c r="W511" s="1041"/>
      <c r="X511" s="1041"/>
      <c r="Y511" s="1041"/>
      <c r="Z511" s="1041"/>
      <c r="AA511" s="1041"/>
      <c r="AB511" s="1041"/>
      <c r="AC511" s="1041"/>
      <c r="AD511" s="1041"/>
      <c r="AE511" s="1041"/>
      <c r="AF511" s="1041"/>
      <c r="AG511" s="1041"/>
      <c r="AH511" s="1041"/>
      <c r="AI511" s="1041"/>
      <c r="AJ511" s="1041"/>
      <c r="AK511" s="1041"/>
      <c r="AL511" s="1041"/>
      <c r="AM511" s="1041"/>
      <c r="AN511" s="1041"/>
      <c r="AO511" s="1041"/>
      <c r="AP511" s="1041"/>
      <c r="AQ511" s="1041"/>
    </row>
    <row r="512" spans="1:43" s="1048" customFormat="1" ht="12.75">
      <c r="A512" s="1036" t="s">
        <v>901</v>
      </c>
      <c r="B512" s="230">
        <v>116220</v>
      </c>
      <c r="C512" s="230">
        <v>11441</v>
      </c>
      <c r="D512" s="230">
        <v>11441</v>
      </c>
      <c r="E512" s="386">
        <v>9.84426088452934</v>
      </c>
      <c r="F512" s="77">
        <v>4939</v>
      </c>
      <c r="G512" s="1041"/>
      <c r="H512" s="1041"/>
      <c r="I512" s="1041"/>
      <c r="J512" s="1041"/>
      <c r="K512" s="1041"/>
      <c r="L512" s="1041"/>
      <c r="M512" s="1041"/>
      <c r="N512" s="1041"/>
      <c r="O512" s="1041"/>
      <c r="P512" s="1041"/>
      <c r="Q512" s="1041"/>
      <c r="R512" s="1041"/>
      <c r="S512" s="1041"/>
      <c r="T512" s="1041"/>
      <c r="U512" s="1041"/>
      <c r="V512" s="1041"/>
      <c r="W512" s="1041"/>
      <c r="X512" s="1041"/>
      <c r="Y512" s="1041"/>
      <c r="Z512" s="1041"/>
      <c r="AA512" s="1041"/>
      <c r="AB512" s="1041"/>
      <c r="AC512" s="1041"/>
      <c r="AD512" s="1041"/>
      <c r="AE512" s="1041"/>
      <c r="AF512" s="1041"/>
      <c r="AG512" s="1041"/>
      <c r="AH512" s="1041"/>
      <c r="AI512" s="1041"/>
      <c r="AJ512" s="1041"/>
      <c r="AK512" s="1041"/>
      <c r="AL512" s="1041"/>
      <c r="AM512" s="1041"/>
      <c r="AN512" s="1041"/>
      <c r="AO512" s="1041"/>
      <c r="AP512" s="1041"/>
      <c r="AQ512" s="1041"/>
    </row>
    <row r="513" spans="1:43" s="1048" customFormat="1" ht="12.75" hidden="1">
      <c r="A513" s="1036" t="s">
        <v>135</v>
      </c>
      <c r="B513" s="230">
        <v>0</v>
      </c>
      <c r="C513" s="230">
        <v>0</v>
      </c>
      <c r="D513" s="230">
        <v>0</v>
      </c>
      <c r="E513" s="386">
        <v>0</v>
      </c>
      <c r="F513" s="77">
        <v>0</v>
      </c>
      <c r="G513" s="1041"/>
      <c r="H513" s="1041"/>
      <c r="I513" s="1041"/>
      <c r="J513" s="1041"/>
      <c r="K513" s="1041"/>
      <c r="L513" s="1041"/>
      <c r="M513" s="1041"/>
      <c r="N513" s="1041"/>
      <c r="O513" s="1041"/>
      <c r="P513" s="1041"/>
      <c r="Q513" s="1041"/>
      <c r="R513" s="1041"/>
      <c r="S513" s="1041"/>
      <c r="T513" s="1041"/>
      <c r="U513" s="1041"/>
      <c r="V513" s="1041"/>
      <c r="W513" s="1041"/>
      <c r="X513" s="1041"/>
      <c r="Y513" s="1041"/>
      <c r="Z513" s="1041"/>
      <c r="AA513" s="1041"/>
      <c r="AB513" s="1041"/>
      <c r="AC513" s="1041"/>
      <c r="AD513" s="1041"/>
      <c r="AE513" s="1041"/>
      <c r="AF513" s="1041"/>
      <c r="AG513" s="1041"/>
      <c r="AH513" s="1041"/>
      <c r="AI513" s="1041"/>
      <c r="AJ513" s="1041"/>
      <c r="AK513" s="1041"/>
      <c r="AL513" s="1041"/>
      <c r="AM513" s="1041"/>
      <c r="AN513" s="1041"/>
      <c r="AO513" s="1041"/>
      <c r="AP513" s="1041"/>
      <c r="AQ513" s="1041"/>
    </row>
    <row r="514" spans="1:43" s="1048" customFormat="1" ht="12" customHeight="1">
      <c r="A514" s="1036" t="s">
        <v>134</v>
      </c>
      <c r="B514" s="230">
        <v>280363</v>
      </c>
      <c r="C514" s="230">
        <v>0</v>
      </c>
      <c r="D514" s="230">
        <v>0</v>
      </c>
      <c r="E514" s="386">
        <v>0</v>
      </c>
      <c r="F514" s="77"/>
      <c r="G514" s="1041"/>
      <c r="H514" s="1041"/>
      <c r="I514" s="1041"/>
      <c r="J514" s="1041"/>
      <c r="K514" s="1041"/>
      <c r="L514" s="1041"/>
      <c r="M514" s="1041"/>
      <c r="N514" s="1041"/>
      <c r="O514" s="1041"/>
      <c r="P514" s="1041"/>
      <c r="Q514" s="1041"/>
      <c r="R514" s="1041"/>
      <c r="S514" s="1041"/>
      <c r="T514" s="1041"/>
      <c r="U514" s="1041"/>
      <c r="V514" s="1041"/>
      <c r="W514" s="1041"/>
      <c r="X514" s="1041"/>
      <c r="Y514" s="1041"/>
      <c r="Z514" s="1041"/>
      <c r="AA514" s="1041"/>
      <c r="AB514" s="1041"/>
      <c r="AC514" s="1041"/>
      <c r="AD514" s="1041"/>
      <c r="AE514" s="1041"/>
      <c r="AF514" s="1041"/>
      <c r="AG514" s="1041"/>
      <c r="AH514" s="1041"/>
      <c r="AI514" s="1041"/>
      <c r="AJ514" s="1041"/>
      <c r="AK514" s="1041"/>
      <c r="AL514" s="1041"/>
      <c r="AM514" s="1041"/>
      <c r="AN514" s="1041"/>
      <c r="AO514" s="1041"/>
      <c r="AP514" s="1041"/>
      <c r="AQ514" s="1041"/>
    </row>
    <row r="515" spans="1:43" s="1048" customFormat="1" ht="12.75">
      <c r="A515" s="1035" t="s">
        <v>1306</v>
      </c>
      <c r="B515" s="230">
        <v>658197</v>
      </c>
      <c r="C515" s="230">
        <v>27977</v>
      </c>
      <c r="D515" s="230">
        <v>23581</v>
      </c>
      <c r="E515" s="386">
        <v>3.5826659799421754</v>
      </c>
      <c r="F515" s="77">
        <v>1746</v>
      </c>
      <c r="G515" s="1041"/>
      <c r="H515" s="1041"/>
      <c r="I515" s="1041"/>
      <c r="J515" s="1041"/>
      <c r="K515" s="1041"/>
      <c r="L515" s="1041"/>
      <c r="M515" s="1041"/>
      <c r="N515" s="1041"/>
      <c r="O515" s="1041"/>
      <c r="P515" s="1041"/>
      <c r="Q515" s="1041"/>
      <c r="R515" s="1041"/>
      <c r="S515" s="1041"/>
      <c r="T515" s="1041"/>
      <c r="U515" s="1041"/>
      <c r="V515" s="1041"/>
      <c r="W515" s="1041"/>
      <c r="X515" s="1041"/>
      <c r="Y515" s="1041"/>
      <c r="Z515" s="1041"/>
      <c r="AA515" s="1041"/>
      <c r="AB515" s="1041"/>
      <c r="AC515" s="1041"/>
      <c r="AD515" s="1041"/>
      <c r="AE515" s="1041"/>
      <c r="AF515" s="1041"/>
      <c r="AG515" s="1041"/>
      <c r="AH515" s="1041"/>
      <c r="AI515" s="1041"/>
      <c r="AJ515" s="1041"/>
      <c r="AK515" s="1041"/>
      <c r="AL515" s="1041"/>
      <c r="AM515" s="1041"/>
      <c r="AN515" s="1041"/>
      <c r="AO515" s="1041"/>
      <c r="AP515" s="1041"/>
      <c r="AQ515" s="1041"/>
    </row>
    <row r="516" spans="1:43" s="1050" customFormat="1" ht="12.75">
      <c r="A516" s="1037" t="s">
        <v>1312</v>
      </c>
      <c r="B516" s="230">
        <v>436804</v>
      </c>
      <c r="C516" s="230">
        <v>27977</v>
      </c>
      <c r="D516" s="230">
        <v>23581</v>
      </c>
      <c r="E516" s="386">
        <v>5.398531148982152</v>
      </c>
      <c r="F516" s="77">
        <v>1746</v>
      </c>
      <c r="G516" s="1041"/>
      <c r="H516" s="1041"/>
      <c r="I516" s="1041"/>
      <c r="J516" s="1041"/>
      <c r="K516" s="1041"/>
      <c r="L516" s="1041"/>
      <c r="M516" s="1041"/>
      <c r="N516" s="1041"/>
      <c r="O516" s="1041"/>
      <c r="P516" s="1041"/>
      <c r="Q516" s="1041"/>
      <c r="R516" s="1041"/>
      <c r="S516" s="1041"/>
      <c r="T516" s="1041"/>
      <c r="U516" s="1041"/>
      <c r="V516" s="1041"/>
      <c r="W516" s="1041"/>
      <c r="X516" s="1041"/>
      <c r="Y516" s="1041"/>
      <c r="Z516" s="1041"/>
      <c r="AA516" s="1041"/>
      <c r="AB516" s="1041"/>
      <c r="AC516" s="1041"/>
      <c r="AD516" s="1041"/>
      <c r="AE516" s="1041"/>
      <c r="AF516" s="1041"/>
      <c r="AG516" s="1041"/>
      <c r="AH516" s="1041"/>
      <c r="AI516" s="1041"/>
      <c r="AJ516" s="1041"/>
      <c r="AK516" s="1041"/>
      <c r="AL516" s="1041"/>
      <c r="AM516" s="1041"/>
      <c r="AN516" s="1041"/>
      <c r="AO516" s="1041"/>
      <c r="AP516" s="1041"/>
      <c r="AQ516" s="1041"/>
    </row>
    <row r="517" spans="1:49" s="1026" customFormat="1" ht="12.75">
      <c r="A517" s="1038" t="s">
        <v>881</v>
      </c>
      <c r="B517" s="230">
        <v>436804</v>
      </c>
      <c r="C517" s="230">
        <v>27977</v>
      </c>
      <c r="D517" s="230">
        <v>23581</v>
      </c>
      <c r="E517" s="386">
        <v>5.398531148982152</v>
      </c>
      <c r="F517" s="77">
        <v>1746</v>
      </c>
      <c r="AW517" s="1027"/>
    </row>
    <row r="518" spans="1:49" s="1026" customFormat="1" ht="12.75">
      <c r="A518" s="1036" t="s">
        <v>1295</v>
      </c>
      <c r="B518" s="230">
        <v>221393</v>
      </c>
      <c r="C518" s="230">
        <v>0</v>
      </c>
      <c r="D518" s="230">
        <v>0</v>
      </c>
      <c r="E518" s="386">
        <v>0</v>
      </c>
      <c r="F518" s="230">
        <v>0</v>
      </c>
      <c r="AW518" s="1027"/>
    </row>
    <row r="519" spans="1:49" s="1026" customFormat="1" ht="12.75">
      <c r="A519" s="1038" t="s">
        <v>424</v>
      </c>
      <c r="B519" s="230">
        <v>221393</v>
      </c>
      <c r="C519" s="230">
        <v>0</v>
      </c>
      <c r="D519" s="230">
        <v>0</v>
      </c>
      <c r="E519" s="386">
        <v>0</v>
      </c>
      <c r="F519" s="77"/>
      <c r="AW519" s="1027"/>
    </row>
    <row r="520" spans="1:49" s="1026" customFormat="1" ht="12.75">
      <c r="A520" s="269" t="s">
        <v>1300</v>
      </c>
      <c r="B520" s="230">
        <v>-261614</v>
      </c>
      <c r="C520" s="230">
        <v>-16536</v>
      </c>
      <c r="D520" s="230">
        <v>-12140</v>
      </c>
      <c r="E520" s="386" t="s">
        <v>942</v>
      </c>
      <c r="F520" s="230">
        <v>3193</v>
      </c>
      <c r="AW520" s="1027"/>
    </row>
    <row r="521" spans="1:49" s="1026" customFormat="1" ht="25.5">
      <c r="A521" s="171" t="s">
        <v>71</v>
      </c>
      <c r="B521" s="230">
        <v>261614</v>
      </c>
      <c r="C521" s="230">
        <v>16536</v>
      </c>
      <c r="D521" s="230" t="s">
        <v>942</v>
      </c>
      <c r="E521" s="386" t="s">
        <v>942</v>
      </c>
      <c r="F521" s="230" t="s">
        <v>942</v>
      </c>
      <c r="AW521" s="1027"/>
    </row>
    <row r="522" spans="1:43" s="1042" customFormat="1" ht="12.75">
      <c r="A522" s="314" t="s">
        <v>913</v>
      </c>
      <c r="B522" s="230"/>
      <c r="C522" s="230"/>
      <c r="D522" s="230"/>
      <c r="E522" s="386"/>
      <c r="F522" s="77"/>
      <c r="G522" s="1041"/>
      <c r="H522" s="1041"/>
      <c r="I522" s="1041"/>
      <c r="J522" s="1041"/>
      <c r="K522" s="1041"/>
      <c r="L522" s="1041"/>
      <c r="M522" s="1041"/>
      <c r="N522" s="1041"/>
      <c r="O522" s="1041"/>
      <c r="P522" s="1041"/>
      <c r="Q522" s="1041"/>
      <c r="R522" s="1041"/>
      <c r="S522" s="1041"/>
      <c r="T522" s="1041"/>
      <c r="U522" s="1041"/>
      <c r="V522" s="1041"/>
      <c r="W522" s="1041"/>
      <c r="X522" s="1041"/>
      <c r="Y522" s="1041"/>
      <c r="Z522" s="1041"/>
      <c r="AA522" s="1041"/>
      <c r="AB522" s="1041"/>
      <c r="AC522" s="1041"/>
      <c r="AD522" s="1041"/>
      <c r="AE522" s="1041"/>
      <c r="AF522" s="1041"/>
      <c r="AG522" s="1041"/>
      <c r="AH522" s="1041"/>
      <c r="AI522" s="1041"/>
      <c r="AJ522" s="1041"/>
      <c r="AK522" s="1041"/>
      <c r="AL522" s="1041"/>
      <c r="AM522" s="1041"/>
      <c r="AN522" s="1041"/>
      <c r="AO522" s="1041"/>
      <c r="AP522" s="1041"/>
      <c r="AQ522" s="1041"/>
    </row>
    <row r="523" spans="1:43" s="1042" customFormat="1" ht="12.75">
      <c r="A523" s="1035" t="s">
        <v>911</v>
      </c>
      <c r="B523" s="230">
        <v>168673</v>
      </c>
      <c r="C523" s="230">
        <v>0</v>
      </c>
      <c r="D523" s="230">
        <v>7054</v>
      </c>
      <c r="E523" s="386">
        <v>0</v>
      </c>
      <c r="F523" s="77">
        <v>3314</v>
      </c>
      <c r="G523" s="1041"/>
      <c r="H523" s="1041"/>
      <c r="I523" s="1041"/>
      <c r="J523" s="1041"/>
      <c r="K523" s="1041"/>
      <c r="L523" s="1041"/>
      <c r="M523" s="1041"/>
      <c r="N523" s="1041"/>
      <c r="O523" s="1041"/>
      <c r="P523" s="1041"/>
      <c r="Q523" s="1041"/>
      <c r="R523" s="1041"/>
      <c r="S523" s="1041"/>
      <c r="T523" s="1041"/>
      <c r="U523" s="1041"/>
      <c r="V523" s="1041"/>
      <c r="W523" s="1041"/>
      <c r="X523" s="1041"/>
      <c r="Y523" s="1041"/>
      <c r="Z523" s="1041"/>
      <c r="AA523" s="1041"/>
      <c r="AB523" s="1041"/>
      <c r="AC523" s="1041"/>
      <c r="AD523" s="1041"/>
      <c r="AE523" s="1041"/>
      <c r="AF523" s="1041"/>
      <c r="AG523" s="1041"/>
      <c r="AH523" s="1041"/>
      <c r="AI523" s="1041"/>
      <c r="AJ523" s="1041"/>
      <c r="AK523" s="1041"/>
      <c r="AL523" s="1041"/>
      <c r="AM523" s="1041"/>
      <c r="AN523" s="1041"/>
      <c r="AO523" s="1041"/>
      <c r="AP523" s="1041"/>
      <c r="AQ523" s="1041"/>
    </row>
    <row r="524" spans="1:43" s="1042" customFormat="1" ht="12.75" hidden="1">
      <c r="A524" s="1036" t="s">
        <v>72</v>
      </c>
      <c r="B524" s="230">
        <v>0</v>
      </c>
      <c r="C524" s="230">
        <v>0</v>
      </c>
      <c r="D524" s="230">
        <v>0</v>
      </c>
      <c r="E524" s="386">
        <v>0</v>
      </c>
      <c r="F524" s="77">
        <v>0</v>
      </c>
      <c r="G524" s="1041"/>
      <c r="H524" s="1041"/>
      <c r="I524" s="1041"/>
      <c r="J524" s="1041"/>
      <c r="K524" s="1041"/>
      <c r="L524" s="1041"/>
      <c r="M524" s="1041"/>
      <c r="N524" s="1041"/>
      <c r="O524" s="1041"/>
      <c r="P524" s="1041"/>
      <c r="Q524" s="1041"/>
      <c r="R524" s="1041"/>
      <c r="S524" s="1041"/>
      <c r="T524" s="1041"/>
      <c r="U524" s="1041"/>
      <c r="V524" s="1041"/>
      <c r="W524" s="1041"/>
      <c r="X524" s="1041"/>
      <c r="Y524" s="1041"/>
      <c r="Z524" s="1041"/>
      <c r="AA524" s="1041"/>
      <c r="AB524" s="1041"/>
      <c r="AC524" s="1041"/>
      <c r="AD524" s="1041"/>
      <c r="AE524" s="1041"/>
      <c r="AF524" s="1041"/>
      <c r="AG524" s="1041"/>
      <c r="AH524" s="1041"/>
      <c r="AI524" s="1041"/>
      <c r="AJ524" s="1041"/>
      <c r="AK524" s="1041"/>
      <c r="AL524" s="1041"/>
      <c r="AM524" s="1041"/>
      <c r="AN524" s="1041"/>
      <c r="AO524" s="1041"/>
      <c r="AP524" s="1041"/>
      <c r="AQ524" s="1041"/>
    </row>
    <row r="525" spans="1:43" s="1042" customFormat="1" ht="12.75">
      <c r="A525" s="1037" t="s">
        <v>135</v>
      </c>
      <c r="B525" s="230">
        <v>168673</v>
      </c>
      <c r="C525" s="230">
        <v>0</v>
      </c>
      <c r="D525" s="230">
        <v>0</v>
      </c>
      <c r="E525" s="386">
        <v>0</v>
      </c>
      <c r="F525" s="77">
        <v>0</v>
      </c>
      <c r="G525" s="1041"/>
      <c r="H525" s="1041"/>
      <c r="I525" s="1041"/>
      <c r="J525" s="1041"/>
      <c r="K525" s="1041"/>
      <c r="L525" s="1041"/>
      <c r="M525" s="1041"/>
      <c r="N525" s="1041"/>
      <c r="O525" s="1041"/>
      <c r="P525" s="1041"/>
      <c r="Q525" s="1041"/>
      <c r="R525" s="1041"/>
      <c r="S525" s="1041"/>
      <c r="T525" s="1041"/>
      <c r="U525" s="1041"/>
      <c r="V525" s="1041"/>
      <c r="W525" s="1041"/>
      <c r="X525" s="1041"/>
      <c r="Y525" s="1041"/>
      <c r="Z525" s="1041"/>
      <c r="AA525" s="1041"/>
      <c r="AB525" s="1041"/>
      <c r="AC525" s="1041"/>
      <c r="AD525" s="1041"/>
      <c r="AE525" s="1041"/>
      <c r="AF525" s="1041"/>
      <c r="AG525" s="1041"/>
      <c r="AH525" s="1041"/>
      <c r="AI525" s="1041"/>
      <c r="AJ525" s="1041"/>
      <c r="AK525" s="1041"/>
      <c r="AL525" s="1041"/>
      <c r="AM525" s="1041"/>
      <c r="AN525" s="1041"/>
      <c r="AO525" s="1041"/>
      <c r="AP525" s="1041"/>
      <c r="AQ525" s="1041"/>
    </row>
    <row r="526" spans="1:43" s="1042" customFormat="1" ht="12.75" hidden="1">
      <c r="A526" s="1045" t="s">
        <v>134</v>
      </c>
      <c r="B526" s="409">
        <v>0</v>
      </c>
      <c r="C526" s="409">
        <v>0</v>
      </c>
      <c r="D526" s="409">
        <v>7054</v>
      </c>
      <c r="E526" s="1046">
        <v>0</v>
      </c>
      <c r="F526" s="409">
        <v>3314</v>
      </c>
      <c r="G526" s="1041"/>
      <c r="H526" s="1041"/>
      <c r="I526" s="1041"/>
      <c r="J526" s="1041"/>
      <c r="K526" s="1041"/>
      <c r="L526" s="1041"/>
      <c r="M526" s="1041"/>
      <c r="N526" s="1041"/>
      <c r="O526" s="1041"/>
      <c r="P526" s="1041"/>
      <c r="Q526" s="1041"/>
      <c r="R526" s="1041"/>
      <c r="S526" s="1041"/>
      <c r="T526" s="1041"/>
      <c r="U526" s="1041"/>
      <c r="V526" s="1041"/>
      <c r="W526" s="1041"/>
      <c r="X526" s="1041"/>
      <c r="Y526" s="1041"/>
      <c r="Z526" s="1041"/>
      <c r="AA526" s="1041"/>
      <c r="AB526" s="1041"/>
      <c r="AC526" s="1041"/>
      <c r="AD526" s="1041"/>
      <c r="AE526" s="1041"/>
      <c r="AF526" s="1041"/>
      <c r="AG526" s="1041"/>
      <c r="AH526" s="1041"/>
      <c r="AI526" s="1041"/>
      <c r="AJ526" s="1041"/>
      <c r="AK526" s="1041"/>
      <c r="AL526" s="1041"/>
      <c r="AM526" s="1041"/>
      <c r="AN526" s="1041"/>
      <c r="AO526" s="1041"/>
      <c r="AP526" s="1041"/>
      <c r="AQ526" s="1041"/>
    </row>
    <row r="527" spans="1:43" s="1042" customFormat="1" ht="12.75">
      <c r="A527" s="1049" t="s">
        <v>1306</v>
      </c>
      <c r="B527" s="230">
        <v>168673</v>
      </c>
      <c r="C527" s="230">
        <v>0</v>
      </c>
      <c r="D527" s="230">
        <v>10052</v>
      </c>
      <c r="E527" s="386">
        <v>5.959460020275918</v>
      </c>
      <c r="F527" s="77">
        <v>715</v>
      </c>
      <c r="G527" s="1041"/>
      <c r="H527" s="1041"/>
      <c r="I527" s="1041"/>
      <c r="J527" s="1041"/>
      <c r="K527" s="1041"/>
      <c r="L527" s="1041"/>
      <c r="M527" s="1041"/>
      <c r="N527" s="1041"/>
      <c r="O527" s="1041"/>
      <c r="P527" s="1041"/>
      <c r="Q527" s="1041"/>
      <c r="R527" s="1041"/>
      <c r="S527" s="1041"/>
      <c r="T527" s="1041"/>
      <c r="U527" s="1041"/>
      <c r="V527" s="1041"/>
      <c r="W527" s="1041"/>
      <c r="X527" s="1041"/>
      <c r="Y527" s="1041"/>
      <c r="Z527" s="1041"/>
      <c r="AA527" s="1041"/>
      <c r="AB527" s="1041"/>
      <c r="AC527" s="1041"/>
      <c r="AD527" s="1041"/>
      <c r="AE527" s="1041"/>
      <c r="AF527" s="1041"/>
      <c r="AG527" s="1041"/>
      <c r="AH527" s="1041"/>
      <c r="AI527" s="1041"/>
      <c r="AJ527" s="1041"/>
      <c r="AK527" s="1041"/>
      <c r="AL527" s="1041"/>
      <c r="AM527" s="1041"/>
      <c r="AN527" s="1041"/>
      <c r="AO527" s="1041"/>
      <c r="AP527" s="1041"/>
      <c r="AQ527" s="1041"/>
    </row>
    <row r="528" spans="1:43" s="1042" customFormat="1" ht="12.75">
      <c r="A528" s="1037" t="s">
        <v>1312</v>
      </c>
      <c r="B528" s="230">
        <v>168673</v>
      </c>
      <c r="C528" s="230">
        <v>0</v>
      </c>
      <c r="D528" s="230">
        <v>10052</v>
      </c>
      <c r="E528" s="386">
        <v>5.959460020275918</v>
      </c>
      <c r="F528" s="77">
        <v>715</v>
      </c>
      <c r="G528" s="1041"/>
      <c r="H528" s="1041"/>
      <c r="I528" s="1041"/>
      <c r="J528" s="1041"/>
      <c r="K528" s="1041"/>
      <c r="L528" s="1041"/>
      <c r="M528" s="1041"/>
      <c r="N528" s="1041"/>
      <c r="O528" s="1041"/>
      <c r="P528" s="1041"/>
      <c r="Q528" s="1041"/>
      <c r="R528" s="1041"/>
      <c r="S528" s="1041"/>
      <c r="T528" s="1041"/>
      <c r="U528" s="1041"/>
      <c r="V528" s="1041"/>
      <c r="W528" s="1041"/>
      <c r="X528" s="1041"/>
      <c r="Y528" s="1041"/>
      <c r="Z528" s="1041"/>
      <c r="AA528" s="1041"/>
      <c r="AB528" s="1041"/>
      <c r="AC528" s="1041"/>
      <c r="AD528" s="1041"/>
      <c r="AE528" s="1041"/>
      <c r="AF528" s="1041"/>
      <c r="AG528" s="1041"/>
      <c r="AH528" s="1041"/>
      <c r="AI528" s="1041"/>
      <c r="AJ528" s="1041"/>
      <c r="AK528" s="1041"/>
      <c r="AL528" s="1041"/>
      <c r="AM528" s="1041"/>
      <c r="AN528" s="1041"/>
      <c r="AO528" s="1041"/>
      <c r="AP528" s="1041"/>
      <c r="AQ528" s="1041"/>
    </row>
    <row r="529" spans="1:43" s="1042" customFormat="1" ht="12.75">
      <c r="A529" s="1051" t="s">
        <v>881</v>
      </c>
      <c r="B529" s="230">
        <v>168673</v>
      </c>
      <c r="C529" s="230">
        <v>0</v>
      </c>
      <c r="D529" s="230">
        <v>10052</v>
      </c>
      <c r="E529" s="386">
        <v>5.959460020275918</v>
      </c>
      <c r="F529" s="77">
        <v>715</v>
      </c>
      <c r="G529" s="1041"/>
      <c r="H529" s="1041"/>
      <c r="I529" s="1041"/>
      <c r="J529" s="1041"/>
      <c r="K529" s="1041"/>
      <c r="L529" s="1041"/>
      <c r="M529" s="1041"/>
      <c r="N529" s="1041"/>
      <c r="O529" s="1041"/>
      <c r="P529" s="1041"/>
      <c r="Q529" s="1041"/>
      <c r="R529" s="1041"/>
      <c r="S529" s="1041"/>
      <c r="T529" s="1041"/>
      <c r="U529" s="1041"/>
      <c r="V529" s="1041"/>
      <c r="W529" s="1041"/>
      <c r="X529" s="1041"/>
      <c r="Y529" s="1041"/>
      <c r="Z529" s="1041"/>
      <c r="AA529" s="1041"/>
      <c r="AB529" s="1041"/>
      <c r="AC529" s="1041"/>
      <c r="AD529" s="1041"/>
      <c r="AE529" s="1041"/>
      <c r="AF529" s="1041"/>
      <c r="AG529" s="1041"/>
      <c r="AH529" s="1041"/>
      <c r="AI529" s="1041"/>
      <c r="AJ529" s="1041"/>
      <c r="AK529" s="1041"/>
      <c r="AL529" s="1041"/>
      <c r="AM529" s="1041"/>
      <c r="AN529" s="1041"/>
      <c r="AO529" s="1041"/>
      <c r="AP529" s="1041"/>
      <c r="AQ529" s="1041"/>
    </row>
    <row r="530" spans="1:49" s="1026" customFormat="1" ht="12.75">
      <c r="A530" s="252" t="s">
        <v>920</v>
      </c>
      <c r="B530" s="77"/>
      <c r="C530" s="77"/>
      <c r="D530" s="77"/>
      <c r="E530" s="386"/>
      <c r="F530" s="77"/>
      <c r="AW530" s="1027"/>
    </row>
    <row r="531" spans="1:49" s="1026" customFormat="1" ht="12.75">
      <c r="A531" s="1035" t="s">
        <v>911</v>
      </c>
      <c r="B531" s="230">
        <v>6417121</v>
      </c>
      <c r="C531" s="230">
        <v>1061129</v>
      </c>
      <c r="D531" s="230">
        <v>1061196</v>
      </c>
      <c r="E531" s="386">
        <v>16.536948578653885</v>
      </c>
      <c r="F531" s="77">
        <v>681259</v>
      </c>
      <c r="AW531" s="1027"/>
    </row>
    <row r="532" spans="1:49" s="1053" customFormat="1" ht="12.75">
      <c r="A532" s="1037" t="s">
        <v>901</v>
      </c>
      <c r="B532" s="77">
        <v>6417121</v>
      </c>
      <c r="C532" s="77">
        <v>1061129</v>
      </c>
      <c r="D532" s="77">
        <v>1061129</v>
      </c>
      <c r="E532" s="386">
        <v>16.535904496736155</v>
      </c>
      <c r="F532" s="77">
        <v>681192</v>
      </c>
      <c r="G532" s="1026"/>
      <c r="H532" s="1026"/>
      <c r="I532" s="1026"/>
      <c r="J532" s="1026"/>
      <c r="K532" s="1026"/>
      <c r="L532" s="1026"/>
      <c r="M532" s="1026"/>
      <c r="N532" s="1026"/>
      <c r="O532" s="1026"/>
      <c r="P532" s="1026"/>
      <c r="Q532" s="1026"/>
      <c r="R532" s="1026"/>
      <c r="S532" s="1026"/>
      <c r="T532" s="1026"/>
      <c r="U532" s="1026"/>
      <c r="V532" s="1026"/>
      <c r="W532" s="1026"/>
      <c r="X532" s="1026"/>
      <c r="Y532" s="1026"/>
      <c r="Z532" s="1026"/>
      <c r="AA532" s="1026"/>
      <c r="AB532" s="1026"/>
      <c r="AC532" s="1026"/>
      <c r="AD532" s="1026"/>
      <c r="AE532" s="1026"/>
      <c r="AF532" s="1026"/>
      <c r="AG532" s="1026"/>
      <c r="AH532" s="1026"/>
      <c r="AI532" s="1026"/>
      <c r="AJ532" s="1026"/>
      <c r="AK532" s="1026"/>
      <c r="AL532" s="1026"/>
      <c r="AM532" s="1026"/>
      <c r="AN532" s="1026"/>
      <c r="AO532" s="1026"/>
      <c r="AP532" s="1026"/>
      <c r="AQ532" s="1026"/>
      <c r="AR532" s="1026"/>
      <c r="AS532" s="1026"/>
      <c r="AT532" s="1026"/>
      <c r="AU532" s="1026"/>
      <c r="AV532" s="1026"/>
      <c r="AW532" s="1027"/>
    </row>
    <row r="533" spans="1:49" s="1053" customFormat="1" ht="12.75" hidden="1">
      <c r="A533" s="1045" t="s">
        <v>134</v>
      </c>
      <c r="B533" s="409">
        <v>0</v>
      </c>
      <c r="C533" s="409">
        <v>0</v>
      </c>
      <c r="D533" s="409">
        <v>67</v>
      </c>
      <c r="E533" s="1046">
        <v>0</v>
      </c>
      <c r="F533" s="409">
        <v>67</v>
      </c>
      <c r="G533" s="1026"/>
      <c r="H533" s="1026"/>
      <c r="I533" s="1026"/>
      <c r="J533" s="1026"/>
      <c r="K533" s="1026"/>
      <c r="L533" s="1026"/>
      <c r="M533" s="1026"/>
      <c r="N533" s="1026"/>
      <c r="O533" s="1026"/>
      <c r="P533" s="1026"/>
      <c r="Q533" s="1026"/>
      <c r="R533" s="1026"/>
      <c r="S533" s="1026"/>
      <c r="T533" s="1026"/>
      <c r="U533" s="1026"/>
      <c r="V533" s="1026"/>
      <c r="W533" s="1026"/>
      <c r="X533" s="1026"/>
      <c r="Y533" s="1026"/>
      <c r="Z533" s="1026"/>
      <c r="AA533" s="1026"/>
      <c r="AB533" s="1026"/>
      <c r="AC533" s="1026"/>
      <c r="AD533" s="1026"/>
      <c r="AE533" s="1026"/>
      <c r="AF533" s="1026"/>
      <c r="AG533" s="1026"/>
      <c r="AH533" s="1026"/>
      <c r="AI533" s="1026"/>
      <c r="AJ533" s="1026"/>
      <c r="AK533" s="1026"/>
      <c r="AL533" s="1026"/>
      <c r="AM533" s="1026"/>
      <c r="AN533" s="1026"/>
      <c r="AO533" s="1026"/>
      <c r="AP533" s="1026"/>
      <c r="AQ533" s="1026"/>
      <c r="AR533" s="1026"/>
      <c r="AS533" s="1026"/>
      <c r="AT533" s="1026"/>
      <c r="AU533" s="1026"/>
      <c r="AV533" s="1026"/>
      <c r="AW533" s="1027"/>
    </row>
    <row r="534" spans="1:49" s="1053" customFormat="1" ht="12.75">
      <c r="A534" s="1049" t="s">
        <v>1306</v>
      </c>
      <c r="B534" s="77">
        <v>6417121</v>
      </c>
      <c r="C534" s="77">
        <v>1061129</v>
      </c>
      <c r="D534" s="77">
        <v>209110</v>
      </c>
      <c r="E534" s="386">
        <v>3.2586264151790187</v>
      </c>
      <c r="F534" s="77">
        <v>166088</v>
      </c>
      <c r="G534" s="1026"/>
      <c r="H534" s="1026"/>
      <c r="I534" s="1026"/>
      <c r="J534" s="1026"/>
      <c r="K534" s="1026"/>
      <c r="L534" s="1026"/>
      <c r="M534" s="1026"/>
      <c r="N534" s="1026"/>
      <c r="O534" s="1026"/>
      <c r="P534" s="1026"/>
      <c r="Q534" s="1026"/>
      <c r="R534" s="1026"/>
      <c r="S534" s="1026"/>
      <c r="T534" s="1026"/>
      <c r="U534" s="1026"/>
      <c r="V534" s="1026"/>
      <c r="W534" s="1026"/>
      <c r="X534" s="1026"/>
      <c r="Y534" s="1026"/>
      <c r="Z534" s="1026"/>
      <c r="AA534" s="1026"/>
      <c r="AB534" s="1026"/>
      <c r="AC534" s="1026"/>
      <c r="AD534" s="1026"/>
      <c r="AE534" s="1026"/>
      <c r="AF534" s="1026"/>
      <c r="AG534" s="1026"/>
      <c r="AH534" s="1026"/>
      <c r="AI534" s="1026"/>
      <c r="AJ534" s="1026"/>
      <c r="AK534" s="1026"/>
      <c r="AL534" s="1026"/>
      <c r="AM534" s="1026"/>
      <c r="AN534" s="1026"/>
      <c r="AO534" s="1026"/>
      <c r="AP534" s="1026"/>
      <c r="AQ534" s="1026"/>
      <c r="AR534" s="1026"/>
      <c r="AS534" s="1026"/>
      <c r="AT534" s="1026"/>
      <c r="AU534" s="1026"/>
      <c r="AV534" s="1026"/>
      <c r="AW534" s="1027"/>
    </row>
    <row r="535" spans="1:49" s="1026" customFormat="1" ht="12.75">
      <c r="A535" s="1037" t="s">
        <v>1312</v>
      </c>
      <c r="B535" s="77">
        <v>1557468</v>
      </c>
      <c r="C535" s="77">
        <v>192398</v>
      </c>
      <c r="D535" s="77">
        <v>95554</v>
      </c>
      <c r="E535" s="386">
        <v>6.13521433506178</v>
      </c>
      <c r="F535" s="77">
        <v>63869</v>
      </c>
      <c r="AW535" s="1027"/>
    </row>
    <row r="536" spans="1:49" s="1026" customFormat="1" ht="12.75">
      <c r="A536" s="1051" t="s">
        <v>881</v>
      </c>
      <c r="B536" s="77">
        <v>1487468</v>
      </c>
      <c r="C536" s="77">
        <v>192398</v>
      </c>
      <c r="D536" s="77">
        <v>95554</v>
      </c>
      <c r="E536" s="386">
        <v>6.423936514936791</v>
      </c>
      <c r="F536" s="77">
        <v>63869</v>
      </c>
      <c r="AW536" s="1027"/>
    </row>
    <row r="537" spans="1:49" s="1026" customFormat="1" ht="12.75">
      <c r="A537" s="1051" t="s">
        <v>1384</v>
      </c>
      <c r="B537" s="77">
        <v>70000</v>
      </c>
      <c r="C537" s="77">
        <v>0</v>
      </c>
      <c r="D537" s="77">
        <v>0</v>
      </c>
      <c r="E537" s="386">
        <v>0</v>
      </c>
      <c r="F537" s="77">
        <v>0</v>
      </c>
      <c r="AW537" s="1027"/>
    </row>
    <row r="538" spans="1:49" s="1026" customFormat="1" ht="12.75">
      <c r="A538" s="1052" t="s">
        <v>1405</v>
      </c>
      <c r="B538" s="77">
        <v>70000</v>
      </c>
      <c r="C538" s="77">
        <v>0</v>
      </c>
      <c r="D538" s="77">
        <v>0</v>
      </c>
      <c r="E538" s="386">
        <v>0</v>
      </c>
      <c r="F538" s="77">
        <v>0</v>
      </c>
      <c r="AW538" s="1027"/>
    </row>
    <row r="539" spans="1:49" s="1053" customFormat="1" ht="12.75">
      <c r="A539" s="1037" t="s">
        <v>1295</v>
      </c>
      <c r="B539" s="77">
        <v>4859653</v>
      </c>
      <c r="C539" s="77">
        <v>868731</v>
      </c>
      <c r="D539" s="77">
        <v>113556</v>
      </c>
      <c r="E539" s="386">
        <v>2.3367100490508275</v>
      </c>
      <c r="F539" s="77">
        <v>102219</v>
      </c>
      <c r="G539" s="1026"/>
      <c r="H539" s="1026"/>
      <c r="I539" s="1026"/>
      <c r="J539" s="1026"/>
      <c r="K539" s="1026"/>
      <c r="L539" s="1026"/>
      <c r="M539" s="1026"/>
      <c r="N539" s="1026"/>
      <c r="O539" s="1026"/>
      <c r="P539" s="1026"/>
      <c r="Q539" s="1026"/>
      <c r="R539" s="1026"/>
      <c r="S539" s="1026"/>
      <c r="T539" s="1026"/>
      <c r="U539" s="1026"/>
      <c r="V539" s="1026"/>
      <c r="W539" s="1026"/>
      <c r="X539" s="1026"/>
      <c r="Y539" s="1026"/>
      <c r="Z539" s="1026"/>
      <c r="AA539" s="1026"/>
      <c r="AB539" s="1026"/>
      <c r="AC539" s="1026"/>
      <c r="AD539" s="1026"/>
      <c r="AE539" s="1026"/>
      <c r="AF539" s="1026"/>
      <c r="AG539" s="1026"/>
      <c r="AH539" s="1026"/>
      <c r="AI539" s="1026"/>
      <c r="AJ539" s="1026"/>
      <c r="AK539" s="1026"/>
      <c r="AL539" s="1026"/>
      <c r="AM539" s="1026"/>
      <c r="AN539" s="1026"/>
      <c r="AO539" s="1026"/>
      <c r="AP539" s="1026"/>
      <c r="AQ539" s="1026"/>
      <c r="AR539" s="1026"/>
      <c r="AS539" s="1026"/>
      <c r="AT539" s="1026"/>
      <c r="AU539" s="1026"/>
      <c r="AV539" s="1026"/>
      <c r="AW539" s="1027"/>
    </row>
    <row r="540" spans="1:49" s="1053" customFormat="1" ht="12.75">
      <c r="A540" s="1037" t="s">
        <v>424</v>
      </c>
      <c r="B540" s="77">
        <v>4859653</v>
      </c>
      <c r="C540" s="77">
        <v>868731</v>
      </c>
      <c r="D540" s="77">
        <v>113556</v>
      </c>
      <c r="E540" s="386">
        <v>2.3367100490508275</v>
      </c>
      <c r="F540" s="77">
        <v>102219</v>
      </c>
      <c r="G540" s="1026"/>
      <c r="H540" s="1026"/>
      <c r="I540" s="1026"/>
      <c r="J540" s="1026"/>
      <c r="K540" s="1026"/>
      <c r="L540" s="1026"/>
      <c r="M540" s="1026"/>
      <c r="N540" s="1026"/>
      <c r="O540" s="1026"/>
      <c r="P540" s="1026"/>
      <c r="Q540" s="1026"/>
      <c r="R540" s="1026"/>
      <c r="S540" s="1026"/>
      <c r="T540" s="1026"/>
      <c r="U540" s="1026"/>
      <c r="V540" s="1026"/>
      <c r="W540" s="1026"/>
      <c r="X540" s="1026"/>
      <c r="Y540" s="1026"/>
      <c r="Z540" s="1026"/>
      <c r="AA540" s="1026"/>
      <c r="AB540" s="1026"/>
      <c r="AC540" s="1026"/>
      <c r="AD540" s="1026"/>
      <c r="AE540" s="1026"/>
      <c r="AF540" s="1026"/>
      <c r="AG540" s="1026"/>
      <c r="AH540" s="1026"/>
      <c r="AI540" s="1026"/>
      <c r="AJ540" s="1026"/>
      <c r="AK540" s="1026"/>
      <c r="AL540" s="1026"/>
      <c r="AM540" s="1026"/>
      <c r="AN540" s="1026"/>
      <c r="AO540" s="1026"/>
      <c r="AP540" s="1026"/>
      <c r="AQ540" s="1026"/>
      <c r="AR540" s="1026"/>
      <c r="AS540" s="1026"/>
      <c r="AT540" s="1026"/>
      <c r="AU540" s="1026"/>
      <c r="AV540" s="1026"/>
      <c r="AW540" s="1027"/>
    </row>
    <row r="541" spans="1:49" s="1053" customFormat="1" ht="12.75">
      <c r="A541" s="252" t="s">
        <v>922</v>
      </c>
      <c r="B541" s="77"/>
      <c r="C541" s="77"/>
      <c r="D541" s="77"/>
      <c r="E541" s="386"/>
      <c r="F541" s="77"/>
      <c r="G541" s="1026"/>
      <c r="H541" s="1026"/>
      <c r="I541" s="1026"/>
      <c r="J541" s="1026"/>
      <c r="K541" s="1026"/>
      <c r="L541" s="1026"/>
      <c r="M541" s="1026"/>
      <c r="N541" s="1026"/>
      <c r="O541" s="1026"/>
      <c r="P541" s="1026"/>
      <c r="Q541" s="1026"/>
      <c r="R541" s="1026"/>
      <c r="S541" s="1026"/>
      <c r="T541" s="1026"/>
      <c r="U541" s="1026"/>
      <c r="V541" s="1026"/>
      <c r="W541" s="1026"/>
      <c r="X541" s="1026"/>
      <c r="Y541" s="1026"/>
      <c r="Z541" s="1026"/>
      <c r="AA541" s="1026"/>
      <c r="AB541" s="1026"/>
      <c r="AC541" s="1026"/>
      <c r="AD541" s="1026"/>
      <c r="AE541" s="1026"/>
      <c r="AF541" s="1026"/>
      <c r="AG541" s="1026"/>
      <c r="AH541" s="1026"/>
      <c r="AI541" s="1026"/>
      <c r="AJ541" s="1026"/>
      <c r="AK541" s="1026"/>
      <c r="AL541" s="1026"/>
      <c r="AM541" s="1026"/>
      <c r="AN541" s="1026"/>
      <c r="AO541" s="1026"/>
      <c r="AP541" s="1026"/>
      <c r="AQ541" s="1026"/>
      <c r="AR541" s="1026"/>
      <c r="AS541" s="1026"/>
      <c r="AT541" s="1026"/>
      <c r="AU541" s="1026"/>
      <c r="AV541" s="1026"/>
      <c r="AW541" s="1027"/>
    </row>
    <row r="542" spans="1:49" s="1053" customFormat="1" ht="12.75">
      <c r="A542" s="1035" t="s">
        <v>911</v>
      </c>
      <c r="B542" s="77">
        <v>15972560</v>
      </c>
      <c r="C542" s="77">
        <v>1751218</v>
      </c>
      <c r="D542" s="77">
        <v>1752332</v>
      </c>
      <c r="E542" s="386">
        <v>10.970890076481165</v>
      </c>
      <c r="F542" s="77">
        <v>915480</v>
      </c>
      <c r="G542" s="1026"/>
      <c r="H542" s="1026"/>
      <c r="I542" s="1026"/>
      <c r="J542" s="1026"/>
      <c r="K542" s="1026"/>
      <c r="L542" s="1026"/>
      <c r="M542" s="1026"/>
      <c r="N542" s="1026"/>
      <c r="O542" s="1026"/>
      <c r="P542" s="1026"/>
      <c r="Q542" s="1026"/>
      <c r="R542" s="1026"/>
      <c r="S542" s="1026"/>
      <c r="T542" s="1026"/>
      <c r="U542" s="1026"/>
      <c r="V542" s="1026"/>
      <c r="W542" s="1026"/>
      <c r="X542" s="1026"/>
      <c r="Y542" s="1026"/>
      <c r="Z542" s="1026"/>
      <c r="AA542" s="1026"/>
      <c r="AB542" s="1026"/>
      <c r="AC542" s="1026"/>
      <c r="AD542" s="1026"/>
      <c r="AE542" s="1026"/>
      <c r="AF542" s="1026"/>
      <c r="AG542" s="1026"/>
      <c r="AH542" s="1026"/>
      <c r="AI542" s="1026"/>
      <c r="AJ542" s="1026"/>
      <c r="AK542" s="1026"/>
      <c r="AL542" s="1026"/>
      <c r="AM542" s="1026"/>
      <c r="AN542" s="1026"/>
      <c r="AO542" s="1026"/>
      <c r="AP542" s="1026"/>
      <c r="AQ542" s="1026"/>
      <c r="AR542" s="1026"/>
      <c r="AS542" s="1026"/>
      <c r="AT542" s="1026"/>
      <c r="AU542" s="1026"/>
      <c r="AV542" s="1026"/>
      <c r="AW542" s="1027"/>
    </row>
    <row r="543" spans="1:49" s="1053" customFormat="1" ht="12.75">
      <c r="A543" s="1037" t="s">
        <v>901</v>
      </c>
      <c r="B543" s="77">
        <v>15972560</v>
      </c>
      <c r="C543" s="77">
        <v>1751218</v>
      </c>
      <c r="D543" s="77">
        <v>1751218</v>
      </c>
      <c r="E543" s="386">
        <v>10.963915615280206</v>
      </c>
      <c r="F543" s="77">
        <v>923053</v>
      </c>
      <c r="G543" s="1026"/>
      <c r="H543" s="1026"/>
      <c r="I543" s="1026"/>
      <c r="J543" s="1026"/>
      <c r="K543" s="1026"/>
      <c r="L543" s="1026"/>
      <c r="M543" s="1026"/>
      <c r="N543" s="1026"/>
      <c r="O543" s="1026"/>
      <c r="P543" s="1026"/>
      <c r="Q543" s="1026"/>
      <c r="R543" s="1026"/>
      <c r="S543" s="1026"/>
      <c r="T543" s="1026"/>
      <c r="U543" s="1026"/>
      <c r="V543" s="1026"/>
      <c r="W543" s="1026"/>
      <c r="X543" s="1026"/>
      <c r="Y543" s="1026"/>
      <c r="Z543" s="1026"/>
      <c r="AA543" s="1026"/>
      <c r="AB543" s="1026"/>
      <c r="AC543" s="1026"/>
      <c r="AD543" s="1026"/>
      <c r="AE543" s="1026"/>
      <c r="AF543" s="1026"/>
      <c r="AG543" s="1026"/>
      <c r="AH543" s="1026"/>
      <c r="AI543" s="1026"/>
      <c r="AJ543" s="1026"/>
      <c r="AK543" s="1026"/>
      <c r="AL543" s="1026"/>
      <c r="AM543" s="1026"/>
      <c r="AN543" s="1026"/>
      <c r="AO543" s="1026"/>
      <c r="AP543" s="1026"/>
      <c r="AQ543" s="1026"/>
      <c r="AR543" s="1026"/>
      <c r="AS543" s="1026"/>
      <c r="AT543" s="1026"/>
      <c r="AU543" s="1026"/>
      <c r="AV543" s="1026"/>
      <c r="AW543" s="1027"/>
    </row>
    <row r="544" spans="1:49" s="1061" customFormat="1" ht="12.75" hidden="1">
      <c r="A544" s="1045" t="s">
        <v>134</v>
      </c>
      <c r="B544" s="409">
        <v>0</v>
      </c>
      <c r="C544" s="409">
        <v>0</v>
      </c>
      <c r="D544" s="409">
        <v>1114</v>
      </c>
      <c r="E544" s="1046">
        <v>0</v>
      </c>
      <c r="F544" s="409">
        <v>-7573</v>
      </c>
      <c r="G544" s="1026"/>
      <c r="H544" s="1026"/>
      <c r="I544" s="1026"/>
      <c r="J544" s="1026"/>
      <c r="K544" s="1026"/>
      <c r="L544" s="1026"/>
      <c r="M544" s="1026"/>
      <c r="N544" s="1026"/>
      <c r="O544" s="1026"/>
      <c r="P544" s="1026"/>
      <c r="Q544" s="1026"/>
      <c r="R544" s="1026"/>
      <c r="S544" s="1026"/>
      <c r="T544" s="1026"/>
      <c r="U544" s="1026"/>
      <c r="V544" s="1026"/>
      <c r="W544" s="1026"/>
      <c r="X544" s="1026"/>
      <c r="Y544" s="1026"/>
      <c r="Z544" s="1026"/>
      <c r="AA544" s="1026"/>
      <c r="AB544" s="1026"/>
      <c r="AC544" s="1026"/>
      <c r="AD544" s="1026"/>
      <c r="AE544" s="1026"/>
      <c r="AF544" s="1026"/>
      <c r="AG544" s="1026"/>
      <c r="AH544" s="1026"/>
      <c r="AI544" s="1026"/>
      <c r="AJ544" s="1026"/>
      <c r="AK544" s="1026"/>
      <c r="AL544" s="1026"/>
      <c r="AM544" s="1026"/>
      <c r="AN544" s="1026"/>
      <c r="AO544" s="1026"/>
      <c r="AP544" s="1026"/>
      <c r="AQ544" s="1026"/>
      <c r="AR544" s="1026"/>
      <c r="AS544" s="1026"/>
      <c r="AT544" s="1026"/>
      <c r="AU544" s="1026"/>
      <c r="AV544" s="1026"/>
      <c r="AW544" s="1027"/>
    </row>
    <row r="545" spans="1:49" s="1026" customFormat="1" ht="12.75">
      <c r="A545" s="1049" t="s">
        <v>1306</v>
      </c>
      <c r="B545" s="77">
        <v>15972560</v>
      </c>
      <c r="C545" s="77">
        <v>1751218</v>
      </c>
      <c r="D545" s="77">
        <v>670152</v>
      </c>
      <c r="E545" s="386">
        <v>0</v>
      </c>
      <c r="F545" s="77">
        <v>434267</v>
      </c>
      <c r="AW545" s="1027"/>
    </row>
    <row r="546" spans="1:49" s="1026" customFormat="1" ht="12.75">
      <c r="A546" s="1037" t="s">
        <v>1312</v>
      </c>
      <c r="B546" s="77">
        <v>12725869</v>
      </c>
      <c r="C546" s="77">
        <v>1368585</v>
      </c>
      <c r="D546" s="77">
        <v>587088</v>
      </c>
      <c r="E546" s="386">
        <v>0</v>
      </c>
      <c r="F546" s="77">
        <v>384606</v>
      </c>
      <c r="AW546" s="1027"/>
    </row>
    <row r="547" spans="1:49" s="1026" customFormat="1" ht="12.75">
      <c r="A547" s="1051" t="s">
        <v>881</v>
      </c>
      <c r="B547" s="77">
        <v>10201617</v>
      </c>
      <c r="C547" s="77">
        <v>1157605</v>
      </c>
      <c r="D547" s="77">
        <v>398553</v>
      </c>
      <c r="E547" s="386">
        <v>3.9067630160983304</v>
      </c>
      <c r="F547" s="77">
        <v>295288</v>
      </c>
      <c r="AW547" s="1027"/>
    </row>
    <row r="548" spans="1:49" s="1026" customFormat="1" ht="12.75">
      <c r="A548" s="1051" t="s">
        <v>1384</v>
      </c>
      <c r="B548" s="77">
        <v>2524252</v>
      </c>
      <c r="C548" s="77">
        <v>210980</v>
      </c>
      <c r="D548" s="77">
        <v>188535</v>
      </c>
      <c r="E548" s="386">
        <v>7.468945255861935</v>
      </c>
      <c r="F548" s="77">
        <v>89318</v>
      </c>
      <c r="AW548" s="1027"/>
    </row>
    <row r="549" spans="1:49" s="1026" customFormat="1" ht="12.75">
      <c r="A549" s="1052" t="s">
        <v>1393</v>
      </c>
      <c r="B549" s="77">
        <v>252704</v>
      </c>
      <c r="C549" s="77">
        <v>66500</v>
      </c>
      <c r="D549" s="77">
        <v>33702</v>
      </c>
      <c r="E549" s="386">
        <v>0</v>
      </c>
      <c r="F549" s="77">
        <v>13588</v>
      </c>
      <c r="AW549" s="1027"/>
    </row>
    <row r="550" spans="1:49" s="1026" customFormat="1" ht="12.75">
      <c r="A550" s="1052" t="s">
        <v>1395</v>
      </c>
      <c r="B550" s="77">
        <v>919530</v>
      </c>
      <c r="C550" s="77">
        <v>142930</v>
      </c>
      <c r="D550" s="77">
        <v>132056</v>
      </c>
      <c r="E550" s="386">
        <v>14.361249768903678</v>
      </c>
      <c r="F550" s="77">
        <v>58295</v>
      </c>
      <c r="AW550" s="1027"/>
    </row>
    <row r="551" spans="1:49" s="1026" customFormat="1" ht="12.75">
      <c r="A551" s="1052" t="s">
        <v>1405</v>
      </c>
      <c r="B551" s="77">
        <v>1352018</v>
      </c>
      <c r="C551" s="77">
        <v>1550</v>
      </c>
      <c r="D551" s="77">
        <v>22777</v>
      </c>
      <c r="E551" s="386">
        <v>1.6846669201149689</v>
      </c>
      <c r="F551" s="77">
        <v>17435</v>
      </c>
      <c r="AW551" s="1027"/>
    </row>
    <row r="552" spans="1:49" s="1026" customFormat="1" ht="12.75">
      <c r="A552" s="1037" t="s">
        <v>1295</v>
      </c>
      <c r="B552" s="77">
        <v>3246691</v>
      </c>
      <c r="C552" s="77">
        <v>382633</v>
      </c>
      <c r="D552" s="77">
        <v>83064</v>
      </c>
      <c r="E552" s="386">
        <v>2.5584202500330337</v>
      </c>
      <c r="F552" s="77">
        <v>49661</v>
      </c>
      <c r="AW552" s="1027"/>
    </row>
    <row r="553" spans="1:49" s="1026" customFormat="1" ht="12.75">
      <c r="A553" s="1051" t="s">
        <v>424</v>
      </c>
      <c r="B553" s="77">
        <v>3246691</v>
      </c>
      <c r="C553" s="77">
        <v>382633</v>
      </c>
      <c r="D553" s="77">
        <v>83064</v>
      </c>
      <c r="E553" s="386">
        <v>2.5584202500330337</v>
      </c>
      <c r="F553" s="77">
        <v>49661</v>
      </c>
      <c r="AW553" s="1027"/>
    </row>
    <row r="554" spans="1:49" s="1026" customFormat="1" ht="12.75">
      <c r="A554" s="252" t="s">
        <v>53</v>
      </c>
      <c r="B554" s="77"/>
      <c r="C554" s="77"/>
      <c r="D554" s="77"/>
      <c r="E554" s="386"/>
      <c r="F554" s="77"/>
      <c r="AW554" s="1027"/>
    </row>
    <row r="555" spans="1:49" s="1053" customFormat="1" ht="12.75">
      <c r="A555" s="1035" t="s">
        <v>911</v>
      </c>
      <c r="B555" s="77">
        <v>7995780</v>
      </c>
      <c r="C555" s="77">
        <v>2166201</v>
      </c>
      <c r="D555" s="77">
        <v>310464</v>
      </c>
      <c r="E555" s="386">
        <v>3.88284820242678</v>
      </c>
      <c r="F555" s="77">
        <v>127861</v>
      </c>
      <c r="G555" s="1026"/>
      <c r="H555" s="1026"/>
      <c r="I555" s="1026"/>
      <c r="J555" s="1026"/>
      <c r="K555" s="1026"/>
      <c r="L555" s="1026"/>
      <c r="M555" s="1026"/>
      <c r="N555" s="1026"/>
      <c r="O555" s="1026"/>
      <c r="P555" s="1026"/>
      <c r="Q555" s="1026"/>
      <c r="R555" s="1026"/>
      <c r="S555" s="1026"/>
      <c r="T555" s="1026"/>
      <c r="U555" s="1026"/>
      <c r="V555" s="1026"/>
      <c r="W555" s="1026"/>
      <c r="X555" s="1026"/>
      <c r="Y555" s="1026"/>
      <c r="Z555" s="1026"/>
      <c r="AA555" s="1026"/>
      <c r="AB555" s="1026"/>
      <c r="AC555" s="1026"/>
      <c r="AD555" s="1026"/>
      <c r="AE555" s="1026"/>
      <c r="AF555" s="1026"/>
      <c r="AG555" s="1026"/>
      <c r="AH555" s="1026"/>
      <c r="AI555" s="1026"/>
      <c r="AJ555" s="1026"/>
      <c r="AK555" s="1026"/>
      <c r="AL555" s="1026"/>
      <c r="AM555" s="1026"/>
      <c r="AN555" s="1026"/>
      <c r="AO555" s="1026"/>
      <c r="AP555" s="1026"/>
      <c r="AQ555" s="1026"/>
      <c r="AR555" s="1026"/>
      <c r="AS555" s="1026"/>
      <c r="AT555" s="1026"/>
      <c r="AU555" s="1026"/>
      <c r="AV555" s="1026"/>
      <c r="AW555" s="1027"/>
    </row>
    <row r="556" spans="1:49" s="1053" customFormat="1" ht="12.75">
      <c r="A556" s="1037" t="s">
        <v>901</v>
      </c>
      <c r="B556" s="77">
        <v>996860</v>
      </c>
      <c r="C556" s="77">
        <v>298487</v>
      </c>
      <c r="D556" s="77">
        <v>298487</v>
      </c>
      <c r="E556" s="386">
        <v>29.942720141243505</v>
      </c>
      <c r="F556" s="77">
        <v>124132</v>
      </c>
      <c r="G556" s="1026"/>
      <c r="H556" s="1026"/>
      <c r="I556" s="1026"/>
      <c r="J556" s="1026"/>
      <c r="K556" s="1026"/>
      <c r="L556" s="1026"/>
      <c r="M556" s="1026"/>
      <c r="N556" s="1026"/>
      <c r="O556" s="1026"/>
      <c r="P556" s="1026"/>
      <c r="Q556" s="1026"/>
      <c r="R556" s="1026"/>
      <c r="S556" s="1026"/>
      <c r="T556" s="1026"/>
      <c r="U556" s="1026"/>
      <c r="V556" s="1026"/>
      <c r="W556" s="1026"/>
      <c r="X556" s="1026"/>
      <c r="Y556" s="1026"/>
      <c r="Z556" s="1026"/>
      <c r="AA556" s="1026"/>
      <c r="AB556" s="1026"/>
      <c r="AC556" s="1026"/>
      <c r="AD556" s="1026"/>
      <c r="AE556" s="1026"/>
      <c r="AF556" s="1026"/>
      <c r="AG556" s="1026"/>
      <c r="AH556" s="1026"/>
      <c r="AI556" s="1026"/>
      <c r="AJ556" s="1026"/>
      <c r="AK556" s="1026"/>
      <c r="AL556" s="1026"/>
      <c r="AM556" s="1026"/>
      <c r="AN556" s="1026"/>
      <c r="AO556" s="1026"/>
      <c r="AP556" s="1026"/>
      <c r="AQ556" s="1026"/>
      <c r="AR556" s="1026"/>
      <c r="AS556" s="1026"/>
      <c r="AT556" s="1026"/>
      <c r="AU556" s="1026"/>
      <c r="AV556" s="1026"/>
      <c r="AW556" s="1027"/>
    </row>
    <row r="557" spans="1:49" s="1053" customFormat="1" ht="12.75">
      <c r="A557" s="1036" t="s">
        <v>134</v>
      </c>
      <c r="B557" s="230">
        <v>5000</v>
      </c>
      <c r="C557" s="230">
        <v>0</v>
      </c>
      <c r="D557" s="230">
        <v>4172</v>
      </c>
      <c r="E557" s="386">
        <v>83.44</v>
      </c>
      <c r="F557" s="77">
        <v>0</v>
      </c>
      <c r="G557" s="1026"/>
      <c r="H557" s="1026"/>
      <c r="I557" s="1026"/>
      <c r="J557" s="1026"/>
      <c r="K557" s="1026"/>
      <c r="L557" s="1026"/>
      <c r="M557" s="1026"/>
      <c r="N557" s="1026"/>
      <c r="O557" s="1026"/>
      <c r="P557" s="1026"/>
      <c r="Q557" s="1026"/>
      <c r="R557" s="1026"/>
      <c r="S557" s="1026"/>
      <c r="T557" s="1026"/>
      <c r="U557" s="1026"/>
      <c r="V557" s="1026"/>
      <c r="W557" s="1026"/>
      <c r="X557" s="1026"/>
      <c r="Y557" s="1026"/>
      <c r="Z557" s="1026"/>
      <c r="AA557" s="1026"/>
      <c r="AB557" s="1026"/>
      <c r="AC557" s="1026"/>
      <c r="AD557" s="1026"/>
      <c r="AE557" s="1026"/>
      <c r="AF557" s="1026"/>
      <c r="AG557" s="1026"/>
      <c r="AH557" s="1026"/>
      <c r="AI557" s="1026"/>
      <c r="AJ557" s="1026"/>
      <c r="AK557" s="1026"/>
      <c r="AL557" s="1026"/>
      <c r="AM557" s="1026"/>
      <c r="AN557" s="1026"/>
      <c r="AO557" s="1026"/>
      <c r="AP557" s="1026"/>
      <c r="AQ557" s="1026"/>
      <c r="AR557" s="1026"/>
      <c r="AS557" s="1026"/>
      <c r="AT557" s="1026"/>
      <c r="AU557" s="1026"/>
      <c r="AV557" s="1026"/>
      <c r="AW557" s="1027"/>
    </row>
    <row r="558" spans="1:49" s="1053" customFormat="1" ht="12.75">
      <c r="A558" s="1037" t="s">
        <v>135</v>
      </c>
      <c r="B558" s="77">
        <v>6993920</v>
      </c>
      <c r="C558" s="77">
        <v>1867714</v>
      </c>
      <c r="D558" s="77">
        <v>7805</v>
      </c>
      <c r="E558" s="386">
        <v>0.11159692990483164</v>
      </c>
      <c r="F558" s="77">
        <v>3729</v>
      </c>
      <c r="G558" s="1026"/>
      <c r="H558" s="1026"/>
      <c r="I558" s="1026"/>
      <c r="J558" s="1026"/>
      <c r="K558" s="1026"/>
      <c r="L558" s="1026"/>
      <c r="M558" s="1026"/>
      <c r="N558" s="1026"/>
      <c r="O558" s="1026"/>
      <c r="P558" s="1026"/>
      <c r="Q558" s="1026"/>
      <c r="R558" s="1026"/>
      <c r="S558" s="1026"/>
      <c r="T558" s="1026"/>
      <c r="U558" s="1026"/>
      <c r="V558" s="1026"/>
      <c r="W558" s="1026"/>
      <c r="X558" s="1026"/>
      <c r="Y558" s="1026"/>
      <c r="Z558" s="1026"/>
      <c r="AA558" s="1026"/>
      <c r="AB558" s="1026"/>
      <c r="AC558" s="1026"/>
      <c r="AD558" s="1026"/>
      <c r="AE558" s="1026"/>
      <c r="AF558" s="1026"/>
      <c r="AG558" s="1026"/>
      <c r="AH558" s="1026"/>
      <c r="AI558" s="1026"/>
      <c r="AJ558" s="1026"/>
      <c r="AK558" s="1026"/>
      <c r="AL558" s="1026"/>
      <c r="AM558" s="1026"/>
      <c r="AN558" s="1026"/>
      <c r="AO558" s="1026"/>
      <c r="AP558" s="1026"/>
      <c r="AQ558" s="1026"/>
      <c r="AR558" s="1026"/>
      <c r="AS558" s="1026"/>
      <c r="AT558" s="1026"/>
      <c r="AU558" s="1026"/>
      <c r="AV558" s="1026"/>
      <c r="AW558" s="1027"/>
    </row>
    <row r="559" spans="1:49" s="1053" customFormat="1" ht="12.75">
      <c r="A559" s="1049" t="s">
        <v>1306</v>
      </c>
      <c r="B559" s="77">
        <v>8026952</v>
      </c>
      <c r="C559" s="77">
        <v>2166201</v>
      </c>
      <c r="D559" s="77">
        <v>653263</v>
      </c>
      <c r="E559" s="386">
        <v>8.138369333714715</v>
      </c>
      <c r="F559" s="77">
        <v>345502</v>
      </c>
      <c r="G559" s="1026"/>
      <c r="H559" s="1026"/>
      <c r="I559" s="1026"/>
      <c r="J559" s="1026"/>
      <c r="K559" s="1026"/>
      <c r="L559" s="1026"/>
      <c r="M559" s="1026"/>
      <c r="N559" s="1026"/>
      <c r="O559" s="1026"/>
      <c r="P559" s="1026"/>
      <c r="Q559" s="1026"/>
      <c r="R559" s="1026"/>
      <c r="S559" s="1026"/>
      <c r="T559" s="1026"/>
      <c r="U559" s="1026"/>
      <c r="V559" s="1026"/>
      <c r="W559" s="1026"/>
      <c r="X559" s="1026"/>
      <c r="Y559" s="1026"/>
      <c r="Z559" s="1026"/>
      <c r="AA559" s="1026"/>
      <c r="AB559" s="1026"/>
      <c r="AC559" s="1026"/>
      <c r="AD559" s="1026"/>
      <c r="AE559" s="1026"/>
      <c r="AF559" s="1026"/>
      <c r="AG559" s="1026"/>
      <c r="AH559" s="1026"/>
      <c r="AI559" s="1026"/>
      <c r="AJ559" s="1026"/>
      <c r="AK559" s="1026"/>
      <c r="AL559" s="1026"/>
      <c r="AM559" s="1026"/>
      <c r="AN559" s="1026"/>
      <c r="AO559" s="1026"/>
      <c r="AP559" s="1026"/>
      <c r="AQ559" s="1026"/>
      <c r="AR559" s="1026"/>
      <c r="AS559" s="1026"/>
      <c r="AT559" s="1026"/>
      <c r="AU559" s="1026"/>
      <c r="AV559" s="1026"/>
      <c r="AW559" s="1027"/>
    </row>
    <row r="560" spans="1:49" s="263" customFormat="1" ht="12.75">
      <c r="A560" s="1037" t="s">
        <v>1312</v>
      </c>
      <c r="B560" s="77">
        <v>7993852</v>
      </c>
      <c r="C560" s="77">
        <v>2156101</v>
      </c>
      <c r="D560" s="77">
        <v>649329</v>
      </c>
      <c r="E560" s="386">
        <v>8.12285491400141</v>
      </c>
      <c r="F560" s="77">
        <v>343438</v>
      </c>
      <c r="G560" s="1026"/>
      <c r="H560" s="1026"/>
      <c r="I560" s="1026"/>
      <c r="J560" s="1026"/>
      <c r="K560" s="1026"/>
      <c r="L560" s="1026"/>
      <c r="M560" s="1026"/>
      <c r="N560" s="1026"/>
      <c r="O560" s="1026"/>
      <c r="P560" s="1026"/>
      <c r="Q560" s="1026"/>
      <c r="R560" s="1026"/>
      <c r="S560" s="1026"/>
      <c r="T560" s="1026"/>
      <c r="U560" s="1026"/>
      <c r="V560" s="1026"/>
      <c r="W560" s="1026"/>
      <c r="X560" s="1026"/>
      <c r="Y560" s="1026"/>
      <c r="Z560" s="1026"/>
      <c r="AA560" s="1026"/>
      <c r="AB560" s="1026"/>
      <c r="AC560" s="1026"/>
      <c r="AD560" s="1026"/>
      <c r="AE560" s="1026"/>
      <c r="AF560" s="1026"/>
      <c r="AG560" s="1026"/>
      <c r="AH560" s="1026"/>
      <c r="AI560" s="1026"/>
      <c r="AJ560" s="1026"/>
      <c r="AK560" s="1026"/>
      <c r="AL560" s="1026"/>
      <c r="AM560" s="1026"/>
      <c r="AN560" s="1026"/>
      <c r="AO560" s="1026"/>
      <c r="AP560" s="1026"/>
      <c r="AQ560" s="1026"/>
      <c r="AR560" s="1026"/>
      <c r="AS560" s="1026"/>
      <c r="AT560" s="1026"/>
      <c r="AU560" s="1026"/>
      <c r="AV560" s="1026"/>
      <c r="AW560" s="1027"/>
    </row>
    <row r="561" spans="1:49" s="263" customFormat="1" ht="12.75">
      <c r="A561" s="1051" t="s">
        <v>881</v>
      </c>
      <c r="B561" s="77">
        <v>1093852</v>
      </c>
      <c r="C561" s="77">
        <v>188548</v>
      </c>
      <c r="D561" s="77">
        <v>109934</v>
      </c>
      <c r="E561" s="386">
        <v>10.050171321165935</v>
      </c>
      <c r="F561" s="77">
        <v>52498</v>
      </c>
      <c r="G561" s="1026"/>
      <c r="H561" s="1026"/>
      <c r="I561" s="1026"/>
      <c r="J561" s="1026"/>
      <c r="K561" s="1026"/>
      <c r="L561" s="1026"/>
      <c r="M561" s="1026"/>
      <c r="N561" s="1026"/>
      <c r="O561" s="1026"/>
      <c r="P561" s="1026"/>
      <c r="Q561" s="1026"/>
      <c r="R561" s="1026"/>
      <c r="S561" s="1026"/>
      <c r="T561" s="1026"/>
      <c r="U561" s="1026"/>
      <c r="V561" s="1026"/>
      <c r="W561" s="1026"/>
      <c r="X561" s="1026"/>
      <c r="Y561" s="1026"/>
      <c r="Z561" s="1026"/>
      <c r="AA561" s="1026"/>
      <c r="AB561" s="1026"/>
      <c r="AC561" s="1026"/>
      <c r="AD561" s="1026"/>
      <c r="AE561" s="1026"/>
      <c r="AF561" s="1026"/>
      <c r="AG561" s="1026"/>
      <c r="AH561" s="1026"/>
      <c r="AI561" s="1026"/>
      <c r="AJ561" s="1026"/>
      <c r="AK561" s="1026"/>
      <c r="AL561" s="1026"/>
      <c r="AM561" s="1026"/>
      <c r="AN561" s="1026"/>
      <c r="AO561" s="1026"/>
      <c r="AP561" s="1026"/>
      <c r="AQ561" s="1026"/>
      <c r="AR561" s="1026"/>
      <c r="AS561" s="1026"/>
      <c r="AT561" s="1026"/>
      <c r="AU561" s="1026"/>
      <c r="AV561" s="1026"/>
      <c r="AW561" s="1027"/>
    </row>
    <row r="562" spans="1:49" s="1026" customFormat="1" ht="12" customHeight="1">
      <c r="A562" s="1049" t="s">
        <v>73</v>
      </c>
      <c r="B562" s="230">
        <v>6900000</v>
      </c>
      <c r="C562" s="230">
        <v>1967553</v>
      </c>
      <c r="D562" s="230">
        <v>539395</v>
      </c>
      <c r="E562" s="386">
        <v>7.817318840579709</v>
      </c>
      <c r="F562" s="77">
        <v>290940</v>
      </c>
      <c r="AW562" s="1027"/>
    </row>
    <row r="563" spans="1:49" s="1026" customFormat="1" ht="12.75">
      <c r="A563" s="1052" t="s">
        <v>1393</v>
      </c>
      <c r="B563" s="230">
        <v>6690000</v>
      </c>
      <c r="C563" s="230">
        <v>1926553</v>
      </c>
      <c r="D563" s="230">
        <v>518464</v>
      </c>
      <c r="E563" s="386">
        <v>7.7498355754858</v>
      </c>
      <c r="F563" s="77">
        <v>277579</v>
      </c>
      <c r="AW563" s="1027"/>
    </row>
    <row r="564" spans="1:49" s="1026" customFormat="1" ht="12.75">
      <c r="A564" s="1052" t="s">
        <v>1395</v>
      </c>
      <c r="B564" s="77">
        <v>210000</v>
      </c>
      <c r="C564" s="77">
        <v>41000</v>
      </c>
      <c r="D564" s="77">
        <v>20931</v>
      </c>
      <c r="E564" s="386">
        <v>9.967142857142857</v>
      </c>
      <c r="F564" s="77">
        <v>13361</v>
      </c>
      <c r="AW564" s="1027"/>
    </row>
    <row r="565" spans="1:49" s="1026" customFormat="1" ht="12.75">
      <c r="A565" s="1037" t="s">
        <v>1295</v>
      </c>
      <c r="B565" s="230">
        <v>33100</v>
      </c>
      <c r="C565" s="230">
        <v>10100</v>
      </c>
      <c r="D565" s="230">
        <v>3934</v>
      </c>
      <c r="E565" s="386">
        <v>11.885196374622357</v>
      </c>
      <c r="F565" s="77">
        <v>2064</v>
      </c>
      <c r="AW565" s="1027"/>
    </row>
    <row r="566" spans="1:49" s="1053" customFormat="1" ht="12.75">
      <c r="A566" s="1051" t="s">
        <v>424</v>
      </c>
      <c r="B566" s="77">
        <v>33100</v>
      </c>
      <c r="C566" s="77">
        <v>10100</v>
      </c>
      <c r="D566" s="77">
        <v>3934</v>
      </c>
      <c r="E566" s="386">
        <v>11.885196374622357</v>
      </c>
      <c r="F566" s="77">
        <v>2064</v>
      </c>
      <c r="G566" s="1026"/>
      <c r="H566" s="1026"/>
      <c r="I566" s="1026"/>
      <c r="J566" s="1026"/>
      <c r="K566" s="1026"/>
      <c r="L566" s="1026"/>
      <c r="M566" s="1026"/>
      <c r="N566" s="1026"/>
      <c r="O566" s="1026"/>
      <c r="P566" s="1026"/>
      <c r="Q566" s="1026"/>
      <c r="R566" s="1026"/>
      <c r="S566" s="1026"/>
      <c r="T566" s="1026"/>
      <c r="U566" s="1026"/>
      <c r="V566" s="1026"/>
      <c r="W566" s="1026"/>
      <c r="X566" s="1026"/>
      <c r="Y566" s="1026"/>
      <c r="Z566" s="1026"/>
      <c r="AA566" s="1026"/>
      <c r="AB566" s="1026"/>
      <c r="AC566" s="1026"/>
      <c r="AD566" s="1026"/>
      <c r="AE566" s="1026"/>
      <c r="AF566" s="1026"/>
      <c r="AG566" s="1026"/>
      <c r="AH566" s="1026"/>
      <c r="AI566" s="1026"/>
      <c r="AJ566" s="1026"/>
      <c r="AK566" s="1026"/>
      <c r="AL566" s="1026"/>
      <c r="AM566" s="1026"/>
      <c r="AN566" s="1026"/>
      <c r="AO566" s="1026"/>
      <c r="AP566" s="1026"/>
      <c r="AQ566" s="1026"/>
      <c r="AR566" s="1026"/>
      <c r="AS566" s="1026"/>
      <c r="AT566" s="1026"/>
      <c r="AU566" s="1026"/>
      <c r="AV566" s="1026"/>
      <c r="AW566" s="1027"/>
    </row>
    <row r="567" spans="1:49" s="1061" customFormat="1" ht="12.75">
      <c r="A567" s="260" t="s">
        <v>58</v>
      </c>
      <c r="B567" s="77"/>
      <c r="C567" s="77"/>
      <c r="D567" s="77"/>
      <c r="E567" s="386"/>
      <c r="F567" s="77"/>
      <c r="G567" s="1026"/>
      <c r="H567" s="1026"/>
      <c r="I567" s="1026"/>
      <c r="J567" s="1026"/>
      <c r="K567" s="1026"/>
      <c r="L567" s="1026"/>
      <c r="M567" s="1026"/>
      <c r="N567" s="1026"/>
      <c r="O567" s="1026"/>
      <c r="P567" s="1026"/>
      <c r="Q567" s="1026"/>
      <c r="R567" s="1026"/>
      <c r="S567" s="1026"/>
      <c r="T567" s="1026"/>
      <c r="U567" s="1026"/>
      <c r="V567" s="1026"/>
      <c r="W567" s="1026"/>
      <c r="X567" s="1026"/>
      <c r="Y567" s="1026"/>
      <c r="Z567" s="1026"/>
      <c r="AA567" s="1026"/>
      <c r="AB567" s="1026"/>
      <c r="AC567" s="1026"/>
      <c r="AD567" s="1026"/>
      <c r="AE567" s="1026"/>
      <c r="AF567" s="1026"/>
      <c r="AG567" s="1026"/>
      <c r="AH567" s="1026"/>
      <c r="AI567" s="1026"/>
      <c r="AJ567" s="1026"/>
      <c r="AK567" s="1026"/>
      <c r="AL567" s="1026"/>
      <c r="AM567" s="1026"/>
      <c r="AN567" s="1026"/>
      <c r="AO567" s="1026"/>
      <c r="AP567" s="1026"/>
      <c r="AQ567" s="1026"/>
      <c r="AR567" s="1026"/>
      <c r="AS567" s="1026"/>
      <c r="AT567" s="1026"/>
      <c r="AU567" s="1026"/>
      <c r="AV567" s="1026"/>
      <c r="AW567" s="1027"/>
    </row>
    <row r="568" spans="1:49" s="1061" customFormat="1" ht="12.75">
      <c r="A568" s="1035" t="s">
        <v>911</v>
      </c>
      <c r="B568" s="77">
        <v>3627617</v>
      </c>
      <c r="C568" s="77">
        <v>160815</v>
      </c>
      <c r="D568" s="77">
        <v>160815</v>
      </c>
      <c r="E568" s="386">
        <v>4.433075487296481</v>
      </c>
      <c r="F568" s="77">
        <v>124742</v>
      </c>
      <c r="G568" s="1026"/>
      <c r="H568" s="1026"/>
      <c r="I568" s="1026"/>
      <c r="J568" s="1026"/>
      <c r="K568" s="1026"/>
      <c r="L568" s="1026"/>
      <c r="M568" s="1026"/>
      <c r="N568" s="1026"/>
      <c r="O568" s="1026"/>
      <c r="P568" s="1026"/>
      <c r="Q568" s="1026"/>
      <c r="R568" s="1026"/>
      <c r="S568" s="1026"/>
      <c r="T568" s="1026"/>
      <c r="U568" s="1026"/>
      <c r="V568" s="1026"/>
      <c r="W568" s="1026"/>
      <c r="X568" s="1026"/>
      <c r="Y568" s="1026"/>
      <c r="Z568" s="1026"/>
      <c r="AA568" s="1026"/>
      <c r="AB568" s="1026"/>
      <c r="AC568" s="1026"/>
      <c r="AD568" s="1026"/>
      <c r="AE568" s="1026"/>
      <c r="AF568" s="1026"/>
      <c r="AG568" s="1026"/>
      <c r="AH568" s="1026"/>
      <c r="AI568" s="1026"/>
      <c r="AJ568" s="1026"/>
      <c r="AK568" s="1026"/>
      <c r="AL568" s="1026"/>
      <c r="AM568" s="1026"/>
      <c r="AN568" s="1026"/>
      <c r="AO568" s="1026"/>
      <c r="AP568" s="1026"/>
      <c r="AQ568" s="1026"/>
      <c r="AR568" s="1026"/>
      <c r="AS568" s="1026"/>
      <c r="AT568" s="1026"/>
      <c r="AU568" s="1026"/>
      <c r="AV568" s="1026"/>
      <c r="AW568" s="1027"/>
    </row>
    <row r="569" spans="1:49" s="1061" customFormat="1" ht="12.75">
      <c r="A569" s="1036" t="s">
        <v>901</v>
      </c>
      <c r="B569" s="77">
        <v>3623017</v>
      </c>
      <c r="C569" s="77">
        <v>160815</v>
      </c>
      <c r="D569" s="77">
        <v>160815</v>
      </c>
      <c r="E569" s="386">
        <v>4.438703986208179</v>
      </c>
      <c r="F569" s="77">
        <v>124742</v>
      </c>
      <c r="G569" s="1026"/>
      <c r="H569" s="1026"/>
      <c r="I569" s="1026"/>
      <c r="J569" s="1026"/>
      <c r="K569" s="1026"/>
      <c r="L569" s="1026"/>
      <c r="M569" s="1026"/>
      <c r="N569" s="1026"/>
      <c r="O569" s="1026"/>
      <c r="P569" s="1026"/>
      <c r="Q569" s="1026"/>
      <c r="R569" s="1026"/>
      <c r="S569" s="1026"/>
      <c r="T569" s="1026"/>
      <c r="U569" s="1026"/>
      <c r="V569" s="1026"/>
      <c r="W569" s="1026"/>
      <c r="X569" s="1026"/>
      <c r="Y569" s="1026"/>
      <c r="Z569" s="1026"/>
      <c r="AA569" s="1026"/>
      <c r="AB569" s="1026"/>
      <c r="AC569" s="1026"/>
      <c r="AD569" s="1026"/>
      <c r="AE569" s="1026"/>
      <c r="AF569" s="1026"/>
      <c r="AG569" s="1026"/>
      <c r="AH569" s="1026"/>
      <c r="AI569" s="1026"/>
      <c r="AJ569" s="1026"/>
      <c r="AK569" s="1026"/>
      <c r="AL569" s="1026"/>
      <c r="AM569" s="1026"/>
      <c r="AN569" s="1026"/>
      <c r="AO569" s="1026"/>
      <c r="AP569" s="1026"/>
      <c r="AQ569" s="1026"/>
      <c r="AR569" s="1026"/>
      <c r="AS569" s="1026"/>
      <c r="AT569" s="1026"/>
      <c r="AU569" s="1026"/>
      <c r="AV569" s="1026"/>
      <c r="AW569" s="1027"/>
    </row>
    <row r="570" spans="1:49" s="1061" customFormat="1" ht="12.75">
      <c r="A570" s="1036" t="s">
        <v>134</v>
      </c>
      <c r="B570" s="230">
        <v>4600</v>
      </c>
      <c r="C570" s="230">
        <v>0</v>
      </c>
      <c r="D570" s="230">
        <v>0</v>
      </c>
      <c r="E570" s="386">
        <v>0</v>
      </c>
      <c r="F570" s="77">
        <v>0</v>
      </c>
      <c r="G570" s="1026"/>
      <c r="H570" s="1026"/>
      <c r="I570" s="1026"/>
      <c r="J570" s="1026"/>
      <c r="K570" s="1026"/>
      <c r="L570" s="1026"/>
      <c r="M570" s="1026"/>
      <c r="N570" s="1026"/>
      <c r="O570" s="1026"/>
      <c r="P570" s="1026"/>
      <c r="Q570" s="1026"/>
      <c r="R570" s="1026"/>
      <c r="S570" s="1026"/>
      <c r="T570" s="1026"/>
      <c r="U570" s="1026"/>
      <c r="V570" s="1026"/>
      <c r="W570" s="1026"/>
      <c r="X570" s="1026"/>
      <c r="Y570" s="1026"/>
      <c r="Z570" s="1026"/>
      <c r="AA570" s="1026"/>
      <c r="AB570" s="1026"/>
      <c r="AC570" s="1026"/>
      <c r="AD570" s="1026"/>
      <c r="AE570" s="1026"/>
      <c r="AF570" s="1026"/>
      <c r="AG570" s="1026"/>
      <c r="AH570" s="1026"/>
      <c r="AI570" s="1026"/>
      <c r="AJ570" s="1026"/>
      <c r="AK570" s="1026"/>
      <c r="AL570" s="1026"/>
      <c r="AM570" s="1026"/>
      <c r="AN570" s="1026"/>
      <c r="AO570" s="1026"/>
      <c r="AP570" s="1026"/>
      <c r="AQ570" s="1026"/>
      <c r="AR570" s="1026"/>
      <c r="AS570" s="1026"/>
      <c r="AT570" s="1026"/>
      <c r="AU570" s="1026"/>
      <c r="AV570" s="1026"/>
      <c r="AW570" s="1027"/>
    </row>
    <row r="571" spans="1:49" s="1061" customFormat="1" ht="12.75">
      <c r="A571" s="1035" t="s">
        <v>1306</v>
      </c>
      <c r="B571" s="77">
        <v>6099338</v>
      </c>
      <c r="C571" s="77">
        <v>160815</v>
      </c>
      <c r="D571" s="77">
        <v>11898</v>
      </c>
      <c r="E571" s="386">
        <v>0.19507035025768368</v>
      </c>
      <c r="F571" s="77">
        <v>8162</v>
      </c>
      <c r="G571" s="1026"/>
      <c r="H571" s="1026"/>
      <c r="I571" s="1026"/>
      <c r="J571" s="1026"/>
      <c r="K571" s="1026"/>
      <c r="L571" s="1026"/>
      <c r="M571" s="1026"/>
      <c r="N571" s="1026"/>
      <c r="O571" s="1026"/>
      <c r="P571" s="1026"/>
      <c r="Q571" s="1026"/>
      <c r="R571" s="1026"/>
      <c r="S571" s="1026"/>
      <c r="T571" s="1026"/>
      <c r="U571" s="1026"/>
      <c r="V571" s="1026"/>
      <c r="W571" s="1026"/>
      <c r="X571" s="1026"/>
      <c r="Y571" s="1026"/>
      <c r="Z571" s="1026"/>
      <c r="AA571" s="1026"/>
      <c r="AB571" s="1026"/>
      <c r="AC571" s="1026"/>
      <c r="AD571" s="1026"/>
      <c r="AE571" s="1026"/>
      <c r="AF571" s="1026"/>
      <c r="AG571" s="1026"/>
      <c r="AH571" s="1026"/>
      <c r="AI571" s="1026"/>
      <c r="AJ571" s="1026"/>
      <c r="AK571" s="1026"/>
      <c r="AL571" s="1026"/>
      <c r="AM571" s="1026"/>
      <c r="AN571" s="1026"/>
      <c r="AO571" s="1026"/>
      <c r="AP571" s="1026"/>
      <c r="AQ571" s="1026"/>
      <c r="AR571" s="1026"/>
      <c r="AS571" s="1026"/>
      <c r="AT571" s="1026"/>
      <c r="AU571" s="1026"/>
      <c r="AV571" s="1026"/>
      <c r="AW571" s="1027"/>
    </row>
    <row r="572" spans="1:49" s="1061" customFormat="1" ht="12.75">
      <c r="A572" s="1037" t="s">
        <v>1312</v>
      </c>
      <c r="B572" s="77">
        <v>6094738</v>
      </c>
      <c r="C572" s="77">
        <v>160815</v>
      </c>
      <c r="D572" s="77">
        <v>11898</v>
      </c>
      <c r="E572" s="386">
        <v>0.19521757949234242</v>
      </c>
      <c r="F572" s="77">
        <v>8162</v>
      </c>
      <c r="G572" s="1026"/>
      <c r="H572" s="1026"/>
      <c r="I572" s="1026"/>
      <c r="J572" s="1026"/>
      <c r="K572" s="1026"/>
      <c r="L572" s="1026"/>
      <c r="M572" s="1026"/>
      <c r="N572" s="1026"/>
      <c r="O572" s="1026"/>
      <c r="P572" s="1026"/>
      <c r="Q572" s="1026"/>
      <c r="R572" s="1026"/>
      <c r="S572" s="1026"/>
      <c r="T572" s="1026"/>
      <c r="U572" s="1026"/>
      <c r="V572" s="1026"/>
      <c r="W572" s="1026"/>
      <c r="X572" s="1026"/>
      <c r="Y572" s="1026"/>
      <c r="Z572" s="1026"/>
      <c r="AA572" s="1026"/>
      <c r="AB572" s="1026"/>
      <c r="AC572" s="1026"/>
      <c r="AD572" s="1026"/>
      <c r="AE572" s="1026"/>
      <c r="AF572" s="1026"/>
      <c r="AG572" s="1026"/>
      <c r="AH572" s="1026"/>
      <c r="AI572" s="1026"/>
      <c r="AJ572" s="1026"/>
      <c r="AK572" s="1026"/>
      <c r="AL572" s="1026"/>
      <c r="AM572" s="1026"/>
      <c r="AN572" s="1026"/>
      <c r="AO572" s="1026"/>
      <c r="AP572" s="1026"/>
      <c r="AQ572" s="1026"/>
      <c r="AR572" s="1026"/>
      <c r="AS572" s="1026"/>
      <c r="AT572" s="1026"/>
      <c r="AU572" s="1026"/>
      <c r="AV572" s="1026"/>
      <c r="AW572" s="1027"/>
    </row>
    <row r="573" spans="1:49" s="1061" customFormat="1" ht="12.75">
      <c r="A573" s="1051" t="s">
        <v>881</v>
      </c>
      <c r="B573" s="77">
        <v>3719433</v>
      </c>
      <c r="C573" s="77">
        <v>123000</v>
      </c>
      <c r="D573" s="77">
        <v>7432</v>
      </c>
      <c r="E573" s="386">
        <v>0.19981540197121445</v>
      </c>
      <c r="F573" s="77">
        <v>5929</v>
      </c>
      <c r="G573" s="1026"/>
      <c r="H573" s="1026"/>
      <c r="I573" s="1026"/>
      <c r="J573" s="1026"/>
      <c r="K573" s="1026"/>
      <c r="L573" s="1026"/>
      <c r="M573" s="1026"/>
      <c r="N573" s="1026"/>
      <c r="O573" s="1026"/>
      <c r="P573" s="1026"/>
      <c r="Q573" s="1026"/>
      <c r="R573" s="1026"/>
      <c r="S573" s="1026"/>
      <c r="T573" s="1026"/>
      <c r="U573" s="1026"/>
      <c r="V573" s="1026"/>
      <c r="W573" s="1026"/>
      <c r="X573" s="1026"/>
      <c r="Y573" s="1026"/>
      <c r="Z573" s="1026"/>
      <c r="AA573" s="1026"/>
      <c r="AB573" s="1026"/>
      <c r="AC573" s="1026"/>
      <c r="AD573" s="1026"/>
      <c r="AE573" s="1026"/>
      <c r="AF573" s="1026"/>
      <c r="AG573" s="1026"/>
      <c r="AH573" s="1026"/>
      <c r="AI573" s="1026"/>
      <c r="AJ573" s="1026"/>
      <c r="AK573" s="1026"/>
      <c r="AL573" s="1026"/>
      <c r="AM573" s="1026"/>
      <c r="AN573" s="1026"/>
      <c r="AO573" s="1026"/>
      <c r="AP573" s="1026"/>
      <c r="AQ573" s="1026"/>
      <c r="AR573" s="1026"/>
      <c r="AS573" s="1026"/>
      <c r="AT573" s="1026"/>
      <c r="AU573" s="1026"/>
      <c r="AV573" s="1026"/>
      <c r="AW573" s="1027"/>
    </row>
    <row r="574" spans="1:49" s="1061" customFormat="1" ht="12.75">
      <c r="A574" s="1051" t="s">
        <v>1381</v>
      </c>
      <c r="B574" s="77">
        <v>2271777</v>
      </c>
      <c r="C574" s="77">
        <v>0</v>
      </c>
      <c r="D574" s="77">
        <v>0</v>
      </c>
      <c r="E574" s="386">
        <v>0</v>
      </c>
      <c r="F574" s="77">
        <v>0</v>
      </c>
      <c r="G574" s="1026"/>
      <c r="H574" s="1026"/>
      <c r="I574" s="1026"/>
      <c r="J574" s="1026"/>
      <c r="K574" s="1026"/>
      <c r="L574" s="1026"/>
      <c r="M574" s="1026"/>
      <c r="N574" s="1026"/>
      <c r="O574" s="1026"/>
      <c r="P574" s="1026"/>
      <c r="Q574" s="1026"/>
      <c r="R574" s="1026"/>
      <c r="S574" s="1026"/>
      <c r="T574" s="1026"/>
      <c r="U574" s="1026"/>
      <c r="V574" s="1026"/>
      <c r="W574" s="1026"/>
      <c r="X574" s="1026"/>
      <c r="Y574" s="1026"/>
      <c r="Z574" s="1026"/>
      <c r="AA574" s="1026"/>
      <c r="AB574" s="1026"/>
      <c r="AC574" s="1026"/>
      <c r="AD574" s="1026"/>
      <c r="AE574" s="1026"/>
      <c r="AF574" s="1026"/>
      <c r="AG574" s="1026"/>
      <c r="AH574" s="1026"/>
      <c r="AI574" s="1026"/>
      <c r="AJ574" s="1026"/>
      <c r="AK574" s="1026"/>
      <c r="AL574" s="1026"/>
      <c r="AM574" s="1026"/>
      <c r="AN574" s="1026"/>
      <c r="AO574" s="1026"/>
      <c r="AP574" s="1026"/>
      <c r="AQ574" s="1026"/>
      <c r="AR574" s="1026"/>
      <c r="AS574" s="1026"/>
      <c r="AT574" s="1026"/>
      <c r="AU574" s="1026"/>
      <c r="AV574" s="1026"/>
      <c r="AW574" s="1027"/>
    </row>
    <row r="575" spans="1:49" s="1061" customFormat="1" ht="12.75">
      <c r="A575" s="1051" t="s">
        <v>1384</v>
      </c>
      <c r="B575" s="77">
        <v>103528</v>
      </c>
      <c r="C575" s="77">
        <v>37815</v>
      </c>
      <c r="D575" s="77">
        <v>4466</v>
      </c>
      <c r="E575" s="386">
        <v>4.313808824665791</v>
      </c>
      <c r="F575" s="77">
        <v>2233</v>
      </c>
      <c r="G575" s="1026"/>
      <c r="H575" s="1026"/>
      <c r="I575" s="1026"/>
      <c r="J575" s="1026"/>
      <c r="K575" s="1026"/>
      <c r="L575" s="1026"/>
      <c r="M575" s="1026"/>
      <c r="N575" s="1026"/>
      <c r="O575" s="1026"/>
      <c r="P575" s="1026"/>
      <c r="Q575" s="1026"/>
      <c r="R575" s="1026"/>
      <c r="S575" s="1026"/>
      <c r="T575" s="1026"/>
      <c r="U575" s="1026"/>
      <c r="V575" s="1026"/>
      <c r="W575" s="1026"/>
      <c r="X575" s="1026"/>
      <c r="Y575" s="1026"/>
      <c r="Z575" s="1026"/>
      <c r="AA575" s="1026"/>
      <c r="AB575" s="1026"/>
      <c r="AC575" s="1026"/>
      <c r="AD575" s="1026"/>
      <c r="AE575" s="1026"/>
      <c r="AF575" s="1026"/>
      <c r="AG575" s="1026"/>
      <c r="AH575" s="1026"/>
      <c r="AI575" s="1026"/>
      <c r="AJ575" s="1026"/>
      <c r="AK575" s="1026"/>
      <c r="AL575" s="1026"/>
      <c r="AM575" s="1026"/>
      <c r="AN575" s="1026"/>
      <c r="AO575" s="1026"/>
      <c r="AP575" s="1026"/>
      <c r="AQ575" s="1026"/>
      <c r="AR575" s="1026"/>
      <c r="AS575" s="1026"/>
      <c r="AT575" s="1026"/>
      <c r="AU575" s="1026"/>
      <c r="AV575" s="1026"/>
      <c r="AW575" s="1027"/>
    </row>
    <row r="576" spans="1:49" s="1061" customFormat="1" ht="12.75">
      <c r="A576" s="1052" t="s">
        <v>924</v>
      </c>
      <c r="B576" s="77">
        <v>61598</v>
      </c>
      <c r="C576" s="77">
        <v>32306</v>
      </c>
      <c r="D576" s="77">
        <v>4466</v>
      </c>
      <c r="E576" s="386">
        <v>7.2502353972531575</v>
      </c>
      <c r="F576" s="77">
        <v>2233</v>
      </c>
      <c r="G576" s="1026"/>
      <c r="H576" s="1026"/>
      <c r="I576" s="1026"/>
      <c r="J576" s="1026"/>
      <c r="K576" s="1026"/>
      <c r="L576" s="1026"/>
      <c r="M576" s="1026"/>
      <c r="N576" s="1026"/>
      <c r="O576" s="1026"/>
      <c r="P576" s="1026"/>
      <c r="Q576" s="1026"/>
      <c r="R576" s="1026"/>
      <c r="S576" s="1026"/>
      <c r="T576" s="1026"/>
      <c r="U576" s="1026"/>
      <c r="V576" s="1026"/>
      <c r="W576" s="1026"/>
      <c r="X576" s="1026"/>
      <c r="Y576" s="1026"/>
      <c r="Z576" s="1026"/>
      <c r="AA576" s="1026"/>
      <c r="AB576" s="1026"/>
      <c r="AC576" s="1026"/>
      <c r="AD576" s="1026"/>
      <c r="AE576" s="1026"/>
      <c r="AF576" s="1026"/>
      <c r="AG576" s="1026"/>
      <c r="AH576" s="1026"/>
      <c r="AI576" s="1026"/>
      <c r="AJ576" s="1026"/>
      <c r="AK576" s="1026"/>
      <c r="AL576" s="1026"/>
      <c r="AM576" s="1026"/>
      <c r="AN576" s="1026"/>
      <c r="AO576" s="1026"/>
      <c r="AP576" s="1026"/>
      <c r="AQ576" s="1026"/>
      <c r="AR576" s="1026"/>
      <c r="AS576" s="1026"/>
      <c r="AT576" s="1026"/>
      <c r="AU576" s="1026"/>
      <c r="AV576" s="1026"/>
      <c r="AW576" s="1027"/>
    </row>
    <row r="577" spans="1:49" s="1061" customFormat="1" ht="12.75">
      <c r="A577" s="1052" t="s">
        <v>52</v>
      </c>
      <c r="B577" s="77">
        <v>41930</v>
      </c>
      <c r="C577" s="77">
        <v>5509</v>
      </c>
      <c r="D577" s="77">
        <v>0</v>
      </c>
      <c r="E577" s="386">
        <v>0</v>
      </c>
      <c r="F577" s="77">
        <v>0</v>
      </c>
      <c r="G577" s="1026"/>
      <c r="H577" s="1026"/>
      <c r="I577" s="1026"/>
      <c r="J577" s="1026"/>
      <c r="K577" s="1026"/>
      <c r="L577" s="1026"/>
      <c r="M577" s="1026"/>
      <c r="N577" s="1026"/>
      <c r="O577" s="1026"/>
      <c r="P577" s="1026"/>
      <c r="Q577" s="1026"/>
      <c r="R577" s="1026"/>
      <c r="S577" s="1026"/>
      <c r="T577" s="1026"/>
      <c r="U577" s="1026"/>
      <c r="V577" s="1026"/>
      <c r="W577" s="1026"/>
      <c r="X577" s="1026"/>
      <c r="Y577" s="1026"/>
      <c r="Z577" s="1026"/>
      <c r="AA577" s="1026"/>
      <c r="AB577" s="1026"/>
      <c r="AC577" s="1026"/>
      <c r="AD577" s="1026"/>
      <c r="AE577" s="1026"/>
      <c r="AF577" s="1026"/>
      <c r="AG577" s="1026"/>
      <c r="AH577" s="1026"/>
      <c r="AI577" s="1026"/>
      <c r="AJ577" s="1026"/>
      <c r="AK577" s="1026"/>
      <c r="AL577" s="1026"/>
      <c r="AM577" s="1026"/>
      <c r="AN577" s="1026"/>
      <c r="AO577" s="1026"/>
      <c r="AP577" s="1026"/>
      <c r="AQ577" s="1026"/>
      <c r="AR577" s="1026"/>
      <c r="AS577" s="1026"/>
      <c r="AT577" s="1026"/>
      <c r="AU577" s="1026"/>
      <c r="AV577" s="1026"/>
      <c r="AW577" s="1027"/>
    </row>
    <row r="578" spans="1:49" s="1061" customFormat="1" ht="12.75">
      <c r="A578" s="1037" t="s">
        <v>1295</v>
      </c>
      <c r="B578" s="77">
        <v>4600</v>
      </c>
      <c r="C578" s="77">
        <v>0</v>
      </c>
      <c r="D578" s="77">
        <v>0</v>
      </c>
      <c r="E578" s="386">
        <v>0</v>
      </c>
      <c r="F578" s="77">
        <v>0</v>
      </c>
      <c r="G578" s="1026"/>
      <c r="H578" s="1026"/>
      <c r="I578" s="1026"/>
      <c r="J578" s="1026"/>
      <c r="K578" s="1026"/>
      <c r="L578" s="1026"/>
      <c r="M578" s="1026"/>
      <c r="N578" s="1026"/>
      <c r="O578" s="1026"/>
      <c r="P578" s="1026"/>
      <c r="Q578" s="1026"/>
      <c r="R578" s="1026"/>
      <c r="S578" s="1026"/>
      <c r="T578" s="1026"/>
      <c r="U578" s="1026"/>
      <c r="V578" s="1026"/>
      <c r="W578" s="1026"/>
      <c r="X578" s="1026"/>
      <c r="Y578" s="1026"/>
      <c r="Z578" s="1026"/>
      <c r="AA578" s="1026"/>
      <c r="AB578" s="1026"/>
      <c r="AC578" s="1026"/>
      <c r="AD578" s="1026"/>
      <c r="AE578" s="1026"/>
      <c r="AF578" s="1026"/>
      <c r="AG578" s="1026"/>
      <c r="AH578" s="1026"/>
      <c r="AI578" s="1026"/>
      <c r="AJ578" s="1026"/>
      <c r="AK578" s="1026"/>
      <c r="AL578" s="1026"/>
      <c r="AM578" s="1026"/>
      <c r="AN578" s="1026"/>
      <c r="AO578" s="1026"/>
      <c r="AP578" s="1026"/>
      <c r="AQ578" s="1026"/>
      <c r="AR578" s="1026"/>
      <c r="AS578" s="1026"/>
      <c r="AT578" s="1026"/>
      <c r="AU578" s="1026"/>
      <c r="AV578" s="1026"/>
      <c r="AW578" s="1027"/>
    </row>
    <row r="579" spans="1:49" s="1061" customFormat="1" ht="12.75">
      <c r="A579" s="1037" t="s">
        <v>424</v>
      </c>
      <c r="B579" s="77">
        <v>4600</v>
      </c>
      <c r="C579" s="77">
        <v>0</v>
      </c>
      <c r="D579" s="77">
        <v>0</v>
      </c>
      <c r="E579" s="386">
        <v>0</v>
      </c>
      <c r="F579" s="77">
        <v>0</v>
      </c>
      <c r="G579" s="1026"/>
      <c r="H579" s="1026"/>
      <c r="I579" s="1026"/>
      <c r="J579" s="1026"/>
      <c r="K579" s="1026"/>
      <c r="L579" s="1026"/>
      <c r="M579" s="1026"/>
      <c r="N579" s="1026"/>
      <c r="O579" s="1026"/>
      <c r="P579" s="1026"/>
      <c r="Q579" s="1026"/>
      <c r="R579" s="1026"/>
      <c r="S579" s="1026"/>
      <c r="T579" s="1026"/>
      <c r="U579" s="1026"/>
      <c r="V579" s="1026"/>
      <c r="W579" s="1026"/>
      <c r="X579" s="1026"/>
      <c r="Y579" s="1026"/>
      <c r="Z579" s="1026"/>
      <c r="AA579" s="1026"/>
      <c r="AB579" s="1026"/>
      <c r="AC579" s="1026"/>
      <c r="AD579" s="1026"/>
      <c r="AE579" s="1026"/>
      <c r="AF579" s="1026"/>
      <c r="AG579" s="1026"/>
      <c r="AH579" s="1026"/>
      <c r="AI579" s="1026"/>
      <c r="AJ579" s="1026"/>
      <c r="AK579" s="1026"/>
      <c r="AL579" s="1026"/>
      <c r="AM579" s="1026"/>
      <c r="AN579" s="1026"/>
      <c r="AO579" s="1026"/>
      <c r="AP579" s="1026"/>
      <c r="AQ579" s="1026"/>
      <c r="AR579" s="1026"/>
      <c r="AS579" s="1026"/>
      <c r="AT579" s="1026"/>
      <c r="AU579" s="1026"/>
      <c r="AV579" s="1026"/>
      <c r="AW579" s="1027"/>
    </row>
    <row r="580" spans="1:49" s="1061" customFormat="1" ht="12.75">
      <c r="A580" s="1049" t="s">
        <v>1322</v>
      </c>
      <c r="B580" s="77">
        <v>-2471721</v>
      </c>
      <c r="C580" s="77">
        <v>0</v>
      </c>
      <c r="D580" s="77">
        <v>-334973</v>
      </c>
      <c r="E580" s="386">
        <v>13.552217260766891</v>
      </c>
      <c r="F580" s="77">
        <v>-225927</v>
      </c>
      <c r="G580" s="1026"/>
      <c r="H580" s="1026"/>
      <c r="I580" s="1026"/>
      <c r="J580" s="1026"/>
      <c r="K580" s="1026"/>
      <c r="L580" s="1026"/>
      <c r="M580" s="1026"/>
      <c r="N580" s="1026"/>
      <c r="O580" s="1026"/>
      <c r="P580" s="1026"/>
      <c r="Q580" s="1026"/>
      <c r="R580" s="1026"/>
      <c r="S580" s="1026"/>
      <c r="T580" s="1026"/>
      <c r="U580" s="1026"/>
      <c r="V580" s="1026"/>
      <c r="W580" s="1026"/>
      <c r="X580" s="1026"/>
      <c r="Y580" s="1026"/>
      <c r="Z580" s="1026"/>
      <c r="AA580" s="1026"/>
      <c r="AB580" s="1026"/>
      <c r="AC580" s="1026"/>
      <c r="AD580" s="1026"/>
      <c r="AE580" s="1026"/>
      <c r="AF580" s="1026"/>
      <c r="AG580" s="1026"/>
      <c r="AH580" s="1026"/>
      <c r="AI580" s="1026"/>
      <c r="AJ580" s="1026"/>
      <c r="AK580" s="1026"/>
      <c r="AL580" s="1026"/>
      <c r="AM580" s="1026"/>
      <c r="AN580" s="1026"/>
      <c r="AO580" s="1026"/>
      <c r="AP580" s="1026"/>
      <c r="AQ580" s="1026"/>
      <c r="AR580" s="1026"/>
      <c r="AS580" s="1026"/>
      <c r="AT580" s="1026"/>
      <c r="AU580" s="1026"/>
      <c r="AV580" s="1026"/>
      <c r="AW580" s="1027"/>
    </row>
    <row r="581" spans="1:49" s="1061" customFormat="1" ht="12.75">
      <c r="A581" s="1049" t="s">
        <v>1326</v>
      </c>
      <c r="B581" s="77">
        <v>2471721</v>
      </c>
      <c r="C581" s="77">
        <v>0</v>
      </c>
      <c r="D581" s="77">
        <v>334973</v>
      </c>
      <c r="E581" s="386">
        <v>13.552217260766891</v>
      </c>
      <c r="F581" s="77">
        <v>225927</v>
      </c>
      <c r="G581" s="1026"/>
      <c r="H581" s="1026"/>
      <c r="I581" s="1026"/>
      <c r="J581" s="1026"/>
      <c r="K581" s="1026"/>
      <c r="L581" s="1026"/>
      <c r="M581" s="1026"/>
      <c r="N581" s="1026"/>
      <c r="O581" s="1026"/>
      <c r="P581" s="1026"/>
      <c r="Q581" s="1026"/>
      <c r="R581" s="1026"/>
      <c r="S581" s="1026"/>
      <c r="T581" s="1026"/>
      <c r="U581" s="1026"/>
      <c r="V581" s="1026"/>
      <c r="W581" s="1026"/>
      <c r="X581" s="1026"/>
      <c r="Y581" s="1026"/>
      <c r="Z581" s="1026"/>
      <c r="AA581" s="1026"/>
      <c r="AB581" s="1026"/>
      <c r="AC581" s="1026"/>
      <c r="AD581" s="1026"/>
      <c r="AE581" s="1026"/>
      <c r="AF581" s="1026"/>
      <c r="AG581" s="1026"/>
      <c r="AH581" s="1026"/>
      <c r="AI581" s="1026"/>
      <c r="AJ581" s="1026"/>
      <c r="AK581" s="1026"/>
      <c r="AL581" s="1026"/>
      <c r="AM581" s="1026"/>
      <c r="AN581" s="1026"/>
      <c r="AO581" s="1026"/>
      <c r="AP581" s="1026"/>
      <c r="AQ581" s="1026"/>
      <c r="AR581" s="1026"/>
      <c r="AS581" s="1026"/>
      <c r="AT581" s="1026"/>
      <c r="AU581" s="1026"/>
      <c r="AV581" s="1026"/>
      <c r="AW581" s="1027"/>
    </row>
    <row r="582" spans="1:43" s="1042" customFormat="1" ht="12.75">
      <c r="A582" s="252" t="s">
        <v>74</v>
      </c>
      <c r="B582" s="30"/>
      <c r="C582" s="30"/>
      <c r="D582" s="30"/>
      <c r="E582" s="386"/>
      <c r="F582" s="77"/>
      <c r="G582" s="1041"/>
      <c r="H582" s="1041"/>
      <c r="I582" s="1041"/>
      <c r="J582" s="1041"/>
      <c r="K582" s="1041"/>
      <c r="L582" s="1041"/>
      <c r="M582" s="1041"/>
      <c r="N582" s="1041"/>
      <c r="O582" s="1041"/>
      <c r="P582" s="1041"/>
      <c r="Q582" s="1041"/>
      <c r="R582" s="1041"/>
      <c r="S582" s="1041"/>
      <c r="T582" s="1041"/>
      <c r="U582" s="1041"/>
      <c r="V582" s="1041"/>
      <c r="W582" s="1041"/>
      <c r="X582" s="1041"/>
      <c r="Y582" s="1041"/>
      <c r="Z582" s="1041"/>
      <c r="AA582" s="1041"/>
      <c r="AB582" s="1041"/>
      <c r="AC582" s="1041"/>
      <c r="AD582" s="1041"/>
      <c r="AE582" s="1041"/>
      <c r="AF582" s="1041"/>
      <c r="AG582" s="1041"/>
      <c r="AH582" s="1041"/>
      <c r="AI582" s="1041"/>
      <c r="AJ582" s="1041"/>
      <c r="AK582" s="1041"/>
      <c r="AL582" s="1041"/>
      <c r="AM582" s="1041"/>
      <c r="AN582" s="1041"/>
      <c r="AO582" s="1041"/>
      <c r="AP582" s="1041"/>
      <c r="AQ582" s="1041"/>
    </row>
    <row r="583" spans="1:43" s="1042" customFormat="1" ht="12.75">
      <c r="A583" s="252" t="s">
        <v>910</v>
      </c>
      <c r="B583" s="77"/>
      <c r="C583" s="77"/>
      <c r="D583" s="77"/>
      <c r="E583" s="386"/>
      <c r="F583" s="77"/>
      <c r="G583" s="1041"/>
      <c r="H583" s="1041"/>
      <c r="I583" s="1041"/>
      <c r="J583" s="1041"/>
      <c r="K583" s="1041"/>
      <c r="L583" s="1041"/>
      <c r="M583" s="1041"/>
      <c r="N583" s="1041"/>
      <c r="O583" s="1041"/>
      <c r="P583" s="1041"/>
      <c r="Q583" s="1041"/>
      <c r="R583" s="1041"/>
      <c r="S583" s="1041"/>
      <c r="T583" s="1041"/>
      <c r="U583" s="1041"/>
      <c r="V583" s="1041"/>
      <c r="W583" s="1041"/>
      <c r="X583" s="1041"/>
      <c r="Y583" s="1041"/>
      <c r="Z583" s="1041"/>
      <c r="AA583" s="1041"/>
      <c r="AB583" s="1041"/>
      <c r="AC583" s="1041"/>
      <c r="AD583" s="1041"/>
      <c r="AE583" s="1041"/>
      <c r="AF583" s="1041"/>
      <c r="AG583" s="1041"/>
      <c r="AH583" s="1041"/>
      <c r="AI583" s="1041"/>
      <c r="AJ583" s="1041"/>
      <c r="AK583" s="1041"/>
      <c r="AL583" s="1041"/>
      <c r="AM583" s="1041"/>
      <c r="AN583" s="1041"/>
      <c r="AO583" s="1041"/>
      <c r="AP583" s="1041"/>
      <c r="AQ583" s="1041"/>
    </row>
    <row r="584" spans="1:43" s="1048" customFormat="1" ht="12.75">
      <c r="A584" s="1035" t="s">
        <v>911</v>
      </c>
      <c r="B584" s="230">
        <v>2111044</v>
      </c>
      <c r="C584" s="230">
        <v>922025</v>
      </c>
      <c r="D584" s="230">
        <v>395509</v>
      </c>
      <c r="E584" s="386">
        <v>18.735232425283414</v>
      </c>
      <c r="F584" s="77">
        <v>336071</v>
      </c>
      <c r="G584" s="1041"/>
      <c r="H584" s="1041"/>
      <c r="I584" s="1041"/>
      <c r="J584" s="1041"/>
      <c r="K584" s="1041"/>
      <c r="L584" s="1041"/>
      <c r="M584" s="1041"/>
      <c r="N584" s="1041"/>
      <c r="O584" s="1041"/>
      <c r="P584" s="1041"/>
      <c r="Q584" s="1041"/>
      <c r="R584" s="1041"/>
      <c r="S584" s="1041"/>
      <c r="T584" s="1041"/>
      <c r="U584" s="1041"/>
      <c r="V584" s="1041"/>
      <c r="W584" s="1041"/>
      <c r="X584" s="1041"/>
      <c r="Y584" s="1041"/>
      <c r="Z584" s="1041"/>
      <c r="AA584" s="1041"/>
      <c r="AB584" s="1041"/>
      <c r="AC584" s="1041"/>
      <c r="AD584" s="1041"/>
      <c r="AE584" s="1041"/>
      <c r="AF584" s="1041"/>
      <c r="AG584" s="1041"/>
      <c r="AH584" s="1041"/>
      <c r="AI584" s="1041"/>
      <c r="AJ584" s="1041"/>
      <c r="AK584" s="1041"/>
      <c r="AL584" s="1041"/>
      <c r="AM584" s="1041"/>
      <c r="AN584" s="1041"/>
      <c r="AO584" s="1041"/>
      <c r="AP584" s="1041"/>
      <c r="AQ584" s="1041"/>
    </row>
    <row r="585" spans="1:43" s="1048" customFormat="1" ht="12.75">
      <c r="A585" s="1036" t="s">
        <v>901</v>
      </c>
      <c r="B585" s="230">
        <v>439263</v>
      </c>
      <c r="C585" s="230">
        <v>58200</v>
      </c>
      <c r="D585" s="230">
        <v>58200</v>
      </c>
      <c r="E585" s="386">
        <v>13.249465582122783</v>
      </c>
      <c r="F585" s="77">
        <v>0</v>
      </c>
      <c r="G585" s="1041"/>
      <c r="H585" s="1041"/>
      <c r="I585" s="1041"/>
      <c r="J585" s="1041"/>
      <c r="K585" s="1041"/>
      <c r="L585" s="1041"/>
      <c r="M585" s="1041"/>
      <c r="N585" s="1041"/>
      <c r="O585" s="1041"/>
      <c r="P585" s="1041"/>
      <c r="Q585" s="1041"/>
      <c r="R585" s="1041"/>
      <c r="S585" s="1041"/>
      <c r="T585" s="1041"/>
      <c r="U585" s="1041"/>
      <c r="V585" s="1041"/>
      <c r="W585" s="1041"/>
      <c r="X585" s="1041"/>
      <c r="Y585" s="1041"/>
      <c r="Z585" s="1041"/>
      <c r="AA585" s="1041"/>
      <c r="AB585" s="1041"/>
      <c r="AC585" s="1041"/>
      <c r="AD585" s="1041"/>
      <c r="AE585" s="1041"/>
      <c r="AF585" s="1041"/>
      <c r="AG585" s="1041"/>
      <c r="AH585" s="1041"/>
      <c r="AI585" s="1041"/>
      <c r="AJ585" s="1041"/>
      <c r="AK585" s="1041"/>
      <c r="AL585" s="1041"/>
      <c r="AM585" s="1041"/>
      <c r="AN585" s="1041"/>
      <c r="AO585" s="1041"/>
      <c r="AP585" s="1041"/>
      <c r="AQ585" s="1041"/>
    </row>
    <row r="586" spans="1:43" s="1043" customFormat="1" ht="12.75">
      <c r="A586" s="1036" t="s">
        <v>134</v>
      </c>
      <c r="B586" s="230">
        <v>3081</v>
      </c>
      <c r="C586" s="230">
        <v>3081</v>
      </c>
      <c r="D586" s="230">
        <v>3081</v>
      </c>
      <c r="E586" s="386">
        <v>100</v>
      </c>
      <c r="F586" s="77">
        <v>3081</v>
      </c>
      <c r="G586" s="324"/>
      <c r="H586" s="324"/>
      <c r="I586" s="324"/>
      <c r="J586" s="324"/>
      <c r="K586" s="324"/>
      <c r="L586" s="324"/>
      <c r="M586" s="324"/>
      <c r="N586" s="324"/>
      <c r="O586" s="324"/>
      <c r="P586" s="324"/>
      <c r="Q586" s="324"/>
      <c r="R586" s="324"/>
      <c r="S586" s="324"/>
      <c r="T586" s="324"/>
      <c r="U586" s="324"/>
      <c r="V586" s="324"/>
      <c r="W586" s="324"/>
      <c r="X586" s="324"/>
      <c r="Y586" s="324"/>
      <c r="Z586" s="324"/>
      <c r="AA586" s="324"/>
      <c r="AB586" s="324"/>
      <c r="AC586" s="324"/>
      <c r="AD586" s="324"/>
      <c r="AE586" s="324"/>
      <c r="AF586" s="324"/>
      <c r="AG586" s="324"/>
      <c r="AH586" s="324"/>
      <c r="AI586" s="324"/>
      <c r="AJ586" s="324"/>
      <c r="AK586" s="324"/>
      <c r="AL586" s="324"/>
      <c r="AM586" s="324"/>
      <c r="AN586" s="324"/>
      <c r="AO586" s="324"/>
      <c r="AP586" s="324"/>
      <c r="AQ586" s="324"/>
    </row>
    <row r="587" spans="1:43" s="1048" customFormat="1" ht="12.75">
      <c r="A587" s="1036" t="s">
        <v>135</v>
      </c>
      <c r="B587" s="230">
        <v>1668700</v>
      </c>
      <c r="C587" s="230">
        <v>860744</v>
      </c>
      <c r="D587" s="230">
        <v>334228</v>
      </c>
      <c r="E587" s="386">
        <v>20.029244321927248</v>
      </c>
      <c r="F587" s="77">
        <v>332990</v>
      </c>
      <c r="G587" s="1041"/>
      <c r="H587" s="1041"/>
      <c r="I587" s="1041"/>
      <c r="J587" s="1041"/>
      <c r="K587" s="1041"/>
      <c r="L587" s="1041"/>
      <c r="M587" s="1041"/>
      <c r="N587" s="1041"/>
      <c r="O587" s="1041"/>
      <c r="P587" s="1041"/>
      <c r="Q587" s="1041"/>
      <c r="R587" s="1041"/>
      <c r="S587" s="1041"/>
      <c r="T587" s="1041"/>
      <c r="U587" s="1041"/>
      <c r="V587" s="1041"/>
      <c r="W587" s="1041"/>
      <c r="X587" s="1041"/>
      <c r="Y587" s="1041"/>
      <c r="Z587" s="1041"/>
      <c r="AA587" s="1041"/>
      <c r="AB587" s="1041"/>
      <c r="AC587" s="1041"/>
      <c r="AD587" s="1041"/>
      <c r="AE587" s="1041"/>
      <c r="AF587" s="1041"/>
      <c r="AG587" s="1041"/>
      <c r="AH587" s="1041"/>
      <c r="AI587" s="1041"/>
      <c r="AJ587" s="1041"/>
      <c r="AK587" s="1041"/>
      <c r="AL587" s="1041"/>
      <c r="AM587" s="1041"/>
      <c r="AN587" s="1041"/>
      <c r="AO587" s="1041"/>
      <c r="AP587" s="1041"/>
      <c r="AQ587" s="1041"/>
    </row>
    <row r="588" spans="1:43" s="1048" customFormat="1" ht="12.75">
      <c r="A588" s="1035" t="s">
        <v>1306</v>
      </c>
      <c r="B588" s="230">
        <v>2111044</v>
      </c>
      <c r="C588" s="230">
        <v>922025</v>
      </c>
      <c r="D588" s="230">
        <v>335533</v>
      </c>
      <c r="E588" s="386">
        <v>15.894173688468832</v>
      </c>
      <c r="F588" s="77">
        <v>334295</v>
      </c>
      <c r="G588" s="1041"/>
      <c r="H588" s="1041"/>
      <c r="I588" s="1041"/>
      <c r="J588" s="1041"/>
      <c r="K588" s="1041"/>
      <c r="L588" s="1041"/>
      <c r="M588" s="1041"/>
      <c r="N588" s="1041"/>
      <c r="O588" s="1041"/>
      <c r="P588" s="1041"/>
      <c r="Q588" s="1041"/>
      <c r="R588" s="1041"/>
      <c r="S588" s="1041"/>
      <c r="T588" s="1041"/>
      <c r="U588" s="1041"/>
      <c r="V588" s="1041"/>
      <c r="W588" s="1041"/>
      <c r="X588" s="1041"/>
      <c r="Y588" s="1041"/>
      <c r="Z588" s="1041"/>
      <c r="AA588" s="1041"/>
      <c r="AB588" s="1041"/>
      <c r="AC588" s="1041"/>
      <c r="AD588" s="1041"/>
      <c r="AE588" s="1041"/>
      <c r="AF588" s="1041"/>
      <c r="AG588" s="1041"/>
      <c r="AH588" s="1041"/>
      <c r="AI588" s="1041"/>
      <c r="AJ588" s="1041"/>
      <c r="AK588" s="1041"/>
      <c r="AL588" s="1041"/>
      <c r="AM588" s="1041"/>
      <c r="AN588" s="1041"/>
      <c r="AO588" s="1041"/>
      <c r="AP588" s="1041"/>
      <c r="AQ588" s="1041"/>
    </row>
    <row r="589" spans="1:43" s="1050" customFormat="1" ht="12.75">
      <c r="A589" s="1037" t="s">
        <v>1312</v>
      </c>
      <c r="B589" s="230">
        <v>295725</v>
      </c>
      <c r="C589" s="230">
        <v>145478</v>
      </c>
      <c r="D589" s="230">
        <v>4254</v>
      </c>
      <c r="E589" s="386">
        <v>1.4384986051230029</v>
      </c>
      <c r="F589" s="77">
        <v>3016</v>
      </c>
      <c r="G589" s="1041"/>
      <c r="H589" s="1041"/>
      <c r="I589" s="1041"/>
      <c r="J589" s="1041"/>
      <c r="K589" s="1041"/>
      <c r="L589" s="1041"/>
      <c r="M589" s="1041"/>
      <c r="N589" s="1041"/>
      <c r="O589" s="1041"/>
      <c r="P589" s="1041"/>
      <c r="Q589" s="1041"/>
      <c r="R589" s="1041"/>
      <c r="S589" s="1041"/>
      <c r="T589" s="1041"/>
      <c r="U589" s="1041"/>
      <c r="V589" s="1041"/>
      <c r="W589" s="1041"/>
      <c r="X589" s="1041"/>
      <c r="Y589" s="1041"/>
      <c r="Z589" s="1041"/>
      <c r="AA589" s="1041"/>
      <c r="AB589" s="1041"/>
      <c r="AC589" s="1041"/>
      <c r="AD589" s="1041"/>
      <c r="AE589" s="1041"/>
      <c r="AF589" s="1041"/>
      <c r="AG589" s="1041"/>
      <c r="AH589" s="1041"/>
      <c r="AI589" s="1041"/>
      <c r="AJ589" s="1041"/>
      <c r="AK589" s="1041"/>
      <c r="AL589" s="1041"/>
      <c r="AM589" s="1041"/>
      <c r="AN589" s="1041"/>
      <c r="AO589" s="1041"/>
      <c r="AP589" s="1041"/>
      <c r="AQ589" s="1041"/>
    </row>
    <row r="590" spans="1:43" s="1050" customFormat="1" ht="12.75">
      <c r="A590" s="1038" t="s">
        <v>881</v>
      </c>
      <c r="B590" s="230">
        <v>295725</v>
      </c>
      <c r="C590" s="230">
        <v>145478</v>
      </c>
      <c r="D590" s="230">
        <v>4254</v>
      </c>
      <c r="E590" s="386">
        <v>1.4384986051230029</v>
      </c>
      <c r="F590" s="77">
        <v>3016</v>
      </c>
      <c r="G590" s="1041"/>
      <c r="H590" s="1041"/>
      <c r="I590" s="1041"/>
      <c r="J590" s="1041"/>
      <c r="K590" s="1041"/>
      <c r="L590" s="1041"/>
      <c r="M590" s="1041"/>
      <c r="N590" s="1041"/>
      <c r="O590" s="1041"/>
      <c r="P590" s="1041"/>
      <c r="Q590" s="1041"/>
      <c r="R590" s="1041"/>
      <c r="S590" s="1041"/>
      <c r="T590" s="1041"/>
      <c r="U590" s="1041"/>
      <c r="V590" s="1041"/>
      <c r="W590" s="1041"/>
      <c r="X590" s="1041"/>
      <c r="Y590" s="1041"/>
      <c r="Z590" s="1041"/>
      <c r="AA590" s="1041"/>
      <c r="AB590" s="1041"/>
      <c r="AC590" s="1041"/>
      <c r="AD590" s="1041"/>
      <c r="AE590" s="1041"/>
      <c r="AF590" s="1041"/>
      <c r="AG590" s="1041"/>
      <c r="AH590" s="1041"/>
      <c r="AI590" s="1041"/>
      <c r="AJ590" s="1041"/>
      <c r="AK590" s="1041"/>
      <c r="AL590" s="1041"/>
      <c r="AM590" s="1041"/>
      <c r="AN590" s="1041"/>
      <c r="AO590" s="1041"/>
      <c r="AP590" s="1041"/>
      <c r="AQ590" s="1041"/>
    </row>
    <row r="591" spans="1:43" s="1042" customFormat="1" ht="12.75">
      <c r="A591" s="1036" t="s">
        <v>1295</v>
      </c>
      <c r="B591" s="230">
        <v>1815319</v>
      </c>
      <c r="C591" s="230">
        <v>776547</v>
      </c>
      <c r="D591" s="230">
        <v>331279</v>
      </c>
      <c r="E591" s="386">
        <v>18.249079087477188</v>
      </c>
      <c r="F591" s="77">
        <v>331279</v>
      </c>
      <c r="G591" s="1041"/>
      <c r="H591" s="1041"/>
      <c r="I591" s="1041"/>
      <c r="J591" s="1041"/>
      <c r="K591" s="1041"/>
      <c r="L591" s="1041"/>
      <c r="M591" s="1041"/>
      <c r="N591" s="1041"/>
      <c r="O591" s="1041"/>
      <c r="P591" s="1041"/>
      <c r="Q591" s="1041"/>
      <c r="R591" s="1041"/>
      <c r="S591" s="1041"/>
      <c r="T591" s="1041"/>
      <c r="U591" s="1041"/>
      <c r="V591" s="1041"/>
      <c r="W591" s="1041"/>
      <c r="X591" s="1041"/>
      <c r="Y591" s="1041"/>
      <c r="Z591" s="1041"/>
      <c r="AA591" s="1041"/>
      <c r="AB591" s="1041"/>
      <c r="AC591" s="1041"/>
      <c r="AD591" s="1041"/>
      <c r="AE591" s="1041"/>
      <c r="AF591" s="1041"/>
      <c r="AG591" s="1041"/>
      <c r="AH591" s="1041"/>
      <c r="AI591" s="1041"/>
      <c r="AJ591" s="1041"/>
      <c r="AK591" s="1041"/>
      <c r="AL591" s="1041"/>
      <c r="AM591" s="1041"/>
      <c r="AN591" s="1041"/>
      <c r="AO591" s="1041"/>
      <c r="AP591" s="1041"/>
      <c r="AQ591" s="1041"/>
    </row>
    <row r="592" spans="1:43" s="1042" customFormat="1" ht="12.75">
      <c r="A592" s="1035" t="s">
        <v>906</v>
      </c>
      <c r="B592" s="230">
        <v>1723117</v>
      </c>
      <c r="C592" s="230">
        <v>776547</v>
      </c>
      <c r="D592" s="230">
        <v>331279</v>
      </c>
      <c r="E592" s="386">
        <v>19.225566226785528</v>
      </c>
      <c r="F592" s="77">
        <v>331279</v>
      </c>
      <c r="G592" s="1041"/>
      <c r="H592" s="1041"/>
      <c r="I592" s="1041"/>
      <c r="J592" s="1041"/>
      <c r="K592" s="1041"/>
      <c r="L592" s="1041"/>
      <c r="M592" s="1041"/>
      <c r="N592" s="1041"/>
      <c r="O592" s="1041"/>
      <c r="P592" s="1041"/>
      <c r="Q592" s="1041"/>
      <c r="R592" s="1041"/>
      <c r="S592" s="1041"/>
      <c r="T592" s="1041"/>
      <c r="U592" s="1041"/>
      <c r="V592" s="1041"/>
      <c r="W592" s="1041"/>
      <c r="X592" s="1041"/>
      <c r="Y592" s="1041"/>
      <c r="Z592" s="1041"/>
      <c r="AA592" s="1041"/>
      <c r="AB592" s="1041"/>
      <c r="AC592" s="1041"/>
      <c r="AD592" s="1041"/>
      <c r="AE592" s="1041"/>
      <c r="AF592" s="1041"/>
      <c r="AG592" s="1041"/>
      <c r="AH592" s="1041"/>
      <c r="AI592" s="1041"/>
      <c r="AJ592" s="1041"/>
      <c r="AK592" s="1041"/>
      <c r="AL592" s="1041"/>
      <c r="AM592" s="1041"/>
      <c r="AN592" s="1041"/>
      <c r="AO592" s="1041"/>
      <c r="AP592" s="1041"/>
      <c r="AQ592" s="1041"/>
    </row>
    <row r="593" spans="1:43" s="1042" customFormat="1" ht="12.75">
      <c r="A593" s="1038" t="s">
        <v>428</v>
      </c>
      <c r="B593" s="230">
        <v>92202</v>
      </c>
      <c r="C593" s="230">
        <v>0</v>
      </c>
      <c r="D593" s="230">
        <v>0</v>
      </c>
      <c r="E593" s="386">
        <v>0</v>
      </c>
      <c r="F593" s="77">
        <v>0</v>
      </c>
      <c r="G593" s="1041"/>
      <c r="H593" s="1041"/>
      <c r="I593" s="1041"/>
      <c r="J593" s="1041"/>
      <c r="K593" s="1041"/>
      <c r="L593" s="1041"/>
      <c r="M593" s="1041"/>
      <c r="N593" s="1041"/>
      <c r="O593" s="1041"/>
      <c r="P593" s="1041"/>
      <c r="Q593" s="1041"/>
      <c r="R593" s="1041"/>
      <c r="S593" s="1041"/>
      <c r="T593" s="1041"/>
      <c r="U593" s="1041"/>
      <c r="V593" s="1041"/>
      <c r="W593" s="1041"/>
      <c r="X593" s="1041"/>
      <c r="Y593" s="1041"/>
      <c r="Z593" s="1041"/>
      <c r="AA593" s="1041"/>
      <c r="AB593" s="1041"/>
      <c r="AC593" s="1041"/>
      <c r="AD593" s="1041"/>
      <c r="AE593" s="1041"/>
      <c r="AF593" s="1041"/>
      <c r="AG593" s="1041"/>
      <c r="AH593" s="1041"/>
      <c r="AI593" s="1041"/>
      <c r="AJ593" s="1041"/>
      <c r="AK593" s="1041"/>
      <c r="AL593" s="1041"/>
      <c r="AM593" s="1041"/>
      <c r="AN593" s="1041"/>
      <c r="AO593" s="1041"/>
      <c r="AP593" s="1041"/>
      <c r="AQ593" s="1041"/>
    </row>
    <row r="594" spans="1:43" s="1040" customFormat="1" ht="12.75">
      <c r="A594" s="260" t="s">
        <v>913</v>
      </c>
      <c r="B594" s="77"/>
      <c r="C594" s="77"/>
      <c r="D594" s="77"/>
      <c r="E594" s="386"/>
      <c r="F594" s="77"/>
      <c r="G594" s="324"/>
      <c r="H594" s="324"/>
      <c r="I594" s="324"/>
      <c r="J594" s="324"/>
      <c r="K594" s="324"/>
      <c r="L594" s="324"/>
      <c r="M594" s="324"/>
      <c r="N594" s="324"/>
      <c r="O594" s="324"/>
      <c r="P594" s="324"/>
      <c r="Q594" s="324"/>
      <c r="R594" s="324"/>
      <c r="S594" s="324"/>
      <c r="T594" s="324"/>
      <c r="U594" s="324"/>
      <c r="V594" s="324"/>
      <c r="W594" s="324"/>
      <c r="X594" s="324"/>
      <c r="Y594" s="324"/>
      <c r="Z594" s="324"/>
      <c r="AA594" s="324"/>
      <c r="AB594" s="324"/>
      <c r="AC594" s="324"/>
      <c r="AD594" s="324"/>
      <c r="AE594" s="324"/>
      <c r="AF594" s="324"/>
      <c r="AG594" s="324"/>
      <c r="AH594" s="324"/>
      <c r="AI594" s="324"/>
      <c r="AJ594" s="324"/>
      <c r="AK594" s="324"/>
      <c r="AL594" s="324"/>
      <c r="AM594" s="324"/>
      <c r="AN594" s="324"/>
      <c r="AO594" s="324"/>
      <c r="AP594" s="324"/>
      <c r="AQ594" s="324"/>
    </row>
    <row r="595" spans="1:43" s="1040" customFormat="1" ht="12.75">
      <c r="A595" s="1035" t="s">
        <v>911</v>
      </c>
      <c r="B595" s="77">
        <v>1497171</v>
      </c>
      <c r="C595" s="77">
        <v>214013</v>
      </c>
      <c r="D595" s="77">
        <v>12898</v>
      </c>
      <c r="E595" s="386">
        <v>0.8614914395216043</v>
      </c>
      <c r="F595" s="77">
        <v>687</v>
      </c>
      <c r="G595" s="324"/>
      <c r="H595" s="324"/>
      <c r="I595" s="324"/>
      <c r="J595" s="324"/>
      <c r="K595" s="324"/>
      <c r="L595" s="324"/>
      <c r="M595" s="324"/>
      <c r="N595" s="324"/>
      <c r="O595" s="324"/>
      <c r="P595" s="324"/>
      <c r="Q595" s="324"/>
      <c r="R595" s="324"/>
      <c r="S595" s="324"/>
      <c r="T595" s="324"/>
      <c r="U595" s="324"/>
      <c r="V595" s="324"/>
      <c r="W595" s="324"/>
      <c r="X595" s="324"/>
      <c r="Y595" s="324"/>
      <c r="Z595" s="324"/>
      <c r="AA595" s="324"/>
      <c r="AB595" s="324"/>
      <c r="AC595" s="324"/>
      <c r="AD595" s="324"/>
      <c r="AE595" s="324"/>
      <c r="AF595" s="324"/>
      <c r="AG595" s="324"/>
      <c r="AH595" s="324"/>
      <c r="AI595" s="324"/>
      <c r="AJ595" s="324"/>
      <c r="AK595" s="324"/>
      <c r="AL595" s="324"/>
      <c r="AM595" s="324"/>
      <c r="AN595" s="324"/>
      <c r="AO595" s="324"/>
      <c r="AP595" s="324"/>
      <c r="AQ595" s="324"/>
    </row>
    <row r="596" spans="1:43" s="1040" customFormat="1" ht="12.75">
      <c r="A596" s="1036" t="s">
        <v>901</v>
      </c>
      <c r="B596" s="77">
        <v>123660</v>
      </c>
      <c r="C596" s="77">
        <v>12898</v>
      </c>
      <c r="D596" s="77">
        <v>12898</v>
      </c>
      <c r="E596" s="386">
        <v>10.430211871259907</v>
      </c>
      <c r="F596" s="77">
        <v>687</v>
      </c>
      <c r="G596" s="324"/>
      <c r="H596" s="324"/>
      <c r="I596" s="324"/>
      <c r="J596" s="324"/>
      <c r="K596" s="324"/>
      <c r="L596" s="324"/>
      <c r="M596" s="324"/>
      <c r="N596" s="324"/>
      <c r="O596" s="324"/>
      <c r="P596" s="324"/>
      <c r="Q596" s="324"/>
      <c r="R596" s="324"/>
      <c r="S596" s="324"/>
      <c r="T596" s="324"/>
      <c r="U596" s="324"/>
      <c r="V596" s="324"/>
      <c r="W596" s="324"/>
      <c r="X596" s="324"/>
      <c r="Y596" s="324"/>
      <c r="Z596" s="324"/>
      <c r="AA596" s="324"/>
      <c r="AB596" s="324"/>
      <c r="AC596" s="324"/>
      <c r="AD596" s="324"/>
      <c r="AE596" s="324"/>
      <c r="AF596" s="324"/>
      <c r="AG596" s="324"/>
      <c r="AH596" s="324"/>
      <c r="AI596" s="324"/>
      <c r="AJ596" s="324"/>
      <c r="AK596" s="324"/>
      <c r="AL596" s="324"/>
      <c r="AM596" s="324"/>
      <c r="AN596" s="324"/>
      <c r="AO596" s="324"/>
      <c r="AP596" s="324"/>
      <c r="AQ596" s="324"/>
    </row>
    <row r="597" spans="1:43" s="1040" customFormat="1" ht="12.75">
      <c r="A597" s="1036" t="s">
        <v>135</v>
      </c>
      <c r="B597" s="77">
        <v>1373511</v>
      </c>
      <c r="C597" s="77">
        <v>201115</v>
      </c>
      <c r="D597" s="77">
        <v>0</v>
      </c>
      <c r="E597" s="386">
        <v>0</v>
      </c>
      <c r="F597" s="77">
        <v>0</v>
      </c>
      <c r="G597" s="324"/>
      <c r="H597" s="324"/>
      <c r="I597" s="324"/>
      <c r="J597" s="324"/>
      <c r="K597" s="324"/>
      <c r="L597" s="324"/>
      <c r="M597" s="324"/>
      <c r="N597" s="324"/>
      <c r="O597" s="324"/>
      <c r="P597" s="324"/>
      <c r="Q597" s="324"/>
      <c r="R597" s="324"/>
      <c r="S597" s="324"/>
      <c r="T597" s="324"/>
      <c r="U597" s="324"/>
      <c r="V597" s="324"/>
      <c r="W597" s="324"/>
      <c r="X597" s="324"/>
      <c r="Y597" s="324"/>
      <c r="Z597" s="324"/>
      <c r="AA597" s="324"/>
      <c r="AB597" s="324"/>
      <c r="AC597" s="324"/>
      <c r="AD597" s="324"/>
      <c r="AE597" s="324"/>
      <c r="AF597" s="324"/>
      <c r="AG597" s="324"/>
      <c r="AH597" s="324"/>
      <c r="AI597" s="324"/>
      <c r="AJ597" s="324"/>
      <c r="AK597" s="324"/>
      <c r="AL597" s="324"/>
      <c r="AM597" s="324"/>
      <c r="AN597" s="324"/>
      <c r="AO597" s="324"/>
      <c r="AP597" s="324"/>
      <c r="AQ597" s="324"/>
    </row>
    <row r="598" spans="1:43" s="1040" customFormat="1" ht="12.75">
      <c r="A598" s="1035" t="s">
        <v>1310</v>
      </c>
      <c r="B598" s="77">
        <v>1497171</v>
      </c>
      <c r="C598" s="77">
        <v>214013</v>
      </c>
      <c r="D598" s="77">
        <v>2681</v>
      </c>
      <c r="E598" s="386">
        <v>0.17907106135504897</v>
      </c>
      <c r="F598" s="77">
        <v>275</v>
      </c>
      <c r="G598" s="324"/>
      <c r="H598" s="324"/>
      <c r="I598" s="324"/>
      <c r="J598" s="324"/>
      <c r="K598" s="324"/>
      <c r="L598" s="324"/>
      <c r="M598" s="324"/>
      <c r="N598" s="324"/>
      <c r="O598" s="324"/>
      <c r="P598" s="324"/>
      <c r="Q598" s="324"/>
      <c r="R598" s="324"/>
      <c r="S598" s="324"/>
      <c r="T598" s="324"/>
      <c r="U598" s="324"/>
      <c r="V598" s="324"/>
      <c r="W598" s="324"/>
      <c r="X598" s="324"/>
      <c r="Y598" s="324"/>
      <c r="Z598" s="324"/>
      <c r="AA598" s="324"/>
      <c r="AB598" s="324"/>
      <c r="AC598" s="324"/>
      <c r="AD598" s="324"/>
      <c r="AE598" s="324"/>
      <c r="AF598" s="324"/>
      <c r="AG598" s="324"/>
      <c r="AH598" s="324"/>
      <c r="AI598" s="324"/>
      <c r="AJ598" s="324"/>
      <c r="AK598" s="324"/>
      <c r="AL598" s="324"/>
      <c r="AM598" s="324"/>
      <c r="AN598" s="324"/>
      <c r="AO598" s="324"/>
      <c r="AP598" s="324"/>
      <c r="AQ598" s="324"/>
    </row>
    <row r="599" spans="1:43" s="1040" customFormat="1" ht="12.75">
      <c r="A599" s="1037" t="s">
        <v>1312</v>
      </c>
      <c r="B599" s="77">
        <v>1386161</v>
      </c>
      <c r="C599" s="77">
        <v>166573</v>
      </c>
      <c r="D599" s="77">
        <v>2681</v>
      </c>
      <c r="E599" s="386">
        <v>0.19341187639819618</v>
      </c>
      <c r="F599" s="77">
        <v>275</v>
      </c>
      <c r="G599" s="324"/>
      <c r="H599" s="324"/>
      <c r="I599" s="324"/>
      <c r="J599" s="324"/>
      <c r="K599" s="324"/>
      <c r="L599" s="324"/>
      <c r="M599" s="324"/>
      <c r="N599" s="324"/>
      <c r="O599" s="324"/>
      <c r="P599" s="324"/>
      <c r="Q599" s="324"/>
      <c r="R599" s="324"/>
      <c r="S599" s="324"/>
      <c r="T599" s="324"/>
      <c r="U599" s="324"/>
      <c r="V599" s="324"/>
      <c r="W599" s="324"/>
      <c r="X599" s="324"/>
      <c r="Y599" s="324"/>
      <c r="Z599" s="324"/>
      <c r="AA599" s="324"/>
      <c r="AB599" s="324"/>
      <c r="AC599" s="324"/>
      <c r="AD599" s="324"/>
      <c r="AE599" s="324"/>
      <c r="AF599" s="324"/>
      <c r="AG599" s="324"/>
      <c r="AH599" s="324"/>
      <c r="AI599" s="324"/>
      <c r="AJ599" s="324"/>
      <c r="AK599" s="324"/>
      <c r="AL599" s="324"/>
      <c r="AM599" s="324"/>
      <c r="AN599" s="324"/>
      <c r="AO599" s="324"/>
      <c r="AP599" s="324"/>
      <c r="AQ599" s="324"/>
    </row>
    <row r="600" spans="1:43" s="1040" customFormat="1" ht="12.75">
      <c r="A600" s="1051" t="s">
        <v>881</v>
      </c>
      <c r="B600" s="77">
        <v>1386161</v>
      </c>
      <c r="C600" s="77">
        <v>166573</v>
      </c>
      <c r="D600" s="77">
        <v>2681</v>
      </c>
      <c r="E600" s="386">
        <v>0.19341187639819618</v>
      </c>
      <c r="F600" s="77">
        <v>275</v>
      </c>
      <c r="G600" s="324"/>
      <c r="H600" s="324"/>
      <c r="I600" s="324"/>
      <c r="J600" s="324"/>
      <c r="K600" s="324"/>
      <c r="L600" s="324"/>
      <c r="M600" s="324"/>
      <c r="N600" s="324"/>
      <c r="O600" s="324"/>
      <c r="P600" s="324"/>
      <c r="Q600" s="324"/>
      <c r="R600" s="324"/>
      <c r="S600" s="324"/>
      <c r="T600" s="324"/>
      <c r="U600" s="324"/>
      <c r="V600" s="324"/>
      <c r="W600" s="324"/>
      <c r="X600" s="324"/>
      <c r="Y600" s="324"/>
      <c r="Z600" s="324"/>
      <c r="AA600" s="324"/>
      <c r="AB600" s="324"/>
      <c r="AC600" s="324"/>
      <c r="AD600" s="324"/>
      <c r="AE600" s="324"/>
      <c r="AF600" s="324"/>
      <c r="AG600" s="324"/>
      <c r="AH600" s="324"/>
      <c r="AI600" s="324"/>
      <c r="AJ600" s="324"/>
      <c r="AK600" s="324"/>
      <c r="AL600" s="324"/>
      <c r="AM600" s="324"/>
      <c r="AN600" s="324"/>
      <c r="AO600" s="324"/>
      <c r="AP600" s="324"/>
      <c r="AQ600" s="324"/>
    </row>
    <row r="601" spans="1:43" s="1040" customFormat="1" ht="12.75">
      <c r="A601" s="1036" t="s">
        <v>1295</v>
      </c>
      <c r="B601" s="77">
        <v>111010</v>
      </c>
      <c r="C601" s="77">
        <v>47440</v>
      </c>
      <c r="D601" s="77">
        <v>0</v>
      </c>
      <c r="E601" s="386">
        <v>0</v>
      </c>
      <c r="F601" s="77">
        <v>0</v>
      </c>
      <c r="G601" s="324"/>
      <c r="H601" s="324"/>
      <c r="I601" s="324"/>
      <c r="J601" s="324"/>
      <c r="K601" s="324"/>
      <c r="L601" s="324"/>
      <c r="M601" s="324"/>
      <c r="N601" s="324"/>
      <c r="O601" s="324"/>
      <c r="P601" s="324"/>
      <c r="Q601" s="324"/>
      <c r="R601" s="324"/>
      <c r="S601" s="324"/>
      <c r="T601" s="324"/>
      <c r="U601" s="324"/>
      <c r="V601" s="324"/>
      <c r="W601" s="324"/>
      <c r="X601" s="324"/>
      <c r="Y601" s="324"/>
      <c r="Z601" s="324"/>
      <c r="AA601" s="324"/>
      <c r="AB601" s="324"/>
      <c r="AC601" s="324"/>
      <c r="AD601" s="324"/>
      <c r="AE601" s="324"/>
      <c r="AF601" s="324"/>
      <c r="AG601" s="324"/>
      <c r="AH601" s="324"/>
      <c r="AI601" s="324"/>
      <c r="AJ601" s="324"/>
      <c r="AK601" s="324"/>
      <c r="AL601" s="324"/>
      <c r="AM601" s="324"/>
      <c r="AN601" s="324"/>
      <c r="AO601" s="324"/>
      <c r="AP601" s="324"/>
      <c r="AQ601" s="324"/>
    </row>
    <row r="602" spans="1:43" s="1040" customFormat="1" ht="12.75">
      <c r="A602" s="1035" t="s">
        <v>906</v>
      </c>
      <c r="B602" s="77">
        <v>108937</v>
      </c>
      <c r="C602" s="77">
        <v>47440</v>
      </c>
      <c r="D602" s="77">
        <v>0</v>
      </c>
      <c r="E602" s="386">
        <v>0</v>
      </c>
      <c r="F602" s="77">
        <v>0</v>
      </c>
      <c r="G602" s="324"/>
      <c r="H602" s="324"/>
      <c r="I602" s="324"/>
      <c r="J602" s="324"/>
      <c r="K602" s="324"/>
      <c r="L602" s="324"/>
      <c r="M602" s="324"/>
      <c r="N602" s="324"/>
      <c r="O602" s="324"/>
      <c r="P602" s="324"/>
      <c r="Q602" s="324"/>
      <c r="R602" s="324"/>
      <c r="S602" s="324"/>
      <c r="T602" s="324"/>
      <c r="U602" s="324"/>
      <c r="V602" s="324"/>
      <c r="W602" s="324"/>
      <c r="X602" s="324"/>
      <c r="Y602" s="324"/>
      <c r="Z602" s="324"/>
      <c r="AA602" s="324"/>
      <c r="AB602" s="324"/>
      <c r="AC602" s="324"/>
      <c r="AD602" s="324"/>
      <c r="AE602" s="324"/>
      <c r="AF602" s="324"/>
      <c r="AG602" s="324"/>
      <c r="AH602" s="324"/>
      <c r="AI602" s="324"/>
      <c r="AJ602" s="324"/>
      <c r="AK602" s="324"/>
      <c r="AL602" s="324"/>
      <c r="AM602" s="324"/>
      <c r="AN602" s="324"/>
      <c r="AO602" s="324"/>
      <c r="AP602" s="324"/>
      <c r="AQ602" s="324"/>
    </row>
    <row r="603" spans="1:43" s="1040" customFormat="1" ht="12.75">
      <c r="A603" s="1038" t="s">
        <v>428</v>
      </c>
      <c r="B603" s="77">
        <v>2073</v>
      </c>
      <c r="C603" s="77">
        <v>0</v>
      </c>
      <c r="D603" s="77">
        <v>0</v>
      </c>
      <c r="E603" s="386">
        <v>0</v>
      </c>
      <c r="F603" s="77">
        <v>0</v>
      </c>
      <c r="G603" s="324"/>
      <c r="H603" s="324"/>
      <c r="I603" s="324"/>
      <c r="J603" s="324"/>
      <c r="K603" s="324"/>
      <c r="L603" s="324"/>
      <c r="M603" s="324"/>
      <c r="N603" s="324"/>
      <c r="O603" s="324"/>
      <c r="P603" s="324"/>
      <c r="Q603" s="324"/>
      <c r="R603" s="324"/>
      <c r="S603" s="324"/>
      <c r="T603" s="324"/>
      <c r="U603" s="324"/>
      <c r="V603" s="324"/>
      <c r="W603" s="324"/>
      <c r="X603" s="324"/>
      <c r="Y603" s="324"/>
      <c r="Z603" s="324"/>
      <c r="AA603" s="324"/>
      <c r="AB603" s="324"/>
      <c r="AC603" s="324"/>
      <c r="AD603" s="324"/>
      <c r="AE603" s="324"/>
      <c r="AF603" s="324"/>
      <c r="AG603" s="324"/>
      <c r="AH603" s="324"/>
      <c r="AI603" s="324"/>
      <c r="AJ603" s="324"/>
      <c r="AK603" s="324"/>
      <c r="AL603" s="324"/>
      <c r="AM603" s="324"/>
      <c r="AN603" s="324"/>
      <c r="AO603" s="324"/>
      <c r="AP603" s="324"/>
      <c r="AQ603" s="324"/>
    </row>
    <row r="604" spans="1:43" s="1040" customFormat="1" ht="12.75">
      <c r="A604" s="252" t="s">
        <v>914</v>
      </c>
      <c r="B604" s="77"/>
      <c r="C604" s="77"/>
      <c r="D604" s="77"/>
      <c r="E604" s="386"/>
      <c r="F604" s="77"/>
      <c r="G604" s="324"/>
      <c r="H604" s="324"/>
      <c r="I604" s="324"/>
      <c r="J604" s="324"/>
      <c r="K604" s="324"/>
      <c r="L604" s="324"/>
      <c r="M604" s="324"/>
      <c r="N604" s="324"/>
      <c r="O604" s="324"/>
      <c r="P604" s="324"/>
      <c r="Q604" s="324"/>
      <c r="R604" s="324"/>
      <c r="S604" s="324"/>
      <c r="T604" s="324"/>
      <c r="U604" s="324"/>
      <c r="V604" s="324"/>
      <c r="W604" s="324"/>
      <c r="X604" s="324"/>
      <c r="Y604" s="324"/>
      <c r="Z604" s="324"/>
      <c r="AA604" s="324"/>
      <c r="AB604" s="324"/>
      <c r="AC604" s="324"/>
      <c r="AD604" s="324"/>
      <c r="AE604" s="324"/>
      <c r="AF604" s="324"/>
      <c r="AG604" s="324"/>
      <c r="AH604" s="324"/>
      <c r="AI604" s="324"/>
      <c r="AJ604" s="324"/>
      <c r="AK604" s="324"/>
      <c r="AL604" s="324"/>
      <c r="AM604" s="324"/>
      <c r="AN604" s="324"/>
      <c r="AO604" s="324"/>
      <c r="AP604" s="324"/>
      <c r="AQ604" s="324"/>
    </row>
    <row r="605" spans="1:43" s="1043" customFormat="1" ht="12.75">
      <c r="A605" s="1035" t="s">
        <v>911</v>
      </c>
      <c r="B605" s="77">
        <v>13711662</v>
      </c>
      <c r="C605" s="77">
        <v>1427000</v>
      </c>
      <c r="D605" s="77">
        <v>770516</v>
      </c>
      <c r="E605" s="386">
        <v>5.619420898794034</v>
      </c>
      <c r="F605" s="77">
        <v>322238</v>
      </c>
      <c r="G605" s="324"/>
      <c r="H605" s="324"/>
      <c r="I605" s="324"/>
      <c r="J605" s="324"/>
      <c r="K605" s="324"/>
      <c r="L605" s="324"/>
      <c r="M605" s="324"/>
      <c r="N605" s="324"/>
      <c r="O605" s="324"/>
      <c r="P605" s="324"/>
      <c r="Q605" s="324"/>
      <c r="R605" s="324"/>
      <c r="S605" s="324"/>
      <c r="T605" s="324"/>
      <c r="U605" s="324"/>
      <c r="V605" s="324"/>
      <c r="W605" s="324"/>
      <c r="X605" s="324"/>
      <c r="Y605" s="324"/>
      <c r="Z605" s="324"/>
      <c r="AA605" s="324"/>
      <c r="AB605" s="324"/>
      <c r="AC605" s="324"/>
      <c r="AD605" s="324"/>
      <c r="AE605" s="324"/>
      <c r="AF605" s="324"/>
      <c r="AG605" s="324"/>
      <c r="AH605" s="324"/>
      <c r="AI605" s="324"/>
      <c r="AJ605" s="324"/>
      <c r="AK605" s="324"/>
      <c r="AL605" s="324"/>
      <c r="AM605" s="324"/>
      <c r="AN605" s="324"/>
      <c r="AO605" s="324"/>
      <c r="AP605" s="324"/>
      <c r="AQ605" s="324"/>
    </row>
    <row r="606" spans="1:43" s="1043" customFormat="1" ht="12.75">
      <c r="A606" s="1036" t="s">
        <v>901</v>
      </c>
      <c r="B606" s="77">
        <v>3294753</v>
      </c>
      <c r="C606" s="77">
        <v>337500</v>
      </c>
      <c r="D606" s="77">
        <v>337500</v>
      </c>
      <c r="E606" s="386">
        <v>10.243559987653096</v>
      </c>
      <c r="F606" s="77">
        <v>162500</v>
      </c>
      <c r="G606" s="324"/>
      <c r="H606" s="324"/>
      <c r="I606" s="324"/>
      <c r="J606" s="324"/>
      <c r="K606" s="324"/>
      <c r="L606" s="324"/>
      <c r="M606" s="324"/>
      <c r="N606" s="324"/>
      <c r="O606" s="324"/>
      <c r="P606" s="324"/>
      <c r="Q606" s="324"/>
      <c r="R606" s="324"/>
      <c r="S606" s="324"/>
      <c r="T606" s="324"/>
      <c r="U606" s="324"/>
      <c r="V606" s="324"/>
      <c r="W606" s="324"/>
      <c r="X606" s="324"/>
      <c r="Y606" s="324"/>
      <c r="Z606" s="324"/>
      <c r="AA606" s="324"/>
      <c r="AB606" s="324"/>
      <c r="AC606" s="324"/>
      <c r="AD606" s="324"/>
      <c r="AE606" s="324"/>
      <c r="AF606" s="324"/>
      <c r="AG606" s="324"/>
      <c r="AH606" s="324"/>
      <c r="AI606" s="324"/>
      <c r="AJ606" s="324"/>
      <c r="AK606" s="324"/>
      <c r="AL606" s="324"/>
      <c r="AM606" s="324"/>
      <c r="AN606" s="324"/>
      <c r="AO606" s="324"/>
      <c r="AP606" s="324"/>
      <c r="AQ606" s="324"/>
    </row>
    <row r="607" spans="1:43" s="1043" customFormat="1" ht="12.75">
      <c r="A607" s="1036" t="s">
        <v>134</v>
      </c>
      <c r="B607" s="230">
        <v>50000</v>
      </c>
      <c r="C607" s="230">
        <v>50000</v>
      </c>
      <c r="D607" s="230">
        <v>3939</v>
      </c>
      <c r="E607" s="386">
        <v>7.878</v>
      </c>
      <c r="F607" s="77">
        <v>1548</v>
      </c>
      <c r="G607" s="324"/>
      <c r="H607" s="324"/>
      <c r="I607" s="324"/>
      <c r="J607" s="324"/>
      <c r="K607" s="324"/>
      <c r="L607" s="324"/>
      <c r="M607" s="324"/>
      <c r="N607" s="324"/>
      <c r="O607" s="324"/>
      <c r="P607" s="324"/>
      <c r="Q607" s="324"/>
      <c r="R607" s="324"/>
      <c r="S607" s="324"/>
      <c r="T607" s="324"/>
      <c r="U607" s="324"/>
      <c r="V607" s="324"/>
      <c r="W607" s="324"/>
      <c r="X607" s="324"/>
      <c r="Y607" s="324"/>
      <c r="Z607" s="324"/>
      <c r="AA607" s="324"/>
      <c r="AB607" s="324"/>
      <c r="AC607" s="324"/>
      <c r="AD607" s="324"/>
      <c r="AE607" s="324"/>
      <c r="AF607" s="324"/>
      <c r="AG607" s="324"/>
      <c r="AH607" s="324"/>
      <c r="AI607" s="324"/>
      <c r="AJ607" s="324"/>
      <c r="AK607" s="324"/>
      <c r="AL607" s="324"/>
      <c r="AM607" s="324"/>
      <c r="AN607" s="324"/>
      <c r="AO607" s="324"/>
      <c r="AP607" s="324"/>
      <c r="AQ607" s="324"/>
    </row>
    <row r="608" spans="1:43" s="1043" customFormat="1" ht="12.75">
      <c r="A608" s="269" t="s">
        <v>75</v>
      </c>
      <c r="B608" s="77">
        <v>10366909</v>
      </c>
      <c r="C608" s="77">
        <v>1039500</v>
      </c>
      <c r="D608" s="77">
        <v>429077</v>
      </c>
      <c r="E608" s="386">
        <v>4.138909678863778</v>
      </c>
      <c r="F608" s="77">
        <v>158190</v>
      </c>
      <c r="G608" s="324"/>
      <c r="H608" s="324"/>
      <c r="I608" s="324"/>
      <c r="J608" s="324"/>
      <c r="K608" s="324"/>
      <c r="L608" s="324"/>
      <c r="M608" s="324"/>
      <c r="N608" s="324"/>
      <c r="O608" s="324"/>
      <c r="P608" s="324"/>
      <c r="Q608" s="324"/>
      <c r="R608" s="324"/>
      <c r="S608" s="324"/>
      <c r="T608" s="324"/>
      <c r="U608" s="324"/>
      <c r="V608" s="324"/>
      <c r="W608" s="324"/>
      <c r="X608" s="324"/>
      <c r="Y608" s="324"/>
      <c r="Z608" s="324"/>
      <c r="AA608" s="324"/>
      <c r="AB608" s="324"/>
      <c r="AC608" s="324"/>
      <c r="AD608" s="324"/>
      <c r="AE608" s="324"/>
      <c r="AF608" s="324"/>
      <c r="AG608" s="324"/>
      <c r="AH608" s="324"/>
      <c r="AI608" s="324"/>
      <c r="AJ608" s="324"/>
      <c r="AK608" s="324"/>
      <c r="AL608" s="324"/>
      <c r="AM608" s="324"/>
      <c r="AN608" s="324"/>
      <c r="AO608" s="324"/>
      <c r="AP608" s="324"/>
      <c r="AQ608" s="324"/>
    </row>
    <row r="609" spans="1:43" s="1043" customFormat="1" ht="12.75">
      <c r="A609" s="269" t="s">
        <v>902</v>
      </c>
      <c r="B609" s="77">
        <v>13711662</v>
      </c>
      <c r="C609" s="77">
        <v>1427000</v>
      </c>
      <c r="D609" s="77">
        <v>570790</v>
      </c>
      <c r="E609" s="386">
        <v>4.162806813645202</v>
      </c>
      <c r="F609" s="77">
        <v>210405</v>
      </c>
      <c r="G609" s="324"/>
      <c r="H609" s="324"/>
      <c r="I609" s="324"/>
      <c r="J609" s="324"/>
      <c r="K609" s="324"/>
      <c r="L609" s="324"/>
      <c r="M609" s="324"/>
      <c r="N609" s="324"/>
      <c r="O609" s="324"/>
      <c r="P609" s="324"/>
      <c r="Q609" s="324"/>
      <c r="R609" s="324"/>
      <c r="S609" s="324"/>
      <c r="T609" s="324"/>
      <c r="U609" s="324"/>
      <c r="V609" s="324"/>
      <c r="W609" s="324"/>
      <c r="X609" s="324"/>
      <c r="Y609" s="324"/>
      <c r="Z609" s="324"/>
      <c r="AA609" s="324"/>
      <c r="AB609" s="324"/>
      <c r="AC609" s="324"/>
      <c r="AD609" s="324"/>
      <c r="AE609" s="324"/>
      <c r="AF609" s="324"/>
      <c r="AG609" s="324"/>
      <c r="AH609" s="324"/>
      <c r="AI609" s="324"/>
      <c r="AJ609" s="324"/>
      <c r="AK609" s="324"/>
      <c r="AL609" s="324"/>
      <c r="AM609" s="324"/>
      <c r="AN609" s="324"/>
      <c r="AO609" s="324"/>
      <c r="AP609" s="324"/>
      <c r="AQ609" s="324"/>
    </row>
    <row r="610" spans="1:43" s="1044" customFormat="1" ht="12.75">
      <c r="A610" s="1037" t="s">
        <v>1312</v>
      </c>
      <c r="B610" s="77">
        <v>13711662</v>
      </c>
      <c r="C610" s="77">
        <v>1427000</v>
      </c>
      <c r="D610" s="77">
        <v>566851</v>
      </c>
      <c r="E610" s="386">
        <v>4.134079442740056</v>
      </c>
      <c r="F610" s="77">
        <v>208857</v>
      </c>
      <c r="G610" s="324"/>
      <c r="H610" s="324"/>
      <c r="I610" s="324"/>
      <c r="J610" s="324"/>
      <c r="K610" s="324"/>
      <c r="L610" s="324"/>
      <c r="M610" s="324"/>
      <c r="N610" s="324"/>
      <c r="O610" s="324"/>
      <c r="P610" s="324"/>
      <c r="Q610" s="324"/>
      <c r="R610" s="324"/>
      <c r="S610" s="324"/>
      <c r="T610" s="324"/>
      <c r="U610" s="324"/>
      <c r="V610" s="324"/>
      <c r="W610" s="324"/>
      <c r="X610" s="324"/>
      <c r="Y610" s="324"/>
      <c r="Z610" s="324"/>
      <c r="AA610" s="324"/>
      <c r="AB610" s="324"/>
      <c r="AC610" s="324"/>
      <c r="AD610" s="324"/>
      <c r="AE610" s="324"/>
      <c r="AF610" s="324"/>
      <c r="AG610" s="324"/>
      <c r="AH610" s="324"/>
      <c r="AI610" s="324"/>
      <c r="AJ610" s="324"/>
      <c r="AK610" s="324"/>
      <c r="AL610" s="324"/>
      <c r="AM610" s="324"/>
      <c r="AN610" s="324"/>
      <c r="AO610" s="324"/>
      <c r="AP610" s="324"/>
      <c r="AQ610" s="324"/>
    </row>
    <row r="611" spans="1:43" s="1040" customFormat="1" ht="12.75">
      <c r="A611" s="1038" t="s">
        <v>1384</v>
      </c>
      <c r="B611" s="77">
        <v>13711662</v>
      </c>
      <c r="C611" s="77">
        <v>1427000</v>
      </c>
      <c r="D611" s="77">
        <v>566851</v>
      </c>
      <c r="E611" s="386">
        <v>4.134079442740056</v>
      </c>
      <c r="F611" s="77">
        <v>208857</v>
      </c>
      <c r="G611" s="324"/>
      <c r="H611" s="324"/>
      <c r="I611" s="324"/>
      <c r="J611" s="324"/>
      <c r="K611" s="324"/>
      <c r="L611" s="324"/>
      <c r="M611" s="324"/>
      <c r="N611" s="324"/>
      <c r="O611" s="324"/>
      <c r="P611" s="324"/>
      <c r="Q611" s="324"/>
      <c r="R611" s="324"/>
      <c r="S611" s="324"/>
      <c r="T611" s="324"/>
      <c r="U611" s="324"/>
      <c r="V611" s="324"/>
      <c r="W611" s="324"/>
      <c r="X611" s="324"/>
      <c r="Y611" s="324"/>
      <c r="Z611" s="324"/>
      <c r="AA611" s="324"/>
      <c r="AB611" s="324"/>
      <c r="AC611" s="324"/>
      <c r="AD611" s="324"/>
      <c r="AE611" s="324"/>
      <c r="AF611" s="324"/>
      <c r="AG611" s="324"/>
      <c r="AH611" s="324"/>
      <c r="AI611" s="324"/>
      <c r="AJ611" s="324"/>
      <c r="AK611" s="324"/>
      <c r="AL611" s="324"/>
      <c r="AM611" s="324"/>
      <c r="AN611" s="324"/>
      <c r="AO611" s="324"/>
      <c r="AP611" s="324"/>
      <c r="AQ611" s="324"/>
    </row>
    <row r="612" spans="1:43" s="1040" customFormat="1" ht="12.75">
      <c r="A612" s="1038" t="s">
        <v>1405</v>
      </c>
      <c r="B612" s="77">
        <v>13711662</v>
      </c>
      <c r="C612" s="77">
        <v>1427000</v>
      </c>
      <c r="D612" s="77">
        <v>566851</v>
      </c>
      <c r="E612" s="386">
        <v>4.134079442740056</v>
      </c>
      <c r="F612" s="77">
        <v>208857</v>
      </c>
      <c r="G612" s="324"/>
      <c r="H612" s="324"/>
      <c r="I612" s="324"/>
      <c r="J612" s="324"/>
      <c r="K612" s="324"/>
      <c r="L612" s="324"/>
      <c r="M612" s="324"/>
      <c r="N612" s="324"/>
      <c r="O612" s="324"/>
      <c r="P612" s="324"/>
      <c r="Q612" s="324"/>
      <c r="R612" s="324"/>
      <c r="S612" s="324"/>
      <c r="T612" s="324"/>
      <c r="U612" s="324"/>
      <c r="V612" s="324"/>
      <c r="W612" s="324"/>
      <c r="X612" s="324"/>
      <c r="Y612" s="324"/>
      <c r="Z612" s="324"/>
      <c r="AA612" s="324"/>
      <c r="AB612" s="324"/>
      <c r="AC612" s="324"/>
      <c r="AD612" s="324"/>
      <c r="AE612" s="324"/>
      <c r="AF612" s="324"/>
      <c r="AG612" s="324"/>
      <c r="AH612" s="324"/>
      <c r="AI612" s="324"/>
      <c r="AJ612" s="324"/>
      <c r="AK612" s="324"/>
      <c r="AL612" s="324"/>
      <c r="AM612" s="324"/>
      <c r="AN612" s="324"/>
      <c r="AO612" s="324"/>
      <c r="AP612" s="324"/>
      <c r="AQ612" s="324"/>
    </row>
    <row r="613" spans="1:43" s="1042" customFormat="1" ht="12.75">
      <c r="A613" s="260" t="s">
        <v>920</v>
      </c>
      <c r="B613" s="77"/>
      <c r="C613" s="77"/>
      <c r="D613" s="77"/>
      <c r="E613" s="386"/>
      <c r="F613" s="77"/>
      <c r="G613" s="1041"/>
      <c r="H613" s="1041"/>
      <c r="I613" s="1041"/>
      <c r="J613" s="1041"/>
      <c r="K613" s="1041"/>
      <c r="L613" s="1041"/>
      <c r="M613" s="1041"/>
      <c r="N613" s="1041"/>
      <c r="O613" s="1041"/>
      <c r="P613" s="1041"/>
      <c r="Q613" s="1041"/>
      <c r="R613" s="1041"/>
      <c r="S613" s="1041"/>
      <c r="T613" s="1041"/>
      <c r="U613" s="1041"/>
      <c r="V613" s="1041"/>
      <c r="W613" s="1041"/>
      <c r="X613" s="1041"/>
      <c r="Y613" s="1041"/>
      <c r="Z613" s="1041"/>
      <c r="AA613" s="1041"/>
      <c r="AB613" s="1041"/>
      <c r="AC613" s="1041"/>
      <c r="AD613" s="1041"/>
      <c r="AE613" s="1041"/>
      <c r="AF613" s="1041"/>
      <c r="AG613" s="1041"/>
      <c r="AH613" s="1041"/>
      <c r="AI613" s="1041"/>
      <c r="AJ613" s="1041"/>
      <c r="AK613" s="1041"/>
      <c r="AL613" s="1041"/>
      <c r="AM613" s="1041"/>
      <c r="AN613" s="1041"/>
      <c r="AO613" s="1041"/>
      <c r="AP613" s="1041"/>
      <c r="AQ613" s="1041"/>
    </row>
    <row r="614" spans="1:43" s="1042" customFormat="1" ht="12.75">
      <c r="A614" s="1035" t="s">
        <v>911</v>
      </c>
      <c r="B614" s="77">
        <v>385510</v>
      </c>
      <c r="C614" s="230">
        <v>70189</v>
      </c>
      <c r="D614" s="230">
        <v>70189</v>
      </c>
      <c r="E614" s="386">
        <v>18.206791004124405</v>
      </c>
      <c r="F614" s="77">
        <v>38016</v>
      </c>
      <c r="G614" s="1041"/>
      <c r="H614" s="1041"/>
      <c r="I614" s="1041"/>
      <c r="J614" s="1041"/>
      <c r="K614" s="1041"/>
      <c r="L614" s="1041"/>
      <c r="M614" s="1041"/>
      <c r="N614" s="1041"/>
      <c r="O614" s="1041"/>
      <c r="P614" s="1041"/>
      <c r="Q614" s="1041"/>
      <c r="R614" s="1041"/>
      <c r="S614" s="1041"/>
      <c r="T614" s="1041"/>
      <c r="U614" s="1041"/>
      <c r="V614" s="1041"/>
      <c r="W614" s="1041"/>
      <c r="X614" s="1041"/>
      <c r="Y614" s="1041"/>
      <c r="Z614" s="1041"/>
      <c r="AA614" s="1041"/>
      <c r="AB614" s="1041"/>
      <c r="AC614" s="1041"/>
      <c r="AD614" s="1041"/>
      <c r="AE614" s="1041"/>
      <c r="AF614" s="1041"/>
      <c r="AG614" s="1041"/>
      <c r="AH614" s="1041"/>
      <c r="AI614" s="1041"/>
      <c r="AJ614" s="1041"/>
      <c r="AK614" s="1041"/>
      <c r="AL614" s="1041"/>
      <c r="AM614" s="1041"/>
      <c r="AN614" s="1041"/>
      <c r="AO614" s="1041"/>
      <c r="AP614" s="1041"/>
      <c r="AQ614" s="1041"/>
    </row>
    <row r="615" spans="1:43" s="1042" customFormat="1" ht="12.75">
      <c r="A615" s="1036" t="s">
        <v>901</v>
      </c>
      <c r="B615" s="77">
        <v>385510</v>
      </c>
      <c r="C615" s="77">
        <v>70189</v>
      </c>
      <c r="D615" s="77">
        <v>70189</v>
      </c>
      <c r="E615" s="386">
        <v>18.206791004124405</v>
      </c>
      <c r="F615" s="77">
        <v>38016</v>
      </c>
      <c r="G615" s="1041"/>
      <c r="H615" s="1041"/>
      <c r="I615" s="1041"/>
      <c r="J615" s="1041"/>
      <c r="K615" s="1041"/>
      <c r="L615" s="1041"/>
      <c r="M615" s="1041"/>
      <c r="N615" s="1041"/>
      <c r="O615" s="1041"/>
      <c r="P615" s="1041"/>
      <c r="Q615" s="1041"/>
      <c r="R615" s="1041"/>
      <c r="S615" s="1041"/>
      <c r="T615" s="1041"/>
      <c r="U615" s="1041"/>
      <c r="V615" s="1041"/>
      <c r="W615" s="1041"/>
      <c r="X615" s="1041"/>
      <c r="Y615" s="1041"/>
      <c r="Z615" s="1041"/>
      <c r="AA615" s="1041"/>
      <c r="AB615" s="1041"/>
      <c r="AC615" s="1041"/>
      <c r="AD615" s="1041"/>
      <c r="AE615" s="1041"/>
      <c r="AF615" s="1041"/>
      <c r="AG615" s="1041"/>
      <c r="AH615" s="1041"/>
      <c r="AI615" s="1041"/>
      <c r="AJ615" s="1041"/>
      <c r="AK615" s="1041"/>
      <c r="AL615" s="1041"/>
      <c r="AM615" s="1041"/>
      <c r="AN615" s="1041"/>
      <c r="AO615" s="1041"/>
      <c r="AP615" s="1041"/>
      <c r="AQ615" s="1041"/>
    </row>
    <row r="616" spans="1:43" s="1042" customFormat="1" ht="12.75">
      <c r="A616" s="1036" t="s">
        <v>134</v>
      </c>
      <c r="B616" s="230"/>
      <c r="C616" s="230"/>
      <c r="D616" s="230"/>
      <c r="E616" s="386">
        <v>0</v>
      </c>
      <c r="F616" s="77">
        <v>0</v>
      </c>
      <c r="G616" s="1041"/>
      <c r="H616" s="1041"/>
      <c r="I616" s="1041"/>
      <c r="J616" s="1041"/>
      <c r="K616" s="1041"/>
      <c r="L616" s="1041"/>
      <c r="M616" s="1041"/>
      <c r="N616" s="1041"/>
      <c r="O616" s="1041"/>
      <c r="P616" s="1041"/>
      <c r="Q616" s="1041"/>
      <c r="R616" s="1041"/>
      <c r="S616" s="1041"/>
      <c r="T616" s="1041"/>
      <c r="U616" s="1041"/>
      <c r="V616" s="1041"/>
      <c r="W616" s="1041"/>
      <c r="X616" s="1041"/>
      <c r="Y616" s="1041"/>
      <c r="Z616" s="1041"/>
      <c r="AA616" s="1041"/>
      <c r="AB616" s="1041"/>
      <c r="AC616" s="1041"/>
      <c r="AD616" s="1041"/>
      <c r="AE616" s="1041"/>
      <c r="AF616" s="1041"/>
      <c r="AG616" s="1041"/>
      <c r="AH616" s="1041"/>
      <c r="AI616" s="1041"/>
      <c r="AJ616" s="1041"/>
      <c r="AK616" s="1041"/>
      <c r="AL616" s="1041"/>
      <c r="AM616" s="1041"/>
      <c r="AN616" s="1041"/>
      <c r="AO616" s="1041"/>
      <c r="AP616" s="1041"/>
      <c r="AQ616" s="1041"/>
    </row>
    <row r="617" spans="1:43" s="1042" customFormat="1" ht="12.75">
      <c r="A617" s="1035" t="s">
        <v>1306</v>
      </c>
      <c r="B617" s="77">
        <v>385510</v>
      </c>
      <c r="C617" s="77">
        <v>70189</v>
      </c>
      <c r="D617" s="77">
        <v>26655</v>
      </c>
      <c r="E617" s="386">
        <v>6.914217530025161</v>
      </c>
      <c r="F617" s="77">
        <v>22685</v>
      </c>
      <c r="G617" s="1041"/>
      <c r="H617" s="1041"/>
      <c r="I617" s="1041"/>
      <c r="J617" s="1041"/>
      <c r="K617" s="1041"/>
      <c r="L617" s="1041"/>
      <c r="M617" s="1041"/>
      <c r="N617" s="1041"/>
      <c r="O617" s="1041"/>
      <c r="P617" s="1041"/>
      <c r="Q617" s="1041"/>
      <c r="R617" s="1041"/>
      <c r="S617" s="1041"/>
      <c r="T617" s="1041"/>
      <c r="U617" s="1041"/>
      <c r="V617" s="1041"/>
      <c r="W617" s="1041"/>
      <c r="X617" s="1041"/>
      <c r="Y617" s="1041"/>
      <c r="Z617" s="1041"/>
      <c r="AA617" s="1041"/>
      <c r="AB617" s="1041"/>
      <c r="AC617" s="1041"/>
      <c r="AD617" s="1041"/>
      <c r="AE617" s="1041"/>
      <c r="AF617" s="1041"/>
      <c r="AG617" s="1041"/>
      <c r="AH617" s="1041"/>
      <c r="AI617" s="1041"/>
      <c r="AJ617" s="1041"/>
      <c r="AK617" s="1041"/>
      <c r="AL617" s="1041"/>
      <c r="AM617" s="1041"/>
      <c r="AN617" s="1041"/>
      <c r="AO617" s="1041"/>
      <c r="AP617" s="1041"/>
      <c r="AQ617" s="1041"/>
    </row>
    <row r="618" spans="1:43" s="1042" customFormat="1" ht="12.75">
      <c r="A618" s="1036" t="s">
        <v>1312</v>
      </c>
      <c r="B618" s="77">
        <v>358756</v>
      </c>
      <c r="C618" s="77">
        <v>58639</v>
      </c>
      <c r="D618" s="77">
        <v>26655</v>
      </c>
      <c r="E618" s="386">
        <v>7.429840894647058</v>
      </c>
      <c r="F618" s="77">
        <v>22685</v>
      </c>
      <c r="G618" s="1041"/>
      <c r="H618" s="1041"/>
      <c r="I618" s="1041"/>
      <c r="J618" s="1041"/>
      <c r="K618" s="1041"/>
      <c r="L618" s="1041"/>
      <c r="M618" s="1041"/>
      <c r="N618" s="1041"/>
      <c r="O618" s="1041"/>
      <c r="P618" s="1041"/>
      <c r="Q618" s="1041"/>
      <c r="R618" s="1041"/>
      <c r="S618" s="1041"/>
      <c r="T618" s="1041"/>
      <c r="U618" s="1041"/>
      <c r="V618" s="1041"/>
      <c r="W618" s="1041"/>
      <c r="X618" s="1041"/>
      <c r="Y618" s="1041"/>
      <c r="Z618" s="1041"/>
      <c r="AA618" s="1041"/>
      <c r="AB618" s="1041"/>
      <c r="AC618" s="1041"/>
      <c r="AD618" s="1041"/>
      <c r="AE618" s="1041"/>
      <c r="AF618" s="1041"/>
      <c r="AG618" s="1041"/>
      <c r="AH618" s="1041"/>
      <c r="AI618" s="1041"/>
      <c r="AJ618" s="1041"/>
      <c r="AK618" s="1041"/>
      <c r="AL618" s="1041"/>
      <c r="AM618" s="1041"/>
      <c r="AN618" s="1041"/>
      <c r="AO618" s="1041"/>
      <c r="AP618" s="1041"/>
      <c r="AQ618" s="1041"/>
    </row>
    <row r="619" spans="1:43" s="1042" customFormat="1" ht="12.75">
      <c r="A619" s="1038" t="s">
        <v>881</v>
      </c>
      <c r="B619" s="77">
        <v>358756</v>
      </c>
      <c r="C619" s="77">
        <v>58639</v>
      </c>
      <c r="D619" s="77">
        <v>26655</v>
      </c>
      <c r="E619" s="386">
        <v>7.429840894647058</v>
      </c>
      <c r="F619" s="77">
        <v>22685</v>
      </c>
      <c r="G619" s="1041"/>
      <c r="H619" s="1041"/>
      <c r="I619" s="1041"/>
      <c r="J619" s="1041"/>
      <c r="K619" s="1041"/>
      <c r="L619" s="1041"/>
      <c r="M619" s="1041"/>
      <c r="N619" s="1041"/>
      <c r="O619" s="1041"/>
      <c r="P619" s="1041"/>
      <c r="Q619" s="1041"/>
      <c r="R619" s="1041"/>
      <c r="S619" s="1041"/>
      <c r="T619" s="1041"/>
      <c r="U619" s="1041"/>
      <c r="V619" s="1041"/>
      <c r="W619" s="1041"/>
      <c r="X619" s="1041"/>
      <c r="Y619" s="1041"/>
      <c r="Z619" s="1041"/>
      <c r="AA619" s="1041"/>
      <c r="AB619" s="1041"/>
      <c r="AC619" s="1041"/>
      <c r="AD619" s="1041"/>
      <c r="AE619" s="1041"/>
      <c r="AF619" s="1041"/>
      <c r="AG619" s="1041"/>
      <c r="AH619" s="1041"/>
      <c r="AI619" s="1041"/>
      <c r="AJ619" s="1041"/>
      <c r="AK619" s="1041"/>
      <c r="AL619" s="1041"/>
      <c r="AM619" s="1041"/>
      <c r="AN619" s="1041"/>
      <c r="AO619" s="1041"/>
      <c r="AP619" s="1041"/>
      <c r="AQ619" s="1041"/>
    </row>
    <row r="620" spans="1:43" s="1042" customFormat="1" ht="12.75">
      <c r="A620" s="1036" t="s">
        <v>1295</v>
      </c>
      <c r="B620" s="77">
        <v>26754</v>
      </c>
      <c r="C620" s="77">
        <v>11550</v>
      </c>
      <c r="D620" s="77">
        <v>0</v>
      </c>
      <c r="E620" s="386">
        <v>0</v>
      </c>
      <c r="F620" s="77">
        <v>0</v>
      </c>
      <c r="G620" s="1041"/>
      <c r="H620" s="1041"/>
      <c r="I620" s="1041"/>
      <c r="J620" s="1041"/>
      <c r="K620" s="1041"/>
      <c r="L620" s="1041"/>
      <c r="M620" s="1041"/>
      <c r="N620" s="1041"/>
      <c r="O620" s="1041"/>
      <c r="P620" s="1041"/>
      <c r="Q620" s="1041"/>
      <c r="R620" s="1041"/>
      <c r="S620" s="1041"/>
      <c r="T620" s="1041"/>
      <c r="U620" s="1041"/>
      <c r="V620" s="1041"/>
      <c r="W620" s="1041"/>
      <c r="X620" s="1041"/>
      <c r="Y620" s="1041"/>
      <c r="Z620" s="1041"/>
      <c r="AA620" s="1041"/>
      <c r="AB620" s="1041"/>
      <c r="AC620" s="1041"/>
      <c r="AD620" s="1041"/>
      <c r="AE620" s="1041"/>
      <c r="AF620" s="1041"/>
      <c r="AG620" s="1041"/>
      <c r="AH620" s="1041"/>
      <c r="AI620" s="1041"/>
      <c r="AJ620" s="1041"/>
      <c r="AK620" s="1041"/>
      <c r="AL620" s="1041"/>
      <c r="AM620" s="1041"/>
      <c r="AN620" s="1041"/>
      <c r="AO620" s="1041"/>
      <c r="AP620" s="1041"/>
      <c r="AQ620" s="1041"/>
    </row>
    <row r="621" spans="1:43" s="1042" customFormat="1" ht="12.75">
      <c r="A621" s="1036" t="s">
        <v>424</v>
      </c>
      <c r="B621" s="77">
        <v>26754</v>
      </c>
      <c r="C621" s="77">
        <v>11550</v>
      </c>
      <c r="D621" s="77">
        <v>0</v>
      </c>
      <c r="E621" s="386">
        <v>0</v>
      </c>
      <c r="F621" s="77">
        <v>0</v>
      </c>
      <c r="G621" s="1041"/>
      <c r="H621" s="1041"/>
      <c r="I621" s="1041"/>
      <c r="J621" s="1041"/>
      <c r="K621" s="1041"/>
      <c r="L621" s="1041"/>
      <c r="M621" s="1041"/>
      <c r="N621" s="1041"/>
      <c r="O621" s="1041"/>
      <c r="P621" s="1041"/>
      <c r="Q621" s="1041"/>
      <c r="R621" s="1041"/>
      <c r="S621" s="1041"/>
      <c r="T621" s="1041"/>
      <c r="U621" s="1041"/>
      <c r="V621" s="1041"/>
      <c r="W621" s="1041"/>
      <c r="X621" s="1041"/>
      <c r="Y621" s="1041"/>
      <c r="Z621" s="1041"/>
      <c r="AA621" s="1041"/>
      <c r="AB621" s="1041"/>
      <c r="AC621" s="1041"/>
      <c r="AD621" s="1041"/>
      <c r="AE621" s="1041"/>
      <c r="AF621" s="1041"/>
      <c r="AG621" s="1041"/>
      <c r="AH621" s="1041"/>
      <c r="AI621" s="1041"/>
      <c r="AJ621" s="1041"/>
      <c r="AK621" s="1041"/>
      <c r="AL621" s="1041"/>
      <c r="AM621" s="1041"/>
      <c r="AN621" s="1041"/>
      <c r="AO621" s="1041"/>
      <c r="AP621" s="1041"/>
      <c r="AQ621" s="1041"/>
    </row>
    <row r="622" spans="1:43" s="1042" customFormat="1" ht="12.75">
      <c r="A622" s="260" t="s">
        <v>922</v>
      </c>
      <c r="B622" s="77"/>
      <c r="C622" s="77"/>
      <c r="D622" s="77"/>
      <c r="E622" s="386"/>
      <c r="F622" s="77"/>
      <c r="G622" s="1041"/>
      <c r="H622" s="1041"/>
      <c r="I622" s="1041"/>
      <c r="J622" s="1041"/>
      <c r="K622" s="1041"/>
      <c r="L622" s="1041"/>
      <c r="M622" s="1041"/>
      <c r="N622" s="1041"/>
      <c r="O622" s="1041"/>
      <c r="P622" s="1041"/>
      <c r="Q622" s="1041"/>
      <c r="R622" s="1041"/>
      <c r="S622" s="1041"/>
      <c r="T622" s="1041"/>
      <c r="U622" s="1041"/>
      <c r="V622" s="1041"/>
      <c r="W622" s="1041"/>
      <c r="X622" s="1041"/>
      <c r="Y622" s="1041"/>
      <c r="Z622" s="1041"/>
      <c r="AA622" s="1041"/>
      <c r="AB622" s="1041"/>
      <c r="AC622" s="1041"/>
      <c r="AD622" s="1041"/>
      <c r="AE622" s="1041"/>
      <c r="AF622" s="1041"/>
      <c r="AG622" s="1041"/>
      <c r="AH622" s="1041"/>
      <c r="AI622" s="1041"/>
      <c r="AJ622" s="1041"/>
      <c r="AK622" s="1041"/>
      <c r="AL622" s="1041"/>
      <c r="AM622" s="1041"/>
      <c r="AN622" s="1041"/>
      <c r="AO622" s="1041"/>
      <c r="AP622" s="1041"/>
      <c r="AQ622" s="1041"/>
    </row>
    <row r="623" spans="1:43" s="1042" customFormat="1" ht="12.75">
      <c r="A623" s="1035" t="s">
        <v>911</v>
      </c>
      <c r="B623" s="77">
        <v>331032</v>
      </c>
      <c r="C623" s="77">
        <v>53434</v>
      </c>
      <c r="D623" s="77">
        <v>53434</v>
      </c>
      <c r="E623" s="386">
        <v>16.141641895647552</v>
      </c>
      <c r="F623" s="77">
        <v>26488</v>
      </c>
      <c r="G623" s="1041"/>
      <c r="H623" s="1041"/>
      <c r="I623" s="1041"/>
      <c r="J623" s="1041"/>
      <c r="K623" s="1041"/>
      <c r="L623" s="1041"/>
      <c r="M623" s="1041"/>
      <c r="N623" s="1041"/>
      <c r="O623" s="1041"/>
      <c r="P623" s="1041"/>
      <c r="Q623" s="1041"/>
      <c r="R623" s="1041"/>
      <c r="S623" s="1041"/>
      <c r="T623" s="1041"/>
      <c r="U623" s="1041"/>
      <c r="V623" s="1041"/>
      <c r="W623" s="1041"/>
      <c r="X623" s="1041"/>
      <c r="Y623" s="1041"/>
      <c r="Z623" s="1041"/>
      <c r="AA623" s="1041"/>
      <c r="AB623" s="1041"/>
      <c r="AC623" s="1041"/>
      <c r="AD623" s="1041"/>
      <c r="AE623" s="1041"/>
      <c r="AF623" s="1041"/>
      <c r="AG623" s="1041"/>
      <c r="AH623" s="1041"/>
      <c r="AI623" s="1041"/>
      <c r="AJ623" s="1041"/>
      <c r="AK623" s="1041"/>
      <c r="AL623" s="1041"/>
      <c r="AM623" s="1041"/>
      <c r="AN623" s="1041"/>
      <c r="AO623" s="1041"/>
      <c r="AP623" s="1041"/>
      <c r="AQ623" s="1041"/>
    </row>
    <row r="624" spans="1:43" s="1042" customFormat="1" ht="12.75">
      <c r="A624" s="1036" t="s">
        <v>901</v>
      </c>
      <c r="B624" s="77">
        <v>331032</v>
      </c>
      <c r="C624" s="77">
        <v>53434</v>
      </c>
      <c r="D624" s="77">
        <v>53434</v>
      </c>
      <c r="E624" s="386">
        <v>16.141641895647552</v>
      </c>
      <c r="F624" s="77">
        <v>26488</v>
      </c>
      <c r="G624" s="1041"/>
      <c r="H624" s="1041"/>
      <c r="I624" s="1041"/>
      <c r="J624" s="1041"/>
      <c r="K624" s="1041"/>
      <c r="L624" s="1041"/>
      <c r="M624" s="1041"/>
      <c r="N624" s="1041"/>
      <c r="O624" s="1041"/>
      <c r="P624" s="1041"/>
      <c r="Q624" s="1041"/>
      <c r="R624" s="1041"/>
      <c r="S624" s="1041"/>
      <c r="T624" s="1041"/>
      <c r="U624" s="1041"/>
      <c r="V624" s="1041"/>
      <c r="W624" s="1041"/>
      <c r="X624" s="1041"/>
      <c r="Y624" s="1041"/>
      <c r="Z624" s="1041"/>
      <c r="AA624" s="1041"/>
      <c r="AB624" s="1041"/>
      <c r="AC624" s="1041"/>
      <c r="AD624" s="1041"/>
      <c r="AE624" s="1041"/>
      <c r="AF624" s="1041"/>
      <c r="AG624" s="1041"/>
      <c r="AH624" s="1041"/>
      <c r="AI624" s="1041"/>
      <c r="AJ624" s="1041"/>
      <c r="AK624" s="1041"/>
      <c r="AL624" s="1041"/>
      <c r="AM624" s="1041"/>
      <c r="AN624" s="1041"/>
      <c r="AO624" s="1041"/>
      <c r="AP624" s="1041"/>
      <c r="AQ624" s="1041"/>
    </row>
    <row r="625" spans="1:43" s="1042" customFormat="1" ht="12.75" hidden="1">
      <c r="A625" s="1045" t="s">
        <v>134</v>
      </c>
      <c r="B625" s="409"/>
      <c r="C625" s="409"/>
      <c r="D625" s="409"/>
      <c r="E625" s="1046">
        <v>0</v>
      </c>
      <c r="F625" s="409">
        <v>0</v>
      </c>
      <c r="G625" s="1041"/>
      <c r="H625" s="1041"/>
      <c r="I625" s="1041"/>
      <c r="J625" s="1041"/>
      <c r="K625" s="1041"/>
      <c r="L625" s="1041"/>
      <c r="M625" s="1041"/>
      <c r="N625" s="1041"/>
      <c r="O625" s="1041"/>
      <c r="P625" s="1041"/>
      <c r="Q625" s="1041"/>
      <c r="R625" s="1041"/>
      <c r="S625" s="1041"/>
      <c r="T625" s="1041"/>
      <c r="U625" s="1041"/>
      <c r="V625" s="1041"/>
      <c r="W625" s="1041"/>
      <c r="X625" s="1041"/>
      <c r="Y625" s="1041"/>
      <c r="Z625" s="1041"/>
      <c r="AA625" s="1041"/>
      <c r="AB625" s="1041"/>
      <c r="AC625" s="1041"/>
      <c r="AD625" s="1041"/>
      <c r="AE625" s="1041"/>
      <c r="AF625" s="1041"/>
      <c r="AG625" s="1041"/>
      <c r="AH625" s="1041"/>
      <c r="AI625" s="1041"/>
      <c r="AJ625" s="1041"/>
      <c r="AK625" s="1041"/>
      <c r="AL625" s="1041"/>
      <c r="AM625" s="1041"/>
      <c r="AN625" s="1041"/>
      <c r="AO625" s="1041"/>
      <c r="AP625" s="1041"/>
      <c r="AQ625" s="1041"/>
    </row>
    <row r="626" spans="1:43" s="1042" customFormat="1" ht="12.75">
      <c r="A626" s="1035" t="s">
        <v>1306</v>
      </c>
      <c r="B626" s="77">
        <v>331032</v>
      </c>
      <c r="C626" s="77">
        <v>53434</v>
      </c>
      <c r="D626" s="77">
        <v>28069</v>
      </c>
      <c r="E626" s="386">
        <v>8.479240677638415</v>
      </c>
      <c r="F626" s="77">
        <v>16627</v>
      </c>
      <c r="G626" s="1041"/>
      <c r="H626" s="1041"/>
      <c r="I626" s="1041"/>
      <c r="J626" s="1041"/>
      <c r="K626" s="1041"/>
      <c r="L626" s="1041"/>
      <c r="M626" s="1041"/>
      <c r="N626" s="1041"/>
      <c r="O626" s="1041"/>
      <c r="P626" s="1041"/>
      <c r="Q626" s="1041"/>
      <c r="R626" s="1041"/>
      <c r="S626" s="1041"/>
      <c r="T626" s="1041"/>
      <c r="U626" s="1041"/>
      <c r="V626" s="1041"/>
      <c r="W626" s="1041"/>
      <c r="X626" s="1041"/>
      <c r="Y626" s="1041"/>
      <c r="Z626" s="1041"/>
      <c r="AA626" s="1041"/>
      <c r="AB626" s="1041"/>
      <c r="AC626" s="1041"/>
      <c r="AD626" s="1041"/>
      <c r="AE626" s="1041"/>
      <c r="AF626" s="1041"/>
      <c r="AG626" s="1041"/>
      <c r="AH626" s="1041"/>
      <c r="AI626" s="1041"/>
      <c r="AJ626" s="1041"/>
      <c r="AK626" s="1041"/>
      <c r="AL626" s="1041"/>
      <c r="AM626" s="1041"/>
      <c r="AN626" s="1041"/>
      <c r="AO626" s="1041"/>
      <c r="AP626" s="1041"/>
      <c r="AQ626" s="1041"/>
    </row>
    <row r="627" spans="1:43" s="1042" customFormat="1" ht="12.75">
      <c r="A627" s="1037" t="s">
        <v>1312</v>
      </c>
      <c r="B627" s="77">
        <v>331032</v>
      </c>
      <c r="C627" s="77">
        <v>53434</v>
      </c>
      <c r="D627" s="77">
        <v>28069</v>
      </c>
      <c r="E627" s="386">
        <v>8.479240677638415</v>
      </c>
      <c r="F627" s="77">
        <v>16627</v>
      </c>
      <c r="G627" s="1041"/>
      <c r="H627" s="1041"/>
      <c r="I627" s="1041"/>
      <c r="J627" s="1041"/>
      <c r="K627" s="1041"/>
      <c r="L627" s="1041"/>
      <c r="M627" s="1041"/>
      <c r="N627" s="1041"/>
      <c r="O627" s="1041"/>
      <c r="P627" s="1041"/>
      <c r="Q627" s="1041"/>
      <c r="R627" s="1041"/>
      <c r="S627" s="1041"/>
      <c r="T627" s="1041"/>
      <c r="U627" s="1041"/>
      <c r="V627" s="1041"/>
      <c r="W627" s="1041"/>
      <c r="X627" s="1041"/>
      <c r="Y627" s="1041"/>
      <c r="Z627" s="1041"/>
      <c r="AA627" s="1041"/>
      <c r="AB627" s="1041"/>
      <c r="AC627" s="1041"/>
      <c r="AD627" s="1041"/>
      <c r="AE627" s="1041"/>
      <c r="AF627" s="1041"/>
      <c r="AG627" s="1041"/>
      <c r="AH627" s="1041"/>
      <c r="AI627" s="1041"/>
      <c r="AJ627" s="1041"/>
      <c r="AK627" s="1041"/>
      <c r="AL627" s="1041"/>
      <c r="AM627" s="1041"/>
      <c r="AN627" s="1041"/>
      <c r="AO627" s="1041"/>
      <c r="AP627" s="1041"/>
      <c r="AQ627" s="1041"/>
    </row>
    <row r="628" spans="1:43" s="1042" customFormat="1" ht="12.75">
      <c r="A628" s="1038" t="s">
        <v>881</v>
      </c>
      <c r="B628" s="77">
        <v>202332</v>
      </c>
      <c r="C628" s="77">
        <v>32684</v>
      </c>
      <c r="D628" s="77">
        <v>11619</v>
      </c>
      <c r="E628" s="386">
        <v>5.742541960737797</v>
      </c>
      <c r="F628" s="77">
        <v>8477</v>
      </c>
      <c r="G628" s="1041"/>
      <c r="H628" s="1041"/>
      <c r="I628" s="1041"/>
      <c r="J628" s="1041"/>
      <c r="K628" s="1041"/>
      <c r="L628" s="1041"/>
      <c r="M628" s="1041"/>
      <c r="N628" s="1041"/>
      <c r="O628" s="1041"/>
      <c r="P628" s="1041"/>
      <c r="Q628" s="1041"/>
      <c r="R628" s="1041"/>
      <c r="S628" s="1041"/>
      <c r="T628" s="1041"/>
      <c r="U628" s="1041"/>
      <c r="V628" s="1041"/>
      <c r="W628" s="1041"/>
      <c r="X628" s="1041"/>
      <c r="Y628" s="1041"/>
      <c r="Z628" s="1041"/>
      <c r="AA628" s="1041"/>
      <c r="AB628" s="1041"/>
      <c r="AC628" s="1041"/>
      <c r="AD628" s="1041"/>
      <c r="AE628" s="1041"/>
      <c r="AF628" s="1041"/>
      <c r="AG628" s="1041"/>
      <c r="AH628" s="1041"/>
      <c r="AI628" s="1041"/>
      <c r="AJ628" s="1041"/>
      <c r="AK628" s="1041"/>
      <c r="AL628" s="1041"/>
      <c r="AM628" s="1041"/>
      <c r="AN628" s="1041"/>
      <c r="AO628" s="1041"/>
      <c r="AP628" s="1041"/>
      <c r="AQ628" s="1041"/>
    </row>
    <row r="629" spans="1:43" s="1042" customFormat="1" ht="12.75">
      <c r="A629" s="1038" t="s">
        <v>1384</v>
      </c>
      <c r="B629" s="77">
        <v>128700</v>
      </c>
      <c r="C629" s="77">
        <v>20750</v>
      </c>
      <c r="D629" s="77">
        <v>16450</v>
      </c>
      <c r="E629" s="1056">
        <v>0</v>
      </c>
      <c r="F629" s="77">
        <v>8150</v>
      </c>
      <c r="G629" s="1041"/>
      <c r="H629" s="1041"/>
      <c r="I629" s="1041"/>
      <c r="J629" s="1041"/>
      <c r="K629" s="1041"/>
      <c r="L629" s="1041"/>
      <c r="M629" s="1041"/>
      <c r="N629" s="1041"/>
      <c r="O629" s="1041"/>
      <c r="P629" s="1041"/>
      <c r="Q629" s="1041"/>
      <c r="R629" s="1041"/>
      <c r="S629" s="1041"/>
      <c r="T629" s="1041"/>
      <c r="U629" s="1041"/>
      <c r="V629" s="1041"/>
      <c r="W629" s="1041"/>
      <c r="X629" s="1041"/>
      <c r="Y629" s="1041"/>
      <c r="Z629" s="1041"/>
      <c r="AA629" s="1041"/>
      <c r="AB629" s="1041"/>
      <c r="AC629" s="1041"/>
      <c r="AD629" s="1041"/>
      <c r="AE629" s="1041"/>
      <c r="AF629" s="1041"/>
      <c r="AG629" s="1041"/>
      <c r="AH629" s="1041"/>
      <c r="AI629" s="1041"/>
      <c r="AJ629" s="1041"/>
      <c r="AK629" s="1041"/>
      <c r="AL629" s="1041"/>
      <c r="AM629" s="1041"/>
      <c r="AN629" s="1041"/>
      <c r="AO629" s="1041"/>
      <c r="AP629" s="1041"/>
      <c r="AQ629" s="1041"/>
    </row>
    <row r="630" spans="1:43" s="1042" customFormat="1" ht="12.75">
      <c r="A630" s="1039" t="s">
        <v>1395</v>
      </c>
      <c r="B630" s="77">
        <v>128700</v>
      </c>
      <c r="C630" s="77">
        <v>20750</v>
      </c>
      <c r="D630" s="77">
        <v>16450</v>
      </c>
      <c r="E630" s="386">
        <v>0</v>
      </c>
      <c r="F630" s="77">
        <v>8150</v>
      </c>
      <c r="G630" s="1041"/>
      <c r="H630" s="1041"/>
      <c r="I630" s="1041"/>
      <c r="J630" s="1041"/>
      <c r="K630" s="1041"/>
      <c r="L630" s="1041"/>
      <c r="M630" s="1041"/>
      <c r="N630" s="1041"/>
      <c r="O630" s="1041"/>
      <c r="P630" s="1041"/>
      <c r="Q630" s="1041"/>
      <c r="R630" s="1041"/>
      <c r="S630" s="1041"/>
      <c r="T630" s="1041"/>
      <c r="U630" s="1041"/>
      <c r="V630" s="1041"/>
      <c r="W630" s="1041"/>
      <c r="X630" s="1041"/>
      <c r="Y630" s="1041"/>
      <c r="Z630" s="1041"/>
      <c r="AA630" s="1041"/>
      <c r="AB630" s="1041"/>
      <c r="AC630" s="1041"/>
      <c r="AD630" s="1041"/>
      <c r="AE630" s="1041"/>
      <c r="AF630" s="1041"/>
      <c r="AG630" s="1041"/>
      <c r="AH630" s="1041"/>
      <c r="AI630" s="1041"/>
      <c r="AJ630" s="1041"/>
      <c r="AK630" s="1041"/>
      <c r="AL630" s="1041"/>
      <c r="AM630" s="1041"/>
      <c r="AN630" s="1041"/>
      <c r="AO630" s="1041"/>
      <c r="AP630" s="1041"/>
      <c r="AQ630" s="1041"/>
    </row>
    <row r="631" spans="1:49" s="1053" customFormat="1" ht="25.5" customHeight="1">
      <c r="A631" s="314" t="s">
        <v>923</v>
      </c>
      <c r="B631" s="77"/>
      <c r="C631" s="77"/>
      <c r="D631" s="77"/>
      <c r="E631" s="386"/>
      <c r="F631" s="77"/>
      <c r="G631" s="1026"/>
      <c r="H631" s="1026"/>
      <c r="I631" s="1026"/>
      <c r="J631" s="1026"/>
      <c r="K631" s="1026"/>
      <c r="L631" s="1026"/>
      <c r="M631" s="1026"/>
      <c r="N631" s="1026"/>
      <c r="O631" s="1026"/>
      <c r="P631" s="1026"/>
      <c r="Q631" s="1026"/>
      <c r="R631" s="1026"/>
      <c r="S631" s="1026"/>
      <c r="T631" s="1026"/>
      <c r="U631" s="1026"/>
      <c r="V631" s="1026"/>
      <c r="W631" s="1026"/>
      <c r="X631" s="1026"/>
      <c r="Y631" s="1026"/>
      <c r="Z631" s="1026"/>
      <c r="AA631" s="1026"/>
      <c r="AB631" s="1026"/>
      <c r="AC631" s="1026"/>
      <c r="AD631" s="1026"/>
      <c r="AE631" s="1026"/>
      <c r="AF631" s="1026"/>
      <c r="AG631" s="1026"/>
      <c r="AH631" s="1026"/>
      <c r="AI631" s="1026"/>
      <c r="AJ631" s="1026"/>
      <c r="AK631" s="1026"/>
      <c r="AL631" s="1026"/>
      <c r="AM631" s="1026"/>
      <c r="AN631" s="1026"/>
      <c r="AO631" s="1026"/>
      <c r="AP631" s="1026"/>
      <c r="AQ631" s="1026"/>
      <c r="AR631" s="1026"/>
      <c r="AS631" s="1026"/>
      <c r="AT631" s="1026"/>
      <c r="AU631" s="1026"/>
      <c r="AV631" s="1026"/>
      <c r="AW631" s="1027"/>
    </row>
    <row r="632" spans="1:49" s="1053" customFormat="1" ht="12.75" customHeight="1">
      <c r="A632" s="1035" t="s">
        <v>911</v>
      </c>
      <c r="B632" s="77">
        <v>30217515</v>
      </c>
      <c r="C632" s="77">
        <v>4818585</v>
      </c>
      <c r="D632" s="230">
        <v>4818585</v>
      </c>
      <c r="E632" s="386">
        <v>15.946331126169708</v>
      </c>
      <c r="F632" s="77">
        <v>1192139</v>
      </c>
      <c r="G632" s="1026"/>
      <c r="H632" s="1026"/>
      <c r="I632" s="1026"/>
      <c r="J632" s="1026"/>
      <c r="K632" s="1026"/>
      <c r="L632" s="1026"/>
      <c r="M632" s="1026"/>
      <c r="N632" s="1026"/>
      <c r="O632" s="1026"/>
      <c r="P632" s="1026"/>
      <c r="Q632" s="1026"/>
      <c r="R632" s="1026"/>
      <c r="S632" s="1026"/>
      <c r="T632" s="1026"/>
      <c r="U632" s="1026"/>
      <c r="V632" s="1026"/>
      <c r="W632" s="1026"/>
      <c r="X632" s="1026"/>
      <c r="Y632" s="1026"/>
      <c r="Z632" s="1026"/>
      <c r="AA632" s="1026"/>
      <c r="AB632" s="1026"/>
      <c r="AC632" s="1026"/>
      <c r="AD632" s="1026"/>
      <c r="AE632" s="1026"/>
      <c r="AF632" s="1026"/>
      <c r="AG632" s="1026"/>
      <c r="AH632" s="1026"/>
      <c r="AI632" s="1026"/>
      <c r="AJ632" s="1026"/>
      <c r="AK632" s="1026"/>
      <c r="AL632" s="1026"/>
      <c r="AM632" s="1026"/>
      <c r="AN632" s="1026"/>
      <c r="AO632" s="1026"/>
      <c r="AP632" s="1026"/>
      <c r="AQ632" s="1026"/>
      <c r="AR632" s="1026"/>
      <c r="AS632" s="1026"/>
      <c r="AT632" s="1026"/>
      <c r="AU632" s="1026"/>
      <c r="AV632" s="1026"/>
      <c r="AW632" s="1027"/>
    </row>
    <row r="633" spans="1:49" s="1053" customFormat="1" ht="12.75" customHeight="1">
      <c r="A633" s="1037" t="s">
        <v>901</v>
      </c>
      <c r="B633" s="77">
        <v>30217515</v>
      </c>
      <c r="C633" s="230">
        <v>4818585</v>
      </c>
      <c r="D633" s="230">
        <v>4818585</v>
      </c>
      <c r="E633" s="386">
        <v>15.946331126169708</v>
      </c>
      <c r="F633" s="77">
        <v>1192139</v>
      </c>
      <c r="G633" s="1026"/>
      <c r="H633" s="1026"/>
      <c r="I633" s="1026"/>
      <c r="J633" s="1026"/>
      <c r="K633" s="1026"/>
      <c r="L633" s="1026"/>
      <c r="M633" s="1026"/>
      <c r="N633" s="1026"/>
      <c r="O633" s="1026"/>
      <c r="P633" s="1026"/>
      <c r="Q633" s="1026"/>
      <c r="R633" s="1026"/>
      <c r="S633" s="1026"/>
      <c r="T633" s="1026"/>
      <c r="U633" s="1026"/>
      <c r="V633" s="1026"/>
      <c r="W633" s="1026"/>
      <c r="X633" s="1026"/>
      <c r="Y633" s="1026"/>
      <c r="Z633" s="1026"/>
      <c r="AA633" s="1026"/>
      <c r="AB633" s="1026"/>
      <c r="AC633" s="1026"/>
      <c r="AD633" s="1026"/>
      <c r="AE633" s="1026"/>
      <c r="AF633" s="1026"/>
      <c r="AG633" s="1026"/>
      <c r="AH633" s="1026"/>
      <c r="AI633" s="1026"/>
      <c r="AJ633" s="1026"/>
      <c r="AK633" s="1026"/>
      <c r="AL633" s="1026"/>
      <c r="AM633" s="1026"/>
      <c r="AN633" s="1026"/>
      <c r="AO633" s="1026"/>
      <c r="AP633" s="1026"/>
      <c r="AQ633" s="1026"/>
      <c r="AR633" s="1026"/>
      <c r="AS633" s="1026"/>
      <c r="AT633" s="1026"/>
      <c r="AU633" s="1026"/>
      <c r="AV633" s="1026"/>
      <c r="AW633" s="1027"/>
    </row>
    <row r="634" spans="1:49" s="1053" customFormat="1" ht="12.75" customHeight="1" hidden="1">
      <c r="A634" s="1045" t="s">
        <v>134</v>
      </c>
      <c r="B634" s="409">
        <v>0</v>
      </c>
      <c r="C634" s="409">
        <v>0</v>
      </c>
      <c r="D634" s="409">
        <v>0</v>
      </c>
      <c r="E634" s="1046">
        <v>0</v>
      </c>
      <c r="F634" s="409">
        <v>0</v>
      </c>
      <c r="G634" s="1026"/>
      <c r="H634" s="1026"/>
      <c r="I634" s="1026"/>
      <c r="J634" s="1026"/>
      <c r="K634" s="1026"/>
      <c r="L634" s="1026"/>
      <c r="M634" s="1026"/>
      <c r="N634" s="1026"/>
      <c r="O634" s="1026"/>
      <c r="P634" s="1026"/>
      <c r="Q634" s="1026"/>
      <c r="R634" s="1026"/>
      <c r="S634" s="1026"/>
      <c r="T634" s="1026"/>
      <c r="U634" s="1026"/>
      <c r="V634" s="1026"/>
      <c r="W634" s="1026"/>
      <c r="X634" s="1026"/>
      <c r="Y634" s="1026"/>
      <c r="Z634" s="1026"/>
      <c r="AA634" s="1026"/>
      <c r="AB634" s="1026"/>
      <c r="AC634" s="1026"/>
      <c r="AD634" s="1026"/>
      <c r="AE634" s="1026"/>
      <c r="AF634" s="1026"/>
      <c r="AG634" s="1026"/>
      <c r="AH634" s="1026"/>
      <c r="AI634" s="1026"/>
      <c r="AJ634" s="1026"/>
      <c r="AK634" s="1026"/>
      <c r="AL634" s="1026"/>
      <c r="AM634" s="1026"/>
      <c r="AN634" s="1026"/>
      <c r="AO634" s="1026"/>
      <c r="AP634" s="1026"/>
      <c r="AQ634" s="1026"/>
      <c r="AR634" s="1026"/>
      <c r="AS634" s="1026"/>
      <c r="AT634" s="1026"/>
      <c r="AU634" s="1026"/>
      <c r="AV634" s="1026"/>
      <c r="AW634" s="1027"/>
    </row>
    <row r="635" spans="1:49" s="263" customFormat="1" ht="12.75" customHeight="1">
      <c r="A635" s="1049" t="s">
        <v>1306</v>
      </c>
      <c r="B635" s="77">
        <v>30217515</v>
      </c>
      <c r="C635" s="77">
        <v>4818585</v>
      </c>
      <c r="D635" s="77">
        <v>3237371</v>
      </c>
      <c r="E635" s="386">
        <v>0</v>
      </c>
      <c r="F635" s="77">
        <v>1938897</v>
      </c>
      <c r="G635" s="1026"/>
      <c r="H635" s="1026"/>
      <c r="I635" s="1026"/>
      <c r="J635" s="1026"/>
      <c r="K635" s="1026"/>
      <c r="L635" s="1026"/>
      <c r="M635" s="1026"/>
      <c r="N635" s="1026"/>
      <c r="O635" s="1026"/>
      <c r="P635" s="1026"/>
      <c r="Q635" s="1026"/>
      <c r="R635" s="1026"/>
      <c r="S635" s="1026"/>
      <c r="T635" s="1026"/>
      <c r="U635" s="1026"/>
      <c r="V635" s="1026"/>
      <c r="W635" s="1026"/>
      <c r="X635" s="1026"/>
      <c r="Y635" s="1026"/>
      <c r="Z635" s="1026"/>
      <c r="AA635" s="1026"/>
      <c r="AB635" s="1026"/>
      <c r="AC635" s="1026"/>
      <c r="AD635" s="1026"/>
      <c r="AE635" s="1026"/>
      <c r="AF635" s="1026"/>
      <c r="AG635" s="1026"/>
      <c r="AH635" s="1026"/>
      <c r="AI635" s="1026"/>
      <c r="AJ635" s="1026"/>
      <c r="AK635" s="1026"/>
      <c r="AL635" s="1026"/>
      <c r="AM635" s="1026"/>
      <c r="AN635" s="1026"/>
      <c r="AO635" s="1026"/>
      <c r="AP635" s="1026"/>
      <c r="AQ635" s="1026"/>
      <c r="AR635" s="1026"/>
      <c r="AS635" s="1026"/>
      <c r="AT635" s="1026"/>
      <c r="AU635" s="1026"/>
      <c r="AV635" s="1026"/>
      <c r="AW635" s="1027"/>
    </row>
    <row r="636" spans="1:49" s="156" customFormat="1" ht="12.75" customHeight="1">
      <c r="A636" s="1037" t="s">
        <v>1312</v>
      </c>
      <c r="B636" s="77">
        <v>29943059</v>
      </c>
      <c r="C636" s="77">
        <v>4779760</v>
      </c>
      <c r="D636" s="230">
        <v>3200261</v>
      </c>
      <c r="E636" s="386">
        <v>10.687822510051495</v>
      </c>
      <c r="F636" s="77">
        <v>1918473</v>
      </c>
      <c r="AW636" s="181"/>
    </row>
    <row r="637" spans="1:49" s="156" customFormat="1" ht="12.75" customHeight="1">
      <c r="A637" s="1051" t="s">
        <v>881</v>
      </c>
      <c r="B637" s="77">
        <v>1003531</v>
      </c>
      <c r="C637" s="77">
        <v>180232</v>
      </c>
      <c r="D637" s="77">
        <v>109858</v>
      </c>
      <c r="E637" s="386">
        <v>10.947145628784762</v>
      </c>
      <c r="F637" s="77">
        <v>37227</v>
      </c>
      <c r="AW637" s="181"/>
    </row>
    <row r="638" spans="1:49" s="1026" customFormat="1" ht="12.75" customHeight="1">
      <c r="A638" s="1051" t="s">
        <v>1384</v>
      </c>
      <c r="B638" s="77">
        <v>28939528</v>
      </c>
      <c r="C638" s="77">
        <v>4599528</v>
      </c>
      <c r="D638" s="230">
        <v>3090403</v>
      </c>
      <c r="E638" s="386">
        <v>10.678830007179108</v>
      </c>
      <c r="F638" s="77">
        <v>1881246</v>
      </c>
      <c r="AW638" s="1027"/>
    </row>
    <row r="639" spans="1:49" s="1026" customFormat="1" ht="12.75" customHeight="1">
      <c r="A639" s="1052" t="s">
        <v>924</v>
      </c>
      <c r="B639" s="77">
        <v>28939528</v>
      </c>
      <c r="C639" s="77">
        <v>4599528</v>
      </c>
      <c r="D639" s="77">
        <v>3090403</v>
      </c>
      <c r="E639" s="386">
        <v>10.678830007179108</v>
      </c>
      <c r="F639" s="77">
        <v>1881246</v>
      </c>
      <c r="AW639" s="1027"/>
    </row>
    <row r="640" spans="1:49" s="1026" customFormat="1" ht="12.75" customHeight="1">
      <c r="A640" s="1037" t="s">
        <v>1295</v>
      </c>
      <c r="B640" s="77">
        <v>274456</v>
      </c>
      <c r="C640" s="77">
        <v>38825</v>
      </c>
      <c r="D640" s="77">
        <v>37110</v>
      </c>
      <c r="E640" s="386">
        <v>13.52129303057685</v>
      </c>
      <c r="F640" s="77">
        <v>20424</v>
      </c>
      <c r="AW640" s="1027"/>
    </row>
    <row r="641" spans="1:49" s="1026" customFormat="1" ht="12.75" customHeight="1">
      <c r="A641" s="1051" t="s">
        <v>424</v>
      </c>
      <c r="B641" s="77">
        <v>274456</v>
      </c>
      <c r="C641" s="77">
        <v>38825</v>
      </c>
      <c r="D641" s="77">
        <v>37110</v>
      </c>
      <c r="E641" s="386">
        <v>13.52129303057685</v>
      </c>
      <c r="F641" s="77">
        <v>20424</v>
      </c>
      <c r="AW641" s="1027"/>
    </row>
    <row r="642" spans="1:49" s="156" customFormat="1" ht="12.75">
      <c r="A642" s="314" t="s">
        <v>49</v>
      </c>
      <c r="B642" s="77"/>
      <c r="C642" s="77"/>
      <c r="D642" s="77"/>
      <c r="E642" s="386"/>
      <c r="F642" s="77"/>
      <c r="AW642" s="181"/>
    </row>
    <row r="643" spans="1:49" s="156" customFormat="1" ht="12.75">
      <c r="A643" s="1035" t="s">
        <v>911</v>
      </c>
      <c r="B643" s="230">
        <v>3826481</v>
      </c>
      <c r="C643" s="230">
        <v>372481</v>
      </c>
      <c r="D643" s="230">
        <v>372481</v>
      </c>
      <c r="E643" s="386">
        <v>9.73429634173017</v>
      </c>
      <c r="F643" s="77">
        <v>177000</v>
      </c>
      <c r="AW643" s="181"/>
    </row>
    <row r="644" spans="1:48" s="181" customFormat="1" ht="12.75">
      <c r="A644" s="1037" t="s">
        <v>901</v>
      </c>
      <c r="B644" s="230">
        <v>3826481</v>
      </c>
      <c r="C644" s="230">
        <v>372481</v>
      </c>
      <c r="D644" s="230">
        <v>372481</v>
      </c>
      <c r="E644" s="386">
        <v>9.73429634173017</v>
      </c>
      <c r="F644" s="77">
        <v>177000</v>
      </c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  <c r="Z644" s="156"/>
      <c r="AA644" s="156"/>
      <c r="AB644" s="156"/>
      <c r="AC644" s="156"/>
      <c r="AD644" s="156"/>
      <c r="AE644" s="156"/>
      <c r="AF644" s="156"/>
      <c r="AG644" s="156"/>
      <c r="AH644" s="156"/>
      <c r="AI644" s="156"/>
      <c r="AJ644" s="156"/>
      <c r="AK644" s="156"/>
      <c r="AL644" s="156"/>
      <c r="AM644" s="156"/>
      <c r="AN644" s="156"/>
      <c r="AO644" s="156"/>
      <c r="AP644" s="156"/>
      <c r="AQ644" s="156"/>
      <c r="AR644" s="156"/>
      <c r="AS644" s="156"/>
      <c r="AT644" s="156"/>
      <c r="AU644" s="156"/>
      <c r="AV644" s="156"/>
    </row>
    <row r="645" spans="1:49" s="1026" customFormat="1" ht="12.75">
      <c r="A645" s="1049" t="s">
        <v>1306</v>
      </c>
      <c r="B645" s="230">
        <v>3826481</v>
      </c>
      <c r="C645" s="230">
        <v>372481</v>
      </c>
      <c r="D645" s="230">
        <v>371039</v>
      </c>
      <c r="E645" s="386">
        <v>9.696611586468089</v>
      </c>
      <c r="F645" s="77">
        <v>258195</v>
      </c>
      <c r="AW645" s="1027"/>
    </row>
    <row r="646" spans="1:49" s="1053" customFormat="1" ht="12.75">
      <c r="A646" s="1037" t="s">
        <v>1312</v>
      </c>
      <c r="B646" s="77">
        <v>3826481</v>
      </c>
      <c r="C646" s="77">
        <v>372481</v>
      </c>
      <c r="D646" s="77">
        <v>371039</v>
      </c>
      <c r="E646" s="386">
        <v>9.696611586468089</v>
      </c>
      <c r="F646" s="77">
        <v>258195</v>
      </c>
      <c r="G646" s="1026"/>
      <c r="H646" s="1026"/>
      <c r="I646" s="1026"/>
      <c r="J646" s="1026"/>
      <c r="K646" s="1026"/>
      <c r="L646" s="1026"/>
      <c r="M646" s="1026"/>
      <c r="N646" s="1026"/>
      <c r="O646" s="1026"/>
      <c r="P646" s="1026"/>
      <c r="Q646" s="1026"/>
      <c r="R646" s="1026"/>
      <c r="S646" s="1026"/>
      <c r="T646" s="1026"/>
      <c r="U646" s="1026"/>
      <c r="V646" s="1026"/>
      <c r="W646" s="1026"/>
      <c r="X646" s="1026"/>
      <c r="Y646" s="1026"/>
      <c r="Z646" s="1026"/>
      <c r="AA646" s="1026"/>
      <c r="AB646" s="1026"/>
      <c r="AC646" s="1026"/>
      <c r="AD646" s="1026"/>
      <c r="AE646" s="1026"/>
      <c r="AF646" s="1026"/>
      <c r="AG646" s="1026"/>
      <c r="AH646" s="1026"/>
      <c r="AI646" s="1026"/>
      <c r="AJ646" s="1026"/>
      <c r="AK646" s="1026"/>
      <c r="AL646" s="1026"/>
      <c r="AM646" s="1026"/>
      <c r="AN646" s="1026"/>
      <c r="AO646" s="1026"/>
      <c r="AP646" s="1026"/>
      <c r="AQ646" s="1026"/>
      <c r="AR646" s="1026"/>
      <c r="AS646" s="1026"/>
      <c r="AT646" s="1026"/>
      <c r="AU646" s="1026"/>
      <c r="AV646" s="1026"/>
      <c r="AW646" s="1027"/>
    </row>
    <row r="647" spans="1:49" s="1053" customFormat="1" ht="12.75">
      <c r="A647" s="1051" t="s">
        <v>1384</v>
      </c>
      <c r="B647" s="77">
        <v>3826481</v>
      </c>
      <c r="C647" s="77">
        <v>372481</v>
      </c>
      <c r="D647" s="77">
        <v>371039</v>
      </c>
      <c r="E647" s="386">
        <v>9.696611586468089</v>
      </c>
      <c r="F647" s="77">
        <v>258195</v>
      </c>
      <c r="G647" s="1026"/>
      <c r="H647" s="1026"/>
      <c r="I647" s="1026"/>
      <c r="J647" s="1026"/>
      <c r="K647" s="1026"/>
      <c r="L647" s="1026"/>
      <c r="M647" s="1026"/>
      <c r="N647" s="1026"/>
      <c r="O647" s="1026"/>
      <c r="P647" s="1026"/>
      <c r="Q647" s="1026"/>
      <c r="R647" s="1026"/>
      <c r="S647" s="1026"/>
      <c r="T647" s="1026"/>
      <c r="U647" s="1026"/>
      <c r="V647" s="1026"/>
      <c r="W647" s="1026"/>
      <c r="X647" s="1026"/>
      <c r="Y647" s="1026"/>
      <c r="Z647" s="1026"/>
      <c r="AA647" s="1026"/>
      <c r="AB647" s="1026"/>
      <c r="AC647" s="1026"/>
      <c r="AD647" s="1026"/>
      <c r="AE647" s="1026"/>
      <c r="AF647" s="1026"/>
      <c r="AG647" s="1026"/>
      <c r="AH647" s="1026"/>
      <c r="AI647" s="1026"/>
      <c r="AJ647" s="1026"/>
      <c r="AK647" s="1026"/>
      <c r="AL647" s="1026"/>
      <c r="AM647" s="1026"/>
      <c r="AN647" s="1026"/>
      <c r="AO647" s="1026"/>
      <c r="AP647" s="1026"/>
      <c r="AQ647" s="1026"/>
      <c r="AR647" s="1026"/>
      <c r="AS647" s="1026"/>
      <c r="AT647" s="1026"/>
      <c r="AU647" s="1026"/>
      <c r="AV647" s="1026"/>
      <c r="AW647" s="1027"/>
    </row>
    <row r="648" spans="1:49" s="1053" customFormat="1" ht="12.75">
      <c r="A648" s="1052" t="s">
        <v>924</v>
      </c>
      <c r="B648" s="77">
        <v>3826481</v>
      </c>
      <c r="C648" s="77">
        <v>372481</v>
      </c>
      <c r="D648" s="77">
        <v>371039</v>
      </c>
      <c r="E648" s="386">
        <v>9.696611586468089</v>
      </c>
      <c r="F648" s="77">
        <v>258195</v>
      </c>
      <c r="G648" s="1026"/>
      <c r="H648" s="1026"/>
      <c r="I648" s="1026"/>
      <c r="J648" s="1026"/>
      <c r="K648" s="1026"/>
      <c r="L648" s="1026"/>
      <c r="M648" s="1026"/>
      <c r="N648" s="1026"/>
      <c r="O648" s="1026"/>
      <c r="P648" s="1026"/>
      <c r="Q648" s="1026"/>
      <c r="R648" s="1026"/>
      <c r="S648" s="1026"/>
      <c r="T648" s="1026"/>
      <c r="U648" s="1026"/>
      <c r="V648" s="1026"/>
      <c r="W648" s="1026"/>
      <c r="X648" s="1026"/>
      <c r="Y648" s="1026"/>
      <c r="Z648" s="1026"/>
      <c r="AA648" s="1026"/>
      <c r="AB648" s="1026"/>
      <c r="AC648" s="1026"/>
      <c r="AD648" s="1026"/>
      <c r="AE648" s="1026"/>
      <c r="AF648" s="1026"/>
      <c r="AG648" s="1026"/>
      <c r="AH648" s="1026"/>
      <c r="AI648" s="1026"/>
      <c r="AJ648" s="1026"/>
      <c r="AK648" s="1026"/>
      <c r="AL648" s="1026"/>
      <c r="AM648" s="1026"/>
      <c r="AN648" s="1026"/>
      <c r="AO648" s="1026"/>
      <c r="AP648" s="1026"/>
      <c r="AQ648" s="1026"/>
      <c r="AR648" s="1026"/>
      <c r="AS648" s="1026"/>
      <c r="AT648" s="1026"/>
      <c r="AU648" s="1026"/>
      <c r="AV648" s="1026"/>
      <c r="AW648" s="1027"/>
    </row>
    <row r="649" spans="1:49" s="263" customFormat="1" ht="25.5">
      <c r="A649" s="314" t="s">
        <v>50</v>
      </c>
      <c r="B649" s="77"/>
      <c r="C649" s="77"/>
      <c r="D649" s="77"/>
      <c r="E649" s="386"/>
      <c r="F649" s="77"/>
      <c r="G649" s="1026"/>
      <c r="H649" s="1026"/>
      <c r="I649" s="1026"/>
      <c r="J649" s="1026"/>
      <c r="K649" s="1026"/>
      <c r="L649" s="1026"/>
      <c r="M649" s="1026"/>
      <c r="N649" s="1026"/>
      <c r="O649" s="1026"/>
      <c r="P649" s="1026"/>
      <c r="Q649" s="1026"/>
      <c r="R649" s="1026"/>
      <c r="S649" s="1026"/>
      <c r="T649" s="1026"/>
      <c r="U649" s="1026"/>
      <c r="V649" s="1026"/>
      <c r="W649" s="1026"/>
      <c r="X649" s="1026"/>
      <c r="Y649" s="1026"/>
      <c r="Z649" s="1026"/>
      <c r="AA649" s="1026"/>
      <c r="AB649" s="1026"/>
      <c r="AC649" s="1026"/>
      <c r="AD649" s="1026"/>
      <c r="AE649" s="1026"/>
      <c r="AF649" s="1026"/>
      <c r="AG649" s="1026"/>
      <c r="AH649" s="1026"/>
      <c r="AI649" s="1026"/>
      <c r="AJ649" s="1026"/>
      <c r="AK649" s="1026"/>
      <c r="AL649" s="1026"/>
      <c r="AM649" s="1026"/>
      <c r="AN649" s="1026"/>
      <c r="AO649" s="1026"/>
      <c r="AP649" s="1026"/>
      <c r="AQ649" s="1026"/>
      <c r="AR649" s="1026"/>
      <c r="AS649" s="1026"/>
      <c r="AT649" s="1026"/>
      <c r="AU649" s="1026"/>
      <c r="AV649" s="1026"/>
      <c r="AW649" s="1027"/>
    </row>
    <row r="650" spans="1:48" s="181" customFormat="1" ht="12.75">
      <c r="A650" s="1035" t="s">
        <v>911</v>
      </c>
      <c r="B650" s="230">
        <v>147882195</v>
      </c>
      <c r="C650" s="230">
        <v>34030872</v>
      </c>
      <c r="D650" s="230">
        <v>34089268</v>
      </c>
      <c r="E650" s="386">
        <v>23.051637825635467</v>
      </c>
      <c r="F650" s="77">
        <v>14710728</v>
      </c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/>
      <c r="AL650" s="156"/>
      <c r="AM650" s="156"/>
      <c r="AN650" s="156"/>
      <c r="AO650" s="156"/>
      <c r="AP650" s="156"/>
      <c r="AQ650" s="156"/>
      <c r="AR650" s="156"/>
      <c r="AS650" s="156"/>
      <c r="AT650" s="156"/>
      <c r="AU650" s="156"/>
      <c r="AV650" s="156"/>
    </row>
    <row r="651" spans="1:49" s="1026" customFormat="1" ht="12.75">
      <c r="A651" s="1037" t="s">
        <v>901</v>
      </c>
      <c r="B651" s="77">
        <v>147882195</v>
      </c>
      <c r="C651" s="77">
        <v>34030872</v>
      </c>
      <c r="D651" s="77">
        <v>34030872</v>
      </c>
      <c r="E651" s="386">
        <v>23.012149637081055</v>
      </c>
      <c r="F651" s="77">
        <v>14691527</v>
      </c>
      <c r="AW651" s="1027"/>
    </row>
    <row r="652" spans="1:49" s="1026" customFormat="1" ht="12.75" hidden="1">
      <c r="A652" s="1045" t="s">
        <v>134</v>
      </c>
      <c r="B652" s="409">
        <v>0</v>
      </c>
      <c r="C652" s="409">
        <v>0</v>
      </c>
      <c r="D652" s="409">
        <v>58396</v>
      </c>
      <c r="E652" s="1046">
        <v>0</v>
      </c>
      <c r="F652" s="409">
        <v>19201</v>
      </c>
      <c r="AW652" s="1027"/>
    </row>
    <row r="653" spans="1:49" s="1053" customFormat="1" ht="12.75">
      <c r="A653" s="1049" t="s">
        <v>1306</v>
      </c>
      <c r="B653" s="77">
        <v>147882195</v>
      </c>
      <c r="C653" s="77">
        <v>34030872</v>
      </c>
      <c r="D653" s="77">
        <v>17925748</v>
      </c>
      <c r="E653" s="386">
        <v>12.121640471998674</v>
      </c>
      <c r="F653" s="77">
        <v>5467246</v>
      </c>
      <c r="G653" s="1026"/>
      <c r="H653" s="1026"/>
      <c r="I653" s="1026"/>
      <c r="J653" s="1026"/>
      <c r="K653" s="1026"/>
      <c r="L653" s="1026"/>
      <c r="M653" s="1026"/>
      <c r="N653" s="1026"/>
      <c r="O653" s="1026"/>
      <c r="P653" s="1026"/>
      <c r="Q653" s="1026"/>
      <c r="R653" s="1026"/>
      <c r="S653" s="1026"/>
      <c r="T653" s="1026"/>
      <c r="U653" s="1026"/>
      <c r="V653" s="1026"/>
      <c r="W653" s="1026"/>
      <c r="X653" s="1026"/>
      <c r="Y653" s="1026"/>
      <c r="Z653" s="1026"/>
      <c r="AA653" s="1026"/>
      <c r="AB653" s="1026"/>
      <c r="AC653" s="1026"/>
      <c r="AD653" s="1026"/>
      <c r="AE653" s="1026"/>
      <c r="AF653" s="1026"/>
      <c r="AG653" s="1026"/>
      <c r="AH653" s="1026"/>
      <c r="AI653" s="1026"/>
      <c r="AJ653" s="1026"/>
      <c r="AK653" s="1026"/>
      <c r="AL653" s="1026"/>
      <c r="AM653" s="1026"/>
      <c r="AN653" s="1026"/>
      <c r="AO653" s="1026"/>
      <c r="AP653" s="1026"/>
      <c r="AQ653" s="1026"/>
      <c r="AR653" s="1026"/>
      <c r="AS653" s="1026"/>
      <c r="AT653" s="1026"/>
      <c r="AU653" s="1026"/>
      <c r="AV653" s="1026"/>
      <c r="AW653" s="1027"/>
    </row>
    <row r="654" spans="1:49" s="1053" customFormat="1" ht="12.75">
      <c r="A654" s="1037" t="s">
        <v>1312</v>
      </c>
      <c r="B654" s="77">
        <v>147879384</v>
      </c>
      <c r="C654" s="77">
        <v>34030872</v>
      </c>
      <c r="D654" s="77">
        <v>17925748</v>
      </c>
      <c r="E654" s="386">
        <v>12.121870889048335</v>
      </c>
      <c r="F654" s="77">
        <v>5467246</v>
      </c>
      <c r="G654" s="1026"/>
      <c r="H654" s="1026"/>
      <c r="I654" s="1026"/>
      <c r="J654" s="1026"/>
      <c r="K654" s="1026"/>
      <c r="L654" s="1026"/>
      <c r="M654" s="1026"/>
      <c r="N654" s="1026"/>
      <c r="O654" s="1026"/>
      <c r="P654" s="1026"/>
      <c r="Q654" s="1026"/>
      <c r="R654" s="1026"/>
      <c r="S654" s="1026"/>
      <c r="T654" s="1026"/>
      <c r="U654" s="1026"/>
      <c r="V654" s="1026"/>
      <c r="W654" s="1026"/>
      <c r="X654" s="1026"/>
      <c r="Y654" s="1026"/>
      <c r="Z654" s="1026"/>
      <c r="AA654" s="1026"/>
      <c r="AB654" s="1026"/>
      <c r="AC654" s="1026"/>
      <c r="AD654" s="1026"/>
      <c r="AE654" s="1026"/>
      <c r="AF654" s="1026"/>
      <c r="AG654" s="1026"/>
      <c r="AH654" s="1026"/>
      <c r="AI654" s="1026"/>
      <c r="AJ654" s="1026"/>
      <c r="AK654" s="1026"/>
      <c r="AL654" s="1026"/>
      <c r="AM654" s="1026"/>
      <c r="AN654" s="1026"/>
      <c r="AO654" s="1026"/>
      <c r="AP654" s="1026"/>
      <c r="AQ654" s="1026"/>
      <c r="AR654" s="1026"/>
      <c r="AS654" s="1026"/>
      <c r="AT654" s="1026"/>
      <c r="AU654" s="1026"/>
      <c r="AV654" s="1026"/>
      <c r="AW654" s="1027"/>
    </row>
    <row r="655" spans="1:49" s="1053" customFormat="1" ht="12.75">
      <c r="A655" s="1051" t="s">
        <v>881</v>
      </c>
      <c r="B655" s="77">
        <v>6740031</v>
      </c>
      <c r="C655" s="77">
        <v>340187</v>
      </c>
      <c r="D655" s="77">
        <v>10768</v>
      </c>
      <c r="E655" s="386">
        <v>0.1597618764661468</v>
      </c>
      <c r="F655" s="77">
        <v>10735</v>
      </c>
      <c r="G655" s="1026"/>
      <c r="H655" s="1026"/>
      <c r="I655" s="1026"/>
      <c r="J655" s="1026"/>
      <c r="K655" s="1026"/>
      <c r="L655" s="1026"/>
      <c r="M655" s="1026"/>
      <c r="N655" s="1026"/>
      <c r="O655" s="1026"/>
      <c r="P655" s="1026"/>
      <c r="Q655" s="1026"/>
      <c r="R655" s="1026"/>
      <c r="S655" s="1026"/>
      <c r="T655" s="1026"/>
      <c r="U655" s="1026"/>
      <c r="V655" s="1026"/>
      <c r="W655" s="1026"/>
      <c r="X655" s="1026"/>
      <c r="Y655" s="1026"/>
      <c r="Z655" s="1026"/>
      <c r="AA655" s="1026"/>
      <c r="AB655" s="1026"/>
      <c r="AC655" s="1026"/>
      <c r="AD655" s="1026"/>
      <c r="AE655" s="1026"/>
      <c r="AF655" s="1026"/>
      <c r="AG655" s="1026"/>
      <c r="AH655" s="1026"/>
      <c r="AI655" s="1026"/>
      <c r="AJ655" s="1026"/>
      <c r="AK655" s="1026"/>
      <c r="AL655" s="1026"/>
      <c r="AM655" s="1026"/>
      <c r="AN655" s="1026"/>
      <c r="AO655" s="1026"/>
      <c r="AP655" s="1026"/>
      <c r="AQ655" s="1026"/>
      <c r="AR655" s="1026"/>
      <c r="AS655" s="1026"/>
      <c r="AT655" s="1026"/>
      <c r="AU655" s="1026"/>
      <c r="AV655" s="1026"/>
      <c r="AW655" s="1027"/>
    </row>
    <row r="656" spans="1:49" s="1053" customFormat="1" ht="12.75">
      <c r="A656" s="1051" t="s">
        <v>1384</v>
      </c>
      <c r="B656" s="77">
        <v>141139353</v>
      </c>
      <c r="C656" s="77">
        <v>33690685</v>
      </c>
      <c r="D656" s="77">
        <v>17914980</v>
      </c>
      <c r="E656" s="386">
        <v>12.693114726124612</v>
      </c>
      <c r="F656" s="77">
        <v>5456511</v>
      </c>
      <c r="G656" s="1026"/>
      <c r="H656" s="1026"/>
      <c r="I656" s="1026"/>
      <c r="J656" s="1026"/>
      <c r="K656" s="1026"/>
      <c r="L656" s="1026"/>
      <c r="M656" s="1026"/>
      <c r="N656" s="1026"/>
      <c r="O656" s="1026"/>
      <c r="P656" s="1026"/>
      <c r="Q656" s="1026"/>
      <c r="R656" s="1026"/>
      <c r="S656" s="1026"/>
      <c r="T656" s="1026"/>
      <c r="U656" s="1026"/>
      <c r="V656" s="1026"/>
      <c r="W656" s="1026"/>
      <c r="X656" s="1026"/>
      <c r="Y656" s="1026"/>
      <c r="Z656" s="1026"/>
      <c r="AA656" s="1026"/>
      <c r="AB656" s="1026"/>
      <c r="AC656" s="1026"/>
      <c r="AD656" s="1026"/>
      <c r="AE656" s="1026"/>
      <c r="AF656" s="1026"/>
      <c r="AG656" s="1026"/>
      <c r="AH656" s="1026"/>
      <c r="AI656" s="1026"/>
      <c r="AJ656" s="1026"/>
      <c r="AK656" s="1026"/>
      <c r="AL656" s="1026"/>
      <c r="AM656" s="1026"/>
      <c r="AN656" s="1026"/>
      <c r="AO656" s="1026"/>
      <c r="AP656" s="1026"/>
      <c r="AQ656" s="1026"/>
      <c r="AR656" s="1026"/>
      <c r="AS656" s="1026"/>
      <c r="AT656" s="1026"/>
      <c r="AU656" s="1026"/>
      <c r="AV656" s="1026"/>
      <c r="AW656" s="1027"/>
    </row>
    <row r="657" spans="1:49" s="1061" customFormat="1" ht="12.75">
      <c r="A657" s="1052" t="s">
        <v>924</v>
      </c>
      <c r="B657" s="77">
        <v>141139353</v>
      </c>
      <c r="C657" s="77">
        <v>33690685</v>
      </c>
      <c r="D657" s="77">
        <v>17914980</v>
      </c>
      <c r="E657" s="386">
        <v>12.693114726124612</v>
      </c>
      <c r="F657" s="77">
        <v>5456511</v>
      </c>
      <c r="G657" s="1026"/>
      <c r="H657" s="1026"/>
      <c r="I657" s="1026"/>
      <c r="J657" s="1026"/>
      <c r="K657" s="1026"/>
      <c r="L657" s="1026"/>
      <c r="M657" s="1026"/>
      <c r="N657" s="1026"/>
      <c r="O657" s="1026"/>
      <c r="P657" s="1026"/>
      <c r="Q657" s="1026"/>
      <c r="R657" s="1026"/>
      <c r="S657" s="1026"/>
      <c r="T657" s="1026"/>
      <c r="U657" s="1026"/>
      <c r="V657" s="1026"/>
      <c r="W657" s="1026"/>
      <c r="X657" s="1026"/>
      <c r="Y657" s="1026"/>
      <c r="Z657" s="1026"/>
      <c r="AA657" s="1026"/>
      <c r="AB657" s="1026"/>
      <c r="AC657" s="1026"/>
      <c r="AD657" s="1026"/>
      <c r="AE657" s="1026"/>
      <c r="AF657" s="1026"/>
      <c r="AG657" s="1026"/>
      <c r="AH657" s="1026"/>
      <c r="AI657" s="1026"/>
      <c r="AJ657" s="1026"/>
      <c r="AK657" s="1026"/>
      <c r="AL657" s="1026"/>
      <c r="AM657" s="1026"/>
      <c r="AN657" s="1026"/>
      <c r="AO657" s="1026"/>
      <c r="AP657" s="1026"/>
      <c r="AQ657" s="1026"/>
      <c r="AR657" s="1026"/>
      <c r="AS657" s="1026"/>
      <c r="AT657" s="1026"/>
      <c r="AU657" s="1026"/>
      <c r="AV657" s="1026"/>
      <c r="AW657" s="1027"/>
    </row>
    <row r="658" spans="1:49" s="1061" customFormat="1" ht="12.75">
      <c r="A658" s="1037" t="s">
        <v>1295</v>
      </c>
      <c r="B658" s="77">
        <v>2811</v>
      </c>
      <c r="C658" s="77">
        <v>0</v>
      </c>
      <c r="D658" s="77">
        <v>0</v>
      </c>
      <c r="E658" s="386">
        <v>0</v>
      </c>
      <c r="F658" s="77">
        <v>0</v>
      </c>
      <c r="G658" s="1026"/>
      <c r="H658" s="1026"/>
      <c r="I658" s="1026"/>
      <c r="J658" s="1026"/>
      <c r="K658" s="1026"/>
      <c r="L658" s="1026"/>
      <c r="M658" s="1026"/>
      <c r="N658" s="1026"/>
      <c r="O658" s="1026"/>
      <c r="P658" s="1026"/>
      <c r="Q658" s="1026"/>
      <c r="R658" s="1026"/>
      <c r="S658" s="1026"/>
      <c r="T658" s="1026"/>
      <c r="U658" s="1026"/>
      <c r="V658" s="1026"/>
      <c r="W658" s="1026"/>
      <c r="X658" s="1026"/>
      <c r="Y658" s="1026"/>
      <c r="Z658" s="1026"/>
      <c r="AA658" s="1026"/>
      <c r="AB658" s="1026"/>
      <c r="AC658" s="1026"/>
      <c r="AD658" s="1026"/>
      <c r="AE658" s="1026"/>
      <c r="AF658" s="1026"/>
      <c r="AG658" s="1026"/>
      <c r="AH658" s="1026"/>
      <c r="AI658" s="1026"/>
      <c r="AJ658" s="1026"/>
      <c r="AK658" s="1026"/>
      <c r="AL658" s="1026"/>
      <c r="AM658" s="1026"/>
      <c r="AN658" s="1026"/>
      <c r="AO658" s="1026"/>
      <c r="AP658" s="1026"/>
      <c r="AQ658" s="1026"/>
      <c r="AR658" s="1026"/>
      <c r="AS658" s="1026"/>
      <c r="AT658" s="1026"/>
      <c r="AU658" s="1026"/>
      <c r="AV658" s="1026"/>
      <c r="AW658" s="1027"/>
    </row>
    <row r="659" spans="1:49" s="1061" customFormat="1" ht="12.75">
      <c r="A659" s="1051" t="s">
        <v>424</v>
      </c>
      <c r="B659" s="77">
        <v>2811</v>
      </c>
      <c r="C659" s="77">
        <v>0</v>
      </c>
      <c r="D659" s="77">
        <v>0</v>
      </c>
      <c r="E659" s="386">
        <v>0</v>
      </c>
      <c r="F659" s="77">
        <v>0</v>
      </c>
      <c r="G659" s="1026"/>
      <c r="H659" s="1026"/>
      <c r="I659" s="1026"/>
      <c r="J659" s="1026"/>
      <c r="K659" s="1026"/>
      <c r="L659" s="1026"/>
      <c r="M659" s="1026"/>
      <c r="N659" s="1026"/>
      <c r="O659" s="1026"/>
      <c r="P659" s="1026"/>
      <c r="Q659" s="1026"/>
      <c r="R659" s="1026"/>
      <c r="S659" s="1026"/>
      <c r="T659" s="1026"/>
      <c r="U659" s="1026"/>
      <c r="V659" s="1026"/>
      <c r="W659" s="1026"/>
      <c r="X659" s="1026"/>
      <c r="Y659" s="1026"/>
      <c r="Z659" s="1026"/>
      <c r="AA659" s="1026"/>
      <c r="AB659" s="1026"/>
      <c r="AC659" s="1026"/>
      <c r="AD659" s="1026"/>
      <c r="AE659" s="1026"/>
      <c r="AF659" s="1026"/>
      <c r="AG659" s="1026"/>
      <c r="AH659" s="1026"/>
      <c r="AI659" s="1026"/>
      <c r="AJ659" s="1026"/>
      <c r="AK659" s="1026"/>
      <c r="AL659" s="1026"/>
      <c r="AM659" s="1026"/>
      <c r="AN659" s="1026"/>
      <c r="AO659" s="1026"/>
      <c r="AP659" s="1026"/>
      <c r="AQ659" s="1026"/>
      <c r="AR659" s="1026"/>
      <c r="AS659" s="1026"/>
      <c r="AT659" s="1026"/>
      <c r="AU659" s="1026"/>
      <c r="AV659" s="1026"/>
      <c r="AW659" s="1027"/>
    </row>
    <row r="660" spans="1:43" s="1040" customFormat="1" ht="25.5">
      <c r="A660" s="314" t="s">
        <v>62</v>
      </c>
      <c r="B660" s="77"/>
      <c r="C660" s="77"/>
      <c r="D660" s="77"/>
      <c r="E660" s="386"/>
      <c r="F660" s="77"/>
      <c r="G660" s="324"/>
      <c r="H660" s="324"/>
      <c r="I660" s="324"/>
      <c r="J660" s="324"/>
      <c r="K660" s="324"/>
      <c r="L660" s="324"/>
      <c r="M660" s="324"/>
      <c r="N660" s="324"/>
      <c r="O660" s="324"/>
      <c r="P660" s="324"/>
      <c r="Q660" s="324"/>
      <c r="R660" s="324"/>
      <c r="S660" s="324"/>
      <c r="T660" s="324"/>
      <c r="U660" s="324"/>
      <c r="V660" s="324"/>
      <c r="W660" s="324"/>
      <c r="X660" s="324"/>
      <c r="Y660" s="324"/>
      <c r="Z660" s="324"/>
      <c r="AA660" s="324"/>
      <c r="AB660" s="324"/>
      <c r="AC660" s="324"/>
      <c r="AD660" s="324"/>
      <c r="AE660" s="324"/>
      <c r="AF660" s="324"/>
      <c r="AG660" s="324"/>
      <c r="AH660" s="324"/>
      <c r="AI660" s="324"/>
      <c r="AJ660" s="324"/>
      <c r="AK660" s="324"/>
      <c r="AL660" s="324"/>
      <c r="AM660" s="324"/>
      <c r="AN660" s="324"/>
      <c r="AO660" s="324"/>
      <c r="AP660" s="324"/>
      <c r="AQ660" s="324"/>
    </row>
    <row r="661" spans="1:43" s="1043" customFormat="1" ht="12.75">
      <c r="A661" s="1035" t="s">
        <v>911</v>
      </c>
      <c r="B661" s="77">
        <v>2651779</v>
      </c>
      <c r="C661" s="77">
        <v>137724</v>
      </c>
      <c r="D661" s="77">
        <v>137724</v>
      </c>
      <c r="E661" s="386">
        <v>5.193645473472714</v>
      </c>
      <c r="F661" s="77">
        <v>134500</v>
      </c>
      <c r="G661" s="324"/>
      <c r="H661" s="324"/>
      <c r="I661" s="324"/>
      <c r="J661" s="324"/>
      <c r="K661" s="324"/>
      <c r="L661" s="324"/>
      <c r="M661" s="324"/>
      <c r="N661" s="324"/>
      <c r="O661" s="324"/>
      <c r="P661" s="324"/>
      <c r="Q661" s="324"/>
      <c r="R661" s="324"/>
      <c r="S661" s="324"/>
      <c r="T661" s="324"/>
      <c r="U661" s="324"/>
      <c r="V661" s="324"/>
      <c r="W661" s="324"/>
      <c r="X661" s="324"/>
      <c r="Y661" s="324"/>
      <c r="Z661" s="324"/>
      <c r="AA661" s="324"/>
      <c r="AB661" s="324"/>
      <c r="AC661" s="324"/>
      <c r="AD661" s="324"/>
      <c r="AE661" s="324"/>
      <c r="AF661" s="324"/>
      <c r="AG661" s="324"/>
      <c r="AH661" s="324"/>
      <c r="AI661" s="324"/>
      <c r="AJ661" s="324"/>
      <c r="AK661" s="324"/>
      <c r="AL661" s="324"/>
      <c r="AM661" s="324"/>
      <c r="AN661" s="324"/>
      <c r="AO661" s="324"/>
      <c r="AP661" s="324"/>
      <c r="AQ661" s="324"/>
    </row>
    <row r="662" spans="1:43" s="1043" customFormat="1" ht="12.75">
      <c r="A662" s="1036" t="s">
        <v>901</v>
      </c>
      <c r="B662" s="77">
        <v>2576779</v>
      </c>
      <c r="C662" s="77">
        <v>137724</v>
      </c>
      <c r="D662" s="77">
        <v>137724</v>
      </c>
      <c r="E662" s="386">
        <v>5.344812263682683</v>
      </c>
      <c r="F662" s="77">
        <v>134500</v>
      </c>
      <c r="G662" s="324"/>
      <c r="H662" s="324"/>
      <c r="I662" s="324"/>
      <c r="J662" s="324"/>
      <c r="K662" s="324"/>
      <c r="L662" s="324"/>
      <c r="M662" s="324"/>
      <c r="N662" s="324"/>
      <c r="O662" s="324"/>
      <c r="P662" s="324"/>
      <c r="Q662" s="324"/>
      <c r="R662" s="324"/>
      <c r="S662" s="324"/>
      <c r="T662" s="324"/>
      <c r="U662" s="324"/>
      <c r="V662" s="324"/>
      <c r="W662" s="324"/>
      <c r="X662" s="324"/>
      <c r="Y662" s="324"/>
      <c r="Z662" s="324"/>
      <c r="AA662" s="324"/>
      <c r="AB662" s="324"/>
      <c r="AC662" s="324"/>
      <c r="AD662" s="324"/>
      <c r="AE662" s="324"/>
      <c r="AF662" s="324"/>
      <c r="AG662" s="324"/>
      <c r="AH662" s="324"/>
      <c r="AI662" s="324"/>
      <c r="AJ662" s="324"/>
      <c r="AK662" s="324"/>
      <c r="AL662" s="324"/>
      <c r="AM662" s="324"/>
      <c r="AN662" s="324"/>
      <c r="AO662" s="324"/>
      <c r="AP662" s="324"/>
      <c r="AQ662" s="324"/>
    </row>
    <row r="663" spans="1:43" s="1043" customFormat="1" ht="12.75">
      <c r="A663" s="1036" t="s">
        <v>134</v>
      </c>
      <c r="B663" s="230">
        <v>75000</v>
      </c>
      <c r="C663" s="230">
        <v>0</v>
      </c>
      <c r="D663" s="230">
        <v>0</v>
      </c>
      <c r="E663" s="386">
        <v>0</v>
      </c>
      <c r="F663" s="77">
        <v>0</v>
      </c>
      <c r="G663" s="324"/>
      <c r="H663" s="324"/>
      <c r="I663" s="324"/>
      <c r="J663" s="324"/>
      <c r="K663" s="324"/>
      <c r="L663" s="324"/>
      <c r="M663" s="324"/>
      <c r="N663" s="324"/>
      <c r="O663" s="324"/>
      <c r="P663" s="324"/>
      <c r="Q663" s="324"/>
      <c r="R663" s="324"/>
      <c r="S663" s="324"/>
      <c r="T663" s="324"/>
      <c r="U663" s="324"/>
      <c r="V663" s="324"/>
      <c r="W663" s="324"/>
      <c r="X663" s="324"/>
      <c r="Y663" s="324"/>
      <c r="Z663" s="324"/>
      <c r="AA663" s="324"/>
      <c r="AB663" s="324"/>
      <c r="AC663" s="324"/>
      <c r="AD663" s="324"/>
      <c r="AE663" s="324"/>
      <c r="AF663" s="324"/>
      <c r="AG663" s="324"/>
      <c r="AH663" s="324"/>
      <c r="AI663" s="324"/>
      <c r="AJ663" s="324"/>
      <c r="AK663" s="324"/>
      <c r="AL663" s="324"/>
      <c r="AM663" s="324"/>
      <c r="AN663" s="324"/>
      <c r="AO663" s="324"/>
      <c r="AP663" s="324"/>
      <c r="AQ663" s="324"/>
    </row>
    <row r="664" spans="1:43" s="1043" customFormat="1" ht="12.75">
      <c r="A664" s="1035" t="s">
        <v>1306</v>
      </c>
      <c r="B664" s="77">
        <v>2651779</v>
      </c>
      <c r="C664" s="77">
        <v>137724</v>
      </c>
      <c r="D664" s="77">
        <v>5993</v>
      </c>
      <c r="E664" s="386">
        <v>0.22599922542564824</v>
      </c>
      <c r="F664" s="77">
        <v>5000</v>
      </c>
      <c r="G664" s="324"/>
      <c r="H664" s="324"/>
      <c r="I664" s="324"/>
      <c r="J664" s="324"/>
      <c r="K664" s="324"/>
      <c r="L664" s="324"/>
      <c r="M664" s="324"/>
      <c r="N664" s="324"/>
      <c r="O664" s="324"/>
      <c r="P664" s="324"/>
      <c r="Q664" s="324"/>
      <c r="R664" s="324"/>
      <c r="S664" s="324"/>
      <c r="T664" s="324"/>
      <c r="U664" s="324"/>
      <c r="V664" s="324"/>
      <c r="W664" s="324"/>
      <c r="X664" s="324"/>
      <c r="Y664" s="324"/>
      <c r="Z664" s="324"/>
      <c r="AA664" s="324"/>
      <c r="AB664" s="324"/>
      <c r="AC664" s="324"/>
      <c r="AD664" s="324"/>
      <c r="AE664" s="324"/>
      <c r="AF664" s="324"/>
      <c r="AG664" s="324"/>
      <c r="AH664" s="324"/>
      <c r="AI664" s="324"/>
      <c r="AJ664" s="324"/>
      <c r="AK664" s="324"/>
      <c r="AL664" s="324"/>
      <c r="AM664" s="324"/>
      <c r="AN664" s="324"/>
      <c r="AO664" s="324"/>
      <c r="AP664" s="324"/>
      <c r="AQ664" s="324"/>
    </row>
    <row r="665" spans="1:43" s="1040" customFormat="1" ht="12.75">
      <c r="A665" s="1036" t="s">
        <v>1295</v>
      </c>
      <c r="B665" s="77">
        <v>2651779</v>
      </c>
      <c r="C665" s="77">
        <v>137724</v>
      </c>
      <c r="D665" s="77">
        <v>5993</v>
      </c>
      <c r="E665" s="386">
        <v>0.22599922542564824</v>
      </c>
      <c r="F665" s="77">
        <v>5000</v>
      </c>
      <c r="G665" s="324"/>
      <c r="H665" s="324"/>
      <c r="I665" s="324"/>
      <c r="J665" s="324"/>
      <c r="K665" s="324"/>
      <c r="L665" s="324"/>
      <c r="M665" s="324"/>
      <c r="N665" s="324"/>
      <c r="O665" s="324"/>
      <c r="P665" s="324"/>
      <c r="Q665" s="324"/>
      <c r="R665" s="324"/>
      <c r="S665" s="324"/>
      <c r="T665" s="324"/>
      <c r="U665" s="324"/>
      <c r="V665" s="324"/>
      <c r="W665" s="324"/>
      <c r="X665" s="324"/>
      <c r="Y665" s="324"/>
      <c r="Z665" s="324"/>
      <c r="AA665" s="324"/>
      <c r="AB665" s="324"/>
      <c r="AC665" s="324"/>
      <c r="AD665" s="324"/>
      <c r="AE665" s="324"/>
      <c r="AF665" s="324"/>
      <c r="AG665" s="324"/>
      <c r="AH665" s="324"/>
      <c r="AI665" s="324"/>
      <c r="AJ665" s="324"/>
      <c r="AK665" s="324"/>
      <c r="AL665" s="324"/>
      <c r="AM665" s="324"/>
      <c r="AN665" s="324"/>
      <c r="AO665" s="324"/>
      <c r="AP665" s="324"/>
      <c r="AQ665" s="324"/>
    </row>
    <row r="666" spans="1:43" s="1040" customFormat="1" ht="12.75">
      <c r="A666" s="1038" t="s">
        <v>428</v>
      </c>
      <c r="B666" s="77">
        <v>2651779</v>
      </c>
      <c r="C666" s="77">
        <v>137724</v>
      </c>
      <c r="D666" s="77">
        <v>5993</v>
      </c>
      <c r="E666" s="386">
        <v>0.22599922542564824</v>
      </c>
      <c r="F666" s="77">
        <v>5000</v>
      </c>
      <c r="G666" s="324"/>
      <c r="H666" s="324"/>
      <c r="I666" s="324"/>
      <c r="J666" s="324"/>
      <c r="K666" s="324"/>
      <c r="L666" s="324"/>
      <c r="M666" s="324"/>
      <c r="N666" s="324"/>
      <c r="O666" s="324"/>
      <c r="P666" s="324"/>
      <c r="Q666" s="324"/>
      <c r="R666" s="324"/>
      <c r="S666" s="324"/>
      <c r="T666" s="324"/>
      <c r="U666" s="324"/>
      <c r="V666" s="324"/>
      <c r="W666" s="324"/>
      <c r="X666" s="324"/>
      <c r="Y666" s="324"/>
      <c r="Z666" s="324"/>
      <c r="AA666" s="324"/>
      <c r="AB666" s="324"/>
      <c r="AC666" s="324"/>
      <c r="AD666" s="324"/>
      <c r="AE666" s="324"/>
      <c r="AF666" s="324"/>
      <c r="AG666" s="324"/>
      <c r="AH666" s="324"/>
      <c r="AI666" s="324"/>
      <c r="AJ666" s="324"/>
      <c r="AK666" s="324"/>
      <c r="AL666" s="324"/>
      <c r="AM666" s="324"/>
      <c r="AN666" s="324"/>
      <c r="AO666" s="324"/>
      <c r="AP666" s="324"/>
      <c r="AQ666" s="324"/>
    </row>
    <row r="667" spans="1:43" s="1040" customFormat="1" ht="12.75">
      <c r="A667" s="260" t="s">
        <v>58</v>
      </c>
      <c r="B667" s="77"/>
      <c r="C667" s="77"/>
      <c r="D667" s="77"/>
      <c r="E667" s="386"/>
      <c r="F667" s="77"/>
      <c r="G667" s="324"/>
      <c r="H667" s="324"/>
      <c r="I667" s="324"/>
      <c r="J667" s="324"/>
      <c r="K667" s="324"/>
      <c r="L667" s="324"/>
      <c r="M667" s="324"/>
      <c r="N667" s="324"/>
      <c r="O667" s="324"/>
      <c r="P667" s="324"/>
      <c r="Q667" s="324"/>
      <c r="R667" s="324"/>
      <c r="S667" s="324"/>
      <c r="T667" s="324"/>
      <c r="U667" s="324"/>
      <c r="V667" s="324"/>
      <c r="W667" s="324"/>
      <c r="X667" s="324"/>
      <c r="Y667" s="324"/>
      <c r="Z667" s="324"/>
      <c r="AA667" s="324"/>
      <c r="AB667" s="324"/>
      <c r="AC667" s="324"/>
      <c r="AD667" s="324"/>
      <c r="AE667" s="324"/>
      <c r="AF667" s="324"/>
      <c r="AG667" s="324"/>
      <c r="AH667" s="324"/>
      <c r="AI667" s="324"/>
      <c r="AJ667" s="324"/>
      <c r="AK667" s="324"/>
      <c r="AL667" s="324"/>
      <c r="AM667" s="324"/>
      <c r="AN667" s="324"/>
      <c r="AO667" s="324"/>
      <c r="AP667" s="324"/>
      <c r="AQ667" s="324"/>
    </row>
    <row r="668" spans="1:43" s="1040" customFormat="1" ht="12.75">
      <c r="A668" s="1035" t="s">
        <v>911</v>
      </c>
      <c r="B668" s="77">
        <v>253875</v>
      </c>
      <c r="C668" s="77">
        <v>36752</v>
      </c>
      <c r="D668" s="77">
        <v>36752</v>
      </c>
      <c r="E668" s="386">
        <v>14.47641555883801</v>
      </c>
      <c r="F668" s="77">
        <v>19752</v>
      </c>
      <c r="G668" s="324"/>
      <c r="H668" s="324"/>
      <c r="I668" s="324"/>
      <c r="J668" s="324"/>
      <c r="K668" s="324"/>
      <c r="L668" s="324"/>
      <c r="M668" s="324"/>
      <c r="N668" s="324"/>
      <c r="O668" s="324"/>
      <c r="P668" s="324"/>
      <c r="Q668" s="324"/>
      <c r="R668" s="324"/>
      <c r="S668" s="324"/>
      <c r="T668" s="324"/>
      <c r="U668" s="324"/>
      <c r="V668" s="324"/>
      <c r="W668" s="324"/>
      <c r="X668" s="324"/>
      <c r="Y668" s="324"/>
      <c r="Z668" s="324"/>
      <c r="AA668" s="324"/>
      <c r="AB668" s="324"/>
      <c r="AC668" s="324"/>
      <c r="AD668" s="324"/>
      <c r="AE668" s="324"/>
      <c r="AF668" s="324"/>
      <c r="AG668" s="324"/>
      <c r="AH668" s="324"/>
      <c r="AI668" s="324"/>
      <c r="AJ668" s="324"/>
      <c r="AK668" s="324"/>
      <c r="AL668" s="324"/>
      <c r="AM668" s="324"/>
      <c r="AN668" s="324"/>
      <c r="AO668" s="324"/>
      <c r="AP668" s="324"/>
      <c r="AQ668" s="324"/>
    </row>
    <row r="669" spans="1:43" s="1040" customFormat="1" ht="12.75">
      <c r="A669" s="1036" t="s">
        <v>901</v>
      </c>
      <c r="B669" s="77">
        <v>253875</v>
      </c>
      <c r="C669" s="77">
        <v>36752</v>
      </c>
      <c r="D669" s="77">
        <v>36752</v>
      </c>
      <c r="E669" s="386">
        <v>14.47641555883801</v>
      </c>
      <c r="F669" s="77">
        <v>19752</v>
      </c>
      <c r="G669" s="324"/>
      <c r="H669" s="324"/>
      <c r="I669" s="324"/>
      <c r="J669" s="324"/>
      <c r="K669" s="324"/>
      <c r="L669" s="324"/>
      <c r="M669" s="324"/>
      <c r="N669" s="324"/>
      <c r="O669" s="324"/>
      <c r="P669" s="324"/>
      <c r="Q669" s="324"/>
      <c r="R669" s="324"/>
      <c r="S669" s="324"/>
      <c r="T669" s="324"/>
      <c r="U669" s="324"/>
      <c r="V669" s="324"/>
      <c r="W669" s="324"/>
      <c r="X669" s="324"/>
      <c r="Y669" s="324"/>
      <c r="Z669" s="324"/>
      <c r="AA669" s="324"/>
      <c r="AB669" s="324"/>
      <c r="AC669" s="324"/>
      <c r="AD669" s="324"/>
      <c r="AE669" s="324"/>
      <c r="AF669" s="324"/>
      <c r="AG669" s="324"/>
      <c r="AH669" s="324"/>
      <c r="AI669" s="324"/>
      <c r="AJ669" s="324"/>
      <c r="AK669" s="324"/>
      <c r="AL669" s="324"/>
      <c r="AM669" s="324"/>
      <c r="AN669" s="324"/>
      <c r="AO669" s="324"/>
      <c r="AP669" s="324"/>
      <c r="AQ669" s="324"/>
    </row>
    <row r="670" spans="1:43" s="1040" customFormat="1" ht="12.75">
      <c r="A670" s="1035" t="s">
        <v>1306</v>
      </c>
      <c r="B670" s="77">
        <v>253875</v>
      </c>
      <c r="C670" s="77">
        <v>36752</v>
      </c>
      <c r="D670" s="77">
        <v>23899</v>
      </c>
      <c r="E670" s="386">
        <v>9.4136878385032</v>
      </c>
      <c r="F670" s="77">
        <v>20763</v>
      </c>
      <c r="G670" s="324"/>
      <c r="H670" s="324"/>
      <c r="I670" s="324"/>
      <c r="J670" s="324"/>
      <c r="K670" s="324"/>
      <c r="L670" s="324"/>
      <c r="M670" s="324"/>
      <c r="N670" s="324"/>
      <c r="O670" s="324"/>
      <c r="P670" s="324"/>
      <c r="Q670" s="324"/>
      <c r="R670" s="324"/>
      <c r="S670" s="324"/>
      <c r="T670" s="324"/>
      <c r="U670" s="324"/>
      <c r="V670" s="324"/>
      <c r="W670" s="324"/>
      <c r="X670" s="324"/>
      <c r="Y670" s="324"/>
      <c r="Z670" s="324"/>
      <c r="AA670" s="324"/>
      <c r="AB670" s="324"/>
      <c r="AC670" s="324"/>
      <c r="AD670" s="324"/>
      <c r="AE670" s="324"/>
      <c r="AF670" s="324"/>
      <c r="AG670" s="324"/>
      <c r="AH670" s="324"/>
      <c r="AI670" s="324"/>
      <c r="AJ670" s="324"/>
      <c r="AK670" s="324"/>
      <c r="AL670" s="324"/>
      <c r="AM670" s="324"/>
      <c r="AN670" s="324"/>
      <c r="AO670" s="324"/>
      <c r="AP670" s="324"/>
      <c r="AQ670" s="324"/>
    </row>
    <row r="671" spans="1:43" s="1040" customFormat="1" ht="12.75">
      <c r="A671" s="1037" t="s">
        <v>1312</v>
      </c>
      <c r="B671" s="77">
        <v>253875</v>
      </c>
      <c r="C671" s="77">
        <v>36752</v>
      </c>
      <c r="D671" s="77">
        <v>23899</v>
      </c>
      <c r="E671" s="386">
        <v>9.4136878385032</v>
      </c>
      <c r="F671" s="77">
        <v>20763</v>
      </c>
      <c r="G671" s="324"/>
      <c r="H671" s="324"/>
      <c r="I671" s="324"/>
      <c r="J671" s="324"/>
      <c r="K671" s="324"/>
      <c r="L671" s="324"/>
      <c r="M671" s="324"/>
      <c r="N671" s="324"/>
      <c r="O671" s="324"/>
      <c r="P671" s="324"/>
      <c r="Q671" s="324"/>
      <c r="R671" s="324"/>
      <c r="S671" s="324"/>
      <c r="T671" s="324"/>
      <c r="U671" s="324"/>
      <c r="V671" s="324"/>
      <c r="W671" s="324"/>
      <c r="X671" s="324"/>
      <c r="Y671" s="324"/>
      <c r="Z671" s="324"/>
      <c r="AA671" s="324"/>
      <c r="AB671" s="324"/>
      <c r="AC671" s="324"/>
      <c r="AD671" s="324"/>
      <c r="AE671" s="324"/>
      <c r="AF671" s="324"/>
      <c r="AG671" s="324"/>
      <c r="AH671" s="324"/>
      <c r="AI671" s="324"/>
      <c r="AJ671" s="324"/>
      <c r="AK671" s="324"/>
      <c r="AL671" s="324"/>
      <c r="AM671" s="324"/>
      <c r="AN671" s="324"/>
      <c r="AO671" s="324"/>
      <c r="AP671" s="324"/>
      <c r="AQ671" s="324"/>
    </row>
    <row r="672" spans="1:43" s="1040" customFormat="1" ht="12.75">
      <c r="A672" s="1038" t="s">
        <v>881</v>
      </c>
      <c r="B672" s="77">
        <v>9276</v>
      </c>
      <c r="C672" s="77">
        <v>4638</v>
      </c>
      <c r="D672" s="77">
        <v>0</v>
      </c>
      <c r="E672" s="386">
        <v>0</v>
      </c>
      <c r="F672" s="77">
        <v>0</v>
      </c>
      <c r="G672" s="324"/>
      <c r="H672" s="324"/>
      <c r="I672" s="324"/>
      <c r="J672" s="324"/>
      <c r="K672" s="324"/>
      <c r="L672" s="324"/>
      <c r="M672" s="324"/>
      <c r="N672" s="324"/>
      <c r="O672" s="324"/>
      <c r="P672" s="324"/>
      <c r="Q672" s="324"/>
      <c r="R672" s="324"/>
      <c r="S672" s="324"/>
      <c r="T672" s="324"/>
      <c r="U672" s="324"/>
      <c r="V672" s="324"/>
      <c r="W672" s="324"/>
      <c r="X672" s="324"/>
      <c r="Y672" s="324"/>
      <c r="Z672" s="324"/>
      <c r="AA672" s="324"/>
      <c r="AB672" s="324"/>
      <c r="AC672" s="324"/>
      <c r="AD672" s="324"/>
      <c r="AE672" s="324"/>
      <c r="AF672" s="324"/>
      <c r="AG672" s="324"/>
      <c r="AH672" s="324"/>
      <c r="AI672" s="324"/>
      <c r="AJ672" s="324"/>
      <c r="AK672" s="324"/>
      <c r="AL672" s="324"/>
      <c r="AM672" s="324"/>
      <c r="AN672" s="324"/>
      <c r="AO672" s="324"/>
      <c r="AP672" s="324"/>
      <c r="AQ672" s="324"/>
    </row>
    <row r="673" spans="1:43" s="1040" customFormat="1" ht="12.75">
      <c r="A673" s="1036" t="s">
        <v>1381</v>
      </c>
      <c r="B673" s="77">
        <v>2089</v>
      </c>
      <c r="C673" s="77">
        <v>1114</v>
      </c>
      <c r="D673" s="77">
        <v>0</v>
      </c>
      <c r="E673" s="386">
        <v>0</v>
      </c>
      <c r="F673" s="77">
        <v>0</v>
      </c>
      <c r="G673" s="324"/>
      <c r="H673" s="324"/>
      <c r="I673" s="324"/>
      <c r="J673" s="324"/>
      <c r="K673" s="324"/>
      <c r="L673" s="324"/>
      <c r="M673" s="324"/>
      <c r="N673" s="324"/>
      <c r="O673" s="324"/>
      <c r="P673" s="324"/>
      <c r="Q673" s="324"/>
      <c r="R673" s="324"/>
      <c r="S673" s="324"/>
      <c r="T673" s="324"/>
      <c r="U673" s="324"/>
      <c r="V673" s="324"/>
      <c r="W673" s="324"/>
      <c r="X673" s="324"/>
      <c r="Y673" s="324"/>
      <c r="Z673" s="324"/>
      <c r="AA673" s="324"/>
      <c r="AB673" s="324"/>
      <c r="AC673" s="324"/>
      <c r="AD673" s="324"/>
      <c r="AE673" s="324"/>
      <c r="AF673" s="324"/>
      <c r="AG673" s="324"/>
      <c r="AH673" s="324"/>
      <c r="AI673" s="324"/>
      <c r="AJ673" s="324"/>
      <c r="AK673" s="324"/>
      <c r="AL673" s="324"/>
      <c r="AM673" s="324"/>
      <c r="AN673" s="324"/>
      <c r="AO673" s="324"/>
      <c r="AP673" s="324"/>
      <c r="AQ673" s="324"/>
    </row>
    <row r="674" spans="1:43" s="1040" customFormat="1" ht="12.75">
      <c r="A674" s="1038" t="s">
        <v>1384</v>
      </c>
      <c r="B674" s="77">
        <v>242510</v>
      </c>
      <c r="C674" s="77">
        <v>31000</v>
      </c>
      <c r="D674" s="77">
        <v>23899</v>
      </c>
      <c r="E674" s="386">
        <v>9.854851346336234</v>
      </c>
      <c r="F674" s="77">
        <v>20763</v>
      </c>
      <c r="G674" s="324"/>
      <c r="H674" s="324"/>
      <c r="I674" s="324"/>
      <c r="J674" s="324"/>
      <c r="K674" s="324"/>
      <c r="L674" s="324"/>
      <c r="M674" s="324"/>
      <c r="N674" s="324"/>
      <c r="O674" s="324"/>
      <c r="P674" s="324"/>
      <c r="Q674" s="324"/>
      <c r="R674" s="324"/>
      <c r="S674" s="324"/>
      <c r="T674" s="324"/>
      <c r="U674" s="324"/>
      <c r="V674" s="324"/>
      <c r="W674" s="324"/>
      <c r="X674" s="324"/>
      <c r="Y674" s="324"/>
      <c r="Z674" s="324"/>
      <c r="AA674" s="324"/>
      <c r="AB674" s="324"/>
      <c r="AC674" s="324"/>
      <c r="AD674" s="324"/>
      <c r="AE674" s="324"/>
      <c r="AF674" s="324"/>
      <c r="AG674" s="324"/>
      <c r="AH674" s="324"/>
      <c r="AI674" s="324"/>
      <c r="AJ674" s="324"/>
      <c r="AK674" s="324"/>
      <c r="AL674" s="324"/>
      <c r="AM674" s="324"/>
      <c r="AN674" s="324"/>
      <c r="AO674" s="324"/>
      <c r="AP674" s="324"/>
      <c r="AQ674" s="324"/>
    </row>
    <row r="675" spans="1:43" s="1040" customFormat="1" ht="12.75">
      <c r="A675" s="1039" t="s">
        <v>52</v>
      </c>
      <c r="B675" s="77">
        <v>242510</v>
      </c>
      <c r="C675" s="77">
        <v>31000</v>
      </c>
      <c r="D675" s="77">
        <v>23899</v>
      </c>
      <c r="E675" s="386">
        <v>9.854851346336234</v>
      </c>
      <c r="F675" s="77">
        <v>20763</v>
      </c>
      <c r="G675" s="324"/>
      <c r="H675" s="324"/>
      <c r="I675" s="324"/>
      <c r="J675" s="324"/>
      <c r="K675" s="324"/>
      <c r="L675" s="324"/>
      <c r="M675" s="324"/>
      <c r="N675" s="324"/>
      <c r="O675" s="324"/>
      <c r="P675" s="324"/>
      <c r="Q675" s="324"/>
      <c r="R675" s="324"/>
      <c r="S675" s="324"/>
      <c r="T675" s="324"/>
      <c r="U675" s="324"/>
      <c r="V675" s="324"/>
      <c r="W675" s="324"/>
      <c r="X675" s="324"/>
      <c r="Y675" s="324"/>
      <c r="Z675" s="324"/>
      <c r="AA675" s="324"/>
      <c r="AB675" s="324"/>
      <c r="AC675" s="324"/>
      <c r="AD675" s="324"/>
      <c r="AE675" s="324"/>
      <c r="AF675" s="324"/>
      <c r="AG675" s="324"/>
      <c r="AH675" s="324"/>
      <c r="AI675" s="324"/>
      <c r="AJ675" s="324"/>
      <c r="AK675" s="324"/>
      <c r="AL675" s="324"/>
      <c r="AM675" s="324"/>
      <c r="AN675" s="324"/>
      <c r="AO675" s="324"/>
      <c r="AP675" s="324"/>
      <c r="AQ675" s="324"/>
    </row>
    <row r="676" spans="1:6" ht="12.75">
      <c r="A676" s="252" t="s">
        <v>76</v>
      </c>
      <c r="B676" s="1064"/>
      <c r="C676" s="1064"/>
      <c r="D676" s="1064"/>
      <c r="E676" s="386"/>
      <c r="F676" s="77"/>
    </row>
    <row r="677" spans="1:43" s="1042" customFormat="1" ht="12.75">
      <c r="A677" s="314" t="s">
        <v>916</v>
      </c>
      <c r="B677" s="30"/>
      <c r="C677" s="30"/>
      <c r="D677" s="30"/>
      <c r="E677" s="386"/>
      <c r="F677" s="77"/>
      <c r="G677" s="1041"/>
      <c r="H677" s="1041"/>
      <c r="I677" s="1041"/>
      <c r="J677" s="1041"/>
      <c r="K677" s="1041"/>
      <c r="L677" s="1041"/>
      <c r="M677" s="1041"/>
      <c r="N677" s="1041"/>
      <c r="O677" s="1041"/>
      <c r="P677" s="1041"/>
      <c r="Q677" s="1041"/>
      <c r="R677" s="1041"/>
      <c r="S677" s="1041"/>
      <c r="T677" s="1041"/>
      <c r="U677" s="1041"/>
      <c r="V677" s="1041"/>
      <c r="W677" s="1041"/>
      <c r="X677" s="1041"/>
      <c r="Y677" s="1041"/>
      <c r="Z677" s="1041"/>
      <c r="AA677" s="1041"/>
      <c r="AB677" s="1041"/>
      <c r="AC677" s="1041"/>
      <c r="AD677" s="1041"/>
      <c r="AE677" s="1041"/>
      <c r="AF677" s="1041"/>
      <c r="AG677" s="1041"/>
      <c r="AH677" s="1041"/>
      <c r="AI677" s="1041"/>
      <c r="AJ677" s="1041"/>
      <c r="AK677" s="1041"/>
      <c r="AL677" s="1041"/>
      <c r="AM677" s="1041"/>
      <c r="AN677" s="1041"/>
      <c r="AO677" s="1041"/>
      <c r="AP677" s="1041"/>
      <c r="AQ677" s="1041"/>
    </row>
    <row r="678" spans="1:43" s="1048" customFormat="1" ht="12.75">
      <c r="A678" s="1035" t="s">
        <v>911</v>
      </c>
      <c r="B678" s="77">
        <v>123822555</v>
      </c>
      <c r="C678" s="77">
        <v>24487096</v>
      </c>
      <c r="D678" s="230">
        <v>10152711</v>
      </c>
      <c r="E678" s="386">
        <v>8.199403573928837</v>
      </c>
      <c r="F678" s="77">
        <v>994692</v>
      </c>
      <c r="G678" s="1041"/>
      <c r="H678" s="1041"/>
      <c r="I678" s="1041"/>
      <c r="J678" s="1041"/>
      <c r="K678" s="1041"/>
      <c r="L678" s="1041"/>
      <c r="M678" s="1041"/>
      <c r="N678" s="1041"/>
      <c r="O678" s="1041"/>
      <c r="P678" s="1041"/>
      <c r="Q678" s="1041"/>
      <c r="R678" s="1041"/>
      <c r="S678" s="1041"/>
      <c r="T678" s="1041"/>
      <c r="U678" s="1041"/>
      <c r="V678" s="1041"/>
      <c r="W678" s="1041"/>
      <c r="X678" s="1041"/>
      <c r="Y678" s="1041"/>
      <c r="Z678" s="1041"/>
      <c r="AA678" s="1041"/>
      <c r="AB678" s="1041"/>
      <c r="AC678" s="1041"/>
      <c r="AD678" s="1041"/>
      <c r="AE678" s="1041"/>
      <c r="AF678" s="1041"/>
      <c r="AG678" s="1041"/>
      <c r="AH678" s="1041"/>
      <c r="AI678" s="1041"/>
      <c r="AJ678" s="1041"/>
      <c r="AK678" s="1041"/>
      <c r="AL678" s="1041"/>
      <c r="AM678" s="1041"/>
      <c r="AN678" s="1041"/>
      <c r="AO678" s="1041"/>
      <c r="AP678" s="1041"/>
      <c r="AQ678" s="1041"/>
    </row>
    <row r="679" spans="1:43" s="1048" customFormat="1" ht="12.75">
      <c r="A679" s="1037" t="s">
        <v>901</v>
      </c>
      <c r="B679" s="77">
        <v>38391555</v>
      </c>
      <c r="C679" s="77">
        <v>1787324</v>
      </c>
      <c r="D679" s="77">
        <v>1787324</v>
      </c>
      <c r="E679" s="386">
        <v>4.655513432576513</v>
      </c>
      <c r="F679" s="77">
        <v>994692</v>
      </c>
      <c r="G679" s="1041"/>
      <c r="H679" s="1041"/>
      <c r="I679" s="1041"/>
      <c r="J679" s="1041"/>
      <c r="K679" s="1041"/>
      <c r="L679" s="1041"/>
      <c r="M679" s="1041"/>
      <c r="N679" s="1041"/>
      <c r="O679" s="1041"/>
      <c r="P679" s="1041"/>
      <c r="Q679" s="1041"/>
      <c r="R679" s="1041"/>
      <c r="S679" s="1041"/>
      <c r="T679" s="1041"/>
      <c r="U679" s="1041"/>
      <c r="V679" s="1041"/>
      <c r="W679" s="1041"/>
      <c r="X679" s="1041"/>
      <c r="Y679" s="1041"/>
      <c r="Z679" s="1041"/>
      <c r="AA679" s="1041"/>
      <c r="AB679" s="1041"/>
      <c r="AC679" s="1041"/>
      <c r="AD679" s="1041"/>
      <c r="AE679" s="1041"/>
      <c r="AF679" s="1041"/>
      <c r="AG679" s="1041"/>
      <c r="AH679" s="1041"/>
      <c r="AI679" s="1041"/>
      <c r="AJ679" s="1041"/>
      <c r="AK679" s="1041"/>
      <c r="AL679" s="1041"/>
      <c r="AM679" s="1041"/>
      <c r="AN679" s="1041"/>
      <c r="AO679" s="1041"/>
      <c r="AP679" s="1041"/>
      <c r="AQ679" s="1041"/>
    </row>
    <row r="680" spans="1:43" s="1048" customFormat="1" ht="12.75" hidden="1">
      <c r="A680" s="1036" t="s">
        <v>134</v>
      </c>
      <c r="B680" s="230"/>
      <c r="C680" s="230"/>
      <c r="D680" s="230"/>
      <c r="E680" s="386">
        <v>0</v>
      </c>
      <c r="F680" s="77">
        <v>0</v>
      </c>
      <c r="G680" s="1041"/>
      <c r="H680" s="1041"/>
      <c r="I680" s="1041"/>
      <c r="J680" s="1041"/>
      <c r="K680" s="1041"/>
      <c r="L680" s="1041"/>
      <c r="M680" s="1041"/>
      <c r="N680" s="1041"/>
      <c r="O680" s="1041"/>
      <c r="P680" s="1041"/>
      <c r="Q680" s="1041"/>
      <c r="R680" s="1041"/>
      <c r="S680" s="1041"/>
      <c r="T680" s="1041"/>
      <c r="U680" s="1041"/>
      <c r="V680" s="1041"/>
      <c r="W680" s="1041"/>
      <c r="X680" s="1041"/>
      <c r="Y680" s="1041"/>
      <c r="Z680" s="1041"/>
      <c r="AA680" s="1041"/>
      <c r="AB680" s="1041"/>
      <c r="AC680" s="1041"/>
      <c r="AD680" s="1041"/>
      <c r="AE680" s="1041"/>
      <c r="AF680" s="1041"/>
      <c r="AG680" s="1041"/>
      <c r="AH680" s="1041"/>
      <c r="AI680" s="1041"/>
      <c r="AJ680" s="1041"/>
      <c r="AK680" s="1041"/>
      <c r="AL680" s="1041"/>
      <c r="AM680" s="1041"/>
      <c r="AN680" s="1041"/>
      <c r="AO680" s="1041"/>
      <c r="AP680" s="1041"/>
      <c r="AQ680" s="1041"/>
    </row>
    <row r="681" spans="1:43" s="1048" customFormat="1" ht="12.75">
      <c r="A681" s="1037" t="s">
        <v>135</v>
      </c>
      <c r="B681" s="230">
        <v>85431000</v>
      </c>
      <c r="C681" s="230">
        <v>22699772</v>
      </c>
      <c r="D681" s="230">
        <v>8365387</v>
      </c>
      <c r="E681" s="386">
        <v>9.791980662757078</v>
      </c>
      <c r="F681" s="77">
        <v>0</v>
      </c>
      <c r="G681" s="1041"/>
      <c r="H681" s="1041"/>
      <c r="I681" s="1041"/>
      <c r="J681" s="1041"/>
      <c r="K681" s="1041"/>
      <c r="L681" s="1041"/>
      <c r="M681" s="1041"/>
      <c r="N681" s="1041"/>
      <c r="O681" s="1041"/>
      <c r="P681" s="1041"/>
      <c r="Q681" s="1041"/>
      <c r="R681" s="1041"/>
      <c r="S681" s="1041"/>
      <c r="T681" s="1041"/>
      <c r="U681" s="1041"/>
      <c r="V681" s="1041"/>
      <c r="W681" s="1041"/>
      <c r="X681" s="1041"/>
      <c r="Y681" s="1041"/>
      <c r="Z681" s="1041"/>
      <c r="AA681" s="1041"/>
      <c r="AB681" s="1041"/>
      <c r="AC681" s="1041"/>
      <c r="AD681" s="1041"/>
      <c r="AE681" s="1041"/>
      <c r="AF681" s="1041"/>
      <c r="AG681" s="1041"/>
      <c r="AH681" s="1041"/>
      <c r="AI681" s="1041"/>
      <c r="AJ681" s="1041"/>
      <c r="AK681" s="1041"/>
      <c r="AL681" s="1041"/>
      <c r="AM681" s="1041"/>
      <c r="AN681" s="1041"/>
      <c r="AO681" s="1041"/>
      <c r="AP681" s="1041"/>
      <c r="AQ681" s="1041"/>
    </row>
    <row r="682" spans="1:43" s="1048" customFormat="1" ht="12.75">
      <c r="A682" s="1049" t="s">
        <v>1306</v>
      </c>
      <c r="B682" s="77">
        <v>135538555</v>
      </c>
      <c r="C682" s="77">
        <v>14943232</v>
      </c>
      <c r="D682" s="77">
        <v>3289596</v>
      </c>
      <c r="E682" s="386">
        <v>2.427055534124589</v>
      </c>
      <c r="F682" s="77">
        <v>1281696</v>
      </c>
      <c r="G682" s="1041"/>
      <c r="H682" s="1041"/>
      <c r="I682" s="1041"/>
      <c r="J682" s="1041"/>
      <c r="K682" s="1041"/>
      <c r="L682" s="1041"/>
      <c r="M682" s="1041"/>
      <c r="N682" s="1041"/>
      <c r="O682" s="1041"/>
      <c r="P682" s="1041"/>
      <c r="Q682" s="1041"/>
      <c r="R682" s="1041"/>
      <c r="S682" s="1041"/>
      <c r="T682" s="1041"/>
      <c r="U682" s="1041"/>
      <c r="V682" s="1041"/>
      <c r="W682" s="1041"/>
      <c r="X682" s="1041"/>
      <c r="Y682" s="1041"/>
      <c r="Z682" s="1041"/>
      <c r="AA682" s="1041"/>
      <c r="AB682" s="1041"/>
      <c r="AC682" s="1041"/>
      <c r="AD682" s="1041"/>
      <c r="AE682" s="1041"/>
      <c r="AF682" s="1041"/>
      <c r="AG682" s="1041"/>
      <c r="AH682" s="1041"/>
      <c r="AI682" s="1041"/>
      <c r="AJ682" s="1041"/>
      <c r="AK682" s="1041"/>
      <c r="AL682" s="1041"/>
      <c r="AM682" s="1041"/>
      <c r="AN682" s="1041"/>
      <c r="AO682" s="1041"/>
      <c r="AP682" s="1041"/>
      <c r="AQ682" s="1041"/>
    </row>
    <row r="683" spans="1:59" s="1053" customFormat="1" ht="12.75">
      <c r="A683" s="1037" t="s">
        <v>1312</v>
      </c>
      <c r="B683" s="230">
        <v>2737000</v>
      </c>
      <c r="C683" s="230">
        <v>0</v>
      </c>
      <c r="D683" s="230">
        <v>0</v>
      </c>
      <c r="E683" s="386">
        <v>0</v>
      </c>
      <c r="F683" s="77">
        <v>0</v>
      </c>
      <c r="G683" s="1026"/>
      <c r="H683" s="1026"/>
      <c r="I683" s="1026"/>
      <c r="J683" s="1026"/>
      <c r="K683" s="1026"/>
      <c r="L683" s="1026"/>
      <c r="M683" s="1026"/>
      <c r="N683" s="1026"/>
      <c r="O683" s="1026"/>
      <c r="P683" s="1026"/>
      <c r="Q683" s="1026"/>
      <c r="R683" s="1026"/>
      <c r="S683" s="1026"/>
      <c r="T683" s="1026"/>
      <c r="U683" s="1026"/>
      <c r="V683" s="1026"/>
      <c r="W683" s="1026"/>
      <c r="X683" s="1026"/>
      <c r="Y683" s="1026"/>
      <c r="Z683" s="1026"/>
      <c r="AA683" s="1026"/>
      <c r="AB683" s="1026"/>
      <c r="AC683" s="1026"/>
      <c r="AD683" s="1026"/>
      <c r="AE683" s="1026"/>
      <c r="AF683" s="1026"/>
      <c r="AG683" s="1026"/>
      <c r="AH683" s="1026"/>
      <c r="AI683" s="1026"/>
      <c r="AJ683" s="1026"/>
      <c r="AK683" s="1026"/>
      <c r="AL683" s="1026"/>
      <c r="AM683" s="1026"/>
      <c r="AN683" s="1026"/>
      <c r="AO683" s="1026"/>
      <c r="AP683" s="1026"/>
      <c r="AQ683" s="1026"/>
      <c r="AR683" s="1026"/>
      <c r="AS683" s="1026"/>
      <c r="AT683" s="1026"/>
      <c r="AU683" s="1026"/>
      <c r="AV683" s="1026"/>
      <c r="AW683" s="1027"/>
      <c r="AX683" s="1027"/>
      <c r="AY683" s="1027"/>
      <c r="AZ683" s="1027"/>
      <c r="BA683" s="1027"/>
      <c r="BB683" s="1027"/>
      <c r="BC683" s="1027"/>
      <c r="BD683" s="1027"/>
      <c r="BE683" s="1027"/>
      <c r="BF683" s="1027"/>
      <c r="BG683" s="1027"/>
    </row>
    <row r="684" spans="1:59" s="1053" customFormat="1" ht="12.75">
      <c r="A684" s="1051" t="s">
        <v>1384</v>
      </c>
      <c r="B684" s="230">
        <v>2737000</v>
      </c>
      <c r="C684" s="230">
        <v>0</v>
      </c>
      <c r="D684" s="230">
        <v>0</v>
      </c>
      <c r="E684" s="386">
        <v>0</v>
      </c>
      <c r="F684" s="77">
        <v>0</v>
      </c>
      <c r="G684" s="1026"/>
      <c r="H684" s="1026"/>
      <c r="I684" s="1026"/>
      <c r="J684" s="1026"/>
      <c r="K684" s="1026"/>
      <c r="L684" s="1026"/>
      <c r="M684" s="1026"/>
      <c r="N684" s="1026"/>
      <c r="O684" s="1026"/>
      <c r="P684" s="1026"/>
      <c r="Q684" s="1026"/>
      <c r="R684" s="1026"/>
      <c r="S684" s="1026"/>
      <c r="T684" s="1026"/>
      <c r="U684" s="1026"/>
      <c r="V684" s="1026"/>
      <c r="W684" s="1026"/>
      <c r="X684" s="1026"/>
      <c r="Y684" s="1026"/>
      <c r="Z684" s="1026"/>
      <c r="AA684" s="1026"/>
      <c r="AB684" s="1026"/>
      <c r="AC684" s="1026"/>
      <c r="AD684" s="1026"/>
      <c r="AE684" s="1026"/>
      <c r="AF684" s="1026"/>
      <c r="AG684" s="1026"/>
      <c r="AH684" s="1026"/>
      <c r="AI684" s="1026"/>
      <c r="AJ684" s="1026"/>
      <c r="AK684" s="1026"/>
      <c r="AL684" s="1026"/>
      <c r="AM684" s="1026"/>
      <c r="AN684" s="1026"/>
      <c r="AO684" s="1026"/>
      <c r="AP684" s="1026"/>
      <c r="AQ684" s="1026"/>
      <c r="AR684" s="1026"/>
      <c r="AS684" s="1026"/>
      <c r="AT684" s="1026"/>
      <c r="AU684" s="1026"/>
      <c r="AV684" s="1026"/>
      <c r="AW684" s="1027"/>
      <c r="AX684" s="1027"/>
      <c r="AY684" s="1027"/>
      <c r="AZ684" s="1027"/>
      <c r="BA684" s="1027"/>
      <c r="BB684" s="1027"/>
      <c r="BC684" s="1027"/>
      <c r="BD684" s="1027"/>
      <c r="BE684" s="1027"/>
      <c r="BF684" s="1027"/>
      <c r="BG684" s="1027"/>
    </row>
    <row r="685" spans="1:59" s="1061" customFormat="1" ht="12.75">
      <c r="A685" s="1052" t="s">
        <v>1393</v>
      </c>
      <c r="B685" s="230">
        <v>1497000</v>
      </c>
      <c r="C685" s="230">
        <v>0</v>
      </c>
      <c r="D685" s="230">
        <v>0</v>
      </c>
      <c r="E685" s="386">
        <v>0</v>
      </c>
      <c r="F685" s="77">
        <v>0</v>
      </c>
      <c r="G685" s="1026"/>
      <c r="H685" s="1026"/>
      <c r="I685" s="1026"/>
      <c r="J685" s="1026"/>
      <c r="K685" s="1026"/>
      <c r="L685" s="1026"/>
      <c r="M685" s="1026"/>
      <c r="N685" s="1026"/>
      <c r="O685" s="1026"/>
      <c r="P685" s="1026"/>
      <c r="Q685" s="1026"/>
      <c r="R685" s="1026"/>
      <c r="S685" s="1026"/>
      <c r="T685" s="1026"/>
      <c r="U685" s="1026"/>
      <c r="V685" s="1026"/>
      <c r="W685" s="1026"/>
      <c r="X685" s="1026"/>
      <c r="Y685" s="1026"/>
      <c r="Z685" s="1026"/>
      <c r="AA685" s="1026"/>
      <c r="AB685" s="1026"/>
      <c r="AC685" s="1026"/>
      <c r="AD685" s="1026"/>
      <c r="AE685" s="1026"/>
      <c r="AF685" s="1026"/>
      <c r="AG685" s="1026"/>
      <c r="AH685" s="1026"/>
      <c r="AI685" s="1026"/>
      <c r="AJ685" s="1026"/>
      <c r="AK685" s="1026"/>
      <c r="AL685" s="1026"/>
      <c r="AM685" s="1026"/>
      <c r="AN685" s="1026"/>
      <c r="AO685" s="1026"/>
      <c r="AP685" s="1026"/>
      <c r="AQ685" s="1026"/>
      <c r="AR685" s="1026"/>
      <c r="AS685" s="1026"/>
      <c r="AT685" s="1026"/>
      <c r="AU685" s="1026"/>
      <c r="AV685" s="1026"/>
      <c r="AW685" s="1027"/>
      <c r="AX685" s="1027"/>
      <c r="AY685" s="1027"/>
      <c r="AZ685" s="1027"/>
      <c r="BA685" s="1027"/>
      <c r="BB685" s="1027"/>
      <c r="BC685" s="1027"/>
      <c r="BD685" s="1027"/>
      <c r="BE685" s="1027"/>
      <c r="BF685" s="1027"/>
      <c r="BG685" s="1027"/>
    </row>
    <row r="686" spans="1:59" s="1061" customFormat="1" ht="12.75">
      <c r="A686" s="1052" t="s">
        <v>1405</v>
      </c>
      <c r="B686" s="230">
        <v>1240000</v>
      </c>
      <c r="C686" s="230">
        <v>0</v>
      </c>
      <c r="D686" s="230">
        <v>0</v>
      </c>
      <c r="E686" s="386">
        <v>0</v>
      </c>
      <c r="F686" s="77">
        <v>0</v>
      </c>
      <c r="G686" s="1026"/>
      <c r="H686" s="1026"/>
      <c r="I686" s="1026"/>
      <c r="J686" s="1026"/>
      <c r="K686" s="1026"/>
      <c r="L686" s="1026"/>
      <c r="M686" s="1026"/>
      <c r="N686" s="1026"/>
      <c r="O686" s="1026"/>
      <c r="P686" s="1026"/>
      <c r="Q686" s="1026"/>
      <c r="R686" s="1026"/>
      <c r="S686" s="1026"/>
      <c r="T686" s="1026"/>
      <c r="U686" s="1026"/>
      <c r="V686" s="1026"/>
      <c r="W686" s="1026"/>
      <c r="X686" s="1026"/>
      <c r="Y686" s="1026"/>
      <c r="Z686" s="1026"/>
      <c r="AA686" s="1026"/>
      <c r="AB686" s="1026"/>
      <c r="AC686" s="1026"/>
      <c r="AD686" s="1026"/>
      <c r="AE686" s="1026"/>
      <c r="AF686" s="1026"/>
      <c r="AG686" s="1026"/>
      <c r="AH686" s="1026"/>
      <c r="AI686" s="1026"/>
      <c r="AJ686" s="1026"/>
      <c r="AK686" s="1026"/>
      <c r="AL686" s="1026"/>
      <c r="AM686" s="1026"/>
      <c r="AN686" s="1026"/>
      <c r="AO686" s="1026"/>
      <c r="AP686" s="1026"/>
      <c r="AQ686" s="1026"/>
      <c r="AR686" s="1026"/>
      <c r="AS686" s="1026"/>
      <c r="AT686" s="1026"/>
      <c r="AU686" s="1026"/>
      <c r="AV686" s="1026"/>
      <c r="AW686" s="1027"/>
      <c r="AX686" s="1027"/>
      <c r="AY686" s="1027"/>
      <c r="AZ686" s="1027"/>
      <c r="BA686" s="1027"/>
      <c r="BB686" s="1027"/>
      <c r="BC686" s="1027"/>
      <c r="BD686" s="1027"/>
      <c r="BE686" s="1027"/>
      <c r="BF686" s="1027"/>
      <c r="BG686" s="1027"/>
    </row>
    <row r="687" spans="1:43" s="1042" customFormat="1" ht="12.75">
      <c r="A687" s="1037" t="s">
        <v>1295</v>
      </c>
      <c r="B687" s="230">
        <v>132801555</v>
      </c>
      <c r="C687" s="230">
        <v>14943232</v>
      </c>
      <c r="D687" s="230">
        <v>3289596</v>
      </c>
      <c r="E687" s="386">
        <v>2.477076416763343</v>
      </c>
      <c r="F687" s="77">
        <v>1281696</v>
      </c>
      <c r="G687" s="1041"/>
      <c r="H687" s="1041"/>
      <c r="I687" s="1041"/>
      <c r="J687" s="1041"/>
      <c r="K687" s="1041"/>
      <c r="L687" s="1041"/>
      <c r="M687" s="1041"/>
      <c r="N687" s="1041"/>
      <c r="O687" s="1041"/>
      <c r="P687" s="1041"/>
      <c r="Q687" s="1041"/>
      <c r="R687" s="1041"/>
      <c r="S687" s="1041"/>
      <c r="T687" s="1041"/>
      <c r="U687" s="1041"/>
      <c r="V687" s="1041"/>
      <c r="W687" s="1041"/>
      <c r="X687" s="1041"/>
      <c r="Y687" s="1041"/>
      <c r="Z687" s="1041"/>
      <c r="AA687" s="1041"/>
      <c r="AB687" s="1041"/>
      <c r="AC687" s="1041"/>
      <c r="AD687" s="1041"/>
      <c r="AE687" s="1041"/>
      <c r="AF687" s="1041"/>
      <c r="AG687" s="1041"/>
      <c r="AH687" s="1041"/>
      <c r="AI687" s="1041"/>
      <c r="AJ687" s="1041"/>
      <c r="AK687" s="1041"/>
      <c r="AL687" s="1041"/>
      <c r="AM687" s="1041"/>
      <c r="AN687" s="1041"/>
      <c r="AO687" s="1041"/>
      <c r="AP687" s="1041"/>
      <c r="AQ687" s="1041"/>
    </row>
    <row r="688" spans="1:43" s="1042" customFormat="1" ht="12.75">
      <c r="A688" s="1037" t="s">
        <v>917</v>
      </c>
      <c r="B688" s="230">
        <v>2453760</v>
      </c>
      <c r="C688" s="230">
        <v>258200</v>
      </c>
      <c r="D688" s="230">
        <v>50209</v>
      </c>
      <c r="E688" s="386">
        <v>2.046206637976004</v>
      </c>
      <c r="F688" s="77">
        <v>50209</v>
      </c>
      <c r="G688" s="1041"/>
      <c r="H688" s="1041"/>
      <c r="I688" s="1041"/>
      <c r="J688" s="1041"/>
      <c r="K688" s="1041"/>
      <c r="L688" s="1041"/>
      <c r="M688" s="1041"/>
      <c r="N688" s="1041"/>
      <c r="O688" s="1041"/>
      <c r="P688" s="1041"/>
      <c r="Q688" s="1041"/>
      <c r="R688" s="1041"/>
      <c r="S688" s="1041"/>
      <c r="T688" s="1041"/>
      <c r="U688" s="1041"/>
      <c r="V688" s="1041"/>
      <c r="W688" s="1041"/>
      <c r="X688" s="1041"/>
      <c r="Y688" s="1041"/>
      <c r="Z688" s="1041"/>
      <c r="AA688" s="1041"/>
      <c r="AB688" s="1041"/>
      <c r="AC688" s="1041"/>
      <c r="AD688" s="1041"/>
      <c r="AE688" s="1041"/>
      <c r="AF688" s="1041"/>
      <c r="AG688" s="1041"/>
      <c r="AH688" s="1041"/>
      <c r="AI688" s="1041"/>
      <c r="AJ688" s="1041"/>
      <c r="AK688" s="1041"/>
      <c r="AL688" s="1041"/>
      <c r="AM688" s="1041"/>
      <c r="AN688" s="1041"/>
      <c r="AO688" s="1041"/>
      <c r="AP688" s="1041"/>
      <c r="AQ688" s="1041"/>
    </row>
    <row r="689" spans="1:43" s="1042" customFormat="1" ht="12.75">
      <c r="A689" s="1051" t="s">
        <v>428</v>
      </c>
      <c r="B689" s="230">
        <v>130347795</v>
      </c>
      <c r="C689" s="230">
        <v>14685032</v>
      </c>
      <c r="D689" s="230">
        <v>3239387</v>
      </c>
      <c r="E689" s="386">
        <v>2.485187417247833</v>
      </c>
      <c r="F689" s="77">
        <v>1231487</v>
      </c>
      <c r="G689" s="1041"/>
      <c r="H689" s="1041"/>
      <c r="I689" s="1041"/>
      <c r="J689" s="1041"/>
      <c r="K689" s="1041"/>
      <c r="L689" s="1041"/>
      <c r="M689" s="1041"/>
      <c r="N689" s="1041"/>
      <c r="O689" s="1041"/>
      <c r="P689" s="1041"/>
      <c r="Q689" s="1041"/>
      <c r="R689" s="1041"/>
      <c r="S689" s="1041"/>
      <c r="T689" s="1041"/>
      <c r="U689" s="1041"/>
      <c r="V689" s="1041"/>
      <c r="W689" s="1041"/>
      <c r="X689" s="1041"/>
      <c r="Y689" s="1041"/>
      <c r="Z689" s="1041"/>
      <c r="AA689" s="1041"/>
      <c r="AB689" s="1041"/>
      <c r="AC689" s="1041"/>
      <c r="AD689" s="1041"/>
      <c r="AE689" s="1041"/>
      <c r="AF689" s="1041"/>
      <c r="AG689" s="1041"/>
      <c r="AH689" s="1041"/>
      <c r="AI689" s="1041"/>
      <c r="AJ689" s="1041"/>
      <c r="AK689" s="1041"/>
      <c r="AL689" s="1041"/>
      <c r="AM689" s="1041"/>
      <c r="AN689" s="1041"/>
      <c r="AO689" s="1041"/>
      <c r="AP689" s="1041"/>
      <c r="AQ689" s="1041"/>
    </row>
    <row r="690" spans="1:43" s="1042" customFormat="1" ht="12.75">
      <c r="A690" s="1049" t="s">
        <v>1300</v>
      </c>
      <c r="B690" s="230">
        <v>-11716000</v>
      </c>
      <c r="C690" s="230">
        <v>9543864</v>
      </c>
      <c r="D690" s="230">
        <v>6863115</v>
      </c>
      <c r="E690" s="386" t="s">
        <v>942</v>
      </c>
      <c r="F690" s="77">
        <v>-287004</v>
      </c>
      <c r="G690" s="1041"/>
      <c r="H690" s="1041"/>
      <c r="I690" s="1041"/>
      <c r="J690" s="1041"/>
      <c r="K690" s="1041"/>
      <c r="L690" s="1041"/>
      <c r="M690" s="1041"/>
      <c r="N690" s="1041"/>
      <c r="O690" s="1041"/>
      <c r="P690" s="1041"/>
      <c r="Q690" s="1041"/>
      <c r="R690" s="1041"/>
      <c r="S690" s="1041"/>
      <c r="T690" s="1041"/>
      <c r="U690" s="1041"/>
      <c r="V690" s="1041"/>
      <c r="W690" s="1041"/>
      <c r="X690" s="1041"/>
      <c r="Y690" s="1041"/>
      <c r="Z690" s="1041"/>
      <c r="AA690" s="1041"/>
      <c r="AB690" s="1041"/>
      <c r="AC690" s="1041"/>
      <c r="AD690" s="1041"/>
      <c r="AE690" s="1041"/>
      <c r="AF690" s="1041"/>
      <c r="AG690" s="1041"/>
      <c r="AH690" s="1041"/>
      <c r="AI690" s="1041"/>
      <c r="AJ690" s="1041"/>
      <c r="AK690" s="1041"/>
      <c r="AL690" s="1041"/>
      <c r="AM690" s="1041"/>
      <c r="AN690" s="1041"/>
      <c r="AO690" s="1041"/>
      <c r="AP690" s="1041"/>
      <c r="AQ690" s="1041"/>
    </row>
    <row r="691" spans="1:43" s="1042" customFormat="1" ht="24.75" customHeight="1">
      <c r="A691" s="1065" t="s">
        <v>908</v>
      </c>
      <c r="B691" s="230">
        <v>11716000</v>
      </c>
      <c r="C691" s="230">
        <v>-9543864</v>
      </c>
      <c r="D691" s="230" t="s">
        <v>942</v>
      </c>
      <c r="E691" s="386" t="s">
        <v>942</v>
      </c>
      <c r="F691" s="77" t="s">
        <v>942</v>
      </c>
      <c r="G691" s="1041"/>
      <c r="H691" s="1041"/>
      <c r="I691" s="1041"/>
      <c r="J691" s="1041"/>
      <c r="K691" s="1041"/>
      <c r="L691" s="1041"/>
      <c r="M691" s="1041"/>
      <c r="N691" s="1041"/>
      <c r="O691" s="1041"/>
      <c r="P691" s="1041"/>
      <c r="Q691" s="1041"/>
      <c r="R691" s="1041"/>
      <c r="S691" s="1041"/>
      <c r="T691" s="1041"/>
      <c r="U691" s="1041"/>
      <c r="V691" s="1041"/>
      <c r="W691" s="1041"/>
      <c r="X691" s="1041"/>
      <c r="Y691" s="1041"/>
      <c r="Z691" s="1041"/>
      <c r="AA691" s="1041"/>
      <c r="AB691" s="1041"/>
      <c r="AC691" s="1041"/>
      <c r="AD691" s="1041"/>
      <c r="AE691" s="1041"/>
      <c r="AF691" s="1041"/>
      <c r="AG691" s="1041"/>
      <c r="AH691" s="1041"/>
      <c r="AI691" s="1041"/>
      <c r="AJ691" s="1041"/>
      <c r="AK691" s="1041"/>
      <c r="AL691" s="1041"/>
      <c r="AM691" s="1041"/>
      <c r="AN691" s="1041"/>
      <c r="AO691" s="1041"/>
      <c r="AP691" s="1041"/>
      <c r="AQ691" s="1041"/>
    </row>
    <row r="692" spans="1:43" s="1042" customFormat="1" ht="12.75" customHeight="1">
      <c r="A692" s="1030" t="s">
        <v>918</v>
      </c>
      <c r="B692" s="230"/>
      <c r="C692" s="230"/>
      <c r="D692" s="230"/>
      <c r="E692" s="386"/>
      <c r="F692" s="77"/>
      <c r="G692" s="1041"/>
      <c r="H692" s="1041"/>
      <c r="I692" s="1041"/>
      <c r="J692" s="1041"/>
      <c r="K692" s="1041"/>
      <c r="L692" s="1041"/>
      <c r="M692" s="1041"/>
      <c r="N692" s="1041"/>
      <c r="O692" s="1041"/>
      <c r="P692" s="1041"/>
      <c r="Q692" s="1041"/>
      <c r="R692" s="1041"/>
      <c r="S692" s="1041"/>
      <c r="T692" s="1041"/>
      <c r="U692" s="1041"/>
      <c r="V692" s="1041"/>
      <c r="W692" s="1041"/>
      <c r="X692" s="1041"/>
      <c r="Y692" s="1041"/>
      <c r="Z692" s="1041"/>
      <c r="AA692" s="1041"/>
      <c r="AB692" s="1041"/>
      <c r="AC692" s="1041"/>
      <c r="AD692" s="1041"/>
      <c r="AE692" s="1041"/>
      <c r="AF692" s="1041"/>
      <c r="AG692" s="1041"/>
      <c r="AH692" s="1041"/>
      <c r="AI692" s="1041"/>
      <c r="AJ692" s="1041"/>
      <c r="AK692" s="1041"/>
      <c r="AL692" s="1041"/>
      <c r="AM692" s="1041"/>
      <c r="AN692" s="1041"/>
      <c r="AO692" s="1041"/>
      <c r="AP692" s="1041"/>
      <c r="AQ692" s="1041"/>
    </row>
    <row r="693" spans="1:43" s="1042" customFormat="1" ht="12.75" customHeight="1">
      <c r="A693" s="811" t="s">
        <v>911</v>
      </c>
      <c r="B693" s="230">
        <v>103464092</v>
      </c>
      <c r="C693" s="230">
        <v>22699772</v>
      </c>
      <c r="D693" s="230">
        <v>8365387</v>
      </c>
      <c r="E693" s="386">
        <v>8.085304609835072</v>
      </c>
      <c r="F693" s="77">
        <v>0</v>
      </c>
      <c r="G693" s="1041"/>
      <c r="H693" s="1041"/>
      <c r="I693" s="1041"/>
      <c r="J693" s="1041"/>
      <c r="K693" s="1041"/>
      <c r="L693" s="1041"/>
      <c r="M693" s="1041"/>
      <c r="N693" s="1041"/>
      <c r="O693" s="1041"/>
      <c r="P693" s="1041"/>
      <c r="Q693" s="1041"/>
      <c r="R693" s="1041"/>
      <c r="S693" s="1041"/>
      <c r="T693" s="1041"/>
      <c r="U693" s="1041"/>
      <c r="V693" s="1041"/>
      <c r="W693" s="1041"/>
      <c r="X693" s="1041"/>
      <c r="Y693" s="1041"/>
      <c r="Z693" s="1041"/>
      <c r="AA693" s="1041"/>
      <c r="AB693" s="1041"/>
      <c r="AC693" s="1041"/>
      <c r="AD693" s="1041"/>
      <c r="AE693" s="1041"/>
      <c r="AF693" s="1041"/>
      <c r="AG693" s="1041"/>
      <c r="AH693" s="1041"/>
      <c r="AI693" s="1041"/>
      <c r="AJ693" s="1041"/>
      <c r="AK693" s="1041"/>
      <c r="AL693" s="1041"/>
      <c r="AM693" s="1041"/>
      <c r="AN693" s="1041"/>
      <c r="AO693" s="1041"/>
      <c r="AP693" s="1041"/>
      <c r="AQ693" s="1041"/>
    </row>
    <row r="694" spans="1:43" s="1042" customFormat="1" ht="12.75" customHeight="1">
      <c r="A694" s="1058" t="s">
        <v>901</v>
      </c>
      <c r="B694" s="230">
        <v>18033092</v>
      </c>
      <c r="C694" s="230">
        <v>0</v>
      </c>
      <c r="D694" s="230">
        <v>0</v>
      </c>
      <c r="E694" s="386">
        <v>0</v>
      </c>
      <c r="F694" s="77">
        <v>0</v>
      </c>
      <c r="G694" s="1041"/>
      <c r="H694" s="1041"/>
      <c r="I694" s="1041"/>
      <c r="J694" s="1041"/>
      <c r="K694" s="1041"/>
      <c r="L694" s="1041"/>
      <c r="M694" s="1041"/>
      <c r="N694" s="1041"/>
      <c r="O694" s="1041"/>
      <c r="P694" s="1041"/>
      <c r="Q694" s="1041"/>
      <c r="R694" s="1041"/>
      <c r="S694" s="1041"/>
      <c r="T694" s="1041"/>
      <c r="U694" s="1041"/>
      <c r="V694" s="1041"/>
      <c r="W694" s="1041"/>
      <c r="X694" s="1041"/>
      <c r="Y694" s="1041"/>
      <c r="Z694" s="1041"/>
      <c r="AA694" s="1041"/>
      <c r="AB694" s="1041"/>
      <c r="AC694" s="1041"/>
      <c r="AD694" s="1041"/>
      <c r="AE694" s="1041"/>
      <c r="AF694" s="1041"/>
      <c r="AG694" s="1041"/>
      <c r="AH694" s="1041"/>
      <c r="AI694" s="1041"/>
      <c r="AJ694" s="1041"/>
      <c r="AK694" s="1041"/>
      <c r="AL694" s="1041"/>
      <c r="AM694" s="1041"/>
      <c r="AN694" s="1041"/>
      <c r="AO694" s="1041"/>
      <c r="AP694" s="1041"/>
      <c r="AQ694" s="1041"/>
    </row>
    <row r="695" spans="1:43" s="1042" customFormat="1" ht="12.75" customHeight="1">
      <c r="A695" s="1058" t="s">
        <v>135</v>
      </c>
      <c r="B695" s="230">
        <v>85431000</v>
      </c>
      <c r="C695" s="230">
        <v>22699772</v>
      </c>
      <c r="D695" s="230">
        <v>8365387</v>
      </c>
      <c r="E695" s="386">
        <v>9.791980662757078</v>
      </c>
      <c r="F695" s="77">
        <v>0</v>
      </c>
      <c r="G695" s="1041"/>
      <c r="H695" s="1041"/>
      <c r="I695" s="1041"/>
      <c r="J695" s="1041"/>
      <c r="K695" s="1041"/>
      <c r="L695" s="1041"/>
      <c r="M695" s="1041"/>
      <c r="N695" s="1041"/>
      <c r="O695" s="1041"/>
      <c r="P695" s="1041"/>
      <c r="Q695" s="1041"/>
      <c r="R695" s="1041"/>
      <c r="S695" s="1041"/>
      <c r="T695" s="1041"/>
      <c r="U695" s="1041"/>
      <c r="V695" s="1041"/>
      <c r="W695" s="1041"/>
      <c r="X695" s="1041"/>
      <c r="Y695" s="1041"/>
      <c r="Z695" s="1041"/>
      <c r="AA695" s="1041"/>
      <c r="AB695" s="1041"/>
      <c r="AC695" s="1041"/>
      <c r="AD695" s="1041"/>
      <c r="AE695" s="1041"/>
      <c r="AF695" s="1041"/>
      <c r="AG695" s="1041"/>
      <c r="AH695" s="1041"/>
      <c r="AI695" s="1041"/>
      <c r="AJ695" s="1041"/>
      <c r="AK695" s="1041"/>
      <c r="AL695" s="1041"/>
      <c r="AM695" s="1041"/>
      <c r="AN695" s="1041"/>
      <c r="AO695" s="1041"/>
      <c r="AP695" s="1041"/>
      <c r="AQ695" s="1041"/>
    </row>
    <row r="696" spans="1:43" s="1042" customFormat="1" ht="12.75" customHeight="1">
      <c r="A696" s="811" t="s">
        <v>1306</v>
      </c>
      <c r="B696" s="230">
        <v>115180092</v>
      </c>
      <c r="C696" s="230">
        <v>13155908</v>
      </c>
      <c r="D696" s="230">
        <v>2339794</v>
      </c>
      <c r="E696" s="386">
        <v>2.0314222357106644</v>
      </c>
      <c r="F696" s="77">
        <v>824346</v>
      </c>
      <c r="G696" s="1041"/>
      <c r="H696" s="1041"/>
      <c r="I696" s="1041"/>
      <c r="J696" s="1041"/>
      <c r="K696" s="1041"/>
      <c r="L696" s="1041"/>
      <c r="M696" s="1041"/>
      <c r="N696" s="1041"/>
      <c r="O696" s="1041"/>
      <c r="P696" s="1041"/>
      <c r="Q696" s="1041"/>
      <c r="R696" s="1041"/>
      <c r="S696" s="1041"/>
      <c r="T696" s="1041"/>
      <c r="U696" s="1041"/>
      <c r="V696" s="1041"/>
      <c r="W696" s="1041"/>
      <c r="X696" s="1041"/>
      <c r="Y696" s="1041"/>
      <c r="Z696" s="1041"/>
      <c r="AA696" s="1041"/>
      <c r="AB696" s="1041"/>
      <c r="AC696" s="1041"/>
      <c r="AD696" s="1041"/>
      <c r="AE696" s="1041"/>
      <c r="AF696" s="1041"/>
      <c r="AG696" s="1041"/>
      <c r="AH696" s="1041"/>
      <c r="AI696" s="1041"/>
      <c r="AJ696" s="1041"/>
      <c r="AK696" s="1041"/>
      <c r="AL696" s="1041"/>
      <c r="AM696" s="1041"/>
      <c r="AN696" s="1041"/>
      <c r="AO696" s="1041"/>
      <c r="AP696" s="1041"/>
      <c r="AQ696" s="1041"/>
    </row>
    <row r="697" spans="1:43" s="1042" customFormat="1" ht="12.75" customHeight="1">
      <c r="A697" s="1058" t="s">
        <v>1312</v>
      </c>
      <c r="B697" s="230">
        <v>2737000</v>
      </c>
      <c r="C697" s="230">
        <v>0</v>
      </c>
      <c r="D697" s="230">
        <v>0</v>
      </c>
      <c r="E697" s="386">
        <v>0</v>
      </c>
      <c r="F697" s="77">
        <v>0</v>
      </c>
      <c r="G697" s="1041"/>
      <c r="H697" s="1041"/>
      <c r="I697" s="1041"/>
      <c r="J697" s="1041"/>
      <c r="K697" s="1041"/>
      <c r="L697" s="1041"/>
      <c r="M697" s="1041"/>
      <c r="N697" s="1041"/>
      <c r="O697" s="1041"/>
      <c r="P697" s="1041"/>
      <c r="Q697" s="1041"/>
      <c r="R697" s="1041"/>
      <c r="S697" s="1041"/>
      <c r="T697" s="1041"/>
      <c r="U697" s="1041"/>
      <c r="V697" s="1041"/>
      <c r="W697" s="1041"/>
      <c r="X697" s="1041"/>
      <c r="Y697" s="1041"/>
      <c r="Z697" s="1041"/>
      <c r="AA697" s="1041"/>
      <c r="AB697" s="1041"/>
      <c r="AC697" s="1041"/>
      <c r="AD697" s="1041"/>
      <c r="AE697" s="1041"/>
      <c r="AF697" s="1041"/>
      <c r="AG697" s="1041"/>
      <c r="AH697" s="1041"/>
      <c r="AI697" s="1041"/>
      <c r="AJ697" s="1041"/>
      <c r="AK697" s="1041"/>
      <c r="AL697" s="1041"/>
      <c r="AM697" s="1041"/>
      <c r="AN697" s="1041"/>
      <c r="AO697" s="1041"/>
      <c r="AP697" s="1041"/>
      <c r="AQ697" s="1041"/>
    </row>
    <row r="698" spans="1:43" s="1042" customFormat="1" ht="12.75" customHeight="1">
      <c r="A698" s="1059" t="s">
        <v>1384</v>
      </c>
      <c r="B698" s="230">
        <v>2737000</v>
      </c>
      <c r="C698" s="230">
        <v>0</v>
      </c>
      <c r="D698" s="230">
        <v>0</v>
      </c>
      <c r="E698" s="386">
        <v>0</v>
      </c>
      <c r="F698" s="77">
        <v>0</v>
      </c>
      <c r="G698" s="1041"/>
      <c r="H698" s="1041"/>
      <c r="I698" s="1041"/>
      <c r="J698" s="1041"/>
      <c r="K698" s="1041"/>
      <c r="L698" s="1041"/>
      <c r="M698" s="1041"/>
      <c r="N698" s="1041"/>
      <c r="O698" s="1041"/>
      <c r="P698" s="1041"/>
      <c r="Q698" s="1041"/>
      <c r="R698" s="1041"/>
      <c r="S698" s="1041"/>
      <c r="T698" s="1041"/>
      <c r="U698" s="1041"/>
      <c r="V698" s="1041"/>
      <c r="W698" s="1041"/>
      <c r="X698" s="1041"/>
      <c r="Y698" s="1041"/>
      <c r="Z698" s="1041"/>
      <c r="AA698" s="1041"/>
      <c r="AB698" s="1041"/>
      <c r="AC698" s="1041"/>
      <c r="AD698" s="1041"/>
      <c r="AE698" s="1041"/>
      <c r="AF698" s="1041"/>
      <c r="AG698" s="1041"/>
      <c r="AH698" s="1041"/>
      <c r="AI698" s="1041"/>
      <c r="AJ698" s="1041"/>
      <c r="AK698" s="1041"/>
      <c r="AL698" s="1041"/>
      <c r="AM698" s="1041"/>
      <c r="AN698" s="1041"/>
      <c r="AO698" s="1041"/>
      <c r="AP698" s="1041"/>
      <c r="AQ698" s="1041"/>
    </row>
    <row r="699" spans="1:43" s="1042" customFormat="1" ht="12.75" customHeight="1">
      <c r="A699" s="1060" t="s">
        <v>1393</v>
      </c>
      <c r="B699" s="230">
        <v>1497000</v>
      </c>
      <c r="C699" s="230">
        <v>0</v>
      </c>
      <c r="D699" s="230">
        <v>0</v>
      </c>
      <c r="E699" s="386">
        <v>0</v>
      </c>
      <c r="F699" s="77">
        <v>0</v>
      </c>
      <c r="G699" s="1041"/>
      <c r="H699" s="1041"/>
      <c r="I699" s="1041"/>
      <c r="J699" s="1041"/>
      <c r="K699" s="1041"/>
      <c r="L699" s="1041"/>
      <c r="M699" s="1041"/>
      <c r="N699" s="1041"/>
      <c r="O699" s="1041"/>
      <c r="P699" s="1041"/>
      <c r="Q699" s="1041"/>
      <c r="R699" s="1041"/>
      <c r="S699" s="1041"/>
      <c r="T699" s="1041"/>
      <c r="U699" s="1041"/>
      <c r="V699" s="1041"/>
      <c r="W699" s="1041"/>
      <c r="X699" s="1041"/>
      <c r="Y699" s="1041"/>
      <c r="Z699" s="1041"/>
      <c r="AA699" s="1041"/>
      <c r="AB699" s="1041"/>
      <c r="AC699" s="1041"/>
      <c r="AD699" s="1041"/>
      <c r="AE699" s="1041"/>
      <c r="AF699" s="1041"/>
      <c r="AG699" s="1041"/>
      <c r="AH699" s="1041"/>
      <c r="AI699" s="1041"/>
      <c r="AJ699" s="1041"/>
      <c r="AK699" s="1041"/>
      <c r="AL699" s="1041"/>
      <c r="AM699" s="1041"/>
      <c r="AN699" s="1041"/>
      <c r="AO699" s="1041"/>
      <c r="AP699" s="1041"/>
      <c r="AQ699" s="1041"/>
    </row>
    <row r="700" spans="1:43" s="1042" customFormat="1" ht="12.75" customHeight="1">
      <c r="A700" s="1060" t="s">
        <v>1405</v>
      </c>
      <c r="B700" s="230">
        <v>1240000</v>
      </c>
      <c r="C700" s="230">
        <v>0</v>
      </c>
      <c r="D700" s="230">
        <v>0</v>
      </c>
      <c r="E700" s="386">
        <v>0</v>
      </c>
      <c r="F700" s="77">
        <v>0</v>
      </c>
      <c r="G700" s="1041"/>
      <c r="H700" s="1041"/>
      <c r="I700" s="1041"/>
      <c r="J700" s="1041"/>
      <c r="K700" s="1041"/>
      <c r="L700" s="1041"/>
      <c r="M700" s="1041"/>
      <c r="N700" s="1041"/>
      <c r="O700" s="1041"/>
      <c r="P700" s="1041"/>
      <c r="Q700" s="1041"/>
      <c r="R700" s="1041"/>
      <c r="S700" s="1041"/>
      <c r="T700" s="1041"/>
      <c r="U700" s="1041"/>
      <c r="V700" s="1041"/>
      <c r="W700" s="1041"/>
      <c r="X700" s="1041"/>
      <c r="Y700" s="1041"/>
      <c r="Z700" s="1041"/>
      <c r="AA700" s="1041"/>
      <c r="AB700" s="1041"/>
      <c r="AC700" s="1041"/>
      <c r="AD700" s="1041"/>
      <c r="AE700" s="1041"/>
      <c r="AF700" s="1041"/>
      <c r="AG700" s="1041"/>
      <c r="AH700" s="1041"/>
      <c r="AI700" s="1041"/>
      <c r="AJ700" s="1041"/>
      <c r="AK700" s="1041"/>
      <c r="AL700" s="1041"/>
      <c r="AM700" s="1041"/>
      <c r="AN700" s="1041"/>
      <c r="AO700" s="1041"/>
      <c r="AP700" s="1041"/>
      <c r="AQ700" s="1041"/>
    </row>
    <row r="701" spans="1:43" s="1042" customFormat="1" ht="12.75" customHeight="1">
      <c r="A701" s="1058" t="s">
        <v>1295</v>
      </c>
      <c r="B701" s="230">
        <v>112443092</v>
      </c>
      <c r="C701" s="230">
        <v>13155908</v>
      </c>
      <c r="D701" s="230">
        <v>2339794</v>
      </c>
      <c r="E701" s="386">
        <v>2.080869494410559</v>
      </c>
      <c r="F701" s="230">
        <v>824346</v>
      </c>
      <c r="G701" s="1041"/>
      <c r="H701" s="1041"/>
      <c r="I701" s="1041"/>
      <c r="J701" s="1041"/>
      <c r="K701" s="1041"/>
      <c r="L701" s="1041"/>
      <c r="M701" s="1041"/>
      <c r="N701" s="1041"/>
      <c r="O701" s="1041"/>
      <c r="P701" s="1041"/>
      <c r="Q701" s="1041"/>
      <c r="R701" s="1041"/>
      <c r="S701" s="1041"/>
      <c r="T701" s="1041"/>
      <c r="U701" s="1041"/>
      <c r="V701" s="1041"/>
      <c r="W701" s="1041"/>
      <c r="X701" s="1041"/>
      <c r="Y701" s="1041"/>
      <c r="Z701" s="1041"/>
      <c r="AA701" s="1041"/>
      <c r="AB701" s="1041"/>
      <c r="AC701" s="1041"/>
      <c r="AD701" s="1041"/>
      <c r="AE701" s="1041"/>
      <c r="AF701" s="1041"/>
      <c r="AG701" s="1041"/>
      <c r="AH701" s="1041"/>
      <c r="AI701" s="1041"/>
      <c r="AJ701" s="1041"/>
      <c r="AK701" s="1041"/>
      <c r="AL701" s="1041"/>
      <c r="AM701" s="1041"/>
      <c r="AN701" s="1041"/>
      <c r="AO701" s="1041"/>
      <c r="AP701" s="1041"/>
      <c r="AQ701" s="1041"/>
    </row>
    <row r="702" spans="1:43" s="1042" customFormat="1" ht="12.75" customHeight="1">
      <c r="A702" s="1059" t="s">
        <v>917</v>
      </c>
      <c r="B702" s="230">
        <v>280000</v>
      </c>
      <c r="C702" s="230">
        <v>216000</v>
      </c>
      <c r="D702" s="230">
        <v>12484</v>
      </c>
      <c r="E702" s="386">
        <v>4.458571428571428</v>
      </c>
      <c r="F702" s="77">
        <v>12484</v>
      </c>
      <c r="G702" s="1041"/>
      <c r="H702" s="1041"/>
      <c r="I702" s="1041"/>
      <c r="J702" s="1041"/>
      <c r="K702" s="1041"/>
      <c r="L702" s="1041"/>
      <c r="M702" s="1041"/>
      <c r="N702" s="1041"/>
      <c r="O702" s="1041"/>
      <c r="P702" s="1041"/>
      <c r="Q702" s="1041"/>
      <c r="R702" s="1041"/>
      <c r="S702" s="1041"/>
      <c r="T702" s="1041"/>
      <c r="U702" s="1041"/>
      <c r="V702" s="1041"/>
      <c r="W702" s="1041"/>
      <c r="X702" s="1041"/>
      <c r="Y702" s="1041"/>
      <c r="Z702" s="1041"/>
      <c r="AA702" s="1041"/>
      <c r="AB702" s="1041"/>
      <c r="AC702" s="1041"/>
      <c r="AD702" s="1041"/>
      <c r="AE702" s="1041"/>
      <c r="AF702" s="1041"/>
      <c r="AG702" s="1041"/>
      <c r="AH702" s="1041"/>
      <c r="AI702" s="1041"/>
      <c r="AJ702" s="1041"/>
      <c r="AK702" s="1041"/>
      <c r="AL702" s="1041"/>
      <c r="AM702" s="1041"/>
      <c r="AN702" s="1041"/>
      <c r="AO702" s="1041"/>
      <c r="AP702" s="1041"/>
      <c r="AQ702" s="1041"/>
    </row>
    <row r="703" spans="1:43" s="1042" customFormat="1" ht="12.75" customHeight="1">
      <c r="A703" s="1059" t="s">
        <v>428</v>
      </c>
      <c r="B703" s="230">
        <v>112163092</v>
      </c>
      <c r="C703" s="230">
        <v>12939908</v>
      </c>
      <c r="D703" s="230">
        <v>2327310</v>
      </c>
      <c r="E703" s="386">
        <v>2.074933882885468</v>
      </c>
      <c r="F703" s="77">
        <v>811862</v>
      </c>
      <c r="G703" s="1041"/>
      <c r="H703" s="1041"/>
      <c r="I703" s="1041"/>
      <c r="J703" s="1041"/>
      <c r="K703" s="1041"/>
      <c r="L703" s="1041"/>
      <c r="M703" s="1041"/>
      <c r="N703" s="1041"/>
      <c r="O703" s="1041"/>
      <c r="P703" s="1041"/>
      <c r="Q703" s="1041"/>
      <c r="R703" s="1041"/>
      <c r="S703" s="1041"/>
      <c r="T703" s="1041"/>
      <c r="U703" s="1041"/>
      <c r="V703" s="1041"/>
      <c r="W703" s="1041"/>
      <c r="X703" s="1041"/>
      <c r="Y703" s="1041"/>
      <c r="Z703" s="1041"/>
      <c r="AA703" s="1041"/>
      <c r="AB703" s="1041"/>
      <c r="AC703" s="1041"/>
      <c r="AD703" s="1041"/>
      <c r="AE703" s="1041"/>
      <c r="AF703" s="1041"/>
      <c r="AG703" s="1041"/>
      <c r="AH703" s="1041"/>
      <c r="AI703" s="1041"/>
      <c r="AJ703" s="1041"/>
      <c r="AK703" s="1041"/>
      <c r="AL703" s="1041"/>
      <c r="AM703" s="1041"/>
      <c r="AN703" s="1041"/>
      <c r="AO703" s="1041"/>
      <c r="AP703" s="1041"/>
      <c r="AQ703" s="1041"/>
    </row>
    <row r="704" spans="1:43" s="1042" customFormat="1" ht="12.75" customHeight="1">
      <c r="A704" s="811" t="s">
        <v>1300</v>
      </c>
      <c r="B704" s="230">
        <v>-11716000</v>
      </c>
      <c r="C704" s="230">
        <v>9543864</v>
      </c>
      <c r="D704" s="230">
        <v>6025593</v>
      </c>
      <c r="E704" s="386" t="s">
        <v>942</v>
      </c>
      <c r="F704" s="77">
        <v>-824346</v>
      </c>
      <c r="G704" s="1041"/>
      <c r="H704" s="1041"/>
      <c r="I704" s="1041"/>
      <c r="J704" s="1041"/>
      <c r="K704" s="1041"/>
      <c r="L704" s="1041"/>
      <c r="M704" s="1041"/>
      <c r="N704" s="1041"/>
      <c r="O704" s="1041"/>
      <c r="P704" s="1041"/>
      <c r="Q704" s="1041"/>
      <c r="R704" s="1041"/>
      <c r="S704" s="1041"/>
      <c r="T704" s="1041"/>
      <c r="U704" s="1041"/>
      <c r="V704" s="1041"/>
      <c r="W704" s="1041"/>
      <c r="X704" s="1041"/>
      <c r="Y704" s="1041"/>
      <c r="Z704" s="1041"/>
      <c r="AA704" s="1041"/>
      <c r="AB704" s="1041"/>
      <c r="AC704" s="1041"/>
      <c r="AD704" s="1041"/>
      <c r="AE704" s="1041"/>
      <c r="AF704" s="1041"/>
      <c r="AG704" s="1041"/>
      <c r="AH704" s="1041"/>
      <c r="AI704" s="1041"/>
      <c r="AJ704" s="1041"/>
      <c r="AK704" s="1041"/>
      <c r="AL704" s="1041"/>
      <c r="AM704" s="1041"/>
      <c r="AN704" s="1041"/>
      <c r="AO704" s="1041"/>
      <c r="AP704" s="1041"/>
      <c r="AQ704" s="1041"/>
    </row>
    <row r="705" spans="1:43" s="1042" customFormat="1" ht="25.5">
      <c r="A705" s="410" t="s">
        <v>908</v>
      </c>
      <c r="B705" s="230">
        <v>11716000</v>
      </c>
      <c r="C705" s="230">
        <v>-9543864</v>
      </c>
      <c r="D705" s="230" t="s">
        <v>942</v>
      </c>
      <c r="E705" s="386" t="s">
        <v>942</v>
      </c>
      <c r="F705" s="77" t="s">
        <v>942</v>
      </c>
      <c r="G705" s="1041"/>
      <c r="H705" s="1041"/>
      <c r="I705" s="1041"/>
      <c r="J705" s="1041"/>
      <c r="K705" s="1041"/>
      <c r="L705" s="1041"/>
      <c r="M705" s="1041"/>
      <c r="N705" s="1041"/>
      <c r="O705" s="1041"/>
      <c r="P705" s="1041"/>
      <c r="Q705" s="1041"/>
      <c r="R705" s="1041"/>
      <c r="S705" s="1041"/>
      <c r="T705" s="1041"/>
      <c r="U705" s="1041"/>
      <c r="V705" s="1041"/>
      <c r="W705" s="1041"/>
      <c r="X705" s="1041"/>
      <c r="Y705" s="1041"/>
      <c r="Z705" s="1041"/>
      <c r="AA705" s="1041"/>
      <c r="AB705" s="1041"/>
      <c r="AC705" s="1041"/>
      <c r="AD705" s="1041"/>
      <c r="AE705" s="1041"/>
      <c r="AF705" s="1041"/>
      <c r="AG705" s="1041"/>
      <c r="AH705" s="1041"/>
      <c r="AI705" s="1041"/>
      <c r="AJ705" s="1041"/>
      <c r="AK705" s="1041"/>
      <c r="AL705" s="1041"/>
      <c r="AM705" s="1041"/>
      <c r="AN705" s="1041"/>
      <c r="AO705" s="1041"/>
      <c r="AP705" s="1041"/>
      <c r="AQ705" s="1041"/>
    </row>
    <row r="706" spans="1:43" s="1042" customFormat="1" ht="12.75" customHeight="1">
      <c r="A706" s="1030" t="s">
        <v>919</v>
      </c>
      <c r="B706" s="230"/>
      <c r="C706" s="230"/>
      <c r="D706" s="230"/>
      <c r="E706" s="386"/>
      <c r="F706" s="77"/>
      <c r="G706" s="1041"/>
      <c r="H706" s="1041"/>
      <c r="I706" s="1041"/>
      <c r="J706" s="1041"/>
      <c r="K706" s="1041"/>
      <c r="L706" s="1041"/>
      <c r="M706" s="1041"/>
      <c r="N706" s="1041"/>
      <c r="O706" s="1041"/>
      <c r="P706" s="1041"/>
      <c r="Q706" s="1041"/>
      <c r="R706" s="1041"/>
      <c r="S706" s="1041"/>
      <c r="T706" s="1041"/>
      <c r="U706" s="1041"/>
      <c r="V706" s="1041"/>
      <c r="W706" s="1041"/>
      <c r="X706" s="1041"/>
      <c r="Y706" s="1041"/>
      <c r="Z706" s="1041"/>
      <c r="AA706" s="1041"/>
      <c r="AB706" s="1041"/>
      <c r="AC706" s="1041"/>
      <c r="AD706" s="1041"/>
      <c r="AE706" s="1041"/>
      <c r="AF706" s="1041"/>
      <c r="AG706" s="1041"/>
      <c r="AH706" s="1041"/>
      <c r="AI706" s="1041"/>
      <c r="AJ706" s="1041"/>
      <c r="AK706" s="1041"/>
      <c r="AL706" s="1041"/>
      <c r="AM706" s="1041"/>
      <c r="AN706" s="1041"/>
      <c r="AO706" s="1041"/>
      <c r="AP706" s="1041"/>
      <c r="AQ706" s="1041"/>
    </row>
    <row r="707" spans="1:43" s="1042" customFormat="1" ht="12.75" customHeight="1">
      <c r="A707" s="811" t="s">
        <v>911</v>
      </c>
      <c r="B707" s="230">
        <v>20358463</v>
      </c>
      <c r="C707" s="230">
        <v>1787324</v>
      </c>
      <c r="D707" s="230">
        <v>1787324</v>
      </c>
      <c r="E707" s="386">
        <v>8.779267865162513</v>
      </c>
      <c r="F707" s="77">
        <v>994692</v>
      </c>
      <c r="G707" s="1041"/>
      <c r="H707" s="1041"/>
      <c r="I707" s="1041"/>
      <c r="J707" s="1041"/>
      <c r="K707" s="1041"/>
      <c r="L707" s="1041"/>
      <c r="M707" s="1041"/>
      <c r="N707" s="1041"/>
      <c r="O707" s="1041"/>
      <c r="P707" s="1041"/>
      <c r="Q707" s="1041"/>
      <c r="R707" s="1041"/>
      <c r="S707" s="1041"/>
      <c r="T707" s="1041"/>
      <c r="U707" s="1041"/>
      <c r="V707" s="1041"/>
      <c r="W707" s="1041"/>
      <c r="X707" s="1041"/>
      <c r="Y707" s="1041"/>
      <c r="Z707" s="1041"/>
      <c r="AA707" s="1041"/>
      <c r="AB707" s="1041"/>
      <c r="AC707" s="1041"/>
      <c r="AD707" s="1041"/>
      <c r="AE707" s="1041"/>
      <c r="AF707" s="1041"/>
      <c r="AG707" s="1041"/>
      <c r="AH707" s="1041"/>
      <c r="AI707" s="1041"/>
      <c r="AJ707" s="1041"/>
      <c r="AK707" s="1041"/>
      <c r="AL707" s="1041"/>
      <c r="AM707" s="1041"/>
      <c r="AN707" s="1041"/>
      <c r="AO707" s="1041"/>
      <c r="AP707" s="1041"/>
      <c r="AQ707" s="1041"/>
    </row>
    <row r="708" spans="1:43" s="1042" customFormat="1" ht="12.75" customHeight="1">
      <c r="A708" s="1058" t="s">
        <v>901</v>
      </c>
      <c r="B708" s="230">
        <v>20358463</v>
      </c>
      <c r="C708" s="230">
        <v>1787324</v>
      </c>
      <c r="D708" s="230">
        <v>1787324</v>
      </c>
      <c r="E708" s="386">
        <v>8.779267865162513</v>
      </c>
      <c r="F708" s="77">
        <v>994692</v>
      </c>
      <c r="G708" s="1041"/>
      <c r="H708" s="1041"/>
      <c r="I708" s="1041"/>
      <c r="J708" s="1041"/>
      <c r="K708" s="1041"/>
      <c r="L708" s="1041"/>
      <c r="M708" s="1041"/>
      <c r="N708" s="1041"/>
      <c r="O708" s="1041"/>
      <c r="P708" s="1041"/>
      <c r="Q708" s="1041"/>
      <c r="R708" s="1041"/>
      <c r="S708" s="1041"/>
      <c r="T708" s="1041"/>
      <c r="U708" s="1041"/>
      <c r="V708" s="1041"/>
      <c r="W708" s="1041"/>
      <c r="X708" s="1041"/>
      <c r="Y708" s="1041"/>
      <c r="Z708" s="1041"/>
      <c r="AA708" s="1041"/>
      <c r="AB708" s="1041"/>
      <c r="AC708" s="1041"/>
      <c r="AD708" s="1041"/>
      <c r="AE708" s="1041"/>
      <c r="AF708" s="1041"/>
      <c r="AG708" s="1041"/>
      <c r="AH708" s="1041"/>
      <c r="AI708" s="1041"/>
      <c r="AJ708" s="1041"/>
      <c r="AK708" s="1041"/>
      <c r="AL708" s="1041"/>
      <c r="AM708" s="1041"/>
      <c r="AN708" s="1041"/>
      <c r="AO708" s="1041"/>
      <c r="AP708" s="1041"/>
      <c r="AQ708" s="1041"/>
    </row>
    <row r="709" spans="1:43" s="1042" customFormat="1" ht="12.75" customHeight="1">
      <c r="A709" s="811" t="s">
        <v>1306</v>
      </c>
      <c r="B709" s="230">
        <v>20358463</v>
      </c>
      <c r="C709" s="230">
        <v>1787324</v>
      </c>
      <c r="D709" s="230">
        <v>949802</v>
      </c>
      <c r="E709" s="386">
        <v>4.665391488542136</v>
      </c>
      <c r="F709" s="77">
        <v>457350</v>
      </c>
      <c r="G709" s="1041"/>
      <c r="H709" s="1041"/>
      <c r="I709" s="1041"/>
      <c r="J709" s="1041"/>
      <c r="K709" s="1041"/>
      <c r="L709" s="1041"/>
      <c r="M709" s="1041"/>
      <c r="N709" s="1041"/>
      <c r="O709" s="1041"/>
      <c r="P709" s="1041"/>
      <c r="Q709" s="1041"/>
      <c r="R709" s="1041"/>
      <c r="S709" s="1041"/>
      <c r="T709" s="1041"/>
      <c r="U709" s="1041"/>
      <c r="V709" s="1041"/>
      <c r="W709" s="1041"/>
      <c r="X709" s="1041"/>
      <c r="Y709" s="1041"/>
      <c r="Z709" s="1041"/>
      <c r="AA709" s="1041"/>
      <c r="AB709" s="1041"/>
      <c r="AC709" s="1041"/>
      <c r="AD709" s="1041"/>
      <c r="AE709" s="1041"/>
      <c r="AF709" s="1041"/>
      <c r="AG709" s="1041"/>
      <c r="AH709" s="1041"/>
      <c r="AI709" s="1041"/>
      <c r="AJ709" s="1041"/>
      <c r="AK709" s="1041"/>
      <c r="AL709" s="1041"/>
      <c r="AM709" s="1041"/>
      <c r="AN709" s="1041"/>
      <c r="AO709" s="1041"/>
      <c r="AP709" s="1041"/>
      <c r="AQ709" s="1041"/>
    </row>
    <row r="710" spans="1:43" s="1042" customFormat="1" ht="12.75" customHeight="1">
      <c r="A710" s="1058" t="s">
        <v>1295</v>
      </c>
      <c r="B710" s="230">
        <v>20358463</v>
      </c>
      <c r="C710" s="230">
        <v>1787324</v>
      </c>
      <c r="D710" s="230">
        <v>949802</v>
      </c>
      <c r="E710" s="386">
        <v>4.665391488542136</v>
      </c>
      <c r="F710" s="230">
        <v>457350</v>
      </c>
      <c r="G710" s="1041"/>
      <c r="H710" s="1041"/>
      <c r="I710" s="1041"/>
      <c r="J710" s="1041"/>
      <c r="K710" s="1041"/>
      <c r="L710" s="1041"/>
      <c r="M710" s="1041"/>
      <c r="N710" s="1041"/>
      <c r="O710" s="1041"/>
      <c r="P710" s="1041"/>
      <c r="Q710" s="1041"/>
      <c r="R710" s="1041"/>
      <c r="S710" s="1041"/>
      <c r="T710" s="1041"/>
      <c r="U710" s="1041"/>
      <c r="V710" s="1041"/>
      <c r="W710" s="1041"/>
      <c r="X710" s="1041"/>
      <c r="Y710" s="1041"/>
      <c r="Z710" s="1041"/>
      <c r="AA710" s="1041"/>
      <c r="AB710" s="1041"/>
      <c r="AC710" s="1041"/>
      <c r="AD710" s="1041"/>
      <c r="AE710" s="1041"/>
      <c r="AF710" s="1041"/>
      <c r="AG710" s="1041"/>
      <c r="AH710" s="1041"/>
      <c r="AI710" s="1041"/>
      <c r="AJ710" s="1041"/>
      <c r="AK710" s="1041"/>
      <c r="AL710" s="1041"/>
      <c r="AM710" s="1041"/>
      <c r="AN710" s="1041"/>
      <c r="AO710" s="1041"/>
      <c r="AP710" s="1041"/>
      <c r="AQ710" s="1041"/>
    </row>
    <row r="711" spans="1:43" s="1042" customFormat="1" ht="12.75" customHeight="1">
      <c r="A711" s="1059" t="s">
        <v>917</v>
      </c>
      <c r="B711" s="230">
        <v>2173760</v>
      </c>
      <c r="C711" s="230">
        <v>42200</v>
      </c>
      <c r="D711" s="230">
        <v>37725</v>
      </c>
      <c r="E711" s="386">
        <v>1.7354721772412776</v>
      </c>
      <c r="F711" s="77">
        <v>37725</v>
      </c>
      <c r="G711" s="1041"/>
      <c r="H711" s="1041"/>
      <c r="I711" s="1041"/>
      <c r="J711" s="1041"/>
      <c r="K711" s="1041"/>
      <c r="L711" s="1041"/>
      <c r="M711" s="1041"/>
      <c r="N711" s="1041"/>
      <c r="O711" s="1041"/>
      <c r="P711" s="1041"/>
      <c r="Q711" s="1041"/>
      <c r="R711" s="1041"/>
      <c r="S711" s="1041"/>
      <c r="T711" s="1041"/>
      <c r="U711" s="1041"/>
      <c r="V711" s="1041"/>
      <c r="W711" s="1041"/>
      <c r="X711" s="1041"/>
      <c r="Y711" s="1041"/>
      <c r="Z711" s="1041"/>
      <c r="AA711" s="1041"/>
      <c r="AB711" s="1041"/>
      <c r="AC711" s="1041"/>
      <c r="AD711" s="1041"/>
      <c r="AE711" s="1041"/>
      <c r="AF711" s="1041"/>
      <c r="AG711" s="1041"/>
      <c r="AH711" s="1041"/>
      <c r="AI711" s="1041"/>
      <c r="AJ711" s="1041"/>
      <c r="AK711" s="1041"/>
      <c r="AL711" s="1041"/>
      <c r="AM711" s="1041"/>
      <c r="AN711" s="1041"/>
      <c r="AO711" s="1041"/>
      <c r="AP711" s="1041"/>
      <c r="AQ711" s="1041"/>
    </row>
    <row r="712" spans="1:43" s="1042" customFormat="1" ht="12.75" customHeight="1">
      <c r="A712" s="1059" t="s">
        <v>428</v>
      </c>
      <c r="B712" s="230">
        <v>18184703</v>
      </c>
      <c r="C712" s="230">
        <v>1745124</v>
      </c>
      <c r="D712" s="230">
        <v>912077</v>
      </c>
      <c r="E712" s="386">
        <v>5.0156276954317045</v>
      </c>
      <c r="F712" s="77">
        <v>419625</v>
      </c>
      <c r="G712" s="1041"/>
      <c r="H712" s="1041"/>
      <c r="I712" s="1041"/>
      <c r="J712" s="1041"/>
      <c r="K712" s="1041"/>
      <c r="L712" s="1041"/>
      <c r="M712" s="1041"/>
      <c r="N712" s="1041"/>
      <c r="O712" s="1041"/>
      <c r="P712" s="1041"/>
      <c r="Q712" s="1041"/>
      <c r="R712" s="1041"/>
      <c r="S712" s="1041"/>
      <c r="T712" s="1041"/>
      <c r="U712" s="1041"/>
      <c r="V712" s="1041"/>
      <c r="W712" s="1041"/>
      <c r="X712" s="1041"/>
      <c r="Y712" s="1041"/>
      <c r="Z712" s="1041"/>
      <c r="AA712" s="1041"/>
      <c r="AB712" s="1041"/>
      <c r="AC712" s="1041"/>
      <c r="AD712" s="1041"/>
      <c r="AE712" s="1041"/>
      <c r="AF712" s="1041"/>
      <c r="AG712" s="1041"/>
      <c r="AH712" s="1041"/>
      <c r="AI712" s="1041"/>
      <c r="AJ712" s="1041"/>
      <c r="AK712" s="1041"/>
      <c r="AL712" s="1041"/>
      <c r="AM712" s="1041"/>
      <c r="AN712" s="1041"/>
      <c r="AO712" s="1041"/>
      <c r="AP712" s="1041"/>
      <c r="AQ712" s="1041"/>
    </row>
    <row r="713" spans="1:59" s="1055" customFormat="1" ht="12.75">
      <c r="A713" s="314" t="s">
        <v>920</v>
      </c>
      <c r="B713" s="77"/>
      <c r="C713" s="77"/>
      <c r="D713" s="77"/>
      <c r="E713" s="386"/>
      <c r="F713" s="77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  <c r="AA713" s="156"/>
      <c r="AB713" s="156"/>
      <c r="AC713" s="156"/>
      <c r="AD713" s="156"/>
      <c r="AE713" s="156"/>
      <c r="AF713" s="156"/>
      <c r="AG713" s="156"/>
      <c r="AH713" s="156"/>
      <c r="AI713" s="156"/>
      <c r="AJ713" s="156"/>
      <c r="AK713" s="156"/>
      <c r="AL713" s="156"/>
      <c r="AM713" s="156"/>
      <c r="AN713" s="156"/>
      <c r="AO713" s="156"/>
      <c r="AP713" s="156"/>
      <c r="AQ713" s="156"/>
      <c r="AR713" s="156"/>
      <c r="AS713" s="156"/>
      <c r="AT713" s="156"/>
      <c r="AU713" s="156"/>
      <c r="AV713" s="156"/>
      <c r="AW713" s="181"/>
      <c r="AX713" s="181"/>
      <c r="AY713" s="181"/>
      <c r="AZ713" s="181"/>
      <c r="BA713" s="181"/>
      <c r="BB713" s="181"/>
      <c r="BC713" s="181"/>
      <c r="BD713" s="181"/>
      <c r="BE713" s="181"/>
      <c r="BF713" s="181"/>
      <c r="BG713" s="181"/>
    </row>
    <row r="714" spans="1:59" s="1026" customFormat="1" ht="12.75">
      <c r="A714" s="1049" t="s">
        <v>911</v>
      </c>
      <c r="B714" s="230">
        <v>13075620</v>
      </c>
      <c r="C714" s="230">
        <v>1200000</v>
      </c>
      <c r="D714" s="230">
        <v>1200000</v>
      </c>
      <c r="E714" s="386">
        <v>9.177385087666972</v>
      </c>
      <c r="F714" s="77">
        <v>500000</v>
      </c>
      <c r="AW714" s="1027"/>
      <c r="AX714" s="1027"/>
      <c r="AY714" s="1027"/>
      <c r="AZ714" s="1027"/>
      <c r="BA714" s="1027"/>
      <c r="BB714" s="1027"/>
      <c r="BC714" s="1027"/>
      <c r="BD714" s="1027"/>
      <c r="BE714" s="1027"/>
      <c r="BF714" s="1027"/>
      <c r="BG714" s="1027"/>
    </row>
    <row r="715" spans="1:59" s="1054" customFormat="1" ht="11.25" customHeight="1">
      <c r="A715" s="1037" t="s">
        <v>901</v>
      </c>
      <c r="B715" s="230">
        <v>13075620</v>
      </c>
      <c r="C715" s="230">
        <v>1200000</v>
      </c>
      <c r="D715" s="230">
        <v>1200000</v>
      </c>
      <c r="E715" s="386">
        <v>9.177385087666972</v>
      </c>
      <c r="F715" s="77">
        <v>500000</v>
      </c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  <c r="AA715" s="156"/>
      <c r="AB715" s="156"/>
      <c r="AC715" s="156"/>
      <c r="AD715" s="156"/>
      <c r="AE715" s="156"/>
      <c r="AF715" s="156"/>
      <c r="AG715" s="156"/>
      <c r="AH715" s="156"/>
      <c r="AI715" s="156"/>
      <c r="AJ715" s="156"/>
      <c r="AK715" s="156"/>
      <c r="AL715" s="156"/>
      <c r="AM715" s="156"/>
      <c r="AN715" s="156"/>
      <c r="AO715" s="156"/>
      <c r="AP715" s="156"/>
      <c r="AQ715" s="156"/>
      <c r="AR715" s="156"/>
      <c r="AS715" s="156"/>
      <c r="AT715" s="156"/>
      <c r="AU715" s="156"/>
      <c r="AV715" s="156"/>
      <c r="AW715" s="181"/>
      <c r="AX715" s="181"/>
      <c r="AY715" s="181"/>
      <c r="AZ715" s="181"/>
      <c r="BA715" s="181"/>
      <c r="BB715" s="181"/>
      <c r="BC715" s="181"/>
      <c r="BD715" s="181"/>
      <c r="BE715" s="181"/>
      <c r="BF715" s="181"/>
      <c r="BG715" s="181"/>
    </row>
    <row r="716" spans="1:59" s="1053" customFormat="1" ht="12.75">
      <c r="A716" s="1049" t="s">
        <v>1306</v>
      </c>
      <c r="B716" s="230">
        <v>13075620</v>
      </c>
      <c r="C716" s="230">
        <v>1200000</v>
      </c>
      <c r="D716" s="230">
        <v>1107581</v>
      </c>
      <c r="E716" s="386">
        <v>8.470581127319393</v>
      </c>
      <c r="F716" s="77">
        <v>476282</v>
      </c>
      <c r="G716" s="1026"/>
      <c r="H716" s="1026"/>
      <c r="I716" s="1026"/>
      <c r="J716" s="1026"/>
      <c r="K716" s="1026"/>
      <c r="L716" s="1026"/>
      <c r="M716" s="1026"/>
      <c r="N716" s="1026"/>
      <c r="O716" s="1026"/>
      <c r="P716" s="1026"/>
      <c r="Q716" s="1026"/>
      <c r="R716" s="1026"/>
      <c r="S716" s="1026"/>
      <c r="T716" s="1026"/>
      <c r="U716" s="1026"/>
      <c r="V716" s="1026"/>
      <c r="W716" s="1026"/>
      <c r="X716" s="1026"/>
      <c r="Y716" s="1026"/>
      <c r="Z716" s="1026"/>
      <c r="AA716" s="1026"/>
      <c r="AB716" s="1026"/>
      <c r="AC716" s="1026"/>
      <c r="AD716" s="1026"/>
      <c r="AE716" s="1026"/>
      <c r="AF716" s="1026"/>
      <c r="AG716" s="1026"/>
      <c r="AH716" s="1026"/>
      <c r="AI716" s="1026"/>
      <c r="AJ716" s="1026"/>
      <c r="AK716" s="1026"/>
      <c r="AL716" s="1026"/>
      <c r="AM716" s="1026"/>
      <c r="AN716" s="1026"/>
      <c r="AO716" s="1026"/>
      <c r="AP716" s="1026"/>
      <c r="AQ716" s="1026"/>
      <c r="AR716" s="1026"/>
      <c r="AS716" s="1026"/>
      <c r="AT716" s="1026"/>
      <c r="AU716" s="1026"/>
      <c r="AV716" s="1026"/>
      <c r="AW716" s="1027"/>
      <c r="AX716" s="1027"/>
      <c r="AY716" s="1027"/>
      <c r="AZ716" s="1027"/>
      <c r="BA716" s="1027"/>
      <c r="BB716" s="1027"/>
      <c r="BC716" s="1027"/>
      <c r="BD716" s="1027"/>
      <c r="BE716" s="1027"/>
      <c r="BF716" s="1027"/>
      <c r="BG716" s="1027"/>
    </row>
    <row r="717" spans="1:59" s="1061" customFormat="1" ht="12.75">
      <c r="A717" s="1037" t="s">
        <v>1312</v>
      </c>
      <c r="B717" s="230">
        <v>35620</v>
      </c>
      <c r="C717" s="230">
        <v>0</v>
      </c>
      <c r="D717" s="230">
        <v>0</v>
      </c>
      <c r="E717" s="386">
        <v>0</v>
      </c>
      <c r="F717" s="77">
        <v>0</v>
      </c>
      <c r="G717" s="1026"/>
      <c r="H717" s="1026"/>
      <c r="I717" s="1026"/>
      <c r="J717" s="1026"/>
      <c r="K717" s="1026"/>
      <c r="L717" s="1026"/>
      <c r="M717" s="1026"/>
      <c r="N717" s="1026"/>
      <c r="O717" s="1026"/>
      <c r="P717" s="1026"/>
      <c r="Q717" s="1026"/>
      <c r="R717" s="1026"/>
      <c r="S717" s="1026"/>
      <c r="T717" s="1026"/>
      <c r="U717" s="1026"/>
      <c r="V717" s="1026"/>
      <c r="W717" s="1026"/>
      <c r="X717" s="1026"/>
      <c r="Y717" s="1026"/>
      <c r="Z717" s="1026"/>
      <c r="AA717" s="1026"/>
      <c r="AB717" s="1026"/>
      <c r="AC717" s="1026"/>
      <c r="AD717" s="1026"/>
      <c r="AE717" s="1026"/>
      <c r="AF717" s="1026"/>
      <c r="AG717" s="1026"/>
      <c r="AH717" s="1026"/>
      <c r="AI717" s="1026"/>
      <c r="AJ717" s="1026"/>
      <c r="AK717" s="1026"/>
      <c r="AL717" s="1026"/>
      <c r="AM717" s="1026"/>
      <c r="AN717" s="1026"/>
      <c r="AO717" s="1026"/>
      <c r="AP717" s="1026"/>
      <c r="AQ717" s="1026"/>
      <c r="AR717" s="1026"/>
      <c r="AS717" s="1026"/>
      <c r="AT717" s="1026"/>
      <c r="AU717" s="1026"/>
      <c r="AV717" s="1026"/>
      <c r="AW717" s="1027"/>
      <c r="AX717" s="1027"/>
      <c r="AY717" s="1027"/>
      <c r="AZ717" s="1027"/>
      <c r="BA717" s="1027"/>
      <c r="BB717" s="1027"/>
      <c r="BC717" s="1027"/>
      <c r="BD717" s="1027"/>
      <c r="BE717" s="1027"/>
      <c r="BF717" s="1027"/>
      <c r="BG717" s="1027"/>
    </row>
    <row r="718" spans="1:59" s="1061" customFormat="1" ht="12.75">
      <c r="A718" s="1051" t="s">
        <v>881</v>
      </c>
      <c r="B718" s="230">
        <v>35620</v>
      </c>
      <c r="C718" s="230">
        <v>0</v>
      </c>
      <c r="D718" s="230">
        <v>0</v>
      </c>
      <c r="E718" s="386">
        <v>0</v>
      </c>
      <c r="F718" s="77">
        <v>0</v>
      </c>
      <c r="G718" s="1026"/>
      <c r="H718" s="1026"/>
      <c r="I718" s="1026"/>
      <c r="J718" s="1026"/>
      <c r="K718" s="1026"/>
      <c r="L718" s="1026"/>
      <c r="M718" s="1026"/>
      <c r="N718" s="1026"/>
      <c r="O718" s="1026"/>
      <c r="P718" s="1026"/>
      <c r="Q718" s="1026"/>
      <c r="R718" s="1026"/>
      <c r="S718" s="1026"/>
      <c r="T718" s="1026"/>
      <c r="U718" s="1026"/>
      <c r="V718" s="1026"/>
      <c r="W718" s="1026"/>
      <c r="X718" s="1026"/>
      <c r="Y718" s="1026"/>
      <c r="Z718" s="1026"/>
      <c r="AA718" s="1026"/>
      <c r="AB718" s="1026"/>
      <c r="AC718" s="1026"/>
      <c r="AD718" s="1026"/>
      <c r="AE718" s="1026"/>
      <c r="AF718" s="1026"/>
      <c r="AG718" s="1026"/>
      <c r="AH718" s="1026"/>
      <c r="AI718" s="1026"/>
      <c r="AJ718" s="1026"/>
      <c r="AK718" s="1026"/>
      <c r="AL718" s="1026"/>
      <c r="AM718" s="1026"/>
      <c r="AN718" s="1026"/>
      <c r="AO718" s="1026"/>
      <c r="AP718" s="1026"/>
      <c r="AQ718" s="1026"/>
      <c r="AR718" s="1026"/>
      <c r="AS718" s="1026"/>
      <c r="AT718" s="1026"/>
      <c r="AU718" s="1026"/>
      <c r="AV718" s="1026"/>
      <c r="AW718" s="1027"/>
      <c r="AX718" s="1027"/>
      <c r="AY718" s="1027"/>
      <c r="AZ718" s="1027"/>
      <c r="BA718" s="1027"/>
      <c r="BB718" s="1027"/>
      <c r="BC718" s="1027"/>
      <c r="BD718" s="1027"/>
      <c r="BE718" s="1027"/>
      <c r="BF718" s="1027"/>
      <c r="BG718" s="1027"/>
    </row>
    <row r="719" spans="1:59" s="1026" customFormat="1" ht="12" customHeight="1">
      <c r="A719" s="1037" t="s">
        <v>1295</v>
      </c>
      <c r="B719" s="230">
        <v>13040000</v>
      </c>
      <c r="C719" s="230">
        <v>1200000</v>
      </c>
      <c r="D719" s="230">
        <v>1107581</v>
      </c>
      <c r="E719" s="386">
        <v>8.493719325153375</v>
      </c>
      <c r="F719" s="77">
        <v>476282</v>
      </c>
      <c r="AW719" s="1027"/>
      <c r="AX719" s="1027"/>
      <c r="AY719" s="1027"/>
      <c r="AZ719" s="1027"/>
      <c r="BA719" s="1027"/>
      <c r="BB719" s="1027"/>
      <c r="BC719" s="1027"/>
      <c r="BD719" s="1027"/>
      <c r="BE719" s="1027"/>
      <c r="BF719" s="1027"/>
      <c r="BG719" s="1027"/>
    </row>
    <row r="720" spans="1:59" s="1054" customFormat="1" ht="12.75">
      <c r="A720" s="1051" t="s">
        <v>428</v>
      </c>
      <c r="B720" s="230">
        <v>13040000</v>
      </c>
      <c r="C720" s="230">
        <v>1200000</v>
      </c>
      <c r="D720" s="230">
        <v>1107581</v>
      </c>
      <c r="E720" s="386">
        <v>8.493719325153375</v>
      </c>
      <c r="F720" s="77">
        <v>476282</v>
      </c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  <c r="AA720" s="156"/>
      <c r="AB720" s="156"/>
      <c r="AC720" s="156"/>
      <c r="AD720" s="156"/>
      <c r="AE720" s="156"/>
      <c r="AF720" s="156"/>
      <c r="AG720" s="156"/>
      <c r="AH720" s="156"/>
      <c r="AI720" s="156"/>
      <c r="AJ720" s="156"/>
      <c r="AK720" s="156"/>
      <c r="AL720" s="156"/>
      <c r="AM720" s="156"/>
      <c r="AN720" s="156"/>
      <c r="AO720" s="156"/>
      <c r="AP720" s="156"/>
      <c r="AQ720" s="156"/>
      <c r="AR720" s="156"/>
      <c r="AS720" s="156"/>
      <c r="AT720" s="156"/>
      <c r="AU720" s="156"/>
      <c r="AV720" s="156"/>
      <c r="AW720" s="181"/>
      <c r="AX720" s="181"/>
      <c r="AY720" s="181"/>
      <c r="AZ720" s="181"/>
      <c r="BA720" s="181"/>
      <c r="BB720" s="181"/>
      <c r="BC720" s="181"/>
      <c r="BD720" s="181"/>
      <c r="BE720" s="181"/>
      <c r="BF720" s="181"/>
      <c r="BG720" s="181"/>
    </row>
    <row r="721" spans="1:59" s="1054" customFormat="1" ht="12.75">
      <c r="A721" s="314" t="s">
        <v>51</v>
      </c>
      <c r="B721" s="77"/>
      <c r="C721" s="77"/>
      <c r="D721" s="77"/>
      <c r="E721" s="386"/>
      <c r="F721" s="77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  <c r="AA721" s="156"/>
      <c r="AB721" s="156"/>
      <c r="AC721" s="156"/>
      <c r="AD721" s="156"/>
      <c r="AE721" s="156"/>
      <c r="AF721" s="156"/>
      <c r="AG721" s="156"/>
      <c r="AH721" s="156"/>
      <c r="AI721" s="156"/>
      <c r="AJ721" s="156"/>
      <c r="AK721" s="156"/>
      <c r="AL721" s="156"/>
      <c r="AM721" s="156"/>
      <c r="AN721" s="156"/>
      <c r="AO721" s="156"/>
      <c r="AP721" s="156"/>
      <c r="AQ721" s="156"/>
      <c r="AR721" s="156"/>
      <c r="AS721" s="156"/>
      <c r="AT721" s="156"/>
      <c r="AU721" s="156"/>
      <c r="AV721" s="156"/>
      <c r="AW721" s="181"/>
      <c r="AX721" s="181"/>
      <c r="AY721" s="181"/>
      <c r="AZ721" s="181"/>
      <c r="BA721" s="181"/>
      <c r="BB721" s="181"/>
      <c r="BC721" s="181"/>
      <c r="BD721" s="181"/>
      <c r="BE721" s="181"/>
      <c r="BF721" s="181"/>
      <c r="BG721" s="181"/>
    </row>
    <row r="722" spans="1:59" s="1053" customFormat="1" ht="12.75">
      <c r="A722" s="1049" t="s">
        <v>911</v>
      </c>
      <c r="B722" s="230">
        <v>15283</v>
      </c>
      <c r="C722" s="230">
        <v>1283</v>
      </c>
      <c r="D722" s="230">
        <v>1283</v>
      </c>
      <c r="E722" s="386">
        <v>8.394948635739057</v>
      </c>
      <c r="F722" s="77">
        <v>1283</v>
      </c>
      <c r="G722" s="1026"/>
      <c r="H722" s="1026"/>
      <c r="I722" s="1026"/>
      <c r="J722" s="1026"/>
      <c r="K722" s="1026"/>
      <c r="L722" s="1026"/>
      <c r="M722" s="1026"/>
      <c r="N722" s="1026"/>
      <c r="O722" s="1026"/>
      <c r="P722" s="1026"/>
      <c r="Q722" s="1026"/>
      <c r="R722" s="1026"/>
      <c r="S722" s="1026"/>
      <c r="T722" s="1026"/>
      <c r="U722" s="1026"/>
      <c r="V722" s="1026"/>
      <c r="W722" s="1026"/>
      <c r="X722" s="1026"/>
      <c r="Y722" s="1026"/>
      <c r="Z722" s="1026"/>
      <c r="AA722" s="1026"/>
      <c r="AB722" s="1026"/>
      <c r="AC722" s="1026"/>
      <c r="AD722" s="1026"/>
      <c r="AE722" s="1026"/>
      <c r="AF722" s="1026"/>
      <c r="AG722" s="1026"/>
      <c r="AH722" s="1026"/>
      <c r="AI722" s="1026"/>
      <c r="AJ722" s="1026"/>
      <c r="AK722" s="1026"/>
      <c r="AL722" s="1026"/>
      <c r="AM722" s="1026"/>
      <c r="AN722" s="1026"/>
      <c r="AO722" s="1026"/>
      <c r="AP722" s="1026"/>
      <c r="AQ722" s="1026"/>
      <c r="AR722" s="1026"/>
      <c r="AS722" s="1026"/>
      <c r="AT722" s="1026"/>
      <c r="AU722" s="1026"/>
      <c r="AV722" s="1026"/>
      <c r="AW722" s="1027"/>
      <c r="AX722" s="1027"/>
      <c r="AY722" s="1027"/>
      <c r="AZ722" s="1027"/>
      <c r="BA722" s="1027"/>
      <c r="BB722" s="1027"/>
      <c r="BC722" s="1027"/>
      <c r="BD722" s="1027"/>
      <c r="BE722" s="1027"/>
      <c r="BF722" s="1027"/>
      <c r="BG722" s="1027"/>
    </row>
    <row r="723" spans="1:59" s="1026" customFormat="1" ht="12.75">
      <c r="A723" s="1037" t="s">
        <v>901</v>
      </c>
      <c r="B723" s="230">
        <v>15283</v>
      </c>
      <c r="C723" s="230">
        <v>1283</v>
      </c>
      <c r="D723" s="230">
        <v>1283</v>
      </c>
      <c r="E723" s="386">
        <v>8.394948635739057</v>
      </c>
      <c r="F723" s="77">
        <v>1283</v>
      </c>
      <c r="AW723" s="1027"/>
      <c r="AX723" s="1027"/>
      <c r="AY723" s="1027"/>
      <c r="AZ723" s="1027"/>
      <c r="BA723" s="1027"/>
      <c r="BB723" s="1027"/>
      <c r="BC723" s="1027"/>
      <c r="BD723" s="1027"/>
      <c r="BE723" s="1027"/>
      <c r="BF723" s="1027"/>
      <c r="BG723" s="1027"/>
    </row>
    <row r="724" spans="1:59" s="1026" customFormat="1" ht="12.75">
      <c r="A724" s="1049" t="s">
        <v>1306</v>
      </c>
      <c r="B724" s="230">
        <v>15283</v>
      </c>
      <c r="C724" s="230">
        <v>1283</v>
      </c>
      <c r="D724" s="230">
        <v>0</v>
      </c>
      <c r="E724" s="386">
        <v>0</v>
      </c>
      <c r="F724" s="77">
        <v>0</v>
      </c>
      <c r="AW724" s="1027"/>
      <c r="AX724" s="1027"/>
      <c r="AY724" s="1027"/>
      <c r="AZ724" s="1027"/>
      <c r="BA724" s="1027"/>
      <c r="BB724" s="1027"/>
      <c r="BC724" s="1027"/>
      <c r="BD724" s="1027"/>
      <c r="BE724" s="1027"/>
      <c r="BF724" s="1027"/>
      <c r="BG724" s="1027"/>
    </row>
    <row r="725" spans="1:59" s="1026" customFormat="1" ht="12.75">
      <c r="A725" s="1037" t="s">
        <v>1295</v>
      </c>
      <c r="B725" s="230">
        <v>15283</v>
      </c>
      <c r="C725" s="230">
        <v>1283</v>
      </c>
      <c r="D725" s="230">
        <v>0</v>
      </c>
      <c r="E725" s="386">
        <v>0</v>
      </c>
      <c r="F725" s="77">
        <v>0</v>
      </c>
      <c r="AW725" s="1027"/>
      <c r="AX725" s="1027"/>
      <c r="AY725" s="1027"/>
      <c r="AZ725" s="1027"/>
      <c r="BA725" s="1027"/>
      <c r="BB725" s="1027"/>
      <c r="BC725" s="1027"/>
      <c r="BD725" s="1027"/>
      <c r="BE725" s="1027"/>
      <c r="BF725" s="1027"/>
      <c r="BG725" s="1027"/>
    </row>
    <row r="726" spans="1:59" s="1026" customFormat="1" ht="12.75">
      <c r="A726" s="1051" t="s">
        <v>428</v>
      </c>
      <c r="B726" s="230">
        <v>15283</v>
      </c>
      <c r="C726" s="230">
        <v>1283</v>
      </c>
      <c r="D726" s="230">
        <v>0</v>
      </c>
      <c r="E726" s="386">
        <v>0</v>
      </c>
      <c r="F726" s="77">
        <v>0</v>
      </c>
      <c r="AW726" s="1027"/>
      <c r="AX726" s="1027"/>
      <c r="AY726" s="1027"/>
      <c r="AZ726" s="1027"/>
      <c r="BA726" s="1027"/>
      <c r="BB726" s="1027"/>
      <c r="BC726" s="1027"/>
      <c r="BD726" s="1027"/>
      <c r="BE726" s="1027"/>
      <c r="BF726" s="1027"/>
      <c r="BG726" s="1027"/>
    </row>
    <row r="727" spans="1:59" s="1026" customFormat="1" ht="25.5">
      <c r="A727" s="406" t="s">
        <v>54</v>
      </c>
      <c r="B727" s="230"/>
      <c r="C727" s="230"/>
      <c r="D727" s="230"/>
      <c r="E727" s="386"/>
      <c r="F727" s="77"/>
      <c r="AW727" s="1027"/>
      <c r="AX727" s="1027"/>
      <c r="AY727" s="1027"/>
      <c r="AZ727" s="1027"/>
      <c r="BA727" s="1027"/>
      <c r="BB727" s="1027"/>
      <c r="BC727" s="1027"/>
      <c r="BD727" s="1027"/>
      <c r="BE727" s="1027"/>
      <c r="BF727" s="1027"/>
      <c r="BG727" s="1027"/>
    </row>
    <row r="728" spans="1:59" s="1026" customFormat="1" ht="12.75">
      <c r="A728" s="1049" t="s">
        <v>911</v>
      </c>
      <c r="B728" s="230">
        <v>2940722</v>
      </c>
      <c r="C728" s="230">
        <v>0</v>
      </c>
      <c r="D728" s="230">
        <v>0</v>
      </c>
      <c r="E728" s="386">
        <v>0</v>
      </c>
      <c r="F728" s="77">
        <v>0</v>
      </c>
      <c r="AW728" s="1027"/>
      <c r="AX728" s="1027"/>
      <c r="AY728" s="1027"/>
      <c r="AZ728" s="1027"/>
      <c r="BA728" s="1027"/>
      <c r="BB728" s="1027"/>
      <c r="BC728" s="1027"/>
      <c r="BD728" s="1027"/>
      <c r="BE728" s="1027"/>
      <c r="BF728" s="1027"/>
      <c r="BG728" s="1027"/>
    </row>
    <row r="729" spans="1:59" s="1026" customFormat="1" ht="12.75">
      <c r="A729" s="1037" t="s">
        <v>901</v>
      </c>
      <c r="B729" s="230">
        <v>856908</v>
      </c>
      <c r="C729" s="230">
        <v>0</v>
      </c>
      <c r="D729" s="230">
        <v>0</v>
      </c>
      <c r="E729" s="386">
        <v>0</v>
      </c>
      <c r="F729" s="77">
        <v>0</v>
      </c>
      <c r="AW729" s="1027"/>
      <c r="AX729" s="1027"/>
      <c r="AY729" s="1027"/>
      <c r="AZ729" s="1027"/>
      <c r="BA729" s="1027"/>
      <c r="BB729" s="1027"/>
      <c r="BC729" s="1027"/>
      <c r="BD729" s="1027"/>
      <c r="BE729" s="1027"/>
      <c r="BF729" s="1027"/>
      <c r="BG729" s="1027"/>
    </row>
    <row r="730" spans="1:59" s="1026" customFormat="1" ht="12.75">
      <c r="A730" s="1037" t="s">
        <v>135</v>
      </c>
      <c r="B730" s="230">
        <v>2083814</v>
      </c>
      <c r="C730" s="230">
        <v>0</v>
      </c>
      <c r="D730" s="230">
        <v>0</v>
      </c>
      <c r="E730" s="386">
        <v>0</v>
      </c>
      <c r="F730" s="77">
        <v>0</v>
      </c>
      <c r="AW730" s="1027"/>
      <c r="AX730" s="1027"/>
      <c r="AY730" s="1027"/>
      <c r="AZ730" s="1027"/>
      <c r="BA730" s="1027"/>
      <c r="BB730" s="1027"/>
      <c r="BC730" s="1027"/>
      <c r="BD730" s="1027"/>
      <c r="BE730" s="1027"/>
      <c r="BF730" s="1027"/>
      <c r="BG730" s="1027"/>
    </row>
    <row r="731" spans="1:59" s="1026" customFormat="1" ht="12.75">
      <c r="A731" s="1049" t="s">
        <v>1306</v>
      </c>
      <c r="B731" s="230">
        <v>3265229</v>
      </c>
      <c r="C731" s="230">
        <v>0</v>
      </c>
      <c r="D731" s="230">
        <v>0</v>
      </c>
      <c r="E731" s="386">
        <v>0</v>
      </c>
      <c r="F731" s="77">
        <v>0</v>
      </c>
      <c r="AW731" s="1027"/>
      <c r="AX731" s="1027"/>
      <c r="AY731" s="1027"/>
      <c r="AZ731" s="1027"/>
      <c r="BA731" s="1027"/>
      <c r="BB731" s="1027"/>
      <c r="BC731" s="1027"/>
      <c r="BD731" s="1027"/>
      <c r="BE731" s="1027"/>
      <c r="BF731" s="1027"/>
      <c r="BG731" s="1027"/>
    </row>
    <row r="732" spans="1:59" s="1026" customFormat="1" ht="12.75">
      <c r="A732" s="1037" t="s">
        <v>1295</v>
      </c>
      <c r="B732" s="230">
        <v>3265229</v>
      </c>
      <c r="C732" s="230">
        <v>0</v>
      </c>
      <c r="D732" s="230">
        <v>0</v>
      </c>
      <c r="E732" s="386">
        <v>0</v>
      </c>
      <c r="F732" s="77">
        <v>0</v>
      </c>
      <c r="AW732" s="1027"/>
      <c r="AX732" s="1027"/>
      <c r="AY732" s="1027"/>
      <c r="AZ732" s="1027"/>
      <c r="BA732" s="1027"/>
      <c r="BB732" s="1027"/>
      <c r="BC732" s="1027"/>
      <c r="BD732" s="1027"/>
      <c r="BE732" s="1027"/>
      <c r="BF732" s="1027"/>
      <c r="BG732" s="1027"/>
    </row>
    <row r="733" spans="1:59" s="1026" customFormat="1" ht="12.75">
      <c r="A733" s="1051" t="s">
        <v>428</v>
      </c>
      <c r="B733" s="230">
        <v>3265229</v>
      </c>
      <c r="C733" s="230">
        <v>0</v>
      </c>
      <c r="D733" s="230">
        <v>0</v>
      </c>
      <c r="E733" s="386">
        <v>0</v>
      </c>
      <c r="F733" s="77">
        <v>0</v>
      </c>
      <c r="AW733" s="1027"/>
      <c r="AX733" s="1027"/>
      <c r="AY733" s="1027"/>
      <c r="AZ733" s="1027"/>
      <c r="BA733" s="1027"/>
      <c r="BB733" s="1027"/>
      <c r="BC733" s="1027"/>
      <c r="BD733" s="1027"/>
      <c r="BE733" s="1027"/>
      <c r="BF733" s="1027"/>
      <c r="BG733" s="1027"/>
    </row>
    <row r="734" spans="1:59" s="1026" customFormat="1" ht="12.75">
      <c r="A734" s="1049" t="s">
        <v>1300</v>
      </c>
      <c r="B734" s="230">
        <v>-324507</v>
      </c>
      <c r="C734" s="230">
        <v>0</v>
      </c>
      <c r="D734" s="230">
        <v>0</v>
      </c>
      <c r="E734" s="386" t="s">
        <v>942</v>
      </c>
      <c r="F734" s="77">
        <v>0</v>
      </c>
      <c r="AW734" s="1027"/>
      <c r="AX734" s="1027"/>
      <c r="AY734" s="1027"/>
      <c r="AZ734" s="1027"/>
      <c r="BA734" s="1027"/>
      <c r="BB734" s="1027"/>
      <c r="BC734" s="1027"/>
      <c r="BD734" s="1027"/>
      <c r="BE734" s="1027"/>
      <c r="BF734" s="1027"/>
      <c r="BG734" s="1027"/>
    </row>
    <row r="735" spans="1:59" s="1026" customFormat="1" ht="25.5">
      <c r="A735" s="1065" t="s">
        <v>1423</v>
      </c>
      <c r="B735" s="230">
        <v>324507</v>
      </c>
      <c r="C735" s="230">
        <v>0</v>
      </c>
      <c r="D735" s="230" t="s">
        <v>942</v>
      </c>
      <c r="E735" s="386" t="s">
        <v>942</v>
      </c>
      <c r="F735" s="77" t="s">
        <v>942</v>
      </c>
      <c r="AW735" s="1027"/>
      <c r="AX735" s="1027"/>
      <c r="AY735" s="1027"/>
      <c r="AZ735" s="1027"/>
      <c r="BA735" s="1027"/>
      <c r="BB735" s="1027"/>
      <c r="BC735" s="1027"/>
      <c r="BD735" s="1027"/>
      <c r="BE735" s="1027"/>
      <c r="BF735" s="1027"/>
      <c r="BG735" s="1027"/>
    </row>
    <row r="736" spans="1:59" s="1026" customFormat="1" ht="13.5">
      <c r="A736" s="1030" t="s">
        <v>918</v>
      </c>
      <c r="B736" s="230"/>
      <c r="C736" s="230"/>
      <c r="D736" s="230"/>
      <c r="E736" s="386"/>
      <c r="F736" s="77"/>
      <c r="AW736" s="1027"/>
      <c r="AX736" s="1027"/>
      <c r="AY736" s="1027"/>
      <c r="AZ736" s="1027"/>
      <c r="BA736" s="1027"/>
      <c r="BB736" s="1027"/>
      <c r="BC736" s="1027"/>
      <c r="BD736" s="1027"/>
      <c r="BE736" s="1027"/>
      <c r="BF736" s="1027"/>
      <c r="BG736" s="1027"/>
    </row>
    <row r="737" spans="1:59" s="1026" customFormat="1" ht="12.75">
      <c r="A737" s="811" t="s">
        <v>911</v>
      </c>
      <c r="B737" s="230">
        <v>2760506</v>
      </c>
      <c r="C737" s="230">
        <v>0</v>
      </c>
      <c r="D737" s="230">
        <v>0</v>
      </c>
      <c r="E737" s="386">
        <v>0</v>
      </c>
      <c r="F737" s="77">
        <v>0</v>
      </c>
      <c r="AW737" s="1027"/>
      <c r="AX737" s="1027"/>
      <c r="AY737" s="1027"/>
      <c r="AZ737" s="1027"/>
      <c r="BA737" s="1027"/>
      <c r="BB737" s="1027"/>
      <c r="BC737" s="1027"/>
      <c r="BD737" s="1027"/>
      <c r="BE737" s="1027"/>
      <c r="BF737" s="1027"/>
      <c r="BG737" s="1027"/>
    </row>
    <row r="738" spans="1:59" s="1026" customFormat="1" ht="12.75">
      <c r="A738" s="1058" t="s">
        <v>901</v>
      </c>
      <c r="B738" s="230">
        <v>676692</v>
      </c>
      <c r="C738" s="230">
        <v>0</v>
      </c>
      <c r="D738" s="230">
        <v>0</v>
      </c>
      <c r="E738" s="386">
        <v>0</v>
      </c>
      <c r="F738" s="77">
        <v>0</v>
      </c>
      <c r="AW738" s="1027"/>
      <c r="AX738" s="1027"/>
      <c r="AY738" s="1027"/>
      <c r="AZ738" s="1027"/>
      <c r="BA738" s="1027"/>
      <c r="BB738" s="1027"/>
      <c r="BC738" s="1027"/>
      <c r="BD738" s="1027"/>
      <c r="BE738" s="1027"/>
      <c r="BF738" s="1027"/>
      <c r="BG738" s="1027"/>
    </row>
    <row r="739" spans="1:59" s="1026" customFormat="1" ht="12.75">
      <c r="A739" s="1058" t="s">
        <v>135</v>
      </c>
      <c r="B739" s="230">
        <v>2083814</v>
      </c>
      <c r="C739" s="230">
        <v>0</v>
      </c>
      <c r="D739" s="230">
        <v>0</v>
      </c>
      <c r="E739" s="386">
        <v>0</v>
      </c>
      <c r="F739" s="77">
        <v>0</v>
      </c>
      <c r="AW739" s="1027"/>
      <c r="AX739" s="1027"/>
      <c r="AY739" s="1027"/>
      <c r="AZ739" s="1027"/>
      <c r="BA739" s="1027"/>
      <c r="BB739" s="1027"/>
      <c r="BC739" s="1027"/>
      <c r="BD739" s="1027"/>
      <c r="BE739" s="1027"/>
      <c r="BF739" s="1027"/>
      <c r="BG739" s="1027"/>
    </row>
    <row r="740" spans="1:59" s="1026" customFormat="1" ht="12.75">
      <c r="A740" s="811" t="s">
        <v>1306</v>
      </c>
      <c r="B740" s="230">
        <v>3085013</v>
      </c>
      <c r="C740" s="230">
        <v>0</v>
      </c>
      <c r="D740" s="230">
        <v>0</v>
      </c>
      <c r="E740" s="386">
        <v>0</v>
      </c>
      <c r="F740" s="77">
        <v>0</v>
      </c>
      <c r="AW740" s="1027"/>
      <c r="AX740" s="1027"/>
      <c r="AY740" s="1027"/>
      <c r="AZ740" s="1027"/>
      <c r="BA740" s="1027"/>
      <c r="BB740" s="1027"/>
      <c r="BC740" s="1027"/>
      <c r="BD740" s="1027"/>
      <c r="BE740" s="1027"/>
      <c r="BF740" s="1027"/>
      <c r="BG740" s="1027"/>
    </row>
    <row r="741" spans="1:59" s="1026" customFormat="1" ht="12.75">
      <c r="A741" s="1058" t="s">
        <v>1295</v>
      </c>
      <c r="B741" s="230">
        <v>3085013</v>
      </c>
      <c r="C741" s="230">
        <v>0</v>
      </c>
      <c r="D741" s="230">
        <v>0</v>
      </c>
      <c r="E741" s="386">
        <v>0</v>
      </c>
      <c r="F741" s="77">
        <v>0</v>
      </c>
      <c r="AW741" s="1027"/>
      <c r="AX741" s="1027"/>
      <c r="AY741" s="1027"/>
      <c r="AZ741" s="1027"/>
      <c r="BA741" s="1027"/>
      <c r="BB741" s="1027"/>
      <c r="BC741" s="1027"/>
      <c r="BD741" s="1027"/>
      <c r="BE741" s="1027"/>
      <c r="BF741" s="1027"/>
      <c r="BG741" s="1027"/>
    </row>
    <row r="742" spans="1:59" s="1026" customFormat="1" ht="12.75">
      <c r="A742" s="1059" t="s">
        <v>428</v>
      </c>
      <c r="B742" s="230">
        <v>3085013</v>
      </c>
      <c r="C742" s="230">
        <v>0</v>
      </c>
      <c r="D742" s="230">
        <v>0</v>
      </c>
      <c r="E742" s="386">
        <v>0</v>
      </c>
      <c r="F742" s="77">
        <v>0</v>
      </c>
      <c r="AW742" s="1027"/>
      <c r="AX742" s="1027"/>
      <c r="AY742" s="1027"/>
      <c r="AZ742" s="1027"/>
      <c r="BA742" s="1027"/>
      <c r="BB742" s="1027"/>
      <c r="BC742" s="1027"/>
      <c r="BD742" s="1027"/>
      <c r="BE742" s="1027"/>
      <c r="BF742" s="1027"/>
      <c r="BG742" s="1027"/>
    </row>
    <row r="743" spans="1:59" s="1026" customFormat="1" ht="12.75">
      <c r="A743" s="811" t="s">
        <v>1300</v>
      </c>
      <c r="B743" s="230">
        <v>-324507</v>
      </c>
      <c r="C743" s="230">
        <v>0</v>
      </c>
      <c r="D743" s="230">
        <v>0</v>
      </c>
      <c r="E743" s="386" t="s">
        <v>942</v>
      </c>
      <c r="F743" s="77">
        <v>0</v>
      </c>
      <c r="AW743" s="1027"/>
      <c r="AX743" s="1027"/>
      <c r="AY743" s="1027"/>
      <c r="AZ743" s="1027"/>
      <c r="BA743" s="1027"/>
      <c r="BB743" s="1027"/>
      <c r="BC743" s="1027"/>
      <c r="BD743" s="1027"/>
      <c r="BE743" s="1027"/>
      <c r="BF743" s="1027"/>
      <c r="BG743" s="1027"/>
    </row>
    <row r="744" spans="1:59" s="1026" customFormat="1" ht="25.5">
      <c r="A744" s="410" t="s">
        <v>1423</v>
      </c>
      <c r="B744" s="230">
        <v>324507</v>
      </c>
      <c r="C744" s="230">
        <v>0</v>
      </c>
      <c r="D744" s="230" t="s">
        <v>942</v>
      </c>
      <c r="E744" s="386" t="s">
        <v>942</v>
      </c>
      <c r="F744" s="77" t="s">
        <v>942</v>
      </c>
      <c r="AW744" s="1027"/>
      <c r="AX744" s="1027"/>
      <c r="AY744" s="1027"/>
      <c r="AZ744" s="1027"/>
      <c r="BA744" s="1027"/>
      <c r="BB744" s="1027"/>
      <c r="BC744" s="1027"/>
      <c r="BD744" s="1027"/>
      <c r="BE744" s="1027"/>
      <c r="BF744" s="1027"/>
      <c r="BG744" s="1027"/>
    </row>
    <row r="745" spans="1:59" s="1026" customFormat="1" ht="13.5">
      <c r="A745" s="1030" t="s">
        <v>919</v>
      </c>
      <c r="B745" s="230"/>
      <c r="C745" s="230"/>
      <c r="D745" s="230"/>
      <c r="E745" s="386"/>
      <c r="F745" s="77"/>
      <c r="AW745" s="1027"/>
      <c r="AX745" s="1027"/>
      <c r="AY745" s="1027"/>
      <c r="AZ745" s="1027"/>
      <c r="BA745" s="1027"/>
      <c r="BB745" s="1027"/>
      <c r="BC745" s="1027"/>
      <c r="BD745" s="1027"/>
      <c r="BE745" s="1027"/>
      <c r="BF745" s="1027"/>
      <c r="BG745" s="1027"/>
    </row>
    <row r="746" spans="1:59" s="1026" customFormat="1" ht="12.75">
      <c r="A746" s="811" t="s">
        <v>911</v>
      </c>
      <c r="B746" s="230">
        <v>180216</v>
      </c>
      <c r="C746" s="230">
        <v>0</v>
      </c>
      <c r="D746" s="230">
        <v>0</v>
      </c>
      <c r="E746" s="386">
        <v>0</v>
      </c>
      <c r="F746" s="77">
        <v>0</v>
      </c>
      <c r="AW746" s="1027"/>
      <c r="AX746" s="1027"/>
      <c r="AY746" s="1027"/>
      <c r="AZ746" s="1027"/>
      <c r="BA746" s="1027"/>
      <c r="BB746" s="1027"/>
      <c r="BC746" s="1027"/>
      <c r="BD746" s="1027"/>
      <c r="BE746" s="1027"/>
      <c r="BF746" s="1027"/>
      <c r="BG746" s="1027"/>
    </row>
    <row r="747" spans="1:59" s="1026" customFormat="1" ht="12.75">
      <c r="A747" s="1058" t="s">
        <v>901</v>
      </c>
      <c r="B747" s="230">
        <v>180216</v>
      </c>
      <c r="C747" s="230">
        <v>0</v>
      </c>
      <c r="D747" s="230">
        <v>0</v>
      </c>
      <c r="E747" s="386">
        <v>0</v>
      </c>
      <c r="F747" s="77">
        <v>0</v>
      </c>
      <c r="AW747" s="1027"/>
      <c r="AX747" s="1027"/>
      <c r="AY747" s="1027"/>
      <c r="AZ747" s="1027"/>
      <c r="BA747" s="1027"/>
      <c r="BB747" s="1027"/>
      <c r="BC747" s="1027"/>
      <c r="BD747" s="1027"/>
      <c r="BE747" s="1027"/>
      <c r="BF747" s="1027"/>
      <c r="BG747" s="1027"/>
    </row>
    <row r="748" spans="1:59" s="1026" customFormat="1" ht="12.75">
      <c r="A748" s="811" t="s">
        <v>1306</v>
      </c>
      <c r="B748" s="230">
        <v>180216</v>
      </c>
      <c r="C748" s="230">
        <v>0</v>
      </c>
      <c r="D748" s="230">
        <v>0</v>
      </c>
      <c r="E748" s="386">
        <v>0</v>
      </c>
      <c r="F748" s="77">
        <v>0</v>
      </c>
      <c r="AW748" s="1027"/>
      <c r="AX748" s="1027"/>
      <c r="AY748" s="1027"/>
      <c r="AZ748" s="1027"/>
      <c r="BA748" s="1027"/>
      <c r="BB748" s="1027"/>
      <c r="BC748" s="1027"/>
      <c r="BD748" s="1027"/>
      <c r="BE748" s="1027"/>
      <c r="BF748" s="1027"/>
      <c r="BG748" s="1027"/>
    </row>
    <row r="749" spans="1:59" s="1026" customFormat="1" ht="12.75">
      <c r="A749" s="1058" t="s">
        <v>1295</v>
      </c>
      <c r="B749" s="230">
        <v>180216</v>
      </c>
      <c r="C749" s="230">
        <v>0</v>
      </c>
      <c r="D749" s="230">
        <v>0</v>
      </c>
      <c r="E749" s="386">
        <v>0</v>
      </c>
      <c r="F749" s="77">
        <v>0</v>
      </c>
      <c r="AW749" s="1027"/>
      <c r="AX749" s="1027"/>
      <c r="AY749" s="1027"/>
      <c r="AZ749" s="1027"/>
      <c r="BA749" s="1027"/>
      <c r="BB749" s="1027"/>
      <c r="BC749" s="1027"/>
      <c r="BD749" s="1027"/>
      <c r="BE749" s="1027"/>
      <c r="BF749" s="1027"/>
      <c r="BG749" s="1027"/>
    </row>
    <row r="750" spans="1:59" s="1026" customFormat="1" ht="12.75">
      <c r="A750" s="1059" t="s">
        <v>428</v>
      </c>
      <c r="B750" s="230">
        <v>180216</v>
      </c>
      <c r="C750" s="230">
        <v>0</v>
      </c>
      <c r="D750" s="230">
        <v>0</v>
      </c>
      <c r="E750" s="386">
        <v>0</v>
      </c>
      <c r="F750" s="77">
        <v>0</v>
      </c>
      <c r="AW750" s="1027"/>
      <c r="AX750" s="1027"/>
      <c r="AY750" s="1027"/>
      <c r="AZ750" s="1027"/>
      <c r="BA750" s="1027"/>
      <c r="BB750" s="1027"/>
      <c r="BC750" s="1027"/>
      <c r="BD750" s="1027"/>
      <c r="BE750" s="1027"/>
      <c r="BF750" s="1027"/>
      <c r="BG750" s="1027"/>
    </row>
    <row r="751" spans="1:59" s="1026" customFormat="1" ht="12.75">
      <c r="A751" s="260" t="s">
        <v>58</v>
      </c>
      <c r="B751" s="230"/>
      <c r="C751" s="230"/>
      <c r="D751" s="230"/>
      <c r="E751" s="386"/>
      <c r="F751" s="77"/>
      <c r="AW751" s="1027"/>
      <c r="AX751" s="1027"/>
      <c r="AY751" s="1027"/>
      <c r="AZ751" s="1027"/>
      <c r="BA751" s="1027"/>
      <c r="BB751" s="1027"/>
      <c r="BC751" s="1027"/>
      <c r="BD751" s="1027"/>
      <c r="BE751" s="1027"/>
      <c r="BF751" s="1027"/>
      <c r="BG751" s="1027"/>
    </row>
    <row r="752" spans="1:59" s="1026" customFormat="1" ht="12.75">
      <c r="A752" s="1049" t="s">
        <v>911</v>
      </c>
      <c r="B752" s="230">
        <v>6344934</v>
      </c>
      <c r="C752" s="230">
        <v>0</v>
      </c>
      <c r="D752" s="230">
        <v>0</v>
      </c>
      <c r="E752" s="386">
        <v>0</v>
      </c>
      <c r="F752" s="77">
        <v>0</v>
      </c>
      <c r="AW752" s="1027"/>
      <c r="AX752" s="1027"/>
      <c r="AY752" s="1027"/>
      <c r="AZ752" s="1027"/>
      <c r="BA752" s="1027"/>
      <c r="BB752" s="1027"/>
      <c r="BC752" s="1027"/>
      <c r="BD752" s="1027"/>
      <c r="BE752" s="1027"/>
      <c r="BF752" s="1027"/>
      <c r="BG752" s="1027"/>
    </row>
    <row r="753" spans="1:59" s="1026" customFormat="1" ht="12.75">
      <c r="A753" s="1037" t="s">
        <v>901</v>
      </c>
      <c r="B753" s="230">
        <v>6344934</v>
      </c>
      <c r="C753" s="230">
        <v>0</v>
      </c>
      <c r="D753" s="230">
        <v>0</v>
      </c>
      <c r="E753" s="386">
        <v>0</v>
      </c>
      <c r="F753" s="77">
        <v>0</v>
      </c>
      <c r="AW753" s="1027"/>
      <c r="AX753" s="1027"/>
      <c r="AY753" s="1027"/>
      <c r="AZ753" s="1027"/>
      <c r="BA753" s="1027"/>
      <c r="BB753" s="1027"/>
      <c r="BC753" s="1027"/>
      <c r="BD753" s="1027"/>
      <c r="BE753" s="1027"/>
      <c r="BF753" s="1027"/>
      <c r="BG753" s="1027"/>
    </row>
    <row r="754" spans="1:59" s="1026" customFormat="1" ht="12.75">
      <c r="A754" s="1035" t="s">
        <v>1306</v>
      </c>
      <c r="B754" s="230">
        <v>6344934</v>
      </c>
      <c r="C754" s="230">
        <v>0</v>
      </c>
      <c r="D754" s="230">
        <v>0</v>
      </c>
      <c r="E754" s="386">
        <v>0</v>
      </c>
      <c r="F754" s="77">
        <v>0</v>
      </c>
      <c r="AW754" s="1027"/>
      <c r="AX754" s="1027"/>
      <c r="AY754" s="1027"/>
      <c r="AZ754" s="1027"/>
      <c r="BA754" s="1027"/>
      <c r="BB754" s="1027"/>
      <c r="BC754" s="1027"/>
      <c r="BD754" s="1027"/>
      <c r="BE754" s="1027"/>
      <c r="BF754" s="1027"/>
      <c r="BG754" s="1027"/>
    </row>
    <row r="755" spans="1:59" s="1026" customFormat="1" ht="12.75">
      <c r="A755" s="1037" t="s">
        <v>1312</v>
      </c>
      <c r="B755" s="230">
        <v>6344934</v>
      </c>
      <c r="C755" s="230">
        <v>0</v>
      </c>
      <c r="D755" s="230">
        <v>0</v>
      </c>
      <c r="E755" s="386">
        <v>0</v>
      </c>
      <c r="F755" s="77">
        <v>0</v>
      </c>
      <c r="AW755" s="1027"/>
      <c r="AX755" s="1027"/>
      <c r="AY755" s="1027"/>
      <c r="AZ755" s="1027"/>
      <c r="BA755" s="1027"/>
      <c r="BB755" s="1027"/>
      <c r="BC755" s="1027"/>
      <c r="BD755" s="1027"/>
      <c r="BE755" s="1027"/>
      <c r="BF755" s="1027"/>
      <c r="BG755" s="1027"/>
    </row>
    <row r="756" spans="1:59" s="1026" customFormat="1" ht="12.75">
      <c r="A756" s="1051" t="s">
        <v>881</v>
      </c>
      <c r="B756" s="230">
        <v>4922361</v>
      </c>
      <c r="C756" s="230">
        <v>0</v>
      </c>
      <c r="D756" s="230">
        <v>0</v>
      </c>
      <c r="E756" s="386">
        <v>0</v>
      </c>
      <c r="F756" s="77">
        <v>0</v>
      </c>
      <c r="AW756" s="1027"/>
      <c r="AX756" s="1027"/>
      <c r="AY756" s="1027"/>
      <c r="AZ756" s="1027"/>
      <c r="BA756" s="1027"/>
      <c r="BB756" s="1027"/>
      <c r="BC756" s="1027"/>
      <c r="BD756" s="1027"/>
      <c r="BE756" s="1027"/>
      <c r="BF756" s="1027"/>
      <c r="BG756" s="1027"/>
    </row>
    <row r="757" spans="1:59" s="1026" customFormat="1" ht="12.75">
      <c r="A757" s="1051" t="s">
        <v>1381</v>
      </c>
      <c r="B757" s="230">
        <v>1245003</v>
      </c>
      <c r="C757" s="230">
        <v>0</v>
      </c>
      <c r="D757" s="230">
        <v>0</v>
      </c>
      <c r="E757" s="386">
        <v>0</v>
      </c>
      <c r="F757" s="77">
        <v>0</v>
      </c>
      <c r="AW757" s="1027"/>
      <c r="AX757" s="1027"/>
      <c r="AY757" s="1027"/>
      <c r="AZ757" s="1027"/>
      <c r="BA757" s="1027"/>
      <c r="BB757" s="1027"/>
      <c r="BC757" s="1027"/>
      <c r="BD757" s="1027"/>
      <c r="BE757" s="1027"/>
      <c r="BF757" s="1027"/>
      <c r="BG757" s="1027"/>
    </row>
    <row r="758" spans="1:59" s="1026" customFormat="1" ht="12.75">
      <c r="A758" s="1051" t="s">
        <v>1384</v>
      </c>
      <c r="B758" s="230">
        <v>177570</v>
      </c>
      <c r="C758" s="230">
        <v>0</v>
      </c>
      <c r="D758" s="230">
        <v>0</v>
      </c>
      <c r="E758" s="386">
        <v>0</v>
      </c>
      <c r="F758" s="77">
        <v>0</v>
      </c>
      <c r="AW758" s="1027"/>
      <c r="AX758" s="1027"/>
      <c r="AY758" s="1027"/>
      <c r="AZ758" s="1027"/>
      <c r="BA758" s="1027"/>
      <c r="BB758" s="1027"/>
      <c r="BC758" s="1027"/>
      <c r="BD758" s="1027"/>
      <c r="BE758" s="1027"/>
      <c r="BF758" s="1027"/>
      <c r="BG758" s="1027"/>
    </row>
    <row r="759" spans="1:59" s="1026" customFormat="1" ht="12.75">
      <c r="A759" s="1052" t="s">
        <v>52</v>
      </c>
      <c r="B759" s="230">
        <v>177570</v>
      </c>
      <c r="C759" s="230">
        <v>0</v>
      </c>
      <c r="D759" s="230">
        <v>0</v>
      </c>
      <c r="E759" s="386">
        <v>0</v>
      </c>
      <c r="F759" s="77">
        <v>0</v>
      </c>
      <c r="AW759" s="1027"/>
      <c r="AX759" s="1027"/>
      <c r="AY759" s="1027"/>
      <c r="AZ759" s="1027"/>
      <c r="BA759" s="1027"/>
      <c r="BB759" s="1027"/>
      <c r="BC759" s="1027"/>
      <c r="BD759" s="1027"/>
      <c r="BE759" s="1027"/>
      <c r="BF759" s="1027"/>
      <c r="BG759" s="1027"/>
    </row>
    <row r="760" spans="1:43" s="1043" customFormat="1" ht="12.75">
      <c r="A760" s="252" t="s">
        <v>77</v>
      </c>
      <c r="B760" s="77"/>
      <c r="C760" s="77"/>
      <c r="D760" s="77"/>
      <c r="E760" s="386"/>
      <c r="F760" s="77"/>
      <c r="G760" s="324"/>
      <c r="H760" s="324"/>
      <c r="I760" s="324"/>
      <c r="J760" s="324"/>
      <c r="K760" s="324"/>
      <c r="L760" s="324"/>
      <c r="M760" s="324"/>
      <c r="N760" s="324"/>
      <c r="O760" s="324"/>
      <c r="P760" s="324"/>
      <c r="Q760" s="324"/>
      <c r="R760" s="324"/>
      <c r="S760" s="324"/>
      <c r="T760" s="324"/>
      <c r="U760" s="324"/>
      <c r="V760" s="324"/>
      <c r="W760" s="324"/>
      <c r="X760" s="324"/>
      <c r="Y760" s="324"/>
      <c r="Z760" s="324"/>
      <c r="AA760" s="324"/>
      <c r="AB760" s="324"/>
      <c r="AC760" s="324"/>
      <c r="AD760" s="324"/>
      <c r="AE760" s="324"/>
      <c r="AF760" s="324"/>
      <c r="AG760" s="324"/>
      <c r="AH760" s="324"/>
      <c r="AI760" s="324"/>
      <c r="AJ760" s="324"/>
      <c r="AK760" s="324"/>
      <c r="AL760" s="324"/>
      <c r="AM760" s="324"/>
      <c r="AN760" s="324"/>
      <c r="AO760" s="324"/>
      <c r="AP760" s="324"/>
      <c r="AQ760" s="324"/>
    </row>
    <row r="761" spans="1:43" s="1042" customFormat="1" ht="12.75">
      <c r="A761" s="252" t="s">
        <v>910</v>
      </c>
      <c r="B761" s="77"/>
      <c r="C761" s="77"/>
      <c r="D761" s="77"/>
      <c r="E761" s="386"/>
      <c r="F761" s="77"/>
      <c r="G761" s="1041"/>
      <c r="H761" s="1041"/>
      <c r="I761" s="1041"/>
      <c r="J761" s="1041"/>
      <c r="K761" s="1041"/>
      <c r="L761" s="1041"/>
      <c r="M761" s="1041"/>
      <c r="N761" s="1041"/>
      <c r="O761" s="1041"/>
      <c r="P761" s="1041"/>
      <c r="Q761" s="1041"/>
      <c r="R761" s="1041"/>
      <c r="S761" s="1041"/>
      <c r="T761" s="1041"/>
      <c r="U761" s="1041"/>
      <c r="V761" s="1041"/>
      <c r="W761" s="1041"/>
      <c r="X761" s="1041"/>
      <c r="Y761" s="1041"/>
      <c r="Z761" s="1041"/>
      <c r="AA761" s="1041"/>
      <c r="AB761" s="1041"/>
      <c r="AC761" s="1041"/>
      <c r="AD761" s="1041"/>
      <c r="AE761" s="1041"/>
      <c r="AF761" s="1041"/>
      <c r="AG761" s="1041"/>
      <c r="AH761" s="1041"/>
      <c r="AI761" s="1041"/>
      <c r="AJ761" s="1041"/>
      <c r="AK761" s="1041"/>
      <c r="AL761" s="1041"/>
      <c r="AM761" s="1041"/>
      <c r="AN761" s="1041"/>
      <c r="AO761" s="1041"/>
      <c r="AP761" s="1041"/>
      <c r="AQ761" s="1041"/>
    </row>
    <row r="762" spans="1:43" s="1048" customFormat="1" ht="12.75">
      <c r="A762" s="1035" t="s">
        <v>911</v>
      </c>
      <c r="B762" s="77">
        <v>1553938</v>
      </c>
      <c r="C762" s="77">
        <v>242723</v>
      </c>
      <c r="D762" s="77">
        <v>139190</v>
      </c>
      <c r="E762" s="386">
        <v>8.957242824359787</v>
      </c>
      <c r="F762" s="77">
        <v>100117</v>
      </c>
      <c r="G762" s="1041"/>
      <c r="H762" s="1041"/>
      <c r="I762" s="1041"/>
      <c r="J762" s="1041"/>
      <c r="K762" s="1041"/>
      <c r="L762" s="1041"/>
      <c r="M762" s="1041"/>
      <c r="N762" s="1041"/>
      <c r="O762" s="1041"/>
      <c r="P762" s="1041"/>
      <c r="Q762" s="1041"/>
      <c r="R762" s="1041"/>
      <c r="S762" s="1041"/>
      <c r="T762" s="1041"/>
      <c r="U762" s="1041"/>
      <c r="V762" s="1041"/>
      <c r="W762" s="1041"/>
      <c r="X762" s="1041"/>
      <c r="Y762" s="1041"/>
      <c r="Z762" s="1041"/>
      <c r="AA762" s="1041"/>
      <c r="AB762" s="1041"/>
      <c r="AC762" s="1041"/>
      <c r="AD762" s="1041"/>
      <c r="AE762" s="1041"/>
      <c r="AF762" s="1041"/>
      <c r="AG762" s="1041"/>
      <c r="AH762" s="1041"/>
      <c r="AI762" s="1041"/>
      <c r="AJ762" s="1041"/>
      <c r="AK762" s="1041"/>
      <c r="AL762" s="1041"/>
      <c r="AM762" s="1041"/>
      <c r="AN762" s="1041"/>
      <c r="AO762" s="1041"/>
      <c r="AP762" s="1041"/>
      <c r="AQ762" s="1041"/>
    </row>
    <row r="763" spans="1:43" s="1048" customFormat="1" ht="12.75">
      <c r="A763" s="1037" t="s">
        <v>901</v>
      </c>
      <c r="B763" s="77">
        <v>386596</v>
      </c>
      <c r="C763" s="77">
        <v>40439</v>
      </c>
      <c r="D763" s="77">
        <v>40439</v>
      </c>
      <c r="E763" s="386">
        <v>10.46027377417252</v>
      </c>
      <c r="F763" s="77">
        <v>1366</v>
      </c>
      <c r="G763" s="1041"/>
      <c r="H763" s="1041"/>
      <c r="I763" s="1041"/>
      <c r="J763" s="1041"/>
      <c r="K763" s="1041"/>
      <c r="L763" s="1041"/>
      <c r="M763" s="1041"/>
      <c r="N763" s="1041"/>
      <c r="O763" s="1041"/>
      <c r="P763" s="1041"/>
      <c r="Q763" s="1041"/>
      <c r="R763" s="1041"/>
      <c r="S763" s="1041"/>
      <c r="T763" s="1041"/>
      <c r="U763" s="1041"/>
      <c r="V763" s="1041"/>
      <c r="W763" s="1041"/>
      <c r="X763" s="1041"/>
      <c r="Y763" s="1041"/>
      <c r="Z763" s="1041"/>
      <c r="AA763" s="1041"/>
      <c r="AB763" s="1041"/>
      <c r="AC763" s="1041"/>
      <c r="AD763" s="1041"/>
      <c r="AE763" s="1041"/>
      <c r="AF763" s="1041"/>
      <c r="AG763" s="1041"/>
      <c r="AH763" s="1041"/>
      <c r="AI763" s="1041"/>
      <c r="AJ763" s="1041"/>
      <c r="AK763" s="1041"/>
      <c r="AL763" s="1041"/>
      <c r="AM763" s="1041"/>
      <c r="AN763" s="1041"/>
      <c r="AO763" s="1041"/>
      <c r="AP763" s="1041"/>
      <c r="AQ763" s="1041"/>
    </row>
    <row r="764" spans="1:43" s="1048" customFormat="1" ht="12.75">
      <c r="A764" s="1037" t="s">
        <v>135</v>
      </c>
      <c r="B764" s="77">
        <v>1167342</v>
      </c>
      <c r="C764" s="77">
        <v>202284</v>
      </c>
      <c r="D764" s="77">
        <v>98751</v>
      </c>
      <c r="E764" s="386">
        <v>8.459474601273662</v>
      </c>
      <c r="F764" s="77">
        <v>98751</v>
      </c>
      <c r="G764" s="1041"/>
      <c r="H764" s="1041"/>
      <c r="I764" s="1041"/>
      <c r="J764" s="1041"/>
      <c r="K764" s="1041"/>
      <c r="L764" s="1041"/>
      <c r="M764" s="1041"/>
      <c r="N764" s="1041"/>
      <c r="O764" s="1041"/>
      <c r="P764" s="1041"/>
      <c r="Q764" s="1041"/>
      <c r="R764" s="1041"/>
      <c r="S764" s="1041"/>
      <c r="T764" s="1041"/>
      <c r="U764" s="1041"/>
      <c r="V764" s="1041"/>
      <c r="W764" s="1041"/>
      <c r="X764" s="1041"/>
      <c r="Y764" s="1041"/>
      <c r="Z764" s="1041"/>
      <c r="AA764" s="1041"/>
      <c r="AB764" s="1041"/>
      <c r="AC764" s="1041"/>
      <c r="AD764" s="1041"/>
      <c r="AE764" s="1041"/>
      <c r="AF764" s="1041"/>
      <c r="AG764" s="1041"/>
      <c r="AH764" s="1041"/>
      <c r="AI764" s="1041"/>
      <c r="AJ764" s="1041"/>
      <c r="AK764" s="1041"/>
      <c r="AL764" s="1041"/>
      <c r="AM764" s="1041"/>
      <c r="AN764" s="1041"/>
      <c r="AO764" s="1041"/>
      <c r="AP764" s="1041"/>
      <c r="AQ764" s="1041"/>
    </row>
    <row r="765" spans="1:43" s="1048" customFormat="1" ht="12.75">
      <c r="A765" s="1049" t="s">
        <v>1306</v>
      </c>
      <c r="B765" s="77">
        <v>1553938</v>
      </c>
      <c r="C765" s="77">
        <v>242723</v>
      </c>
      <c r="D765" s="77">
        <v>133282</v>
      </c>
      <c r="E765" s="386">
        <v>8.577047475510605</v>
      </c>
      <c r="F765" s="77">
        <v>98751</v>
      </c>
      <c r="G765" s="1041"/>
      <c r="H765" s="1041"/>
      <c r="I765" s="1041"/>
      <c r="J765" s="1041"/>
      <c r="K765" s="1041"/>
      <c r="L765" s="1041"/>
      <c r="M765" s="1041"/>
      <c r="N765" s="1041"/>
      <c r="O765" s="1041"/>
      <c r="P765" s="1041"/>
      <c r="Q765" s="1041"/>
      <c r="R765" s="1041"/>
      <c r="S765" s="1041"/>
      <c r="T765" s="1041"/>
      <c r="U765" s="1041"/>
      <c r="V765" s="1041"/>
      <c r="W765" s="1041"/>
      <c r="X765" s="1041"/>
      <c r="Y765" s="1041"/>
      <c r="Z765" s="1041"/>
      <c r="AA765" s="1041"/>
      <c r="AB765" s="1041"/>
      <c r="AC765" s="1041"/>
      <c r="AD765" s="1041"/>
      <c r="AE765" s="1041"/>
      <c r="AF765" s="1041"/>
      <c r="AG765" s="1041"/>
      <c r="AH765" s="1041"/>
      <c r="AI765" s="1041"/>
      <c r="AJ765" s="1041"/>
      <c r="AK765" s="1041"/>
      <c r="AL765" s="1041"/>
      <c r="AM765" s="1041"/>
      <c r="AN765" s="1041"/>
      <c r="AO765" s="1041"/>
      <c r="AP765" s="1041"/>
      <c r="AQ765" s="1041"/>
    </row>
    <row r="766" spans="1:43" s="1050" customFormat="1" ht="12.75">
      <c r="A766" s="1037" t="s">
        <v>1312</v>
      </c>
      <c r="B766" s="77">
        <v>217908</v>
      </c>
      <c r="C766" s="77">
        <v>20179</v>
      </c>
      <c r="D766" s="77">
        <v>0</v>
      </c>
      <c r="E766" s="386">
        <v>0</v>
      </c>
      <c r="F766" s="77">
        <v>0</v>
      </c>
      <c r="G766" s="1041"/>
      <c r="H766" s="1041"/>
      <c r="I766" s="1041"/>
      <c r="J766" s="1041"/>
      <c r="K766" s="1041"/>
      <c r="L766" s="1041"/>
      <c r="M766" s="1041"/>
      <c r="N766" s="1041"/>
      <c r="O766" s="1041"/>
      <c r="P766" s="1041"/>
      <c r="Q766" s="1041"/>
      <c r="R766" s="1041"/>
      <c r="S766" s="1041"/>
      <c r="T766" s="1041"/>
      <c r="U766" s="1041"/>
      <c r="V766" s="1041"/>
      <c r="W766" s="1041"/>
      <c r="X766" s="1041"/>
      <c r="Y766" s="1041"/>
      <c r="Z766" s="1041"/>
      <c r="AA766" s="1041"/>
      <c r="AB766" s="1041"/>
      <c r="AC766" s="1041"/>
      <c r="AD766" s="1041"/>
      <c r="AE766" s="1041"/>
      <c r="AF766" s="1041"/>
      <c r="AG766" s="1041"/>
      <c r="AH766" s="1041"/>
      <c r="AI766" s="1041"/>
      <c r="AJ766" s="1041"/>
      <c r="AK766" s="1041"/>
      <c r="AL766" s="1041"/>
      <c r="AM766" s="1041"/>
      <c r="AN766" s="1041"/>
      <c r="AO766" s="1041"/>
      <c r="AP766" s="1041"/>
      <c r="AQ766" s="1041"/>
    </row>
    <row r="767" spans="1:43" s="1050" customFormat="1" ht="12.75">
      <c r="A767" s="1051" t="s">
        <v>881</v>
      </c>
      <c r="B767" s="77">
        <v>217908</v>
      </c>
      <c r="C767" s="77">
        <v>20179</v>
      </c>
      <c r="D767" s="77">
        <v>0</v>
      </c>
      <c r="E767" s="386">
        <v>0</v>
      </c>
      <c r="F767" s="77">
        <v>0</v>
      </c>
      <c r="G767" s="1041"/>
      <c r="H767" s="1041"/>
      <c r="I767" s="1041"/>
      <c r="J767" s="1041"/>
      <c r="K767" s="1041"/>
      <c r="L767" s="1041"/>
      <c r="M767" s="1041"/>
      <c r="N767" s="1041"/>
      <c r="O767" s="1041"/>
      <c r="P767" s="1041"/>
      <c r="Q767" s="1041"/>
      <c r="R767" s="1041"/>
      <c r="S767" s="1041"/>
      <c r="T767" s="1041"/>
      <c r="U767" s="1041"/>
      <c r="V767" s="1041"/>
      <c r="W767" s="1041"/>
      <c r="X767" s="1041"/>
      <c r="Y767" s="1041"/>
      <c r="Z767" s="1041"/>
      <c r="AA767" s="1041"/>
      <c r="AB767" s="1041"/>
      <c r="AC767" s="1041"/>
      <c r="AD767" s="1041"/>
      <c r="AE767" s="1041"/>
      <c r="AF767" s="1041"/>
      <c r="AG767" s="1041"/>
      <c r="AH767" s="1041"/>
      <c r="AI767" s="1041"/>
      <c r="AJ767" s="1041"/>
      <c r="AK767" s="1041"/>
      <c r="AL767" s="1041"/>
      <c r="AM767" s="1041"/>
      <c r="AN767" s="1041"/>
      <c r="AO767" s="1041"/>
      <c r="AP767" s="1041"/>
      <c r="AQ767" s="1041"/>
    </row>
    <row r="768" spans="1:43" s="1042" customFormat="1" ht="12.75">
      <c r="A768" s="1037" t="s">
        <v>1295</v>
      </c>
      <c r="B768" s="77">
        <v>1336030</v>
      </c>
      <c r="C768" s="77">
        <v>222544</v>
      </c>
      <c r="D768" s="77">
        <v>133282</v>
      </c>
      <c r="E768" s="386">
        <v>9.975973593407334</v>
      </c>
      <c r="F768" s="77">
        <v>98751</v>
      </c>
      <c r="G768" s="1041"/>
      <c r="H768" s="1041"/>
      <c r="I768" s="1041"/>
      <c r="J768" s="1041"/>
      <c r="K768" s="1041"/>
      <c r="L768" s="1041"/>
      <c r="M768" s="1041"/>
      <c r="N768" s="1041"/>
      <c r="O768" s="1041"/>
      <c r="P768" s="1041"/>
      <c r="Q768" s="1041"/>
      <c r="R768" s="1041"/>
      <c r="S768" s="1041"/>
      <c r="T768" s="1041"/>
      <c r="U768" s="1041"/>
      <c r="V768" s="1041"/>
      <c r="W768" s="1041"/>
      <c r="X768" s="1041"/>
      <c r="Y768" s="1041"/>
      <c r="Z768" s="1041"/>
      <c r="AA768" s="1041"/>
      <c r="AB768" s="1041"/>
      <c r="AC768" s="1041"/>
      <c r="AD768" s="1041"/>
      <c r="AE768" s="1041"/>
      <c r="AF768" s="1041"/>
      <c r="AG768" s="1041"/>
      <c r="AH768" s="1041"/>
      <c r="AI768" s="1041"/>
      <c r="AJ768" s="1041"/>
      <c r="AK768" s="1041"/>
      <c r="AL768" s="1041"/>
      <c r="AM768" s="1041"/>
      <c r="AN768" s="1041"/>
      <c r="AO768" s="1041"/>
      <c r="AP768" s="1041"/>
      <c r="AQ768" s="1041"/>
    </row>
    <row r="769" spans="1:43" s="1042" customFormat="1" ht="12" customHeight="1">
      <c r="A769" s="229" t="s">
        <v>906</v>
      </c>
      <c r="B769" s="77">
        <v>1336030</v>
      </c>
      <c r="C769" s="77">
        <v>222544</v>
      </c>
      <c r="D769" s="77">
        <v>133282</v>
      </c>
      <c r="E769" s="386">
        <v>9.975973593407334</v>
      </c>
      <c r="F769" s="77">
        <v>98751</v>
      </c>
      <c r="G769" s="1041"/>
      <c r="H769" s="1041"/>
      <c r="I769" s="1041"/>
      <c r="J769" s="1041"/>
      <c r="K769" s="1041"/>
      <c r="L769" s="1041"/>
      <c r="M769" s="1041"/>
      <c r="N769" s="1041"/>
      <c r="O769" s="1041"/>
      <c r="P769" s="1041"/>
      <c r="Q769" s="1041"/>
      <c r="R769" s="1041"/>
      <c r="S769" s="1041"/>
      <c r="T769" s="1041"/>
      <c r="U769" s="1041"/>
      <c r="V769" s="1041"/>
      <c r="W769" s="1041"/>
      <c r="X769" s="1041"/>
      <c r="Y769" s="1041"/>
      <c r="Z769" s="1041"/>
      <c r="AA769" s="1041"/>
      <c r="AB769" s="1041"/>
      <c r="AC769" s="1041"/>
      <c r="AD769" s="1041"/>
      <c r="AE769" s="1041"/>
      <c r="AF769" s="1041"/>
      <c r="AG769" s="1041"/>
      <c r="AH769" s="1041"/>
      <c r="AI769" s="1041"/>
      <c r="AJ769" s="1041"/>
      <c r="AK769" s="1041"/>
      <c r="AL769" s="1041"/>
      <c r="AM769" s="1041"/>
      <c r="AN769" s="1041"/>
      <c r="AO769" s="1041"/>
      <c r="AP769" s="1041"/>
      <c r="AQ769" s="1041"/>
    </row>
    <row r="770" spans="1:43" s="1042" customFormat="1" ht="12" customHeight="1">
      <c r="A770" s="260" t="s">
        <v>913</v>
      </c>
      <c r="B770" s="77"/>
      <c r="C770" s="77"/>
      <c r="D770" s="77"/>
      <c r="E770" s="386"/>
      <c r="F770" s="77"/>
      <c r="G770" s="1041"/>
      <c r="H770" s="1041"/>
      <c r="I770" s="1041"/>
      <c r="J770" s="1041"/>
      <c r="K770" s="1041"/>
      <c r="L770" s="1041"/>
      <c r="M770" s="1041"/>
      <c r="N770" s="1041"/>
      <c r="O770" s="1041"/>
      <c r="P770" s="1041"/>
      <c r="Q770" s="1041"/>
      <c r="R770" s="1041"/>
      <c r="S770" s="1041"/>
      <c r="T770" s="1041"/>
      <c r="U770" s="1041"/>
      <c r="V770" s="1041"/>
      <c r="W770" s="1041"/>
      <c r="X770" s="1041"/>
      <c r="Y770" s="1041"/>
      <c r="Z770" s="1041"/>
      <c r="AA770" s="1041"/>
      <c r="AB770" s="1041"/>
      <c r="AC770" s="1041"/>
      <c r="AD770" s="1041"/>
      <c r="AE770" s="1041"/>
      <c r="AF770" s="1041"/>
      <c r="AG770" s="1041"/>
      <c r="AH770" s="1041"/>
      <c r="AI770" s="1041"/>
      <c r="AJ770" s="1041"/>
      <c r="AK770" s="1041"/>
      <c r="AL770" s="1041"/>
      <c r="AM770" s="1041"/>
      <c r="AN770" s="1041"/>
      <c r="AO770" s="1041"/>
      <c r="AP770" s="1041"/>
      <c r="AQ770" s="1041"/>
    </row>
    <row r="771" spans="1:43" s="1042" customFormat="1" ht="12" customHeight="1">
      <c r="A771" s="1035" t="s">
        <v>911</v>
      </c>
      <c r="B771" s="77">
        <v>481970</v>
      </c>
      <c r="C771" s="77">
        <v>1930</v>
      </c>
      <c r="D771" s="77">
        <v>242</v>
      </c>
      <c r="E771" s="386">
        <v>0.050210594020374706</v>
      </c>
      <c r="F771" s="77">
        <v>120</v>
      </c>
      <c r="G771" s="1041"/>
      <c r="H771" s="1041"/>
      <c r="I771" s="1041"/>
      <c r="J771" s="1041"/>
      <c r="K771" s="1041"/>
      <c r="L771" s="1041"/>
      <c r="M771" s="1041"/>
      <c r="N771" s="1041"/>
      <c r="O771" s="1041"/>
      <c r="P771" s="1041"/>
      <c r="Q771" s="1041"/>
      <c r="R771" s="1041"/>
      <c r="S771" s="1041"/>
      <c r="T771" s="1041"/>
      <c r="U771" s="1041"/>
      <c r="V771" s="1041"/>
      <c r="W771" s="1041"/>
      <c r="X771" s="1041"/>
      <c r="Y771" s="1041"/>
      <c r="Z771" s="1041"/>
      <c r="AA771" s="1041"/>
      <c r="AB771" s="1041"/>
      <c r="AC771" s="1041"/>
      <c r="AD771" s="1041"/>
      <c r="AE771" s="1041"/>
      <c r="AF771" s="1041"/>
      <c r="AG771" s="1041"/>
      <c r="AH771" s="1041"/>
      <c r="AI771" s="1041"/>
      <c r="AJ771" s="1041"/>
      <c r="AK771" s="1041"/>
      <c r="AL771" s="1041"/>
      <c r="AM771" s="1041"/>
      <c r="AN771" s="1041"/>
      <c r="AO771" s="1041"/>
      <c r="AP771" s="1041"/>
      <c r="AQ771" s="1041"/>
    </row>
    <row r="772" spans="1:43" s="1042" customFormat="1" ht="12" customHeight="1">
      <c r="A772" s="1036" t="s">
        <v>901</v>
      </c>
      <c r="B772" s="77">
        <v>25150</v>
      </c>
      <c r="C772" s="77">
        <v>242</v>
      </c>
      <c r="D772" s="77">
        <v>242</v>
      </c>
      <c r="E772" s="386">
        <v>0.9622266401590458</v>
      </c>
      <c r="F772" s="77">
        <v>120</v>
      </c>
      <c r="G772" s="1041"/>
      <c r="H772" s="1041"/>
      <c r="I772" s="1041"/>
      <c r="J772" s="1041"/>
      <c r="K772" s="1041"/>
      <c r="L772" s="1041"/>
      <c r="M772" s="1041"/>
      <c r="N772" s="1041"/>
      <c r="O772" s="1041"/>
      <c r="P772" s="1041"/>
      <c r="Q772" s="1041"/>
      <c r="R772" s="1041"/>
      <c r="S772" s="1041"/>
      <c r="T772" s="1041"/>
      <c r="U772" s="1041"/>
      <c r="V772" s="1041"/>
      <c r="W772" s="1041"/>
      <c r="X772" s="1041"/>
      <c r="Y772" s="1041"/>
      <c r="Z772" s="1041"/>
      <c r="AA772" s="1041"/>
      <c r="AB772" s="1041"/>
      <c r="AC772" s="1041"/>
      <c r="AD772" s="1041"/>
      <c r="AE772" s="1041"/>
      <c r="AF772" s="1041"/>
      <c r="AG772" s="1041"/>
      <c r="AH772" s="1041"/>
      <c r="AI772" s="1041"/>
      <c r="AJ772" s="1041"/>
      <c r="AK772" s="1041"/>
      <c r="AL772" s="1041"/>
      <c r="AM772" s="1041"/>
      <c r="AN772" s="1041"/>
      <c r="AO772" s="1041"/>
      <c r="AP772" s="1041"/>
      <c r="AQ772" s="1041"/>
    </row>
    <row r="773" spans="1:43" s="1042" customFormat="1" ht="12" customHeight="1">
      <c r="A773" s="1036" t="s">
        <v>135</v>
      </c>
      <c r="B773" s="77">
        <v>456820</v>
      </c>
      <c r="C773" s="77">
        <v>1688</v>
      </c>
      <c r="D773" s="77">
        <v>0</v>
      </c>
      <c r="E773" s="386">
        <v>0</v>
      </c>
      <c r="F773" s="77">
        <v>0</v>
      </c>
      <c r="G773" s="1041"/>
      <c r="H773" s="1041"/>
      <c r="I773" s="1041"/>
      <c r="J773" s="1041"/>
      <c r="K773" s="1041"/>
      <c r="L773" s="1041"/>
      <c r="M773" s="1041"/>
      <c r="N773" s="1041"/>
      <c r="O773" s="1041"/>
      <c r="P773" s="1041"/>
      <c r="Q773" s="1041"/>
      <c r="R773" s="1041"/>
      <c r="S773" s="1041"/>
      <c r="T773" s="1041"/>
      <c r="U773" s="1041"/>
      <c r="V773" s="1041"/>
      <c r="W773" s="1041"/>
      <c r="X773" s="1041"/>
      <c r="Y773" s="1041"/>
      <c r="Z773" s="1041"/>
      <c r="AA773" s="1041"/>
      <c r="AB773" s="1041"/>
      <c r="AC773" s="1041"/>
      <c r="AD773" s="1041"/>
      <c r="AE773" s="1041"/>
      <c r="AF773" s="1041"/>
      <c r="AG773" s="1041"/>
      <c r="AH773" s="1041"/>
      <c r="AI773" s="1041"/>
      <c r="AJ773" s="1041"/>
      <c r="AK773" s="1041"/>
      <c r="AL773" s="1041"/>
      <c r="AM773" s="1041"/>
      <c r="AN773" s="1041"/>
      <c r="AO773" s="1041"/>
      <c r="AP773" s="1041"/>
      <c r="AQ773" s="1041"/>
    </row>
    <row r="774" spans="1:43" s="1042" customFormat="1" ht="12" customHeight="1">
      <c r="A774" s="1049" t="s">
        <v>1306</v>
      </c>
      <c r="B774" s="77">
        <v>481970</v>
      </c>
      <c r="C774" s="77">
        <v>1930</v>
      </c>
      <c r="D774" s="77">
        <v>0</v>
      </c>
      <c r="E774" s="386">
        <v>0</v>
      </c>
      <c r="F774" s="77">
        <v>0</v>
      </c>
      <c r="G774" s="1041"/>
      <c r="H774" s="1041"/>
      <c r="I774" s="1041"/>
      <c r="J774" s="1041"/>
      <c r="K774" s="1041"/>
      <c r="L774" s="1041"/>
      <c r="M774" s="1041"/>
      <c r="N774" s="1041"/>
      <c r="O774" s="1041"/>
      <c r="P774" s="1041"/>
      <c r="Q774" s="1041"/>
      <c r="R774" s="1041"/>
      <c r="S774" s="1041"/>
      <c r="T774" s="1041"/>
      <c r="U774" s="1041"/>
      <c r="V774" s="1041"/>
      <c r="W774" s="1041"/>
      <c r="X774" s="1041"/>
      <c r="Y774" s="1041"/>
      <c r="Z774" s="1041"/>
      <c r="AA774" s="1041"/>
      <c r="AB774" s="1041"/>
      <c r="AC774" s="1041"/>
      <c r="AD774" s="1041"/>
      <c r="AE774" s="1041"/>
      <c r="AF774" s="1041"/>
      <c r="AG774" s="1041"/>
      <c r="AH774" s="1041"/>
      <c r="AI774" s="1041"/>
      <c r="AJ774" s="1041"/>
      <c r="AK774" s="1041"/>
      <c r="AL774" s="1041"/>
      <c r="AM774" s="1041"/>
      <c r="AN774" s="1041"/>
      <c r="AO774" s="1041"/>
      <c r="AP774" s="1041"/>
      <c r="AQ774" s="1041"/>
    </row>
    <row r="775" spans="1:43" s="1042" customFormat="1" ht="12" customHeight="1">
      <c r="A775" s="1037" t="s">
        <v>1312</v>
      </c>
      <c r="B775" s="77">
        <v>481970</v>
      </c>
      <c r="C775" s="77">
        <v>1930</v>
      </c>
      <c r="D775" s="77">
        <v>0</v>
      </c>
      <c r="E775" s="386">
        <v>0</v>
      </c>
      <c r="F775" s="77">
        <v>0</v>
      </c>
      <c r="G775" s="1041"/>
      <c r="H775" s="1041"/>
      <c r="I775" s="1041"/>
      <c r="J775" s="1041"/>
      <c r="K775" s="1041"/>
      <c r="L775" s="1041"/>
      <c r="M775" s="1041"/>
      <c r="N775" s="1041"/>
      <c r="O775" s="1041"/>
      <c r="P775" s="1041"/>
      <c r="Q775" s="1041"/>
      <c r="R775" s="1041"/>
      <c r="S775" s="1041"/>
      <c r="T775" s="1041"/>
      <c r="U775" s="1041"/>
      <c r="V775" s="1041"/>
      <c r="W775" s="1041"/>
      <c r="X775" s="1041"/>
      <c r="Y775" s="1041"/>
      <c r="Z775" s="1041"/>
      <c r="AA775" s="1041"/>
      <c r="AB775" s="1041"/>
      <c r="AC775" s="1041"/>
      <c r="AD775" s="1041"/>
      <c r="AE775" s="1041"/>
      <c r="AF775" s="1041"/>
      <c r="AG775" s="1041"/>
      <c r="AH775" s="1041"/>
      <c r="AI775" s="1041"/>
      <c r="AJ775" s="1041"/>
      <c r="AK775" s="1041"/>
      <c r="AL775" s="1041"/>
      <c r="AM775" s="1041"/>
      <c r="AN775" s="1041"/>
      <c r="AO775" s="1041"/>
      <c r="AP775" s="1041"/>
      <c r="AQ775" s="1041"/>
    </row>
    <row r="776" spans="1:43" s="1042" customFormat="1" ht="12" customHeight="1">
      <c r="A776" s="1051" t="s">
        <v>881</v>
      </c>
      <c r="B776" s="77">
        <v>481970</v>
      </c>
      <c r="C776" s="77">
        <v>1930</v>
      </c>
      <c r="D776" s="77">
        <v>0</v>
      </c>
      <c r="E776" s="386">
        <v>0</v>
      </c>
      <c r="F776" s="77">
        <v>0</v>
      </c>
      <c r="G776" s="1041"/>
      <c r="H776" s="1041"/>
      <c r="I776" s="1041"/>
      <c r="J776" s="1041"/>
      <c r="K776" s="1041"/>
      <c r="L776" s="1041"/>
      <c r="M776" s="1041"/>
      <c r="N776" s="1041"/>
      <c r="O776" s="1041"/>
      <c r="P776" s="1041"/>
      <c r="Q776" s="1041"/>
      <c r="R776" s="1041"/>
      <c r="S776" s="1041"/>
      <c r="T776" s="1041"/>
      <c r="U776" s="1041"/>
      <c r="V776" s="1041"/>
      <c r="W776" s="1041"/>
      <c r="X776" s="1041"/>
      <c r="Y776" s="1041"/>
      <c r="Z776" s="1041"/>
      <c r="AA776" s="1041"/>
      <c r="AB776" s="1041"/>
      <c r="AC776" s="1041"/>
      <c r="AD776" s="1041"/>
      <c r="AE776" s="1041"/>
      <c r="AF776" s="1041"/>
      <c r="AG776" s="1041"/>
      <c r="AH776" s="1041"/>
      <c r="AI776" s="1041"/>
      <c r="AJ776" s="1041"/>
      <c r="AK776" s="1041"/>
      <c r="AL776" s="1041"/>
      <c r="AM776" s="1041"/>
      <c r="AN776" s="1041"/>
      <c r="AO776" s="1041"/>
      <c r="AP776" s="1041"/>
      <c r="AQ776" s="1041"/>
    </row>
    <row r="777" spans="1:48" s="181" customFormat="1" ht="12" customHeight="1">
      <c r="A777" s="252" t="s">
        <v>920</v>
      </c>
      <c r="B777" s="77"/>
      <c r="C777" s="77"/>
      <c r="D777" s="77"/>
      <c r="E777" s="386"/>
      <c r="F777" s="77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  <c r="AE777" s="156"/>
      <c r="AF777" s="156"/>
      <c r="AG777" s="156"/>
      <c r="AH777" s="156"/>
      <c r="AI777" s="156"/>
      <c r="AJ777" s="156"/>
      <c r="AK777" s="156"/>
      <c r="AL777" s="156"/>
      <c r="AM777" s="156"/>
      <c r="AN777" s="156"/>
      <c r="AO777" s="156"/>
      <c r="AP777" s="156"/>
      <c r="AQ777" s="156"/>
      <c r="AR777" s="156"/>
      <c r="AS777" s="156"/>
      <c r="AT777" s="156"/>
      <c r="AU777" s="156"/>
      <c r="AV777" s="156"/>
    </row>
    <row r="778" spans="1:48" s="181" customFormat="1" ht="12" customHeight="1">
      <c r="A778" s="1049" t="s">
        <v>911</v>
      </c>
      <c r="B778" s="77">
        <v>5020824</v>
      </c>
      <c r="C778" s="77">
        <v>926364</v>
      </c>
      <c r="D778" s="77">
        <v>895044</v>
      </c>
      <c r="E778" s="386">
        <v>17.826635627936767</v>
      </c>
      <c r="F778" s="77">
        <v>516829</v>
      </c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  <c r="AE778" s="156"/>
      <c r="AF778" s="156"/>
      <c r="AG778" s="156"/>
      <c r="AH778" s="156"/>
      <c r="AI778" s="156"/>
      <c r="AJ778" s="156"/>
      <c r="AK778" s="156"/>
      <c r="AL778" s="156"/>
      <c r="AM778" s="156"/>
      <c r="AN778" s="156"/>
      <c r="AO778" s="156"/>
      <c r="AP778" s="156"/>
      <c r="AQ778" s="156"/>
      <c r="AR778" s="156"/>
      <c r="AS778" s="156"/>
      <c r="AT778" s="156"/>
      <c r="AU778" s="156"/>
      <c r="AV778" s="156"/>
    </row>
    <row r="779" spans="1:48" s="181" customFormat="1" ht="12" customHeight="1">
      <c r="A779" s="1037" t="s">
        <v>901</v>
      </c>
      <c r="B779" s="77">
        <v>4823414</v>
      </c>
      <c r="C779" s="77">
        <v>895044</v>
      </c>
      <c r="D779" s="77">
        <v>895044</v>
      </c>
      <c r="E779" s="386">
        <v>18.55623423575086</v>
      </c>
      <c r="F779" s="77">
        <v>516829</v>
      </c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  <c r="AE779" s="156"/>
      <c r="AF779" s="156"/>
      <c r="AG779" s="156"/>
      <c r="AH779" s="156"/>
      <c r="AI779" s="156"/>
      <c r="AJ779" s="156"/>
      <c r="AK779" s="156"/>
      <c r="AL779" s="156"/>
      <c r="AM779" s="156"/>
      <c r="AN779" s="156"/>
      <c r="AO779" s="156"/>
      <c r="AP779" s="156"/>
      <c r="AQ779" s="156"/>
      <c r="AR779" s="156"/>
      <c r="AS779" s="156"/>
      <c r="AT779" s="156"/>
      <c r="AU779" s="156"/>
      <c r="AV779" s="156"/>
    </row>
    <row r="780" spans="1:48" s="181" customFormat="1" ht="12" customHeight="1">
      <c r="A780" s="1036" t="s">
        <v>134</v>
      </c>
      <c r="B780" s="230">
        <v>197410</v>
      </c>
      <c r="C780" s="230">
        <v>31320</v>
      </c>
      <c r="D780" s="230">
        <v>0</v>
      </c>
      <c r="E780" s="386">
        <v>0</v>
      </c>
      <c r="F780" s="77">
        <v>0</v>
      </c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  <c r="AE780" s="156"/>
      <c r="AF780" s="156"/>
      <c r="AG780" s="156"/>
      <c r="AH780" s="156"/>
      <c r="AI780" s="156"/>
      <c r="AJ780" s="156"/>
      <c r="AK780" s="156"/>
      <c r="AL780" s="156"/>
      <c r="AM780" s="156"/>
      <c r="AN780" s="156"/>
      <c r="AO780" s="156"/>
      <c r="AP780" s="156"/>
      <c r="AQ780" s="156"/>
      <c r="AR780" s="156"/>
      <c r="AS780" s="156"/>
      <c r="AT780" s="156"/>
      <c r="AU780" s="156"/>
      <c r="AV780" s="156"/>
    </row>
    <row r="781" spans="1:48" s="181" customFormat="1" ht="12" customHeight="1">
      <c r="A781" s="1049" t="s">
        <v>1306</v>
      </c>
      <c r="B781" s="77">
        <v>5020824</v>
      </c>
      <c r="C781" s="77">
        <v>926364</v>
      </c>
      <c r="D781" s="77">
        <v>597142</v>
      </c>
      <c r="E781" s="386">
        <v>11.893306756022518</v>
      </c>
      <c r="F781" s="77">
        <v>403154</v>
      </c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  <c r="AE781" s="156"/>
      <c r="AF781" s="156"/>
      <c r="AG781" s="156"/>
      <c r="AH781" s="156"/>
      <c r="AI781" s="156"/>
      <c r="AJ781" s="156"/>
      <c r="AK781" s="156"/>
      <c r="AL781" s="156"/>
      <c r="AM781" s="156"/>
      <c r="AN781" s="156"/>
      <c r="AO781" s="156"/>
      <c r="AP781" s="156"/>
      <c r="AQ781" s="156"/>
      <c r="AR781" s="156"/>
      <c r="AS781" s="156"/>
      <c r="AT781" s="156"/>
      <c r="AU781" s="156"/>
      <c r="AV781" s="156"/>
    </row>
    <row r="782" spans="1:48" s="181" customFormat="1" ht="12" customHeight="1">
      <c r="A782" s="1037" t="s">
        <v>1312</v>
      </c>
      <c r="B782" s="77">
        <v>633172</v>
      </c>
      <c r="C782" s="77">
        <v>132388</v>
      </c>
      <c r="D782" s="77">
        <v>54271</v>
      </c>
      <c r="E782" s="386">
        <v>8.571288686170583</v>
      </c>
      <c r="F782" s="77">
        <v>33788</v>
      </c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  <c r="AE782" s="156"/>
      <c r="AF782" s="156"/>
      <c r="AG782" s="156"/>
      <c r="AH782" s="156"/>
      <c r="AI782" s="156"/>
      <c r="AJ782" s="156"/>
      <c r="AK782" s="156"/>
      <c r="AL782" s="156"/>
      <c r="AM782" s="156"/>
      <c r="AN782" s="156"/>
      <c r="AO782" s="156"/>
      <c r="AP782" s="156"/>
      <c r="AQ782" s="156"/>
      <c r="AR782" s="156"/>
      <c r="AS782" s="156"/>
      <c r="AT782" s="156"/>
      <c r="AU782" s="156"/>
      <c r="AV782" s="156"/>
    </row>
    <row r="783" spans="1:48" s="181" customFormat="1" ht="12" customHeight="1">
      <c r="A783" s="1051" t="s">
        <v>881</v>
      </c>
      <c r="B783" s="77">
        <v>633172</v>
      </c>
      <c r="C783" s="77">
        <v>132388</v>
      </c>
      <c r="D783" s="77">
        <v>54271</v>
      </c>
      <c r="E783" s="386">
        <v>8.571288686170583</v>
      </c>
      <c r="F783" s="77">
        <v>33788</v>
      </c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  <c r="AE783" s="156"/>
      <c r="AF783" s="156"/>
      <c r="AG783" s="156"/>
      <c r="AH783" s="156"/>
      <c r="AI783" s="156"/>
      <c r="AJ783" s="156"/>
      <c r="AK783" s="156"/>
      <c r="AL783" s="156"/>
      <c r="AM783" s="156"/>
      <c r="AN783" s="156"/>
      <c r="AO783" s="156"/>
      <c r="AP783" s="156"/>
      <c r="AQ783" s="156"/>
      <c r="AR783" s="156"/>
      <c r="AS783" s="156"/>
      <c r="AT783" s="156"/>
      <c r="AU783" s="156"/>
      <c r="AV783" s="156"/>
    </row>
    <row r="784" spans="1:48" s="181" customFormat="1" ht="12" customHeight="1">
      <c r="A784" s="1037" t="s">
        <v>1295</v>
      </c>
      <c r="B784" s="77">
        <v>4387652</v>
      </c>
      <c r="C784" s="77">
        <v>793976</v>
      </c>
      <c r="D784" s="77">
        <v>542871</v>
      </c>
      <c r="E784" s="386">
        <v>12.372699566875404</v>
      </c>
      <c r="F784" s="77">
        <v>369366</v>
      </c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  <c r="AE784" s="156"/>
      <c r="AF784" s="156"/>
      <c r="AG784" s="156"/>
      <c r="AH784" s="156"/>
      <c r="AI784" s="156"/>
      <c r="AJ784" s="156"/>
      <c r="AK784" s="156"/>
      <c r="AL784" s="156"/>
      <c r="AM784" s="156"/>
      <c r="AN784" s="156"/>
      <c r="AO784" s="156"/>
      <c r="AP784" s="156"/>
      <c r="AQ784" s="156"/>
      <c r="AR784" s="156"/>
      <c r="AS784" s="156"/>
      <c r="AT784" s="156"/>
      <c r="AU784" s="156"/>
      <c r="AV784" s="156"/>
    </row>
    <row r="785" spans="1:48" s="181" customFormat="1" ht="12" customHeight="1">
      <c r="A785" s="1037" t="s">
        <v>917</v>
      </c>
      <c r="B785" s="77">
        <v>46218</v>
      </c>
      <c r="C785" s="77">
        <v>12300</v>
      </c>
      <c r="D785" s="77">
        <v>0</v>
      </c>
      <c r="E785" s="386">
        <v>0</v>
      </c>
      <c r="F785" s="77">
        <v>0</v>
      </c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  <c r="AE785" s="156"/>
      <c r="AF785" s="156"/>
      <c r="AG785" s="156"/>
      <c r="AH785" s="156"/>
      <c r="AI785" s="156"/>
      <c r="AJ785" s="156"/>
      <c r="AK785" s="156"/>
      <c r="AL785" s="156"/>
      <c r="AM785" s="156"/>
      <c r="AN785" s="156"/>
      <c r="AO785" s="156"/>
      <c r="AP785" s="156"/>
      <c r="AQ785" s="156"/>
      <c r="AR785" s="156"/>
      <c r="AS785" s="156"/>
      <c r="AT785" s="156"/>
      <c r="AU785" s="156"/>
      <c r="AV785" s="156"/>
    </row>
    <row r="786" spans="1:48" s="181" customFormat="1" ht="12" customHeight="1">
      <c r="A786" s="1051" t="s">
        <v>428</v>
      </c>
      <c r="B786" s="77">
        <v>4341434</v>
      </c>
      <c r="C786" s="77">
        <v>781676</v>
      </c>
      <c r="D786" s="77">
        <v>542871</v>
      </c>
      <c r="E786" s="386">
        <v>12.504416743407823</v>
      </c>
      <c r="F786" s="77">
        <v>369366</v>
      </c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  <c r="AE786" s="156"/>
      <c r="AF786" s="156"/>
      <c r="AG786" s="156"/>
      <c r="AH786" s="156"/>
      <c r="AI786" s="156"/>
      <c r="AJ786" s="156"/>
      <c r="AK786" s="156"/>
      <c r="AL786" s="156"/>
      <c r="AM786" s="156"/>
      <c r="AN786" s="156"/>
      <c r="AO786" s="156"/>
      <c r="AP786" s="156"/>
      <c r="AQ786" s="156"/>
      <c r="AR786" s="156"/>
      <c r="AS786" s="156"/>
      <c r="AT786" s="156"/>
      <c r="AU786" s="156"/>
      <c r="AV786" s="156"/>
    </row>
    <row r="787" spans="1:48" s="181" customFormat="1" ht="12" customHeight="1">
      <c r="A787" s="252" t="s">
        <v>922</v>
      </c>
      <c r="B787" s="77"/>
      <c r="C787" s="77"/>
      <c r="D787" s="77"/>
      <c r="E787" s="386"/>
      <c r="F787" s="77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  <c r="Q787" s="156"/>
      <c r="R787" s="156"/>
      <c r="S787" s="156"/>
      <c r="T787" s="156"/>
      <c r="U787" s="156"/>
      <c r="V787" s="156"/>
      <c r="W787" s="156"/>
      <c r="X787" s="156"/>
      <c r="Y787" s="156"/>
      <c r="Z787" s="156"/>
      <c r="AA787" s="156"/>
      <c r="AB787" s="156"/>
      <c r="AC787" s="156"/>
      <c r="AD787" s="156"/>
      <c r="AE787" s="156"/>
      <c r="AF787" s="156"/>
      <c r="AG787" s="156"/>
      <c r="AH787" s="156"/>
      <c r="AI787" s="156"/>
      <c r="AJ787" s="156"/>
      <c r="AK787" s="156"/>
      <c r="AL787" s="156"/>
      <c r="AM787" s="156"/>
      <c r="AN787" s="156"/>
      <c r="AO787" s="156"/>
      <c r="AP787" s="156"/>
      <c r="AQ787" s="156"/>
      <c r="AR787" s="156"/>
      <c r="AS787" s="156"/>
      <c r="AT787" s="156"/>
      <c r="AU787" s="156"/>
      <c r="AV787" s="156"/>
    </row>
    <row r="788" spans="1:48" s="181" customFormat="1" ht="12" customHeight="1">
      <c r="A788" s="1049" t="s">
        <v>911</v>
      </c>
      <c r="B788" s="77">
        <v>28634328</v>
      </c>
      <c r="C788" s="77">
        <v>4818997</v>
      </c>
      <c r="D788" s="77">
        <v>4819013</v>
      </c>
      <c r="E788" s="386">
        <v>16.829495701802397</v>
      </c>
      <c r="F788" s="77">
        <v>3160834</v>
      </c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6"/>
      <c r="V788" s="156"/>
      <c r="W788" s="156"/>
      <c r="X788" s="156"/>
      <c r="Y788" s="156"/>
      <c r="Z788" s="156"/>
      <c r="AA788" s="156"/>
      <c r="AB788" s="156"/>
      <c r="AC788" s="156"/>
      <c r="AD788" s="156"/>
      <c r="AE788" s="156"/>
      <c r="AF788" s="156"/>
      <c r="AG788" s="156"/>
      <c r="AH788" s="156"/>
      <c r="AI788" s="156"/>
      <c r="AJ788" s="156"/>
      <c r="AK788" s="156"/>
      <c r="AL788" s="156"/>
      <c r="AM788" s="156"/>
      <c r="AN788" s="156"/>
      <c r="AO788" s="156"/>
      <c r="AP788" s="156"/>
      <c r="AQ788" s="156"/>
      <c r="AR788" s="156"/>
      <c r="AS788" s="156"/>
      <c r="AT788" s="156"/>
      <c r="AU788" s="156"/>
      <c r="AV788" s="156"/>
    </row>
    <row r="789" spans="1:48" s="181" customFormat="1" ht="12" customHeight="1">
      <c r="A789" s="1037" t="s">
        <v>901</v>
      </c>
      <c r="B789" s="77">
        <v>28634328</v>
      </c>
      <c r="C789" s="77">
        <v>4818997</v>
      </c>
      <c r="D789" s="77">
        <v>4818997</v>
      </c>
      <c r="E789" s="386">
        <v>16.829439824814468</v>
      </c>
      <c r="F789" s="77">
        <v>3160882</v>
      </c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  <c r="Q789" s="156"/>
      <c r="R789" s="156"/>
      <c r="S789" s="156"/>
      <c r="T789" s="156"/>
      <c r="U789" s="156"/>
      <c r="V789" s="156"/>
      <c r="W789" s="156"/>
      <c r="X789" s="156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6"/>
      <c r="AK789" s="156"/>
      <c r="AL789" s="156"/>
      <c r="AM789" s="156"/>
      <c r="AN789" s="156"/>
      <c r="AO789" s="156"/>
      <c r="AP789" s="156"/>
      <c r="AQ789" s="156"/>
      <c r="AR789" s="156"/>
      <c r="AS789" s="156"/>
      <c r="AT789" s="156"/>
      <c r="AU789" s="156"/>
      <c r="AV789" s="156"/>
    </row>
    <row r="790" spans="1:48" s="181" customFormat="1" ht="12" customHeight="1" hidden="1">
      <c r="A790" s="1045" t="s">
        <v>134</v>
      </c>
      <c r="B790" s="409">
        <v>0</v>
      </c>
      <c r="C790" s="409">
        <v>0</v>
      </c>
      <c r="D790" s="409">
        <v>16</v>
      </c>
      <c r="E790" s="1046">
        <v>0</v>
      </c>
      <c r="F790" s="409">
        <v>-48</v>
      </c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6"/>
      <c r="V790" s="156"/>
      <c r="W790" s="156"/>
      <c r="X790" s="156"/>
      <c r="Y790" s="156"/>
      <c r="Z790" s="156"/>
      <c r="AA790" s="156"/>
      <c r="AB790" s="156"/>
      <c r="AC790" s="156"/>
      <c r="AD790" s="156"/>
      <c r="AE790" s="156"/>
      <c r="AF790" s="156"/>
      <c r="AG790" s="156"/>
      <c r="AH790" s="156"/>
      <c r="AI790" s="156"/>
      <c r="AJ790" s="156"/>
      <c r="AK790" s="156"/>
      <c r="AL790" s="156"/>
      <c r="AM790" s="156"/>
      <c r="AN790" s="156"/>
      <c r="AO790" s="156"/>
      <c r="AP790" s="156"/>
      <c r="AQ790" s="156"/>
      <c r="AR790" s="156"/>
      <c r="AS790" s="156"/>
      <c r="AT790" s="156"/>
      <c r="AU790" s="156"/>
      <c r="AV790" s="156"/>
    </row>
    <row r="791" spans="1:48" s="181" customFormat="1" ht="12" customHeight="1">
      <c r="A791" s="1049" t="s">
        <v>1306</v>
      </c>
      <c r="B791" s="77">
        <v>28634328</v>
      </c>
      <c r="C791" s="77">
        <v>4818997</v>
      </c>
      <c r="D791" s="77">
        <v>3576284</v>
      </c>
      <c r="E791" s="386">
        <v>12.489498618581166</v>
      </c>
      <c r="F791" s="77">
        <v>2500232</v>
      </c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  <c r="Q791" s="156"/>
      <c r="R791" s="156"/>
      <c r="S791" s="156"/>
      <c r="T791" s="156"/>
      <c r="U791" s="156"/>
      <c r="V791" s="156"/>
      <c r="W791" s="156"/>
      <c r="X791" s="156"/>
      <c r="Y791" s="156"/>
      <c r="Z791" s="156"/>
      <c r="AA791" s="156"/>
      <c r="AB791" s="156"/>
      <c r="AC791" s="156"/>
      <c r="AD791" s="156"/>
      <c r="AE791" s="156"/>
      <c r="AF791" s="156"/>
      <c r="AG791" s="156"/>
      <c r="AH791" s="156"/>
      <c r="AI791" s="156"/>
      <c r="AJ791" s="156"/>
      <c r="AK791" s="156"/>
      <c r="AL791" s="156"/>
      <c r="AM791" s="156"/>
      <c r="AN791" s="156"/>
      <c r="AO791" s="156"/>
      <c r="AP791" s="156"/>
      <c r="AQ791" s="156"/>
      <c r="AR791" s="156"/>
      <c r="AS791" s="156"/>
      <c r="AT791" s="156"/>
      <c r="AU791" s="156"/>
      <c r="AV791" s="156"/>
    </row>
    <row r="792" spans="1:48" s="181" customFormat="1" ht="12" customHeight="1">
      <c r="A792" s="1037" t="s">
        <v>1312</v>
      </c>
      <c r="B792" s="77">
        <v>28620465</v>
      </c>
      <c r="C792" s="77">
        <v>4805134</v>
      </c>
      <c r="D792" s="77">
        <v>3576284</v>
      </c>
      <c r="E792" s="386">
        <v>12.495548203007882</v>
      </c>
      <c r="F792" s="77">
        <v>2500232</v>
      </c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6"/>
      <c r="V792" s="156"/>
      <c r="W792" s="156"/>
      <c r="X792" s="156"/>
      <c r="Y792" s="156"/>
      <c r="Z792" s="156"/>
      <c r="AA792" s="156"/>
      <c r="AB792" s="156"/>
      <c r="AC792" s="156"/>
      <c r="AD792" s="156"/>
      <c r="AE792" s="156"/>
      <c r="AF792" s="156"/>
      <c r="AG792" s="156"/>
      <c r="AH792" s="156"/>
      <c r="AI792" s="156"/>
      <c r="AJ792" s="156"/>
      <c r="AK792" s="156"/>
      <c r="AL792" s="156"/>
      <c r="AM792" s="156"/>
      <c r="AN792" s="156"/>
      <c r="AO792" s="156"/>
      <c r="AP792" s="156"/>
      <c r="AQ792" s="156"/>
      <c r="AR792" s="156"/>
      <c r="AS792" s="156"/>
      <c r="AT792" s="156"/>
      <c r="AU792" s="156"/>
      <c r="AV792" s="156"/>
    </row>
    <row r="793" spans="1:48" s="181" customFormat="1" ht="12" customHeight="1">
      <c r="A793" s="1051" t="s">
        <v>881</v>
      </c>
      <c r="B793" s="77">
        <v>21780106</v>
      </c>
      <c r="C793" s="77">
        <v>3694905</v>
      </c>
      <c r="D793" s="77">
        <v>3007506</v>
      </c>
      <c r="E793" s="386">
        <v>13.808500289208878</v>
      </c>
      <c r="F793" s="77">
        <v>2122605</v>
      </c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  <c r="Q793" s="156"/>
      <c r="R793" s="156"/>
      <c r="S793" s="156"/>
      <c r="T793" s="156"/>
      <c r="U793" s="156"/>
      <c r="V793" s="156"/>
      <c r="W793" s="156"/>
      <c r="X793" s="156"/>
      <c r="Y793" s="156"/>
      <c r="Z793" s="156"/>
      <c r="AA793" s="156"/>
      <c r="AB793" s="156"/>
      <c r="AC793" s="156"/>
      <c r="AD793" s="156"/>
      <c r="AE793" s="156"/>
      <c r="AF793" s="156"/>
      <c r="AG793" s="156"/>
      <c r="AH793" s="156"/>
      <c r="AI793" s="156"/>
      <c r="AJ793" s="156"/>
      <c r="AK793" s="156"/>
      <c r="AL793" s="156"/>
      <c r="AM793" s="156"/>
      <c r="AN793" s="156"/>
      <c r="AO793" s="156"/>
      <c r="AP793" s="156"/>
      <c r="AQ793" s="156"/>
      <c r="AR793" s="156"/>
      <c r="AS793" s="156"/>
      <c r="AT793" s="156"/>
      <c r="AU793" s="156"/>
      <c r="AV793" s="156"/>
    </row>
    <row r="794" spans="1:48" s="181" customFormat="1" ht="12" customHeight="1">
      <c r="A794" s="1051" t="s">
        <v>1384</v>
      </c>
      <c r="B794" s="77">
        <v>6840359</v>
      </c>
      <c r="C794" s="77">
        <v>1110229</v>
      </c>
      <c r="D794" s="77">
        <v>568778</v>
      </c>
      <c r="E794" s="386">
        <v>8.315031418672616</v>
      </c>
      <c r="F794" s="77">
        <v>377627</v>
      </c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6"/>
      <c r="V794" s="156"/>
      <c r="W794" s="156"/>
      <c r="X794" s="156"/>
      <c r="Y794" s="156"/>
      <c r="Z794" s="156"/>
      <c r="AA794" s="156"/>
      <c r="AB794" s="156"/>
      <c r="AC794" s="156"/>
      <c r="AD794" s="156"/>
      <c r="AE794" s="156"/>
      <c r="AF794" s="156"/>
      <c r="AG794" s="156"/>
      <c r="AH794" s="156"/>
      <c r="AI794" s="156"/>
      <c r="AJ794" s="156"/>
      <c r="AK794" s="156"/>
      <c r="AL794" s="156"/>
      <c r="AM794" s="156"/>
      <c r="AN794" s="156"/>
      <c r="AO794" s="156"/>
      <c r="AP794" s="156"/>
      <c r="AQ794" s="156"/>
      <c r="AR794" s="156"/>
      <c r="AS794" s="156"/>
      <c r="AT794" s="156"/>
      <c r="AU794" s="156"/>
      <c r="AV794" s="156"/>
    </row>
    <row r="795" spans="1:48" s="181" customFormat="1" ht="12" customHeight="1">
      <c r="A795" s="1052" t="s">
        <v>924</v>
      </c>
      <c r="B795" s="77">
        <v>1742256</v>
      </c>
      <c r="C795" s="77">
        <v>371556</v>
      </c>
      <c r="D795" s="77">
        <v>264457</v>
      </c>
      <c r="E795" s="386">
        <v>15.178997805144595</v>
      </c>
      <c r="F795" s="77">
        <v>182358</v>
      </c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6"/>
      <c r="V795" s="156"/>
      <c r="W795" s="156"/>
      <c r="X795" s="156"/>
      <c r="Y795" s="156"/>
      <c r="Z795" s="156"/>
      <c r="AA795" s="156"/>
      <c r="AB795" s="156"/>
      <c r="AC795" s="156"/>
      <c r="AD795" s="156"/>
      <c r="AE795" s="156"/>
      <c r="AF795" s="156"/>
      <c r="AG795" s="156"/>
      <c r="AH795" s="156"/>
      <c r="AI795" s="156"/>
      <c r="AJ795" s="156"/>
      <c r="AK795" s="156"/>
      <c r="AL795" s="156"/>
      <c r="AM795" s="156"/>
      <c r="AN795" s="156"/>
      <c r="AO795" s="156"/>
      <c r="AP795" s="156"/>
      <c r="AQ795" s="156"/>
      <c r="AR795" s="156"/>
      <c r="AS795" s="156"/>
      <c r="AT795" s="156"/>
      <c r="AU795" s="156"/>
      <c r="AV795" s="156"/>
    </row>
    <row r="796" spans="1:48" s="181" customFormat="1" ht="12" customHeight="1" hidden="1">
      <c r="A796" s="1052" t="s">
        <v>1395</v>
      </c>
      <c r="B796" s="77"/>
      <c r="C796" s="77">
        <v>0</v>
      </c>
      <c r="D796" s="77">
        <v>-267</v>
      </c>
      <c r="E796" s="386">
        <v>0</v>
      </c>
      <c r="F796" s="77">
        <v>-267</v>
      </c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6"/>
      <c r="V796" s="156"/>
      <c r="W796" s="156"/>
      <c r="X796" s="156"/>
      <c r="Y796" s="156"/>
      <c r="Z796" s="156"/>
      <c r="AA796" s="156"/>
      <c r="AB796" s="156"/>
      <c r="AC796" s="156"/>
      <c r="AD796" s="156"/>
      <c r="AE796" s="156"/>
      <c r="AF796" s="156"/>
      <c r="AG796" s="156"/>
      <c r="AH796" s="156"/>
      <c r="AI796" s="156"/>
      <c r="AJ796" s="156"/>
      <c r="AK796" s="156"/>
      <c r="AL796" s="156"/>
      <c r="AM796" s="156"/>
      <c r="AN796" s="156"/>
      <c r="AO796" s="156"/>
      <c r="AP796" s="156"/>
      <c r="AQ796" s="156"/>
      <c r="AR796" s="156"/>
      <c r="AS796" s="156"/>
      <c r="AT796" s="156"/>
      <c r="AU796" s="156"/>
      <c r="AV796" s="156"/>
    </row>
    <row r="797" spans="1:48" s="181" customFormat="1" ht="12" customHeight="1">
      <c r="A797" s="1052" t="s">
        <v>1405</v>
      </c>
      <c r="B797" s="77">
        <v>5098103</v>
      </c>
      <c r="C797" s="77">
        <v>738673</v>
      </c>
      <c r="D797" s="77">
        <v>304588</v>
      </c>
      <c r="E797" s="386">
        <v>5.974536018593582</v>
      </c>
      <c r="F797" s="77">
        <v>195536</v>
      </c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6"/>
      <c r="V797" s="156"/>
      <c r="W797" s="156"/>
      <c r="X797" s="156"/>
      <c r="Y797" s="156"/>
      <c r="Z797" s="156"/>
      <c r="AA797" s="156"/>
      <c r="AB797" s="156"/>
      <c r="AC797" s="156"/>
      <c r="AD797" s="156"/>
      <c r="AE797" s="156"/>
      <c r="AF797" s="156"/>
      <c r="AG797" s="156"/>
      <c r="AH797" s="156"/>
      <c r="AI797" s="156"/>
      <c r="AJ797" s="156"/>
      <c r="AK797" s="156"/>
      <c r="AL797" s="156"/>
      <c r="AM797" s="156"/>
      <c r="AN797" s="156"/>
      <c r="AO797" s="156"/>
      <c r="AP797" s="156"/>
      <c r="AQ797" s="156"/>
      <c r="AR797" s="156"/>
      <c r="AS797" s="156"/>
      <c r="AT797" s="156"/>
      <c r="AU797" s="156"/>
      <c r="AV797" s="156"/>
    </row>
    <row r="798" spans="1:48" s="181" customFormat="1" ht="12" customHeight="1">
      <c r="A798" s="1037" t="s">
        <v>1295</v>
      </c>
      <c r="B798" s="77">
        <v>13863</v>
      </c>
      <c r="C798" s="77">
        <v>13863</v>
      </c>
      <c r="D798" s="77">
        <v>0</v>
      </c>
      <c r="E798" s="386">
        <v>0</v>
      </c>
      <c r="F798" s="77">
        <v>0</v>
      </c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6"/>
      <c r="V798" s="156"/>
      <c r="W798" s="156"/>
      <c r="X798" s="156"/>
      <c r="Y798" s="156"/>
      <c r="Z798" s="156"/>
      <c r="AA798" s="156"/>
      <c r="AB798" s="156"/>
      <c r="AC798" s="156"/>
      <c r="AD798" s="156"/>
      <c r="AE798" s="156"/>
      <c r="AF798" s="156"/>
      <c r="AG798" s="156"/>
      <c r="AH798" s="156"/>
      <c r="AI798" s="156"/>
      <c r="AJ798" s="156"/>
      <c r="AK798" s="156"/>
      <c r="AL798" s="156"/>
      <c r="AM798" s="156"/>
      <c r="AN798" s="156"/>
      <c r="AO798" s="156"/>
      <c r="AP798" s="156"/>
      <c r="AQ798" s="156"/>
      <c r="AR798" s="156"/>
      <c r="AS798" s="156"/>
      <c r="AT798" s="156"/>
      <c r="AU798" s="156"/>
      <c r="AV798" s="156"/>
    </row>
    <row r="799" spans="1:48" s="181" customFormat="1" ht="12" customHeight="1">
      <c r="A799" s="1051" t="s">
        <v>424</v>
      </c>
      <c r="B799" s="77">
        <v>13863</v>
      </c>
      <c r="C799" s="77">
        <v>13863</v>
      </c>
      <c r="D799" s="77">
        <v>0</v>
      </c>
      <c r="E799" s="386">
        <v>0</v>
      </c>
      <c r="F799" s="77">
        <v>0</v>
      </c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6"/>
      <c r="V799" s="156"/>
      <c r="W799" s="156"/>
      <c r="X799" s="156"/>
      <c r="Y799" s="156"/>
      <c r="Z799" s="156"/>
      <c r="AA799" s="156"/>
      <c r="AB799" s="156"/>
      <c r="AC799" s="156"/>
      <c r="AD799" s="156"/>
      <c r="AE799" s="156"/>
      <c r="AF799" s="156"/>
      <c r="AG799" s="156"/>
      <c r="AH799" s="156"/>
      <c r="AI799" s="156"/>
      <c r="AJ799" s="156"/>
      <c r="AK799" s="156"/>
      <c r="AL799" s="156"/>
      <c r="AM799" s="156"/>
      <c r="AN799" s="156"/>
      <c r="AO799" s="156"/>
      <c r="AP799" s="156"/>
      <c r="AQ799" s="156"/>
      <c r="AR799" s="156"/>
      <c r="AS799" s="156"/>
      <c r="AT799" s="156"/>
      <c r="AU799" s="156"/>
      <c r="AV799" s="156"/>
    </row>
    <row r="800" spans="1:48" s="181" customFormat="1" ht="12" customHeight="1">
      <c r="A800" s="252" t="s">
        <v>51</v>
      </c>
      <c r="B800" s="77"/>
      <c r="C800" s="77"/>
      <c r="D800" s="77"/>
      <c r="E800" s="386"/>
      <c r="F800" s="77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  <c r="Q800" s="156"/>
      <c r="R800" s="156"/>
      <c r="S800" s="156"/>
      <c r="T800" s="156"/>
      <c r="U800" s="156"/>
      <c r="V800" s="156"/>
      <c r="W800" s="156"/>
      <c r="X800" s="156"/>
      <c r="Y800" s="156"/>
      <c r="Z800" s="156"/>
      <c r="AA800" s="156"/>
      <c r="AB800" s="156"/>
      <c r="AC800" s="156"/>
      <c r="AD800" s="156"/>
      <c r="AE800" s="156"/>
      <c r="AF800" s="156"/>
      <c r="AG800" s="156"/>
      <c r="AH800" s="156"/>
      <c r="AI800" s="156"/>
      <c r="AJ800" s="156"/>
      <c r="AK800" s="156"/>
      <c r="AL800" s="156"/>
      <c r="AM800" s="156"/>
      <c r="AN800" s="156"/>
      <c r="AO800" s="156"/>
      <c r="AP800" s="156"/>
      <c r="AQ800" s="156"/>
      <c r="AR800" s="156"/>
      <c r="AS800" s="156"/>
      <c r="AT800" s="156"/>
      <c r="AU800" s="156"/>
      <c r="AV800" s="156"/>
    </row>
    <row r="801" spans="1:48" s="181" customFormat="1" ht="12" customHeight="1">
      <c r="A801" s="1049" t="s">
        <v>911</v>
      </c>
      <c r="B801" s="77">
        <v>5746474</v>
      </c>
      <c r="C801" s="77">
        <v>916151</v>
      </c>
      <c r="D801" s="77">
        <v>916151</v>
      </c>
      <c r="E801" s="386">
        <v>15.94283729466104</v>
      </c>
      <c r="F801" s="77">
        <v>700595</v>
      </c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  <c r="Q801" s="156"/>
      <c r="R801" s="156"/>
      <c r="S801" s="156"/>
      <c r="T801" s="156"/>
      <c r="U801" s="156"/>
      <c r="V801" s="156"/>
      <c r="W801" s="156"/>
      <c r="X801" s="156"/>
      <c r="Y801" s="156"/>
      <c r="Z801" s="156"/>
      <c r="AA801" s="156"/>
      <c r="AB801" s="156"/>
      <c r="AC801" s="156"/>
      <c r="AD801" s="156"/>
      <c r="AE801" s="156"/>
      <c r="AF801" s="156"/>
      <c r="AG801" s="156"/>
      <c r="AH801" s="156"/>
      <c r="AI801" s="156"/>
      <c r="AJ801" s="156"/>
      <c r="AK801" s="156"/>
      <c r="AL801" s="156"/>
      <c r="AM801" s="156"/>
      <c r="AN801" s="156"/>
      <c r="AO801" s="156"/>
      <c r="AP801" s="156"/>
      <c r="AQ801" s="156"/>
      <c r="AR801" s="156"/>
      <c r="AS801" s="156"/>
      <c r="AT801" s="156"/>
      <c r="AU801" s="156"/>
      <c r="AV801" s="156"/>
    </row>
    <row r="802" spans="1:48" s="181" customFormat="1" ht="12" customHeight="1">
      <c r="A802" s="1037" t="s">
        <v>901</v>
      </c>
      <c r="B802" s="77">
        <v>5746474</v>
      </c>
      <c r="C802" s="77">
        <v>916151</v>
      </c>
      <c r="D802" s="77">
        <v>916151</v>
      </c>
      <c r="E802" s="386">
        <v>15.94283729466104</v>
      </c>
      <c r="F802" s="77">
        <v>700621</v>
      </c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6"/>
      <c r="V802" s="156"/>
      <c r="W802" s="156"/>
      <c r="X802" s="156"/>
      <c r="Y802" s="156"/>
      <c r="Z802" s="156"/>
      <c r="AA802" s="156"/>
      <c r="AB802" s="156"/>
      <c r="AC802" s="156"/>
      <c r="AD802" s="156"/>
      <c r="AE802" s="156"/>
      <c r="AF802" s="156"/>
      <c r="AG802" s="156"/>
      <c r="AH802" s="156"/>
      <c r="AI802" s="156"/>
      <c r="AJ802" s="156"/>
      <c r="AK802" s="156"/>
      <c r="AL802" s="156"/>
      <c r="AM802" s="156"/>
      <c r="AN802" s="156"/>
      <c r="AO802" s="156"/>
      <c r="AP802" s="156"/>
      <c r="AQ802" s="156"/>
      <c r="AR802" s="156"/>
      <c r="AS802" s="156"/>
      <c r="AT802" s="156"/>
      <c r="AU802" s="156"/>
      <c r="AV802" s="156"/>
    </row>
    <row r="803" spans="1:48" s="181" customFormat="1" ht="12" customHeight="1" hidden="1">
      <c r="A803" s="1045" t="s">
        <v>134</v>
      </c>
      <c r="B803" s="409">
        <v>0</v>
      </c>
      <c r="C803" s="409">
        <v>0</v>
      </c>
      <c r="D803" s="409">
        <v>0</v>
      </c>
      <c r="E803" s="1046">
        <v>0</v>
      </c>
      <c r="F803" s="409">
        <v>-26</v>
      </c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  <c r="X803" s="156"/>
      <c r="Y803" s="156"/>
      <c r="Z803" s="156"/>
      <c r="AA803" s="156"/>
      <c r="AB803" s="156"/>
      <c r="AC803" s="156"/>
      <c r="AD803" s="156"/>
      <c r="AE803" s="156"/>
      <c r="AF803" s="156"/>
      <c r="AG803" s="156"/>
      <c r="AH803" s="156"/>
      <c r="AI803" s="156"/>
      <c r="AJ803" s="156"/>
      <c r="AK803" s="156"/>
      <c r="AL803" s="156"/>
      <c r="AM803" s="156"/>
      <c r="AN803" s="156"/>
      <c r="AO803" s="156"/>
      <c r="AP803" s="156"/>
      <c r="AQ803" s="156"/>
      <c r="AR803" s="156"/>
      <c r="AS803" s="156"/>
      <c r="AT803" s="156"/>
      <c r="AU803" s="156"/>
      <c r="AV803" s="156"/>
    </row>
    <row r="804" spans="1:48" s="181" customFormat="1" ht="12" customHeight="1">
      <c r="A804" s="1049" t="s">
        <v>1306</v>
      </c>
      <c r="B804" s="77">
        <v>5746474</v>
      </c>
      <c r="C804" s="77">
        <v>916151</v>
      </c>
      <c r="D804" s="77">
        <v>453170</v>
      </c>
      <c r="E804" s="386">
        <v>7.886053256309869</v>
      </c>
      <c r="F804" s="77">
        <v>351726</v>
      </c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  <c r="X804" s="156"/>
      <c r="Y804" s="156"/>
      <c r="Z804" s="156"/>
      <c r="AA804" s="156"/>
      <c r="AB804" s="156"/>
      <c r="AC804" s="156"/>
      <c r="AD804" s="156"/>
      <c r="AE804" s="156"/>
      <c r="AF804" s="156"/>
      <c r="AG804" s="156"/>
      <c r="AH804" s="156"/>
      <c r="AI804" s="156"/>
      <c r="AJ804" s="156"/>
      <c r="AK804" s="156"/>
      <c r="AL804" s="156"/>
      <c r="AM804" s="156"/>
      <c r="AN804" s="156"/>
      <c r="AO804" s="156"/>
      <c r="AP804" s="156"/>
      <c r="AQ804" s="156"/>
      <c r="AR804" s="156"/>
      <c r="AS804" s="156"/>
      <c r="AT804" s="156"/>
      <c r="AU804" s="156"/>
      <c r="AV804" s="156"/>
    </row>
    <row r="805" spans="1:48" s="181" customFormat="1" ht="12" customHeight="1">
      <c r="A805" s="1037" t="s">
        <v>1312</v>
      </c>
      <c r="B805" s="77">
        <v>5746474</v>
      </c>
      <c r="C805" s="77">
        <v>916151</v>
      </c>
      <c r="D805" s="77">
        <v>453170</v>
      </c>
      <c r="E805" s="386">
        <v>7.886053256309869</v>
      </c>
      <c r="F805" s="77">
        <v>351726</v>
      </c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6"/>
      <c r="V805" s="156"/>
      <c r="W805" s="156"/>
      <c r="X805" s="156"/>
      <c r="Y805" s="156"/>
      <c r="Z805" s="156"/>
      <c r="AA805" s="156"/>
      <c r="AB805" s="156"/>
      <c r="AC805" s="156"/>
      <c r="AD805" s="156"/>
      <c r="AE805" s="156"/>
      <c r="AF805" s="156"/>
      <c r="AG805" s="156"/>
      <c r="AH805" s="156"/>
      <c r="AI805" s="156"/>
      <c r="AJ805" s="156"/>
      <c r="AK805" s="156"/>
      <c r="AL805" s="156"/>
      <c r="AM805" s="156"/>
      <c r="AN805" s="156"/>
      <c r="AO805" s="156"/>
      <c r="AP805" s="156"/>
      <c r="AQ805" s="156"/>
      <c r="AR805" s="156"/>
      <c r="AS805" s="156"/>
      <c r="AT805" s="156"/>
      <c r="AU805" s="156"/>
      <c r="AV805" s="156"/>
    </row>
    <row r="806" spans="1:48" s="181" customFormat="1" ht="12" customHeight="1">
      <c r="A806" s="1051" t="s">
        <v>881</v>
      </c>
      <c r="B806" s="77">
        <v>1972865</v>
      </c>
      <c r="C806" s="77">
        <v>396018</v>
      </c>
      <c r="D806" s="77">
        <v>170132</v>
      </c>
      <c r="E806" s="386">
        <v>8.623600702531597</v>
      </c>
      <c r="F806" s="77">
        <v>124575</v>
      </c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  <c r="Q806" s="156"/>
      <c r="R806" s="156"/>
      <c r="S806" s="156"/>
      <c r="T806" s="156"/>
      <c r="U806" s="156"/>
      <c r="V806" s="156"/>
      <c r="W806" s="156"/>
      <c r="X806" s="156"/>
      <c r="Y806" s="156"/>
      <c r="Z806" s="156"/>
      <c r="AA806" s="156"/>
      <c r="AB806" s="156"/>
      <c r="AC806" s="156"/>
      <c r="AD806" s="156"/>
      <c r="AE806" s="156"/>
      <c r="AF806" s="156"/>
      <c r="AG806" s="156"/>
      <c r="AH806" s="156"/>
      <c r="AI806" s="156"/>
      <c r="AJ806" s="156"/>
      <c r="AK806" s="156"/>
      <c r="AL806" s="156"/>
      <c r="AM806" s="156"/>
      <c r="AN806" s="156"/>
      <c r="AO806" s="156"/>
      <c r="AP806" s="156"/>
      <c r="AQ806" s="156"/>
      <c r="AR806" s="156"/>
      <c r="AS806" s="156"/>
      <c r="AT806" s="156"/>
      <c r="AU806" s="156"/>
      <c r="AV806" s="156"/>
    </row>
    <row r="807" spans="1:48" s="181" customFormat="1" ht="12" customHeight="1">
      <c r="A807" s="1051" t="s">
        <v>1384</v>
      </c>
      <c r="B807" s="77">
        <v>3773609</v>
      </c>
      <c r="C807" s="77">
        <v>520133</v>
      </c>
      <c r="D807" s="77">
        <v>283038</v>
      </c>
      <c r="E807" s="386">
        <v>7.5004591095685855</v>
      </c>
      <c r="F807" s="77">
        <v>227151</v>
      </c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6"/>
      <c r="V807" s="156"/>
      <c r="W807" s="156"/>
      <c r="X807" s="156"/>
      <c r="Y807" s="156"/>
      <c r="Z807" s="156"/>
      <c r="AA807" s="156"/>
      <c r="AB807" s="156"/>
      <c r="AC807" s="156"/>
      <c r="AD807" s="156"/>
      <c r="AE807" s="156"/>
      <c r="AF807" s="156"/>
      <c r="AG807" s="156"/>
      <c r="AH807" s="156"/>
      <c r="AI807" s="156"/>
      <c r="AJ807" s="156"/>
      <c r="AK807" s="156"/>
      <c r="AL807" s="156"/>
      <c r="AM807" s="156"/>
      <c r="AN807" s="156"/>
      <c r="AO807" s="156"/>
      <c r="AP807" s="156"/>
      <c r="AQ807" s="156"/>
      <c r="AR807" s="156"/>
      <c r="AS807" s="156"/>
      <c r="AT807" s="156"/>
      <c r="AU807" s="156"/>
      <c r="AV807" s="156"/>
    </row>
    <row r="808" spans="1:48" s="181" customFormat="1" ht="12" customHeight="1">
      <c r="A808" s="1052" t="s">
        <v>924</v>
      </c>
      <c r="B808" s="77">
        <v>1958128</v>
      </c>
      <c r="C808" s="77">
        <v>274664</v>
      </c>
      <c r="D808" s="77">
        <v>162927</v>
      </c>
      <c r="E808" s="386">
        <v>8.320549014160465</v>
      </c>
      <c r="F808" s="77">
        <v>144807</v>
      </c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  <c r="X808" s="156"/>
      <c r="Y808" s="156"/>
      <c r="Z808" s="156"/>
      <c r="AA808" s="156"/>
      <c r="AB808" s="156"/>
      <c r="AC808" s="156"/>
      <c r="AD808" s="156"/>
      <c r="AE808" s="156"/>
      <c r="AF808" s="156"/>
      <c r="AG808" s="156"/>
      <c r="AH808" s="156"/>
      <c r="AI808" s="156"/>
      <c r="AJ808" s="156"/>
      <c r="AK808" s="156"/>
      <c r="AL808" s="156"/>
      <c r="AM808" s="156"/>
      <c r="AN808" s="156"/>
      <c r="AO808" s="156"/>
      <c r="AP808" s="156"/>
      <c r="AQ808" s="156"/>
      <c r="AR808" s="156"/>
      <c r="AS808" s="156"/>
      <c r="AT808" s="156"/>
      <c r="AU808" s="156"/>
      <c r="AV808" s="156"/>
    </row>
    <row r="809" spans="1:48" s="181" customFormat="1" ht="12" customHeight="1">
      <c r="A809" s="1052" t="s">
        <v>1405</v>
      </c>
      <c r="B809" s="77">
        <v>1815481</v>
      </c>
      <c r="C809" s="77">
        <v>245469</v>
      </c>
      <c r="D809" s="77">
        <v>120111</v>
      </c>
      <c r="E809" s="386">
        <v>6.615932637135834</v>
      </c>
      <c r="F809" s="77">
        <v>82344</v>
      </c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  <c r="X809" s="156"/>
      <c r="Y809" s="156"/>
      <c r="Z809" s="156"/>
      <c r="AA809" s="156"/>
      <c r="AB809" s="156"/>
      <c r="AC809" s="156"/>
      <c r="AD809" s="156"/>
      <c r="AE809" s="156"/>
      <c r="AF809" s="156"/>
      <c r="AG809" s="156"/>
      <c r="AH809" s="156"/>
      <c r="AI809" s="156"/>
      <c r="AJ809" s="156"/>
      <c r="AK809" s="156"/>
      <c r="AL809" s="156"/>
      <c r="AM809" s="156"/>
      <c r="AN809" s="156"/>
      <c r="AO809" s="156"/>
      <c r="AP809" s="156"/>
      <c r="AQ809" s="156"/>
      <c r="AR809" s="156"/>
      <c r="AS809" s="156"/>
      <c r="AT809" s="156"/>
      <c r="AU809" s="156"/>
      <c r="AV809" s="156"/>
    </row>
    <row r="810" spans="1:48" s="181" customFormat="1" ht="12" customHeight="1">
      <c r="A810" s="260" t="s">
        <v>58</v>
      </c>
      <c r="B810" s="77"/>
      <c r="C810" s="77"/>
      <c r="D810" s="77"/>
      <c r="E810" s="386"/>
      <c r="F810" s="77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V810" s="156"/>
      <c r="W810" s="156"/>
      <c r="X810" s="156"/>
      <c r="Y810" s="156"/>
      <c r="Z810" s="156"/>
      <c r="AA810" s="156"/>
      <c r="AB810" s="156"/>
      <c r="AC810" s="156"/>
      <c r="AD810" s="156"/>
      <c r="AE810" s="156"/>
      <c r="AF810" s="156"/>
      <c r="AG810" s="156"/>
      <c r="AH810" s="156"/>
      <c r="AI810" s="156"/>
      <c r="AJ810" s="156"/>
      <c r="AK810" s="156"/>
      <c r="AL810" s="156"/>
      <c r="AM810" s="156"/>
      <c r="AN810" s="156"/>
      <c r="AO810" s="156"/>
      <c r="AP810" s="156"/>
      <c r="AQ810" s="156"/>
      <c r="AR810" s="156"/>
      <c r="AS810" s="156"/>
      <c r="AT810" s="156"/>
      <c r="AU810" s="156"/>
      <c r="AV810" s="156"/>
    </row>
    <row r="811" spans="1:48" s="181" customFormat="1" ht="12" customHeight="1">
      <c r="A811" s="1035" t="s">
        <v>911</v>
      </c>
      <c r="B811" s="77">
        <v>348857</v>
      </c>
      <c r="C811" s="77">
        <v>0</v>
      </c>
      <c r="D811" s="77">
        <v>0</v>
      </c>
      <c r="E811" s="386">
        <v>0</v>
      </c>
      <c r="F811" s="77">
        <v>0</v>
      </c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  <c r="X811" s="156"/>
      <c r="Y811" s="156"/>
      <c r="Z811" s="156"/>
      <c r="AA811" s="156"/>
      <c r="AB811" s="156"/>
      <c r="AC811" s="156"/>
      <c r="AD811" s="156"/>
      <c r="AE811" s="156"/>
      <c r="AF811" s="156"/>
      <c r="AG811" s="156"/>
      <c r="AH811" s="156"/>
      <c r="AI811" s="156"/>
      <c r="AJ811" s="156"/>
      <c r="AK811" s="156"/>
      <c r="AL811" s="156"/>
      <c r="AM811" s="156"/>
      <c r="AN811" s="156"/>
      <c r="AO811" s="156"/>
      <c r="AP811" s="156"/>
      <c r="AQ811" s="156"/>
      <c r="AR811" s="156"/>
      <c r="AS811" s="156"/>
      <c r="AT811" s="156"/>
      <c r="AU811" s="156"/>
      <c r="AV811" s="156"/>
    </row>
    <row r="812" spans="1:48" s="181" customFormat="1" ht="12" customHeight="1">
      <c r="A812" s="1036" t="s">
        <v>901</v>
      </c>
      <c r="B812" s="77">
        <v>348857</v>
      </c>
      <c r="C812" s="77">
        <v>0</v>
      </c>
      <c r="D812" s="77">
        <v>0</v>
      </c>
      <c r="E812" s="386">
        <v>0</v>
      </c>
      <c r="F812" s="77">
        <v>0</v>
      </c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6"/>
      <c r="V812" s="156"/>
      <c r="W812" s="156"/>
      <c r="X812" s="156"/>
      <c r="Y812" s="156"/>
      <c r="Z812" s="156"/>
      <c r="AA812" s="156"/>
      <c r="AB812" s="156"/>
      <c r="AC812" s="156"/>
      <c r="AD812" s="156"/>
      <c r="AE812" s="156"/>
      <c r="AF812" s="156"/>
      <c r="AG812" s="156"/>
      <c r="AH812" s="156"/>
      <c r="AI812" s="156"/>
      <c r="AJ812" s="156"/>
      <c r="AK812" s="156"/>
      <c r="AL812" s="156"/>
      <c r="AM812" s="156"/>
      <c r="AN812" s="156"/>
      <c r="AO812" s="156"/>
      <c r="AP812" s="156"/>
      <c r="AQ812" s="156"/>
      <c r="AR812" s="156"/>
      <c r="AS812" s="156"/>
      <c r="AT812" s="156"/>
      <c r="AU812" s="156"/>
      <c r="AV812" s="156"/>
    </row>
    <row r="813" spans="1:48" s="181" customFormat="1" ht="12" customHeight="1">
      <c r="A813" s="1035" t="s">
        <v>1306</v>
      </c>
      <c r="B813" s="77">
        <v>348857</v>
      </c>
      <c r="C813" s="77">
        <v>0</v>
      </c>
      <c r="D813" s="77">
        <v>0</v>
      </c>
      <c r="E813" s="386">
        <v>0</v>
      </c>
      <c r="F813" s="77">
        <v>0</v>
      </c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  <c r="Q813" s="156"/>
      <c r="R813" s="156"/>
      <c r="S813" s="156"/>
      <c r="T813" s="156"/>
      <c r="U813" s="156"/>
      <c r="V813" s="156"/>
      <c r="W813" s="156"/>
      <c r="X813" s="156"/>
      <c r="Y813" s="156"/>
      <c r="Z813" s="156"/>
      <c r="AA813" s="156"/>
      <c r="AB813" s="156"/>
      <c r="AC813" s="156"/>
      <c r="AD813" s="156"/>
      <c r="AE813" s="156"/>
      <c r="AF813" s="156"/>
      <c r="AG813" s="156"/>
      <c r="AH813" s="156"/>
      <c r="AI813" s="156"/>
      <c r="AJ813" s="156"/>
      <c r="AK813" s="156"/>
      <c r="AL813" s="156"/>
      <c r="AM813" s="156"/>
      <c r="AN813" s="156"/>
      <c r="AO813" s="156"/>
      <c r="AP813" s="156"/>
      <c r="AQ813" s="156"/>
      <c r="AR813" s="156"/>
      <c r="AS813" s="156"/>
      <c r="AT813" s="156"/>
      <c r="AU813" s="156"/>
      <c r="AV813" s="156"/>
    </row>
    <row r="814" spans="1:48" s="181" customFormat="1" ht="12" customHeight="1">
      <c r="A814" s="1037" t="s">
        <v>1312</v>
      </c>
      <c r="B814" s="77">
        <v>348857</v>
      </c>
      <c r="C814" s="77">
        <v>0</v>
      </c>
      <c r="D814" s="77">
        <v>0</v>
      </c>
      <c r="E814" s="386">
        <v>0</v>
      </c>
      <c r="F814" s="77">
        <v>0</v>
      </c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  <c r="Q814" s="156"/>
      <c r="R814" s="156"/>
      <c r="S814" s="156"/>
      <c r="T814" s="156"/>
      <c r="U814" s="156"/>
      <c r="V814" s="156"/>
      <c r="W814" s="156"/>
      <c r="X814" s="156"/>
      <c r="Y814" s="156"/>
      <c r="Z814" s="156"/>
      <c r="AA814" s="156"/>
      <c r="AB814" s="156"/>
      <c r="AC814" s="156"/>
      <c r="AD814" s="156"/>
      <c r="AE814" s="156"/>
      <c r="AF814" s="156"/>
      <c r="AG814" s="156"/>
      <c r="AH814" s="156"/>
      <c r="AI814" s="156"/>
      <c r="AJ814" s="156"/>
      <c r="AK814" s="156"/>
      <c r="AL814" s="156"/>
      <c r="AM814" s="156"/>
      <c r="AN814" s="156"/>
      <c r="AO814" s="156"/>
      <c r="AP814" s="156"/>
      <c r="AQ814" s="156"/>
      <c r="AR814" s="156"/>
      <c r="AS814" s="156"/>
      <c r="AT814" s="156"/>
      <c r="AU814" s="156"/>
      <c r="AV814" s="156"/>
    </row>
    <row r="815" spans="1:48" s="181" customFormat="1" ht="12" customHeight="1">
      <c r="A815" s="1038" t="s">
        <v>1381</v>
      </c>
      <c r="B815" s="77">
        <v>15341</v>
      </c>
      <c r="C815" s="77">
        <v>0</v>
      </c>
      <c r="D815" s="77">
        <v>0</v>
      </c>
      <c r="E815" s="386">
        <v>0</v>
      </c>
      <c r="F815" s="77">
        <v>0</v>
      </c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  <c r="Q815" s="156"/>
      <c r="R815" s="156"/>
      <c r="S815" s="156"/>
      <c r="T815" s="156"/>
      <c r="U815" s="156"/>
      <c r="V815" s="156"/>
      <c r="W815" s="156"/>
      <c r="X815" s="156"/>
      <c r="Y815" s="156"/>
      <c r="Z815" s="156"/>
      <c r="AA815" s="156"/>
      <c r="AB815" s="156"/>
      <c r="AC815" s="156"/>
      <c r="AD815" s="156"/>
      <c r="AE815" s="156"/>
      <c r="AF815" s="156"/>
      <c r="AG815" s="156"/>
      <c r="AH815" s="156"/>
      <c r="AI815" s="156"/>
      <c r="AJ815" s="156"/>
      <c r="AK815" s="156"/>
      <c r="AL815" s="156"/>
      <c r="AM815" s="156"/>
      <c r="AN815" s="156"/>
      <c r="AO815" s="156"/>
      <c r="AP815" s="156"/>
      <c r="AQ815" s="156"/>
      <c r="AR815" s="156"/>
      <c r="AS815" s="156"/>
      <c r="AT815" s="156"/>
      <c r="AU815" s="156"/>
      <c r="AV815" s="156"/>
    </row>
    <row r="816" spans="1:48" s="181" customFormat="1" ht="12" customHeight="1">
      <c r="A816" s="1038" t="s">
        <v>1384</v>
      </c>
      <c r="B816" s="77">
        <v>333516</v>
      </c>
      <c r="C816" s="77">
        <v>0</v>
      </c>
      <c r="D816" s="77">
        <v>0</v>
      </c>
      <c r="E816" s="386">
        <v>0</v>
      </c>
      <c r="F816" s="77">
        <v>0</v>
      </c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  <c r="Q816" s="156"/>
      <c r="R816" s="156"/>
      <c r="S816" s="156"/>
      <c r="T816" s="156"/>
      <c r="U816" s="156"/>
      <c r="V816" s="156"/>
      <c r="W816" s="156"/>
      <c r="X816" s="156"/>
      <c r="Y816" s="156"/>
      <c r="Z816" s="156"/>
      <c r="AA816" s="156"/>
      <c r="AB816" s="156"/>
      <c r="AC816" s="156"/>
      <c r="AD816" s="156"/>
      <c r="AE816" s="156"/>
      <c r="AF816" s="156"/>
      <c r="AG816" s="156"/>
      <c r="AH816" s="156"/>
      <c r="AI816" s="156"/>
      <c r="AJ816" s="156"/>
      <c r="AK816" s="156"/>
      <c r="AL816" s="156"/>
      <c r="AM816" s="156"/>
      <c r="AN816" s="156"/>
      <c r="AO816" s="156"/>
      <c r="AP816" s="156"/>
      <c r="AQ816" s="156"/>
      <c r="AR816" s="156"/>
      <c r="AS816" s="156"/>
      <c r="AT816" s="156"/>
      <c r="AU816" s="156"/>
      <c r="AV816" s="156"/>
    </row>
    <row r="817" spans="1:48" s="181" customFormat="1" ht="12" customHeight="1">
      <c r="A817" s="1039" t="s">
        <v>52</v>
      </c>
      <c r="B817" s="77">
        <v>333516</v>
      </c>
      <c r="C817" s="77">
        <v>0</v>
      </c>
      <c r="D817" s="77">
        <v>0</v>
      </c>
      <c r="E817" s="386">
        <v>0</v>
      </c>
      <c r="F817" s="77">
        <v>0</v>
      </c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6"/>
      <c r="V817" s="156"/>
      <c r="W817" s="156"/>
      <c r="X817" s="156"/>
      <c r="Y817" s="156"/>
      <c r="Z817" s="156"/>
      <c r="AA817" s="156"/>
      <c r="AB817" s="156"/>
      <c r="AC817" s="156"/>
      <c r="AD817" s="156"/>
      <c r="AE817" s="156"/>
      <c r="AF817" s="156"/>
      <c r="AG817" s="156"/>
      <c r="AH817" s="156"/>
      <c r="AI817" s="156"/>
      <c r="AJ817" s="156"/>
      <c r="AK817" s="156"/>
      <c r="AL817" s="156"/>
      <c r="AM817" s="156"/>
      <c r="AN817" s="156"/>
      <c r="AO817" s="156"/>
      <c r="AP817" s="156"/>
      <c r="AQ817" s="156"/>
      <c r="AR817" s="156"/>
      <c r="AS817" s="156"/>
      <c r="AT817" s="156"/>
      <c r="AU817" s="156"/>
      <c r="AV817" s="156"/>
    </row>
    <row r="818" spans="1:43" s="1043" customFormat="1" ht="12.75">
      <c r="A818" s="252" t="s">
        <v>78</v>
      </c>
      <c r="B818" s="77"/>
      <c r="C818" s="77"/>
      <c r="D818" s="77"/>
      <c r="E818" s="386"/>
      <c r="F818" s="77"/>
      <c r="G818" s="324"/>
      <c r="H818" s="324"/>
      <c r="I818" s="324"/>
      <c r="J818" s="324"/>
      <c r="K818" s="324"/>
      <c r="L818" s="324"/>
      <c r="M818" s="324"/>
      <c r="N818" s="324"/>
      <c r="O818" s="324"/>
      <c r="P818" s="324"/>
      <c r="Q818" s="324"/>
      <c r="R818" s="324"/>
      <c r="S818" s="324"/>
      <c r="T818" s="324"/>
      <c r="U818" s="324"/>
      <c r="V818" s="324"/>
      <c r="W818" s="324"/>
      <c r="X818" s="324"/>
      <c r="Y818" s="324"/>
      <c r="Z818" s="324"/>
      <c r="AA818" s="324"/>
      <c r="AB818" s="324"/>
      <c r="AC818" s="324"/>
      <c r="AD818" s="324"/>
      <c r="AE818" s="324"/>
      <c r="AF818" s="324"/>
      <c r="AG818" s="324"/>
      <c r="AH818" s="324"/>
      <c r="AI818" s="324"/>
      <c r="AJ818" s="324"/>
      <c r="AK818" s="324"/>
      <c r="AL818" s="324"/>
      <c r="AM818" s="324"/>
      <c r="AN818" s="324"/>
      <c r="AO818" s="324"/>
      <c r="AP818" s="324"/>
      <c r="AQ818" s="324"/>
    </row>
    <row r="819" spans="1:43" s="1042" customFormat="1" ht="12.75">
      <c r="A819" s="252" t="s">
        <v>910</v>
      </c>
      <c r="B819" s="77"/>
      <c r="C819" s="230"/>
      <c r="D819" s="230"/>
      <c r="E819" s="386"/>
      <c r="F819" s="77"/>
      <c r="G819" s="1041"/>
      <c r="H819" s="1041"/>
      <c r="I819" s="1041"/>
      <c r="J819" s="1041"/>
      <c r="K819" s="1041"/>
      <c r="L819" s="1041"/>
      <c r="M819" s="1041"/>
      <c r="N819" s="1041"/>
      <c r="O819" s="1041"/>
      <c r="P819" s="1041"/>
      <c r="Q819" s="1041"/>
      <c r="R819" s="1041"/>
      <c r="S819" s="1041"/>
      <c r="T819" s="1041"/>
      <c r="U819" s="1041"/>
      <c r="V819" s="1041"/>
      <c r="W819" s="1041"/>
      <c r="X819" s="1041"/>
      <c r="Y819" s="1041"/>
      <c r="Z819" s="1041"/>
      <c r="AA819" s="1041"/>
      <c r="AB819" s="1041"/>
      <c r="AC819" s="1041"/>
      <c r="AD819" s="1041"/>
      <c r="AE819" s="1041"/>
      <c r="AF819" s="1041"/>
      <c r="AG819" s="1041"/>
      <c r="AH819" s="1041"/>
      <c r="AI819" s="1041"/>
      <c r="AJ819" s="1041"/>
      <c r="AK819" s="1041"/>
      <c r="AL819" s="1041"/>
      <c r="AM819" s="1041"/>
      <c r="AN819" s="1041"/>
      <c r="AO819" s="1041"/>
      <c r="AP819" s="1041"/>
      <c r="AQ819" s="1041"/>
    </row>
    <row r="820" spans="1:43" s="1048" customFormat="1" ht="12.75">
      <c r="A820" s="1035" t="s">
        <v>911</v>
      </c>
      <c r="B820" s="77">
        <v>9745</v>
      </c>
      <c r="C820" s="230">
        <v>9745</v>
      </c>
      <c r="D820" s="230">
        <v>0</v>
      </c>
      <c r="E820" s="386">
        <v>0</v>
      </c>
      <c r="F820" s="77">
        <v>0</v>
      </c>
      <c r="G820" s="1041"/>
      <c r="H820" s="1041"/>
      <c r="I820" s="1041"/>
      <c r="J820" s="1041"/>
      <c r="K820" s="1041"/>
      <c r="L820" s="1041"/>
      <c r="M820" s="1041"/>
      <c r="N820" s="1041"/>
      <c r="O820" s="1041"/>
      <c r="P820" s="1041"/>
      <c r="Q820" s="1041"/>
      <c r="R820" s="1041"/>
      <c r="S820" s="1041"/>
      <c r="T820" s="1041"/>
      <c r="U820" s="1041"/>
      <c r="V820" s="1041"/>
      <c r="W820" s="1041"/>
      <c r="X820" s="1041"/>
      <c r="Y820" s="1041"/>
      <c r="Z820" s="1041"/>
      <c r="AA820" s="1041"/>
      <c r="AB820" s="1041"/>
      <c r="AC820" s="1041"/>
      <c r="AD820" s="1041"/>
      <c r="AE820" s="1041"/>
      <c r="AF820" s="1041"/>
      <c r="AG820" s="1041"/>
      <c r="AH820" s="1041"/>
      <c r="AI820" s="1041"/>
      <c r="AJ820" s="1041"/>
      <c r="AK820" s="1041"/>
      <c r="AL820" s="1041"/>
      <c r="AM820" s="1041"/>
      <c r="AN820" s="1041"/>
      <c r="AO820" s="1041"/>
      <c r="AP820" s="1041"/>
      <c r="AQ820" s="1041"/>
    </row>
    <row r="821" spans="1:43" s="1048" customFormat="1" ht="12.75">
      <c r="A821" s="1036" t="s">
        <v>134</v>
      </c>
      <c r="B821" s="230">
        <v>2752</v>
      </c>
      <c r="C821" s="230">
        <v>2752</v>
      </c>
      <c r="D821" s="230">
        <v>0</v>
      </c>
      <c r="E821" s="386">
        <v>0</v>
      </c>
      <c r="F821" s="77">
        <v>0</v>
      </c>
      <c r="G821" s="1041"/>
      <c r="H821" s="1041"/>
      <c r="I821" s="1041"/>
      <c r="J821" s="1041"/>
      <c r="K821" s="1041"/>
      <c r="L821" s="1041"/>
      <c r="M821" s="1041"/>
      <c r="N821" s="1041"/>
      <c r="O821" s="1041"/>
      <c r="P821" s="1041"/>
      <c r="Q821" s="1041"/>
      <c r="R821" s="1041"/>
      <c r="S821" s="1041"/>
      <c r="T821" s="1041"/>
      <c r="U821" s="1041"/>
      <c r="V821" s="1041"/>
      <c r="W821" s="1041"/>
      <c r="X821" s="1041"/>
      <c r="Y821" s="1041"/>
      <c r="Z821" s="1041"/>
      <c r="AA821" s="1041"/>
      <c r="AB821" s="1041"/>
      <c r="AC821" s="1041"/>
      <c r="AD821" s="1041"/>
      <c r="AE821" s="1041"/>
      <c r="AF821" s="1041"/>
      <c r="AG821" s="1041"/>
      <c r="AH821" s="1041"/>
      <c r="AI821" s="1041"/>
      <c r="AJ821" s="1041"/>
      <c r="AK821" s="1041"/>
      <c r="AL821" s="1041"/>
      <c r="AM821" s="1041"/>
      <c r="AN821" s="1041"/>
      <c r="AO821" s="1041"/>
      <c r="AP821" s="1041"/>
      <c r="AQ821" s="1041"/>
    </row>
    <row r="822" spans="1:43" s="1048" customFormat="1" ht="12.75">
      <c r="A822" s="1037" t="s">
        <v>135</v>
      </c>
      <c r="B822" s="77">
        <v>6993</v>
      </c>
      <c r="C822" s="77">
        <v>6993</v>
      </c>
      <c r="D822" s="77">
        <v>0</v>
      </c>
      <c r="E822" s="386">
        <v>0</v>
      </c>
      <c r="F822" s="77">
        <v>0</v>
      </c>
      <c r="G822" s="1041"/>
      <c r="H822" s="1041"/>
      <c r="I822" s="1041"/>
      <c r="J822" s="1041"/>
      <c r="K822" s="1041"/>
      <c r="L822" s="1041"/>
      <c r="M822" s="1041"/>
      <c r="N822" s="1041"/>
      <c r="O822" s="1041"/>
      <c r="P822" s="1041"/>
      <c r="Q822" s="1041"/>
      <c r="R822" s="1041"/>
      <c r="S822" s="1041"/>
      <c r="T822" s="1041"/>
      <c r="U822" s="1041"/>
      <c r="V822" s="1041"/>
      <c r="W822" s="1041"/>
      <c r="X822" s="1041"/>
      <c r="Y822" s="1041"/>
      <c r="Z822" s="1041"/>
      <c r="AA822" s="1041"/>
      <c r="AB822" s="1041"/>
      <c r="AC822" s="1041"/>
      <c r="AD822" s="1041"/>
      <c r="AE822" s="1041"/>
      <c r="AF822" s="1041"/>
      <c r="AG822" s="1041"/>
      <c r="AH822" s="1041"/>
      <c r="AI822" s="1041"/>
      <c r="AJ822" s="1041"/>
      <c r="AK822" s="1041"/>
      <c r="AL822" s="1041"/>
      <c r="AM822" s="1041"/>
      <c r="AN822" s="1041"/>
      <c r="AO822" s="1041"/>
      <c r="AP822" s="1041"/>
      <c r="AQ822" s="1041"/>
    </row>
    <row r="823" spans="1:43" s="1048" customFormat="1" ht="12.75">
      <c r="A823" s="1049" t="s">
        <v>1306</v>
      </c>
      <c r="B823" s="77">
        <v>9745</v>
      </c>
      <c r="C823" s="77">
        <v>9745</v>
      </c>
      <c r="D823" s="77">
        <v>0</v>
      </c>
      <c r="E823" s="386">
        <v>0</v>
      </c>
      <c r="F823" s="77">
        <v>0</v>
      </c>
      <c r="G823" s="1041"/>
      <c r="H823" s="1041"/>
      <c r="I823" s="1041"/>
      <c r="J823" s="1041"/>
      <c r="K823" s="1041"/>
      <c r="L823" s="1041"/>
      <c r="M823" s="1041"/>
      <c r="N823" s="1041"/>
      <c r="O823" s="1041"/>
      <c r="P823" s="1041"/>
      <c r="Q823" s="1041"/>
      <c r="R823" s="1041"/>
      <c r="S823" s="1041"/>
      <c r="T823" s="1041"/>
      <c r="U823" s="1041"/>
      <c r="V823" s="1041"/>
      <c r="W823" s="1041"/>
      <c r="X823" s="1041"/>
      <c r="Y823" s="1041"/>
      <c r="Z823" s="1041"/>
      <c r="AA823" s="1041"/>
      <c r="AB823" s="1041"/>
      <c r="AC823" s="1041"/>
      <c r="AD823" s="1041"/>
      <c r="AE823" s="1041"/>
      <c r="AF823" s="1041"/>
      <c r="AG823" s="1041"/>
      <c r="AH823" s="1041"/>
      <c r="AI823" s="1041"/>
      <c r="AJ823" s="1041"/>
      <c r="AK823" s="1041"/>
      <c r="AL823" s="1041"/>
      <c r="AM823" s="1041"/>
      <c r="AN823" s="1041"/>
      <c r="AO823" s="1041"/>
      <c r="AP823" s="1041"/>
      <c r="AQ823" s="1041"/>
    </row>
    <row r="824" spans="1:43" s="1042" customFormat="1" ht="12.75">
      <c r="A824" s="1037" t="s">
        <v>1295</v>
      </c>
      <c r="B824" s="77">
        <v>9745</v>
      </c>
      <c r="C824" s="77">
        <v>9745</v>
      </c>
      <c r="D824" s="77">
        <v>0</v>
      </c>
      <c r="E824" s="386">
        <v>0</v>
      </c>
      <c r="F824" s="77">
        <v>0</v>
      </c>
      <c r="G824" s="1041"/>
      <c r="H824" s="1041"/>
      <c r="I824" s="1041"/>
      <c r="J824" s="1041"/>
      <c r="K824" s="1041"/>
      <c r="L824" s="1041"/>
      <c r="M824" s="1041"/>
      <c r="N824" s="1041"/>
      <c r="O824" s="1041"/>
      <c r="P824" s="1041"/>
      <c r="Q824" s="1041"/>
      <c r="R824" s="1041"/>
      <c r="S824" s="1041"/>
      <c r="T824" s="1041"/>
      <c r="U824" s="1041"/>
      <c r="V824" s="1041"/>
      <c r="W824" s="1041"/>
      <c r="X824" s="1041"/>
      <c r="Y824" s="1041"/>
      <c r="Z824" s="1041"/>
      <c r="AA824" s="1041"/>
      <c r="AB824" s="1041"/>
      <c r="AC824" s="1041"/>
      <c r="AD824" s="1041"/>
      <c r="AE824" s="1041"/>
      <c r="AF824" s="1041"/>
      <c r="AG824" s="1041"/>
      <c r="AH824" s="1041"/>
      <c r="AI824" s="1041"/>
      <c r="AJ824" s="1041"/>
      <c r="AK824" s="1041"/>
      <c r="AL824" s="1041"/>
      <c r="AM824" s="1041"/>
      <c r="AN824" s="1041"/>
      <c r="AO824" s="1041"/>
      <c r="AP824" s="1041"/>
      <c r="AQ824" s="1041"/>
    </row>
    <row r="825" spans="1:43" s="1042" customFormat="1" ht="12.75">
      <c r="A825" s="229" t="s">
        <v>906</v>
      </c>
      <c r="B825" s="77">
        <v>9745</v>
      </c>
      <c r="C825" s="77">
        <v>9745</v>
      </c>
      <c r="D825" s="77">
        <v>0</v>
      </c>
      <c r="E825" s="386">
        <v>0</v>
      </c>
      <c r="F825" s="77">
        <v>0</v>
      </c>
      <c r="G825" s="1041"/>
      <c r="H825" s="1041"/>
      <c r="I825" s="1041"/>
      <c r="J825" s="1041"/>
      <c r="K825" s="1041"/>
      <c r="L825" s="1041"/>
      <c r="M825" s="1041"/>
      <c r="N825" s="1041"/>
      <c r="O825" s="1041"/>
      <c r="P825" s="1041"/>
      <c r="Q825" s="1041"/>
      <c r="R825" s="1041"/>
      <c r="S825" s="1041"/>
      <c r="T825" s="1041"/>
      <c r="U825" s="1041"/>
      <c r="V825" s="1041"/>
      <c r="W825" s="1041"/>
      <c r="X825" s="1041"/>
      <c r="Y825" s="1041"/>
      <c r="Z825" s="1041"/>
      <c r="AA825" s="1041"/>
      <c r="AB825" s="1041"/>
      <c r="AC825" s="1041"/>
      <c r="AD825" s="1041"/>
      <c r="AE825" s="1041"/>
      <c r="AF825" s="1041"/>
      <c r="AG825" s="1041"/>
      <c r="AH825" s="1041"/>
      <c r="AI825" s="1041"/>
      <c r="AJ825" s="1041"/>
      <c r="AK825" s="1041"/>
      <c r="AL825" s="1041"/>
      <c r="AM825" s="1041"/>
      <c r="AN825" s="1041"/>
      <c r="AO825" s="1041"/>
      <c r="AP825" s="1041"/>
      <c r="AQ825" s="1041"/>
    </row>
    <row r="826" spans="1:43" s="1042" customFormat="1" ht="12.75">
      <c r="A826" s="260" t="s">
        <v>913</v>
      </c>
      <c r="B826" s="77"/>
      <c r="C826" s="77"/>
      <c r="D826" s="77"/>
      <c r="E826" s="386"/>
      <c r="F826" s="77"/>
      <c r="G826" s="1041"/>
      <c r="H826" s="1041"/>
      <c r="I826" s="1041"/>
      <c r="J826" s="1041"/>
      <c r="K826" s="1041"/>
      <c r="L826" s="1041"/>
      <c r="M826" s="1041"/>
      <c r="N826" s="1041"/>
      <c r="O826" s="1041"/>
      <c r="P826" s="1041"/>
      <c r="Q826" s="1041"/>
      <c r="R826" s="1041"/>
      <c r="S826" s="1041"/>
      <c r="T826" s="1041"/>
      <c r="U826" s="1041"/>
      <c r="V826" s="1041"/>
      <c r="W826" s="1041"/>
      <c r="X826" s="1041"/>
      <c r="Y826" s="1041"/>
      <c r="Z826" s="1041"/>
      <c r="AA826" s="1041"/>
      <c r="AB826" s="1041"/>
      <c r="AC826" s="1041"/>
      <c r="AD826" s="1041"/>
      <c r="AE826" s="1041"/>
      <c r="AF826" s="1041"/>
      <c r="AG826" s="1041"/>
      <c r="AH826" s="1041"/>
      <c r="AI826" s="1041"/>
      <c r="AJ826" s="1041"/>
      <c r="AK826" s="1041"/>
      <c r="AL826" s="1041"/>
      <c r="AM826" s="1041"/>
      <c r="AN826" s="1041"/>
      <c r="AO826" s="1041"/>
      <c r="AP826" s="1041"/>
      <c r="AQ826" s="1041"/>
    </row>
    <row r="827" spans="1:43" s="1042" customFormat="1" ht="12.75">
      <c r="A827" s="1035" t="s">
        <v>911</v>
      </c>
      <c r="B827" s="77">
        <v>1089396</v>
      </c>
      <c r="C827" s="77">
        <v>357133</v>
      </c>
      <c r="D827" s="77">
        <v>16645</v>
      </c>
      <c r="E827" s="386">
        <v>1.527910879055917</v>
      </c>
      <c r="F827" s="77">
        <v>7494</v>
      </c>
      <c r="G827" s="1041"/>
      <c r="H827" s="1041"/>
      <c r="I827" s="1041"/>
      <c r="J827" s="1041"/>
      <c r="K827" s="1041"/>
      <c r="L827" s="1041"/>
      <c r="M827" s="1041"/>
      <c r="N827" s="1041"/>
      <c r="O827" s="1041"/>
      <c r="P827" s="1041"/>
      <c r="Q827" s="1041"/>
      <c r="R827" s="1041"/>
      <c r="S827" s="1041"/>
      <c r="T827" s="1041"/>
      <c r="U827" s="1041"/>
      <c r="V827" s="1041"/>
      <c r="W827" s="1041"/>
      <c r="X827" s="1041"/>
      <c r="Y827" s="1041"/>
      <c r="Z827" s="1041"/>
      <c r="AA827" s="1041"/>
      <c r="AB827" s="1041"/>
      <c r="AC827" s="1041"/>
      <c r="AD827" s="1041"/>
      <c r="AE827" s="1041"/>
      <c r="AF827" s="1041"/>
      <c r="AG827" s="1041"/>
      <c r="AH827" s="1041"/>
      <c r="AI827" s="1041"/>
      <c r="AJ827" s="1041"/>
      <c r="AK827" s="1041"/>
      <c r="AL827" s="1041"/>
      <c r="AM827" s="1041"/>
      <c r="AN827" s="1041"/>
      <c r="AO827" s="1041"/>
      <c r="AP827" s="1041"/>
      <c r="AQ827" s="1041"/>
    </row>
    <row r="828" spans="1:43" s="1042" customFormat="1" ht="12.75">
      <c r="A828" s="1037" t="s">
        <v>901</v>
      </c>
      <c r="B828" s="77">
        <v>108860</v>
      </c>
      <c r="C828" s="77">
        <v>14637</v>
      </c>
      <c r="D828" s="77">
        <v>14637</v>
      </c>
      <c r="E828" s="386">
        <v>13.445710086349438</v>
      </c>
      <c r="F828" s="77">
        <v>5486</v>
      </c>
      <c r="G828" s="1041"/>
      <c r="H828" s="1041"/>
      <c r="I828" s="1041"/>
      <c r="J828" s="1041"/>
      <c r="K828" s="1041"/>
      <c r="L828" s="1041"/>
      <c r="M828" s="1041"/>
      <c r="N828" s="1041"/>
      <c r="O828" s="1041"/>
      <c r="P828" s="1041"/>
      <c r="Q828" s="1041"/>
      <c r="R828" s="1041"/>
      <c r="S828" s="1041"/>
      <c r="T828" s="1041"/>
      <c r="U828" s="1041"/>
      <c r="V828" s="1041"/>
      <c r="W828" s="1041"/>
      <c r="X828" s="1041"/>
      <c r="Y828" s="1041"/>
      <c r="Z828" s="1041"/>
      <c r="AA828" s="1041"/>
      <c r="AB828" s="1041"/>
      <c r="AC828" s="1041"/>
      <c r="AD828" s="1041"/>
      <c r="AE828" s="1041"/>
      <c r="AF828" s="1041"/>
      <c r="AG828" s="1041"/>
      <c r="AH828" s="1041"/>
      <c r="AI828" s="1041"/>
      <c r="AJ828" s="1041"/>
      <c r="AK828" s="1041"/>
      <c r="AL828" s="1041"/>
      <c r="AM828" s="1041"/>
      <c r="AN828" s="1041"/>
      <c r="AO828" s="1041"/>
      <c r="AP828" s="1041"/>
      <c r="AQ828" s="1041"/>
    </row>
    <row r="829" spans="1:43" s="1042" customFormat="1" ht="12.75">
      <c r="A829" s="1037" t="s">
        <v>135</v>
      </c>
      <c r="B829" s="77">
        <v>980536</v>
      </c>
      <c r="C829" s="77">
        <v>342496</v>
      </c>
      <c r="D829" s="77">
        <v>2008</v>
      </c>
      <c r="E829" s="386">
        <v>0.20478595380485776</v>
      </c>
      <c r="F829" s="77">
        <v>2008</v>
      </c>
      <c r="G829" s="1041"/>
      <c r="H829" s="1041"/>
      <c r="I829" s="1041"/>
      <c r="J829" s="1041"/>
      <c r="K829" s="1041"/>
      <c r="L829" s="1041"/>
      <c r="M829" s="1041"/>
      <c r="N829" s="1041"/>
      <c r="O829" s="1041"/>
      <c r="P829" s="1041"/>
      <c r="Q829" s="1041"/>
      <c r="R829" s="1041"/>
      <c r="S829" s="1041"/>
      <c r="T829" s="1041"/>
      <c r="U829" s="1041"/>
      <c r="V829" s="1041"/>
      <c r="W829" s="1041"/>
      <c r="X829" s="1041"/>
      <c r="Y829" s="1041"/>
      <c r="Z829" s="1041"/>
      <c r="AA829" s="1041"/>
      <c r="AB829" s="1041"/>
      <c r="AC829" s="1041"/>
      <c r="AD829" s="1041"/>
      <c r="AE829" s="1041"/>
      <c r="AF829" s="1041"/>
      <c r="AG829" s="1041"/>
      <c r="AH829" s="1041"/>
      <c r="AI829" s="1041"/>
      <c r="AJ829" s="1041"/>
      <c r="AK829" s="1041"/>
      <c r="AL829" s="1041"/>
      <c r="AM829" s="1041"/>
      <c r="AN829" s="1041"/>
      <c r="AO829" s="1041"/>
      <c r="AP829" s="1041"/>
      <c r="AQ829" s="1041"/>
    </row>
    <row r="830" spans="1:43" s="1042" customFormat="1" ht="12.75">
      <c r="A830" s="1049" t="s">
        <v>1306</v>
      </c>
      <c r="B830" s="77">
        <v>1089396</v>
      </c>
      <c r="C830" s="77">
        <v>357133</v>
      </c>
      <c r="D830" s="77">
        <v>9182</v>
      </c>
      <c r="E830" s="386">
        <v>0.8428523695699267</v>
      </c>
      <c r="F830" s="77">
        <v>7592</v>
      </c>
      <c r="G830" s="1041"/>
      <c r="H830" s="1041"/>
      <c r="I830" s="1041"/>
      <c r="J830" s="1041"/>
      <c r="K830" s="1041"/>
      <c r="L830" s="1041"/>
      <c r="M830" s="1041"/>
      <c r="N830" s="1041"/>
      <c r="O830" s="1041"/>
      <c r="P830" s="1041"/>
      <c r="Q830" s="1041"/>
      <c r="R830" s="1041"/>
      <c r="S830" s="1041"/>
      <c r="T830" s="1041"/>
      <c r="U830" s="1041"/>
      <c r="V830" s="1041"/>
      <c r="W830" s="1041"/>
      <c r="X830" s="1041"/>
      <c r="Y830" s="1041"/>
      <c r="Z830" s="1041"/>
      <c r="AA830" s="1041"/>
      <c r="AB830" s="1041"/>
      <c r="AC830" s="1041"/>
      <c r="AD830" s="1041"/>
      <c r="AE830" s="1041"/>
      <c r="AF830" s="1041"/>
      <c r="AG830" s="1041"/>
      <c r="AH830" s="1041"/>
      <c r="AI830" s="1041"/>
      <c r="AJ830" s="1041"/>
      <c r="AK830" s="1041"/>
      <c r="AL830" s="1041"/>
      <c r="AM830" s="1041"/>
      <c r="AN830" s="1041"/>
      <c r="AO830" s="1041"/>
      <c r="AP830" s="1041"/>
      <c r="AQ830" s="1041"/>
    </row>
    <row r="831" spans="1:43" s="1042" customFormat="1" ht="12.75">
      <c r="A831" s="1037" t="s">
        <v>1312</v>
      </c>
      <c r="B831" s="77">
        <v>969919</v>
      </c>
      <c r="C831" s="77">
        <v>357133</v>
      </c>
      <c r="D831" s="77">
        <v>9182</v>
      </c>
      <c r="E831" s="386">
        <v>0.9466769905528194</v>
      </c>
      <c r="F831" s="77">
        <v>7592</v>
      </c>
      <c r="G831" s="1041"/>
      <c r="H831" s="1041"/>
      <c r="I831" s="1041"/>
      <c r="J831" s="1041"/>
      <c r="K831" s="1041"/>
      <c r="L831" s="1041"/>
      <c r="M831" s="1041"/>
      <c r="N831" s="1041"/>
      <c r="O831" s="1041"/>
      <c r="P831" s="1041"/>
      <c r="Q831" s="1041"/>
      <c r="R831" s="1041"/>
      <c r="S831" s="1041"/>
      <c r="T831" s="1041"/>
      <c r="U831" s="1041"/>
      <c r="V831" s="1041"/>
      <c r="W831" s="1041"/>
      <c r="X831" s="1041"/>
      <c r="Y831" s="1041"/>
      <c r="Z831" s="1041"/>
      <c r="AA831" s="1041"/>
      <c r="AB831" s="1041"/>
      <c r="AC831" s="1041"/>
      <c r="AD831" s="1041"/>
      <c r="AE831" s="1041"/>
      <c r="AF831" s="1041"/>
      <c r="AG831" s="1041"/>
      <c r="AH831" s="1041"/>
      <c r="AI831" s="1041"/>
      <c r="AJ831" s="1041"/>
      <c r="AK831" s="1041"/>
      <c r="AL831" s="1041"/>
      <c r="AM831" s="1041"/>
      <c r="AN831" s="1041"/>
      <c r="AO831" s="1041"/>
      <c r="AP831" s="1041"/>
      <c r="AQ831" s="1041"/>
    </row>
    <row r="832" spans="1:43" s="1042" customFormat="1" ht="12.75">
      <c r="A832" s="1051" t="s">
        <v>881</v>
      </c>
      <c r="B832" s="77">
        <v>969919</v>
      </c>
      <c r="C832" s="77">
        <v>357133</v>
      </c>
      <c r="D832" s="77">
        <v>9182</v>
      </c>
      <c r="E832" s="386">
        <v>0.9466769905528194</v>
      </c>
      <c r="F832" s="77">
        <v>7592</v>
      </c>
      <c r="G832" s="1041"/>
      <c r="H832" s="1041"/>
      <c r="I832" s="1041"/>
      <c r="J832" s="1041"/>
      <c r="K832" s="1041"/>
      <c r="L832" s="1041"/>
      <c r="M832" s="1041"/>
      <c r="N832" s="1041"/>
      <c r="O832" s="1041"/>
      <c r="P832" s="1041"/>
      <c r="Q832" s="1041"/>
      <c r="R832" s="1041"/>
      <c r="S832" s="1041"/>
      <c r="T832" s="1041"/>
      <c r="U832" s="1041"/>
      <c r="V832" s="1041"/>
      <c r="W832" s="1041"/>
      <c r="X832" s="1041"/>
      <c r="Y832" s="1041"/>
      <c r="Z832" s="1041"/>
      <c r="AA832" s="1041"/>
      <c r="AB832" s="1041"/>
      <c r="AC832" s="1041"/>
      <c r="AD832" s="1041"/>
      <c r="AE832" s="1041"/>
      <c r="AF832" s="1041"/>
      <c r="AG832" s="1041"/>
      <c r="AH832" s="1041"/>
      <c r="AI832" s="1041"/>
      <c r="AJ832" s="1041"/>
      <c r="AK832" s="1041"/>
      <c r="AL832" s="1041"/>
      <c r="AM832" s="1041"/>
      <c r="AN832" s="1041"/>
      <c r="AO832" s="1041"/>
      <c r="AP832" s="1041"/>
      <c r="AQ832" s="1041"/>
    </row>
    <row r="833" spans="1:43" s="1042" customFormat="1" ht="12.75">
      <c r="A833" s="1037" t="s">
        <v>1295</v>
      </c>
      <c r="B833" s="77">
        <v>119477</v>
      </c>
      <c r="C833" s="77">
        <v>0</v>
      </c>
      <c r="D833" s="77">
        <v>0</v>
      </c>
      <c r="E833" s="386">
        <v>0</v>
      </c>
      <c r="F833" s="77">
        <v>0</v>
      </c>
      <c r="G833" s="1041"/>
      <c r="H833" s="1041"/>
      <c r="I833" s="1041"/>
      <c r="J833" s="1041"/>
      <c r="K833" s="1041"/>
      <c r="L833" s="1041"/>
      <c r="M833" s="1041"/>
      <c r="N833" s="1041"/>
      <c r="O833" s="1041"/>
      <c r="P833" s="1041"/>
      <c r="Q833" s="1041"/>
      <c r="R833" s="1041"/>
      <c r="S833" s="1041"/>
      <c r="T833" s="1041"/>
      <c r="U833" s="1041"/>
      <c r="V833" s="1041"/>
      <c r="W833" s="1041"/>
      <c r="X833" s="1041"/>
      <c r="Y833" s="1041"/>
      <c r="Z833" s="1041"/>
      <c r="AA833" s="1041"/>
      <c r="AB833" s="1041"/>
      <c r="AC833" s="1041"/>
      <c r="AD833" s="1041"/>
      <c r="AE833" s="1041"/>
      <c r="AF833" s="1041"/>
      <c r="AG833" s="1041"/>
      <c r="AH833" s="1041"/>
      <c r="AI833" s="1041"/>
      <c r="AJ833" s="1041"/>
      <c r="AK833" s="1041"/>
      <c r="AL833" s="1041"/>
      <c r="AM833" s="1041"/>
      <c r="AN833" s="1041"/>
      <c r="AO833" s="1041"/>
      <c r="AP833" s="1041"/>
      <c r="AQ833" s="1041"/>
    </row>
    <row r="834" spans="1:43" s="1042" customFormat="1" ht="12.75">
      <c r="A834" s="1051" t="s">
        <v>424</v>
      </c>
      <c r="B834" s="77">
        <v>119477</v>
      </c>
      <c r="C834" s="77">
        <v>0</v>
      </c>
      <c r="D834" s="77">
        <v>0</v>
      </c>
      <c r="E834" s="386">
        <v>0</v>
      </c>
      <c r="F834" s="77">
        <v>0</v>
      </c>
      <c r="G834" s="1041"/>
      <c r="H834" s="1041"/>
      <c r="I834" s="1041"/>
      <c r="J834" s="1041"/>
      <c r="K834" s="1041"/>
      <c r="L834" s="1041"/>
      <c r="M834" s="1041"/>
      <c r="N834" s="1041"/>
      <c r="O834" s="1041"/>
      <c r="P834" s="1041"/>
      <c r="Q834" s="1041"/>
      <c r="R834" s="1041"/>
      <c r="S834" s="1041"/>
      <c r="T834" s="1041"/>
      <c r="U834" s="1041"/>
      <c r="V834" s="1041"/>
      <c r="W834" s="1041"/>
      <c r="X834" s="1041"/>
      <c r="Y834" s="1041"/>
      <c r="Z834" s="1041"/>
      <c r="AA834" s="1041"/>
      <c r="AB834" s="1041"/>
      <c r="AC834" s="1041"/>
      <c r="AD834" s="1041"/>
      <c r="AE834" s="1041"/>
      <c r="AF834" s="1041"/>
      <c r="AG834" s="1041"/>
      <c r="AH834" s="1041"/>
      <c r="AI834" s="1041"/>
      <c r="AJ834" s="1041"/>
      <c r="AK834" s="1041"/>
      <c r="AL834" s="1041"/>
      <c r="AM834" s="1041"/>
      <c r="AN834" s="1041"/>
      <c r="AO834" s="1041"/>
      <c r="AP834" s="1041"/>
      <c r="AQ834" s="1041"/>
    </row>
    <row r="835" spans="1:43" s="1042" customFormat="1" ht="25.5">
      <c r="A835" s="314" t="s">
        <v>62</v>
      </c>
      <c r="B835" s="30"/>
      <c r="C835" s="30"/>
      <c r="D835" s="30"/>
      <c r="E835" s="386"/>
      <c r="F835" s="77"/>
      <c r="G835" s="1041"/>
      <c r="H835" s="1041"/>
      <c r="I835" s="1041"/>
      <c r="J835" s="1041"/>
      <c r="K835" s="1041"/>
      <c r="L835" s="1041"/>
      <c r="M835" s="1041"/>
      <c r="N835" s="1041"/>
      <c r="O835" s="1041"/>
      <c r="P835" s="1041"/>
      <c r="Q835" s="1041"/>
      <c r="R835" s="1041"/>
      <c r="S835" s="1041"/>
      <c r="T835" s="1041"/>
      <c r="U835" s="1041"/>
      <c r="V835" s="1041"/>
      <c r="W835" s="1041"/>
      <c r="X835" s="1041"/>
      <c r="Y835" s="1041"/>
      <c r="Z835" s="1041"/>
      <c r="AA835" s="1041"/>
      <c r="AB835" s="1041"/>
      <c r="AC835" s="1041"/>
      <c r="AD835" s="1041"/>
      <c r="AE835" s="1041"/>
      <c r="AF835" s="1041"/>
      <c r="AG835" s="1041"/>
      <c r="AH835" s="1041"/>
      <c r="AI835" s="1041"/>
      <c r="AJ835" s="1041"/>
      <c r="AK835" s="1041"/>
      <c r="AL835" s="1041"/>
      <c r="AM835" s="1041"/>
      <c r="AN835" s="1041"/>
      <c r="AO835" s="1041"/>
      <c r="AP835" s="1041"/>
      <c r="AQ835" s="1041"/>
    </row>
    <row r="836" spans="1:43" s="1048" customFormat="1" ht="12.75">
      <c r="A836" s="1035" t="s">
        <v>911</v>
      </c>
      <c r="B836" s="77">
        <v>2797400</v>
      </c>
      <c r="C836" s="77">
        <v>110000</v>
      </c>
      <c r="D836" s="77">
        <v>110000</v>
      </c>
      <c r="E836" s="386">
        <v>3.9322227782941304</v>
      </c>
      <c r="F836" s="77">
        <v>50000</v>
      </c>
      <c r="G836" s="1041"/>
      <c r="H836" s="1041"/>
      <c r="I836" s="1041"/>
      <c r="J836" s="1041"/>
      <c r="K836" s="1041"/>
      <c r="L836" s="1041"/>
      <c r="M836" s="1041"/>
      <c r="N836" s="1041"/>
      <c r="O836" s="1041"/>
      <c r="P836" s="1041"/>
      <c r="Q836" s="1041"/>
      <c r="R836" s="1041"/>
      <c r="S836" s="1041"/>
      <c r="T836" s="1041"/>
      <c r="U836" s="1041"/>
      <c r="V836" s="1041"/>
      <c r="W836" s="1041"/>
      <c r="X836" s="1041"/>
      <c r="Y836" s="1041"/>
      <c r="Z836" s="1041"/>
      <c r="AA836" s="1041"/>
      <c r="AB836" s="1041"/>
      <c r="AC836" s="1041"/>
      <c r="AD836" s="1041"/>
      <c r="AE836" s="1041"/>
      <c r="AF836" s="1041"/>
      <c r="AG836" s="1041"/>
      <c r="AH836" s="1041"/>
      <c r="AI836" s="1041"/>
      <c r="AJ836" s="1041"/>
      <c r="AK836" s="1041"/>
      <c r="AL836" s="1041"/>
      <c r="AM836" s="1041"/>
      <c r="AN836" s="1041"/>
      <c r="AO836" s="1041"/>
      <c r="AP836" s="1041"/>
      <c r="AQ836" s="1041"/>
    </row>
    <row r="837" spans="1:43" s="1048" customFormat="1" ht="12.75">
      <c r="A837" s="1037" t="s">
        <v>901</v>
      </c>
      <c r="B837" s="77">
        <v>2797400</v>
      </c>
      <c r="C837" s="77">
        <v>110000</v>
      </c>
      <c r="D837" s="77">
        <v>110000</v>
      </c>
      <c r="E837" s="386">
        <v>3.9322227782941304</v>
      </c>
      <c r="F837" s="77">
        <v>50000</v>
      </c>
      <c r="G837" s="1041"/>
      <c r="H837" s="1041"/>
      <c r="I837" s="1041"/>
      <c r="J837" s="1041"/>
      <c r="K837" s="1041"/>
      <c r="L837" s="1041"/>
      <c r="M837" s="1041"/>
      <c r="N837" s="1041"/>
      <c r="O837" s="1041"/>
      <c r="P837" s="1041"/>
      <c r="Q837" s="1041"/>
      <c r="R837" s="1041"/>
      <c r="S837" s="1041"/>
      <c r="T837" s="1041"/>
      <c r="U837" s="1041"/>
      <c r="V837" s="1041"/>
      <c r="W837" s="1041"/>
      <c r="X837" s="1041"/>
      <c r="Y837" s="1041"/>
      <c r="Z837" s="1041"/>
      <c r="AA837" s="1041"/>
      <c r="AB837" s="1041"/>
      <c r="AC837" s="1041"/>
      <c r="AD837" s="1041"/>
      <c r="AE837" s="1041"/>
      <c r="AF837" s="1041"/>
      <c r="AG837" s="1041"/>
      <c r="AH837" s="1041"/>
      <c r="AI837" s="1041"/>
      <c r="AJ837" s="1041"/>
      <c r="AK837" s="1041"/>
      <c r="AL837" s="1041"/>
      <c r="AM837" s="1041"/>
      <c r="AN837" s="1041"/>
      <c r="AO837" s="1041"/>
      <c r="AP837" s="1041"/>
      <c r="AQ837" s="1041"/>
    </row>
    <row r="838" spans="1:43" s="1048" customFormat="1" ht="12.75">
      <c r="A838" s="1049" t="s">
        <v>1306</v>
      </c>
      <c r="B838" s="77">
        <v>2797400</v>
      </c>
      <c r="C838" s="77">
        <v>110000</v>
      </c>
      <c r="D838" s="77">
        <v>42680</v>
      </c>
      <c r="E838" s="386">
        <v>1.5257024379781225</v>
      </c>
      <c r="F838" s="77">
        <v>586</v>
      </c>
      <c r="G838" s="1041"/>
      <c r="H838" s="1041"/>
      <c r="I838" s="1041"/>
      <c r="J838" s="1041"/>
      <c r="K838" s="1041"/>
      <c r="L838" s="1041"/>
      <c r="M838" s="1041"/>
      <c r="N838" s="1041"/>
      <c r="O838" s="1041"/>
      <c r="P838" s="1041"/>
      <c r="Q838" s="1041"/>
      <c r="R838" s="1041"/>
      <c r="S838" s="1041"/>
      <c r="T838" s="1041"/>
      <c r="U838" s="1041"/>
      <c r="V838" s="1041"/>
      <c r="W838" s="1041"/>
      <c r="X838" s="1041"/>
      <c r="Y838" s="1041"/>
      <c r="Z838" s="1041"/>
      <c r="AA838" s="1041"/>
      <c r="AB838" s="1041"/>
      <c r="AC838" s="1041"/>
      <c r="AD838" s="1041"/>
      <c r="AE838" s="1041"/>
      <c r="AF838" s="1041"/>
      <c r="AG838" s="1041"/>
      <c r="AH838" s="1041"/>
      <c r="AI838" s="1041"/>
      <c r="AJ838" s="1041"/>
      <c r="AK838" s="1041"/>
      <c r="AL838" s="1041"/>
      <c r="AM838" s="1041"/>
      <c r="AN838" s="1041"/>
      <c r="AO838" s="1041"/>
      <c r="AP838" s="1041"/>
      <c r="AQ838" s="1041"/>
    </row>
    <row r="839" spans="1:43" s="1042" customFormat="1" ht="12.75">
      <c r="A839" s="1037" t="s">
        <v>1295</v>
      </c>
      <c r="B839" s="77">
        <v>2797400</v>
      </c>
      <c r="C839" s="77">
        <v>110000</v>
      </c>
      <c r="D839" s="77">
        <v>42680</v>
      </c>
      <c r="E839" s="386">
        <v>1.5257024379781225</v>
      </c>
      <c r="F839" s="77">
        <v>586</v>
      </c>
      <c r="G839" s="1041"/>
      <c r="H839" s="1041"/>
      <c r="I839" s="1041"/>
      <c r="J839" s="1041"/>
      <c r="K839" s="1041"/>
      <c r="L839" s="1041"/>
      <c r="M839" s="1041"/>
      <c r="N839" s="1041"/>
      <c r="O839" s="1041"/>
      <c r="P839" s="1041"/>
      <c r="Q839" s="1041"/>
      <c r="R839" s="1041"/>
      <c r="S839" s="1041"/>
      <c r="T839" s="1041"/>
      <c r="U839" s="1041"/>
      <c r="V839" s="1041"/>
      <c r="W839" s="1041"/>
      <c r="X839" s="1041"/>
      <c r="Y839" s="1041"/>
      <c r="Z839" s="1041"/>
      <c r="AA839" s="1041"/>
      <c r="AB839" s="1041"/>
      <c r="AC839" s="1041"/>
      <c r="AD839" s="1041"/>
      <c r="AE839" s="1041"/>
      <c r="AF839" s="1041"/>
      <c r="AG839" s="1041"/>
      <c r="AH839" s="1041"/>
      <c r="AI839" s="1041"/>
      <c r="AJ839" s="1041"/>
      <c r="AK839" s="1041"/>
      <c r="AL839" s="1041"/>
      <c r="AM839" s="1041"/>
      <c r="AN839" s="1041"/>
      <c r="AO839" s="1041"/>
      <c r="AP839" s="1041"/>
      <c r="AQ839" s="1041"/>
    </row>
    <row r="840" spans="1:43" s="1042" customFormat="1" ht="12.75">
      <c r="A840" s="1051" t="s">
        <v>428</v>
      </c>
      <c r="B840" s="77">
        <v>2797400</v>
      </c>
      <c r="C840" s="77">
        <v>110000</v>
      </c>
      <c r="D840" s="77">
        <v>42680</v>
      </c>
      <c r="E840" s="386">
        <v>1.5257024379781225</v>
      </c>
      <c r="F840" s="77">
        <v>586</v>
      </c>
      <c r="G840" s="1041"/>
      <c r="H840" s="1041"/>
      <c r="I840" s="1041"/>
      <c r="J840" s="1041"/>
      <c r="K840" s="1041"/>
      <c r="L840" s="1041"/>
      <c r="M840" s="1041"/>
      <c r="N840" s="1041"/>
      <c r="O840" s="1041"/>
      <c r="P840" s="1041"/>
      <c r="Q840" s="1041"/>
      <c r="R840" s="1041"/>
      <c r="S840" s="1041"/>
      <c r="T840" s="1041"/>
      <c r="U840" s="1041"/>
      <c r="V840" s="1041"/>
      <c r="W840" s="1041"/>
      <c r="X840" s="1041"/>
      <c r="Y840" s="1041"/>
      <c r="Z840" s="1041"/>
      <c r="AA840" s="1041"/>
      <c r="AB840" s="1041"/>
      <c r="AC840" s="1041"/>
      <c r="AD840" s="1041"/>
      <c r="AE840" s="1041"/>
      <c r="AF840" s="1041"/>
      <c r="AG840" s="1041"/>
      <c r="AH840" s="1041"/>
      <c r="AI840" s="1041"/>
      <c r="AJ840" s="1041"/>
      <c r="AK840" s="1041"/>
      <c r="AL840" s="1041"/>
      <c r="AM840" s="1041"/>
      <c r="AN840" s="1041"/>
      <c r="AO840" s="1041"/>
      <c r="AP840" s="1041"/>
      <c r="AQ840" s="1041"/>
    </row>
    <row r="841" spans="1:43" s="1040" customFormat="1" ht="12.75">
      <c r="A841" s="260" t="s">
        <v>58</v>
      </c>
      <c r="B841" s="77"/>
      <c r="C841" s="77"/>
      <c r="D841" s="77"/>
      <c r="E841" s="386"/>
      <c r="F841" s="77"/>
      <c r="G841" s="324"/>
      <c r="H841" s="324"/>
      <c r="I841" s="324"/>
      <c r="J841" s="324"/>
      <c r="K841" s="324"/>
      <c r="L841" s="324"/>
      <c r="M841" s="324"/>
      <c r="N841" s="324"/>
      <c r="O841" s="324"/>
      <c r="P841" s="324"/>
      <c r="Q841" s="324"/>
      <c r="R841" s="324"/>
      <c r="S841" s="324"/>
      <c r="T841" s="324"/>
      <c r="U841" s="324"/>
      <c r="V841" s="324"/>
      <c r="W841" s="324"/>
      <c r="X841" s="324"/>
      <c r="Y841" s="324"/>
      <c r="Z841" s="324"/>
      <c r="AA841" s="324"/>
      <c r="AB841" s="324"/>
      <c r="AC841" s="324"/>
      <c r="AD841" s="324"/>
      <c r="AE841" s="324"/>
      <c r="AF841" s="324"/>
      <c r="AG841" s="324"/>
      <c r="AH841" s="324"/>
      <c r="AI841" s="324"/>
      <c r="AJ841" s="324"/>
      <c r="AK841" s="324"/>
      <c r="AL841" s="324"/>
      <c r="AM841" s="324"/>
      <c r="AN841" s="324"/>
      <c r="AO841" s="324"/>
      <c r="AP841" s="324"/>
      <c r="AQ841" s="324"/>
    </row>
    <row r="842" spans="1:43" s="1040" customFormat="1" ht="12.75">
      <c r="A842" s="1049" t="s">
        <v>911</v>
      </c>
      <c r="B842" s="77">
        <v>157047</v>
      </c>
      <c r="C842" s="77">
        <v>0</v>
      </c>
      <c r="D842" s="77">
        <v>0</v>
      </c>
      <c r="E842" s="386">
        <v>0</v>
      </c>
      <c r="F842" s="77">
        <v>0</v>
      </c>
      <c r="G842" s="324"/>
      <c r="H842" s="324"/>
      <c r="I842" s="324"/>
      <c r="J842" s="324"/>
      <c r="K842" s="324"/>
      <c r="L842" s="324"/>
      <c r="M842" s="324"/>
      <c r="N842" s="324"/>
      <c r="O842" s="324"/>
      <c r="P842" s="324"/>
      <c r="Q842" s="324"/>
      <c r="R842" s="324"/>
      <c r="S842" s="324"/>
      <c r="T842" s="324"/>
      <c r="U842" s="324"/>
      <c r="V842" s="324"/>
      <c r="W842" s="324"/>
      <c r="X842" s="324"/>
      <c r="Y842" s="324"/>
      <c r="Z842" s="324"/>
      <c r="AA842" s="324"/>
      <c r="AB842" s="324"/>
      <c r="AC842" s="324"/>
      <c r="AD842" s="324"/>
      <c r="AE842" s="324"/>
      <c r="AF842" s="324"/>
      <c r="AG842" s="324"/>
      <c r="AH842" s="324"/>
      <c r="AI842" s="324"/>
      <c r="AJ842" s="324"/>
      <c r="AK842" s="324"/>
      <c r="AL842" s="324"/>
      <c r="AM842" s="324"/>
      <c r="AN842" s="324"/>
      <c r="AO842" s="324"/>
      <c r="AP842" s="324"/>
      <c r="AQ842" s="324"/>
    </row>
    <row r="843" spans="1:43" s="1040" customFormat="1" ht="12.75">
      <c r="A843" s="1037" t="s">
        <v>901</v>
      </c>
      <c r="B843" s="77">
        <v>30602</v>
      </c>
      <c r="C843" s="77">
        <v>0</v>
      </c>
      <c r="D843" s="77">
        <v>0</v>
      </c>
      <c r="E843" s="386">
        <v>0</v>
      </c>
      <c r="F843" s="77">
        <v>0</v>
      </c>
      <c r="G843" s="324"/>
      <c r="H843" s="324"/>
      <c r="I843" s="324"/>
      <c r="J843" s="324"/>
      <c r="K843" s="324"/>
      <c r="L843" s="324"/>
      <c r="M843" s="324"/>
      <c r="N843" s="324"/>
      <c r="O843" s="324"/>
      <c r="P843" s="324"/>
      <c r="Q843" s="324"/>
      <c r="R843" s="324"/>
      <c r="S843" s="324"/>
      <c r="T843" s="324"/>
      <c r="U843" s="324"/>
      <c r="V843" s="324"/>
      <c r="W843" s="324"/>
      <c r="X843" s="324"/>
      <c r="Y843" s="324"/>
      <c r="Z843" s="324"/>
      <c r="AA843" s="324"/>
      <c r="AB843" s="324"/>
      <c r="AC843" s="324"/>
      <c r="AD843" s="324"/>
      <c r="AE843" s="324"/>
      <c r="AF843" s="324"/>
      <c r="AG843" s="324"/>
      <c r="AH843" s="324"/>
      <c r="AI843" s="324"/>
      <c r="AJ843" s="324"/>
      <c r="AK843" s="324"/>
      <c r="AL843" s="324"/>
      <c r="AM843" s="324"/>
      <c r="AN843" s="324"/>
      <c r="AO843" s="324"/>
      <c r="AP843" s="324"/>
      <c r="AQ843" s="324"/>
    </row>
    <row r="844" spans="1:43" s="1040" customFormat="1" ht="12.75">
      <c r="A844" s="1036" t="s">
        <v>134</v>
      </c>
      <c r="B844" s="230">
        <v>126445</v>
      </c>
      <c r="C844" s="230">
        <v>0</v>
      </c>
      <c r="D844" s="230">
        <v>0</v>
      </c>
      <c r="E844" s="386">
        <v>0</v>
      </c>
      <c r="F844" s="77">
        <v>0</v>
      </c>
      <c r="G844" s="324"/>
      <c r="H844" s="324"/>
      <c r="I844" s="324"/>
      <c r="J844" s="324"/>
      <c r="K844" s="324"/>
      <c r="L844" s="324"/>
      <c r="M844" s="324"/>
      <c r="N844" s="324"/>
      <c r="O844" s="324"/>
      <c r="P844" s="324"/>
      <c r="Q844" s="324"/>
      <c r="R844" s="324"/>
      <c r="S844" s="324"/>
      <c r="T844" s="324"/>
      <c r="U844" s="324"/>
      <c r="V844" s="324"/>
      <c r="W844" s="324"/>
      <c r="X844" s="324"/>
      <c r="Y844" s="324"/>
      <c r="Z844" s="324"/>
      <c r="AA844" s="324"/>
      <c r="AB844" s="324"/>
      <c r="AC844" s="324"/>
      <c r="AD844" s="324"/>
      <c r="AE844" s="324"/>
      <c r="AF844" s="324"/>
      <c r="AG844" s="324"/>
      <c r="AH844" s="324"/>
      <c r="AI844" s="324"/>
      <c r="AJ844" s="324"/>
      <c r="AK844" s="324"/>
      <c r="AL844" s="324"/>
      <c r="AM844" s="324"/>
      <c r="AN844" s="324"/>
      <c r="AO844" s="324"/>
      <c r="AP844" s="324"/>
      <c r="AQ844" s="324"/>
    </row>
    <row r="845" spans="1:43" s="1040" customFormat="1" ht="12.75">
      <c r="A845" s="1035" t="s">
        <v>1306</v>
      </c>
      <c r="B845" s="77">
        <v>157047</v>
      </c>
      <c r="C845" s="77">
        <v>0</v>
      </c>
      <c r="D845" s="77">
        <v>0</v>
      </c>
      <c r="E845" s="386">
        <v>0</v>
      </c>
      <c r="F845" s="77">
        <v>0</v>
      </c>
      <c r="G845" s="324"/>
      <c r="H845" s="324"/>
      <c r="I845" s="324"/>
      <c r="J845" s="324"/>
      <c r="K845" s="324"/>
      <c r="L845" s="324"/>
      <c r="M845" s="324"/>
      <c r="N845" s="324"/>
      <c r="O845" s="324"/>
      <c r="P845" s="324"/>
      <c r="Q845" s="324"/>
      <c r="R845" s="324"/>
      <c r="S845" s="324"/>
      <c r="T845" s="324"/>
      <c r="U845" s="324"/>
      <c r="V845" s="324"/>
      <c r="W845" s="324"/>
      <c r="X845" s="324"/>
      <c r="Y845" s="324"/>
      <c r="Z845" s="324"/>
      <c r="AA845" s="324"/>
      <c r="AB845" s="324"/>
      <c r="AC845" s="324"/>
      <c r="AD845" s="324"/>
      <c r="AE845" s="324"/>
      <c r="AF845" s="324"/>
      <c r="AG845" s="324"/>
      <c r="AH845" s="324"/>
      <c r="AI845" s="324"/>
      <c r="AJ845" s="324"/>
      <c r="AK845" s="324"/>
      <c r="AL845" s="324"/>
      <c r="AM845" s="324"/>
      <c r="AN845" s="324"/>
      <c r="AO845" s="324"/>
      <c r="AP845" s="324"/>
      <c r="AQ845" s="324"/>
    </row>
    <row r="846" spans="1:43" s="1040" customFormat="1" ht="12.75">
      <c r="A846" s="1037" t="s">
        <v>1312</v>
      </c>
      <c r="B846" s="77">
        <v>157047</v>
      </c>
      <c r="C846" s="77">
        <v>0</v>
      </c>
      <c r="D846" s="77">
        <v>0</v>
      </c>
      <c r="E846" s="386">
        <v>0</v>
      </c>
      <c r="F846" s="77">
        <v>0</v>
      </c>
      <c r="G846" s="324"/>
      <c r="H846" s="324"/>
      <c r="I846" s="324"/>
      <c r="J846" s="324"/>
      <c r="K846" s="324"/>
      <c r="L846" s="324"/>
      <c r="M846" s="324"/>
      <c r="N846" s="324"/>
      <c r="O846" s="324"/>
      <c r="P846" s="324"/>
      <c r="Q846" s="324"/>
      <c r="R846" s="324"/>
      <c r="S846" s="324"/>
      <c r="T846" s="324"/>
      <c r="U846" s="324"/>
      <c r="V846" s="324"/>
      <c r="W846" s="324"/>
      <c r="X846" s="324"/>
      <c r="Y846" s="324"/>
      <c r="Z846" s="324"/>
      <c r="AA846" s="324"/>
      <c r="AB846" s="324"/>
      <c r="AC846" s="324"/>
      <c r="AD846" s="324"/>
      <c r="AE846" s="324"/>
      <c r="AF846" s="324"/>
      <c r="AG846" s="324"/>
      <c r="AH846" s="324"/>
      <c r="AI846" s="324"/>
      <c r="AJ846" s="324"/>
      <c r="AK846" s="324"/>
      <c r="AL846" s="324"/>
      <c r="AM846" s="324"/>
      <c r="AN846" s="324"/>
      <c r="AO846" s="324"/>
      <c r="AP846" s="324"/>
      <c r="AQ846" s="324"/>
    </row>
    <row r="847" spans="1:43" s="1040" customFormat="1" ht="12.75">
      <c r="A847" s="1051" t="s">
        <v>881</v>
      </c>
      <c r="B847" s="77">
        <v>89400</v>
      </c>
      <c r="C847" s="77">
        <v>0</v>
      </c>
      <c r="D847" s="77">
        <v>0</v>
      </c>
      <c r="E847" s="386">
        <v>0</v>
      </c>
      <c r="F847" s="77">
        <v>0</v>
      </c>
      <c r="G847" s="324"/>
      <c r="H847" s="324"/>
      <c r="I847" s="324"/>
      <c r="J847" s="324"/>
      <c r="K847" s="324"/>
      <c r="L847" s="324"/>
      <c r="M847" s="324"/>
      <c r="N847" s="324"/>
      <c r="O847" s="324"/>
      <c r="P847" s="324"/>
      <c r="Q847" s="324"/>
      <c r="R847" s="324"/>
      <c r="S847" s="324"/>
      <c r="T847" s="324"/>
      <c r="U847" s="324"/>
      <c r="V847" s="324"/>
      <c r="W847" s="324"/>
      <c r="X847" s="324"/>
      <c r="Y847" s="324"/>
      <c r="Z847" s="324"/>
      <c r="AA847" s="324"/>
      <c r="AB847" s="324"/>
      <c r="AC847" s="324"/>
      <c r="AD847" s="324"/>
      <c r="AE847" s="324"/>
      <c r="AF847" s="324"/>
      <c r="AG847" s="324"/>
      <c r="AH847" s="324"/>
      <c r="AI847" s="324"/>
      <c r="AJ847" s="324"/>
      <c r="AK847" s="324"/>
      <c r="AL847" s="324"/>
      <c r="AM847" s="324"/>
      <c r="AN847" s="324"/>
      <c r="AO847" s="324"/>
      <c r="AP847" s="324"/>
      <c r="AQ847" s="324"/>
    </row>
    <row r="848" spans="1:43" s="1040" customFormat="1" ht="12.75">
      <c r="A848" s="1051" t="s">
        <v>1381</v>
      </c>
      <c r="B848" s="77">
        <v>37045</v>
      </c>
      <c r="C848" s="77">
        <v>0</v>
      </c>
      <c r="D848" s="77">
        <v>0</v>
      </c>
      <c r="E848" s="386">
        <v>0</v>
      </c>
      <c r="F848" s="77">
        <v>0</v>
      </c>
      <c r="G848" s="324"/>
      <c r="H848" s="324"/>
      <c r="I848" s="324"/>
      <c r="J848" s="324"/>
      <c r="K848" s="324"/>
      <c r="L848" s="324"/>
      <c r="M848" s="324"/>
      <c r="N848" s="324"/>
      <c r="O848" s="324"/>
      <c r="P848" s="324"/>
      <c r="Q848" s="324"/>
      <c r="R848" s="324"/>
      <c r="S848" s="324"/>
      <c r="T848" s="324"/>
      <c r="U848" s="324"/>
      <c r="V848" s="324"/>
      <c r="W848" s="324"/>
      <c r="X848" s="324"/>
      <c r="Y848" s="324"/>
      <c r="Z848" s="324"/>
      <c r="AA848" s="324"/>
      <c r="AB848" s="324"/>
      <c r="AC848" s="324"/>
      <c r="AD848" s="324"/>
      <c r="AE848" s="324"/>
      <c r="AF848" s="324"/>
      <c r="AG848" s="324"/>
      <c r="AH848" s="324"/>
      <c r="AI848" s="324"/>
      <c r="AJ848" s="324"/>
      <c r="AK848" s="324"/>
      <c r="AL848" s="324"/>
      <c r="AM848" s="324"/>
      <c r="AN848" s="324"/>
      <c r="AO848" s="324"/>
      <c r="AP848" s="324"/>
      <c r="AQ848" s="324"/>
    </row>
    <row r="849" spans="1:43" s="1040" customFormat="1" ht="12.75">
      <c r="A849" s="1051" t="s">
        <v>1384</v>
      </c>
      <c r="B849" s="77">
        <v>30602</v>
      </c>
      <c r="C849" s="77">
        <v>0</v>
      </c>
      <c r="D849" s="77">
        <v>0</v>
      </c>
      <c r="E849" s="386">
        <v>0</v>
      </c>
      <c r="F849" s="77">
        <v>0</v>
      </c>
      <c r="G849" s="324"/>
      <c r="H849" s="324"/>
      <c r="I849" s="324"/>
      <c r="J849" s="324"/>
      <c r="K849" s="324"/>
      <c r="L849" s="324"/>
      <c r="M849" s="324"/>
      <c r="N849" s="324"/>
      <c r="O849" s="324"/>
      <c r="P849" s="324"/>
      <c r="Q849" s="324"/>
      <c r="R849" s="324"/>
      <c r="S849" s="324"/>
      <c r="T849" s="324"/>
      <c r="U849" s="324"/>
      <c r="V849" s="324"/>
      <c r="W849" s="324"/>
      <c r="X849" s="324"/>
      <c r="Y849" s="324"/>
      <c r="Z849" s="324"/>
      <c r="AA849" s="324"/>
      <c r="AB849" s="324"/>
      <c r="AC849" s="324"/>
      <c r="AD849" s="324"/>
      <c r="AE849" s="324"/>
      <c r="AF849" s="324"/>
      <c r="AG849" s="324"/>
      <c r="AH849" s="324"/>
      <c r="AI849" s="324"/>
      <c r="AJ849" s="324"/>
      <c r="AK849" s="324"/>
      <c r="AL849" s="324"/>
      <c r="AM849" s="324"/>
      <c r="AN849" s="324"/>
      <c r="AO849" s="324"/>
      <c r="AP849" s="324"/>
      <c r="AQ849" s="324"/>
    </row>
    <row r="850" spans="1:43" s="1040" customFormat="1" ht="12.75">
      <c r="A850" s="1052" t="s">
        <v>52</v>
      </c>
      <c r="B850" s="77">
        <v>30602</v>
      </c>
      <c r="C850" s="77">
        <v>0</v>
      </c>
      <c r="D850" s="77">
        <v>0</v>
      </c>
      <c r="E850" s="386">
        <v>0</v>
      </c>
      <c r="F850" s="77">
        <v>0</v>
      </c>
      <c r="G850" s="324"/>
      <c r="H850" s="324"/>
      <c r="I850" s="324"/>
      <c r="J850" s="324"/>
      <c r="K850" s="324"/>
      <c r="L850" s="324"/>
      <c r="M850" s="324"/>
      <c r="N850" s="324"/>
      <c r="O850" s="324"/>
      <c r="P850" s="324"/>
      <c r="Q850" s="324"/>
      <c r="R850" s="324"/>
      <c r="S850" s="324"/>
      <c r="T850" s="324"/>
      <c r="U850" s="324"/>
      <c r="V850" s="324"/>
      <c r="W850" s="324"/>
      <c r="X850" s="324"/>
      <c r="Y850" s="324"/>
      <c r="Z850" s="324"/>
      <c r="AA850" s="324"/>
      <c r="AB850" s="324"/>
      <c r="AC850" s="324"/>
      <c r="AD850" s="324"/>
      <c r="AE850" s="324"/>
      <c r="AF850" s="324"/>
      <c r="AG850" s="324"/>
      <c r="AH850" s="324"/>
      <c r="AI850" s="324"/>
      <c r="AJ850" s="324"/>
      <c r="AK850" s="324"/>
      <c r="AL850" s="324"/>
      <c r="AM850" s="324"/>
      <c r="AN850" s="324"/>
      <c r="AO850" s="324"/>
      <c r="AP850" s="324"/>
      <c r="AQ850" s="324"/>
    </row>
    <row r="851" spans="1:6" ht="12.75">
      <c r="A851" s="252" t="s">
        <v>79</v>
      </c>
      <c r="B851" s="1064"/>
      <c r="C851" s="1064"/>
      <c r="D851" s="1064"/>
      <c r="E851" s="386"/>
      <c r="F851" s="77"/>
    </row>
    <row r="852" spans="1:43" s="1040" customFormat="1" ht="12.75">
      <c r="A852" s="252" t="s">
        <v>910</v>
      </c>
      <c r="B852" s="77"/>
      <c r="C852" s="77"/>
      <c r="D852" s="77"/>
      <c r="E852" s="386"/>
      <c r="F852" s="77"/>
      <c r="G852" s="324"/>
      <c r="H852" s="324"/>
      <c r="I852" s="324"/>
      <c r="J852" s="324"/>
      <c r="K852" s="324"/>
      <c r="L852" s="324"/>
      <c r="M852" s="324"/>
      <c r="N852" s="324"/>
      <c r="O852" s="324"/>
      <c r="P852" s="324"/>
      <c r="Q852" s="324"/>
      <c r="R852" s="324"/>
      <c r="S852" s="324"/>
      <c r="T852" s="324"/>
      <c r="U852" s="324"/>
      <c r="V852" s="324"/>
      <c r="W852" s="324"/>
      <c r="X852" s="324"/>
      <c r="Y852" s="324"/>
      <c r="Z852" s="324"/>
      <c r="AA852" s="324"/>
      <c r="AB852" s="324"/>
      <c r="AC852" s="324"/>
      <c r="AD852" s="324"/>
      <c r="AE852" s="324"/>
      <c r="AF852" s="324"/>
      <c r="AG852" s="324"/>
      <c r="AH852" s="324"/>
      <c r="AI852" s="324"/>
      <c r="AJ852" s="324"/>
      <c r="AK852" s="324"/>
      <c r="AL852" s="324"/>
      <c r="AM852" s="324"/>
      <c r="AN852" s="324"/>
      <c r="AO852" s="324"/>
      <c r="AP852" s="324"/>
      <c r="AQ852" s="324"/>
    </row>
    <row r="853" spans="1:43" s="1043" customFormat="1" ht="12.75">
      <c r="A853" s="1035" t="s">
        <v>911</v>
      </c>
      <c r="B853" s="77">
        <v>1226962</v>
      </c>
      <c r="C853" s="77">
        <v>121010</v>
      </c>
      <c r="D853" s="77">
        <v>61798</v>
      </c>
      <c r="E853" s="386">
        <v>5.036667802262825</v>
      </c>
      <c r="F853" s="77">
        <v>48621</v>
      </c>
      <c r="G853" s="324"/>
      <c r="H853" s="324"/>
      <c r="I853" s="324"/>
      <c r="J853" s="324"/>
      <c r="K853" s="324"/>
      <c r="L853" s="324"/>
      <c r="M853" s="324"/>
      <c r="N853" s="324"/>
      <c r="O853" s="324"/>
      <c r="P853" s="324"/>
      <c r="Q853" s="324"/>
      <c r="R853" s="324"/>
      <c r="S853" s="324"/>
      <c r="T853" s="324"/>
      <c r="U853" s="324"/>
      <c r="V853" s="324"/>
      <c r="W853" s="324"/>
      <c r="X853" s="324"/>
      <c r="Y853" s="324"/>
      <c r="Z853" s="324"/>
      <c r="AA853" s="324"/>
      <c r="AB853" s="324"/>
      <c r="AC853" s="324"/>
      <c r="AD853" s="324"/>
      <c r="AE853" s="324"/>
      <c r="AF853" s="324"/>
      <c r="AG853" s="324"/>
      <c r="AH853" s="324"/>
      <c r="AI853" s="324"/>
      <c r="AJ853" s="324"/>
      <c r="AK853" s="324"/>
      <c r="AL853" s="324"/>
      <c r="AM853" s="324"/>
      <c r="AN853" s="324"/>
      <c r="AO853" s="324"/>
      <c r="AP853" s="324"/>
      <c r="AQ853" s="324"/>
    </row>
    <row r="854" spans="1:43" s="1043" customFormat="1" ht="12.75">
      <c r="A854" s="1036" t="s">
        <v>901</v>
      </c>
      <c r="B854" s="77">
        <v>647730</v>
      </c>
      <c r="C854" s="77">
        <v>13177</v>
      </c>
      <c r="D854" s="77">
        <v>13177</v>
      </c>
      <c r="E854" s="386">
        <v>2.034335294026832</v>
      </c>
      <c r="F854" s="77">
        <v>0</v>
      </c>
      <c r="G854" s="324"/>
      <c r="H854" s="324"/>
      <c r="I854" s="324"/>
      <c r="J854" s="324"/>
      <c r="K854" s="324"/>
      <c r="L854" s="324"/>
      <c r="M854" s="324"/>
      <c r="N854" s="324"/>
      <c r="O854" s="324"/>
      <c r="P854" s="324"/>
      <c r="Q854" s="324"/>
      <c r="R854" s="324"/>
      <c r="S854" s="324"/>
      <c r="T854" s="324"/>
      <c r="U854" s="324"/>
      <c r="V854" s="324"/>
      <c r="W854" s="324"/>
      <c r="X854" s="324"/>
      <c r="Y854" s="324"/>
      <c r="Z854" s="324"/>
      <c r="AA854" s="324"/>
      <c r="AB854" s="324"/>
      <c r="AC854" s="324"/>
      <c r="AD854" s="324"/>
      <c r="AE854" s="324"/>
      <c r="AF854" s="324"/>
      <c r="AG854" s="324"/>
      <c r="AH854" s="324"/>
      <c r="AI854" s="324"/>
      <c r="AJ854" s="324"/>
      <c r="AK854" s="324"/>
      <c r="AL854" s="324"/>
      <c r="AM854" s="324"/>
      <c r="AN854" s="324"/>
      <c r="AO854" s="324"/>
      <c r="AP854" s="324"/>
      <c r="AQ854" s="324"/>
    </row>
    <row r="855" spans="1:43" s="1043" customFormat="1" ht="12.75">
      <c r="A855" s="1036" t="s">
        <v>135</v>
      </c>
      <c r="B855" s="77">
        <v>579232</v>
      </c>
      <c r="C855" s="77">
        <v>107833</v>
      </c>
      <c r="D855" s="77">
        <v>48621</v>
      </c>
      <c r="E855" s="386">
        <v>8.394045909065797</v>
      </c>
      <c r="F855" s="77">
        <v>48621</v>
      </c>
      <c r="G855" s="324"/>
      <c r="H855" s="324"/>
      <c r="I855" s="324"/>
      <c r="J855" s="324"/>
      <c r="K855" s="324"/>
      <c r="L855" s="324"/>
      <c r="M855" s="324"/>
      <c r="N855" s="324"/>
      <c r="O855" s="324"/>
      <c r="P855" s="324"/>
      <c r="Q855" s="324"/>
      <c r="R855" s="324"/>
      <c r="S855" s="324"/>
      <c r="T855" s="324"/>
      <c r="U855" s="324"/>
      <c r="V855" s="324"/>
      <c r="W855" s="324"/>
      <c r="X855" s="324"/>
      <c r="Y855" s="324"/>
      <c r="Z855" s="324"/>
      <c r="AA855" s="324"/>
      <c r="AB855" s="324"/>
      <c r="AC855" s="324"/>
      <c r="AD855" s="324"/>
      <c r="AE855" s="324"/>
      <c r="AF855" s="324"/>
      <c r="AG855" s="324"/>
      <c r="AH855" s="324"/>
      <c r="AI855" s="324"/>
      <c r="AJ855" s="324"/>
      <c r="AK855" s="324"/>
      <c r="AL855" s="324"/>
      <c r="AM855" s="324"/>
      <c r="AN855" s="324"/>
      <c r="AO855" s="324"/>
      <c r="AP855" s="324"/>
      <c r="AQ855" s="324"/>
    </row>
    <row r="856" spans="1:43" s="1043" customFormat="1" ht="12.75">
      <c r="A856" s="1035" t="s">
        <v>1306</v>
      </c>
      <c r="B856" s="77">
        <v>1226962</v>
      </c>
      <c r="C856" s="77">
        <v>121010</v>
      </c>
      <c r="D856" s="77">
        <v>48621</v>
      </c>
      <c r="E856" s="386">
        <v>3.9627144116932715</v>
      </c>
      <c r="F856" s="77">
        <v>48621</v>
      </c>
      <c r="G856" s="324"/>
      <c r="H856" s="324"/>
      <c r="I856" s="324"/>
      <c r="J856" s="324"/>
      <c r="K856" s="324"/>
      <c r="L856" s="324"/>
      <c r="M856" s="324"/>
      <c r="N856" s="324"/>
      <c r="O856" s="324"/>
      <c r="P856" s="324"/>
      <c r="Q856" s="324"/>
      <c r="R856" s="324"/>
      <c r="S856" s="324"/>
      <c r="T856" s="324"/>
      <c r="U856" s="324"/>
      <c r="V856" s="324"/>
      <c r="W856" s="324"/>
      <c r="X856" s="324"/>
      <c r="Y856" s="324"/>
      <c r="Z856" s="324"/>
      <c r="AA856" s="324"/>
      <c r="AB856" s="324"/>
      <c r="AC856" s="324"/>
      <c r="AD856" s="324"/>
      <c r="AE856" s="324"/>
      <c r="AF856" s="324"/>
      <c r="AG856" s="324"/>
      <c r="AH856" s="324"/>
      <c r="AI856" s="324"/>
      <c r="AJ856" s="324"/>
      <c r="AK856" s="324"/>
      <c r="AL856" s="324"/>
      <c r="AM856" s="324"/>
      <c r="AN856" s="324"/>
      <c r="AO856" s="324"/>
      <c r="AP856" s="324"/>
      <c r="AQ856" s="324"/>
    </row>
    <row r="857" spans="1:43" s="1044" customFormat="1" ht="12.75">
      <c r="A857" s="1037" t="s">
        <v>1312</v>
      </c>
      <c r="B857" s="77">
        <v>437793</v>
      </c>
      <c r="C857" s="77">
        <v>79545</v>
      </c>
      <c r="D857" s="77">
        <v>48621</v>
      </c>
      <c r="E857" s="386">
        <v>11.105933626165791</v>
      </c>
      <c r="F857" s="77">
        <v>48621</v>
      </c>
      <c r="G857" s="324"/>
      <c r="H857" s="324"/>
      <c r="I857" s="324"/>
      <c r="J857" s="324"/>
      <c r="K857" s="324"/>
      <c r="L857" s="324"/>
      <c r="M857" s="324"/>
      <c r="N857" s="324"/>
      <c r="O857" s="324"/>
      <c r="P857" s="324"/>
      <c r="Q857" s="324"/>
      <c r="R857" s="324"/>
      <c r="S857" s="324"/>
      <c r="T857" s="324"/>
      <c r="U857" s="324"/>
      <c r="V857" s="324"/>
      <c r="W857" s="324"/>
      <c r="X857" s="324"/>
      <c r="Y857" s="324"/>
      <c r="Z857" s="324"/>
      <c r="AA857" s="324"/>
      <c r="AB857" s="324"/>
      <c r="AC857" s="324"/>
      <c r="AD857" s="324"/>
      <c r="AE857" s="324"/>
      <c r="AF857" s="324"/>
      <c r="AG857" s="324"/>
      <c r="AH857" s="324"/>
      <c r="AI857" s="324"/>
      <c r="AJ857" s="324"/>
      <c r="AK857" s="324"/>
      <c r="AL857" s="324"/>
      <c r="AM857" s="324"/>
      <c r="AN857" s="324"/>
      <c r="AO857" s="324"/>
      <c r="AP857" s="324"/>
      <c r="AQ857" s="324"/>
    </row>
    <row r="858" spans="1:43" s="1044" customFormat="1" ht="12.75">
      <c r="A858" s="1038" t="s">
        <v>881</v>
      </c>
      <c r="B858" s="77">
        <v>437793</v>
      </c>
      <c r="C858" s="77">
        <v>79545</v>
      </c>
      <c r="D858" s="77">
        <v>48621</v>
      </c>
      <c r="E858" s="386">
        <v>11.105933626165791</v>
      </c>
      <c r="F858" s="77">
        <v>48621</v>
      </c>
      <c r="G858" s="324"/>
      <c r="H858" s="324"/>
      <c r="I858" s="324"/>
      <c r="J858" s="324"/>
      <c r="K858" s="324"/>
      <c r="L858" s="324"/>
      <c r="M858" s="324"/>
      <c r="N858" s="324"/>
      <c r="O858" s="324"/>
      <c r="P858" s="324"/>
      <c r="Q858" s="324"/>
      <c r="R858" s="324"/>
      <c r="S858" s="324"/>
      <c r="T858" s="324"/>
      <c r="U858" s="324"/>
      <c r="V858" s="324"/>
      <c r="W858" s="324"/>
      <c r="X858" s="324"/>
      <c r="Y858" s="324"/>
      <c r="Z858" s="324"/>
      <c r="AA858" s="324"/>
      <c r="AB858" s="324"/>
      <c r="AC858" s="324"/>
      <c r="AD858" s="324"/>
      <c r="AE858" s="324"/>
      <c r="AF858" s="324"/>
      <c r="AG858" s="324"/>
      <c r="AH858" s="324"/>
      <c r="AI858" s="324"/>
      <c r="AJ858" s="324"/>
      <c r="AK858" s="324"/>
      <c r="AL858" s="324"/>
      <c r="AM858" s="324"/>
      <c r="AN858" s="324"/>
      <c r="AO858" s="324"/>
      <c r="AP858" s="324"/>
      <c r="AQ858" s="324"/>
    </row>
    <row r="859" spans="1:43" s="1040" customFormat="1" ht="12.75">
      <c r="A859" s="1036" t="s">
        <v>1295</v>
      </c>
      <c r="B859" s="77">
        <v>789169</v>
      </c>
      <c r="C859" s="77">
        <v>41465</v>
      </c>
      <c r="D859" s="77">
        <v>0</v>
      </c>
      <c r="E859" s="386">
        <v>0</v>
      </c>
      <c r="F859" s="77">
        <v>0</v>
      </c>
      <c r="G859" s="324"/>
      <c r="H859" s="324"/>
      <c r="I859" s="324"/>
      <c r="J859" s="324"/>
      <c r="K859" s="324"/>
      <c r="L859" s="324"/>
      <c r="M859" s="324"/>
      <c r="N859" s="324"/>
      <c r="O859" s="324"/>
      <c r="P859" s="324"/>
      <c r="Q859" s="324"/>
      <c r="R859" s="324"/>
      <c r="S859" s="324"/>
      <c r="T859" s="324"/>
      <c r="U859" s="324"/>
      <c r="V859" s="324"/>
      <c r="W859" s="324"/>
      <c r="X859" s="324"/>
      <c r="Y859" s="324"/>
      <c r="Z859" s="324"/>
      <c r="AA859" s="324"/>
      <c r="AB859" s="324"/>
      <c r="AC859" s="324"/>
      <c r="AD859" s="324"/>
      <c r="AE859" s="324"/>
      <c r="AF859" s="324"/>
      <c r="AG859" s="324"/>
      <c r="AH859" s="324"/>
      <c r="AI859" s="324"/>
      <c r="AJ859" s="324"/>
      <c r="AK859" s="324"/>
      <c r="AL859" s="324"/>
      <c r="AM859" s="324"/>
      <c r="AN859" s="324"/>
      <c r="AO859" s="324"/>
      <c r="AP859" s="324"/>
      <c r="AQ859" s="324"/>
    </row>
    <row r="860" spans="1:43" s="1040" customFormat="1" ht="12.75">
      <c r="A860" s="269" t="s">
        <v>906</v>
      </c>
      <c r="B860" s="77">
        <v>789169</v>
      </c>
      <c r="C860" s="77">
        <v>41465</v>
      </c>
      <c r="D860" s="77">
        <v>0</v>
      </c>
      <c r="E860" s="386">
        <v>0</v>
      </c>
      <c r="F860" s="77">
        <v>0</v>
      </c>
      <c r="G860" s="324"/>
      <c r="H860" s="324"/>
      <c r="I860" s="324"/>
      <c r="J860" s="324"/>
      <c r="K860" s="324"/>
      <c r="L860" s="324"/>
      <c r="M860" s="324"/>
      <c r="N860" s="324"/>
      <c r="O860" s="324"/>
      <c r="P860" s="324"/>
      <c r="Q860" s="324"/>
      <c r="R860" s="324"/>
      <c r="S860" s="324"/>
      <c r="T860" s="324"/>
      <c r="U860" s="324"/>
      <c r="V860" s="324"/>
      <c r="W860" s="324"/>
      <c r="X860" s="324"/>
      <c r="Y860" s="324"/>
      <c r="Z860" s="324"/>
      <c r="AA860" s="324"/>
      <c r="AB860" s="324"/>
      <c r="AC860" s="324"/>
      <c r="AD860" s="324"/>
      <c r="AE860" s="324"/>
      <c r="AF860" s="324"/>
      <c r="AG860" s="324"/>
      <c r="AH860" s="324"/>
      <c r="AI860" s="324"/>
      <c r="AJ860" s="324"/>
      <c r="AK860" s="324"/>
      <c r="AL860" s="324"/>
      <c r="AM860" s="324"/>
      <c r="AN860" s="324"/>
      <c r="AO860" s="324"/>
      <c r="AP860" s="324"/>
      <c r="AQ860" s="324"/>
    </row>
    <row r="861" spans="1:48" s="181" customFormat="1" ht="12" customHeight="1">
      <c r="A861" s="260" t="s">
        <v>913</v>
      </c>
      <c r="B861" s="77"/>
      <c r="C861" s="77"/>
      <c r="D861" s="77"/>
      <c r="E861" s="386"/>
      <c r="F861" s="77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  <c r="Q861" s="156"/>
      <c r="R861" s="156"/>
      <c r="S861" s="156"/>
      <c r="T861" s="156"/>
      <c r="U861" s="156"/>
      <c r="V861" s="156"/>
      <c r="W861" s="156"/>
      <c r="X861" s="156"/>
      <c r="Y861" s="156"/>
      <c r="Z861" s="156"/>
      <c r="AA861" s="156"/>
      <c r="AB861" s="156"/>
      <c r="AC861" s="156"/>
      <c r="AD861" s="156"/>
      <c r="AE861" s="156"/>
      <c r="AF861" s="156"/>
      <c r="AG861" s="156"/>
      <c r="AH861" s="156"/>
      <c r="AI861" s="156"/>
      <c r="AJ861" s="156"/>
      <c r="AK861" s="156"/>
      <c r="AL861" s="156"/>
      <c r="AM861" s="156"/>
      <c r="AN861" s="156"/>
      <c r="AO861" s="156"/>
      <c r="AP861" s="156"/>
      <c r="AQ861" s="156"/>
      <c r="AR861" s="156"/>
      <c r="AS861" s="156"/>
      <c r="AT861" s="156"/>
      <c r="AU861" s="156"/>
      <c r="AV861" s="156"/>
    </row>
    <row r="862" spans="1:48" s="181" customFormat="1" ht="12" customHeight="1">
      <c r="A862" s="1049" t="s">
        <v>911</v>
      </c>
      <c r="B862" s="77">
        <v>672355</v>
      </c>
      <c r="C862" s="77">
        <v>342984</v>
      </c>
      <c r="D862" s="77">
        <v>47575</v>
      </c>
      <c r="E862" s="386">
        <v>7.075875095745551</v>
      </c>
      <c r="F862" s="77">
        <v>16855</v>
      </c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  <c r="Q862" s="156"/>
      <c r="R862" s="156"/>
      <c r="S862" s="156"/>
      <c r="T862" s="156"/>
      <c r="U862" s="156"/>
      <c r="V862" s="156"/>
      <c r="W862" s="156"/>
      <c r="X862" s="156"/>
      <c r="Y862" s="156"/>
      <c r="Z862" s="156"/>
      <c r="AA862" s="156"/>
      <c r="AB862" s="156"/>
      <c r="AC862" s="156"/>
      <c r="AD862" s="156"/>
      <c r="AE862" s="156"/>
      <c r="AF862" s="156"/>
      <c r="AG862" s="156"/>
      <c r="AH862" s="156"/>
      <c r="AI862" s="156"/>
      <c r="AJ862" s="156"/>
      <c r="AK862" s="156"/>
      <c r="AL862" s="156"/>
      <c r="AM862" s="156"/>
      <c r="AN862" s="156"/>
      <c r="AO862" s="156"/>
      <c r="AP862" s="156"/>
      <c r="AQ862" s="156"/>
      <c r="AR862" s="156"/>
      <c r="AS862" s="156"/>
      <c r="AT862" s="156"/>
      <c r="AU862" s="156"/>
      <c r="AV862" s="156"/>
    </row>
    <row r="863" spans="1:48" s="181" customFormat="1" ht="12" customHeight="1">
      <c r="A863" s="1037" t="s">
        <v>901</v>
      </c>
      <c r="B863" s="77">
        <v>78134</v>
      </c>
      <c r="C863" s="77">
        <v>47013</v>
      </c>
      <c r="D863" s="77">
        <v>47013</v>
      </c>
      <c r="E863" s="386">
        <v>60.169708449586615</v>
      </c>
      <c r="F863" s="77">
        <v>16293</v>
      </c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  <c r="Q863" s="156"/>
      <c r="R863" s="156"/>
      <c r="S863" s="156"/>
      <c r="T863" s="156"/>
      <c r="U863" s="156"/>
      <c r="V863" s="156"/>
      <c r="W863" s="156"/>
      <c r="X863" s="156"/>
      <c r="Y863" s="156"/>
      <c r="Z863" s="156"/>
      <c r="AA863" s="156"/>
      <c r="AB863" s="156"/>
      <c r="AC863" s="156"/>
      <c r="AD863" s="156"/>
      <c r="AE863" s="156"/>
      <c r="AF863" s="156"/>
      <c r="AG863" s="156"/>
      <c r="AH863" s="156"/>
      <c r="AI863" s="156"/>
      <c r="AJ863" s="156"/>
      <c r="AK863" s="156"/>
      <c r="AL863" s="156"/>
      <c r="AM863" s="156"/>
      <c r="AN863" s="156"/>
      <c r="AO863" s="156"/>
      <c r="AP863" s="156"/>
      <c r="AQ863" s="156"/>
      <c r="AR863" s="156"/>
      <c r="AS863" s="156"/>
      <c r="AT863" s="156"/>
      <c r="AU863" s="156"/>
      <c r="AV863" s="156"/>
    </row>
    <row r="864" spans="1:48" s="181" customFormat="1" ht="12" customHeight="1">
      <c r="A864" s="1037" t="s">
        <v>135</v>
      </c>
      <c r="B864" s="77">
        <v>594221</v>
      </c>
      <c r="C864" s="77">
        <v>295971</v>
      </c>
      <c r="D864" s="77">
        <v>562</v>
      </c>
      <c r="E864" s="386">
        <v>0.09457760664803162</v>
      </c>
      <c r="F864" s="77">
        <v>562</v>
      </c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  <c r="Q864" s="156"/>
      <c r="R864" s="156"/>
      <c r="S864" s="156"/>
      <c r="T864" s="156"/>
      <c r="U864" s="156"/>
      <c r="V864" s="156"/>
      <c r="W864" s="156"/>
      <c r="X864" s="156"/>
      <c r="Y864" s="156"/>
      <c r="Z864" s="156"/>
      <c r="AA864" s="156"/>
      <c r="AB864" s="156"/>
      <c r="AC864" s="156"/>
      <c r="AD864" s="156"/>
      <c r="AE864" s="156"/>
      <c r="AF864" s="156"/>
      <c r="AG864" s="156"/>
      <c r="AH864" s="156"/>
      <c r="AI864" s="156"/>
      <c r="AJ864" s="156"/>
      <c r="AK864" s="156"/>
      <c r="AL864" s="156"/>
      <c r="AM864" s="156"/>
      <c r="AN864" s="156"/>
      <c r="AO864" s="156"/>
      <c r="AP864" s="156"/>
      <c r="AQ864" s="156"/>
      <c r="AR864" s="156"/>
      <c r="AS864" s="156"/>
      <c r="AT864" s="156"/>
      <c r="AU864" s="156"/>
      <c r="AV864" s="156"/>
    </row>
    <row r="865" spans="1:48" s="181" customFormat="1" ht="12" customHeight="1">
      <c r="A865" s="1049" t="s">
        <v>1306</v>
      </c>
      <c r="B865" s="77">
        <v>672355</v>
      </c>
      <c r="C865" s="77">
        <v>342984</v>
      </c>
      <c r="D865" s="77">
        <v>2190</v>
      </c>
      <c r="E865" s="386">
        <v>0.32572078738166593</v>
      </c>
      <c r="F865" s="77">
        <v>641</v>
      </c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  <c r="X865" s="156"/>
      <c r="Y865" s="156"/>
      <c r="Z865" s="156"/>
      <c r="AA865" s="156"/>
      <c r="AB865" s="156"/>
      <c r="AC865" s="156"/>
      <c r="AD865" s="156"/>
      <c r="AE865" s="156"/>
      <c r="AF865" s="156"/>
      <c r="AG865" s="156"/>
      <c r="AH865" s="156"/>
      <c r="AI865" s="156"/>
      <c r="AJ865" s="156"/>
      <c r="AK865" s="156"/>
      <c r="AL865" s="156"/>
      <c r="AM865" s="156"/>
      <c r="AN865" s="156"/>
      <c r="AO865" s="156"/>
      <c r="AP865" s="156"/>
      <c r="AQ865" s="156"/>
      <c r="AR865" s="156"/>
      <c r="AS865" s="156"/>
      <c r="AT865" s="156"/>
      <c r="AU865" s="156"/>
      <c r="AV865" s="156"/>
    </row>
    <row r="866" spans="1:48" s="181" customFormat="1" ht="12" customHeight="1">
      <c r="A866" s="1037" t="s">
        <v>1312</v>
      </c>
      <c r="B866" s="77">
        <v>548872</v>
      </c>
      <c r="C866" s="77">
        <v>334691</v>
      </c>
      <c r="D866" s="77">
        <v>2190</v>
      </c>
      <c r="E866" s="386">
        <v>0.3990001311781254</v>
      </c>
      <c r="F866" s="77">
        <v>641</v>
      </c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  <c r="X866" s="156"/>
      <c r="Y866" s="156"/>
      <c r="Z866" s="156"/>
      <c r="AA866" s="156"/>
      <c r="AB866" s="156"/>
      <c r="AC866" s="156"/>
      <c r="AD866" s="156"/>
      <c r="AE866" s="156"/>
      <c r="AF866" s="156"/>
      <c r="AG866" s="156"/>
      <c r="AH866" s="156"/>
      <c r="AI866" s="156"/>
      <c r="AJ866" s="156"/>
      <c r="AK866" s="156"/>
      <c r="AL866" s="156"/>
      <c r="AM866" s="156"/>
      <c r="AN866" s="156"/>
      <c r="AO866" s="156"/>
      <c r="AP866" s="156"/>
      <c r="AQ866" s="156"/>
      <c r="AR866" s="156"/>
      <c r="AS866" s="156"/>
      <c r="AT866" s="156"/>
      <c r="AU866" s="156"/>
      <c r="AV866" s="156"/>
    </row>
    <row r="867" spans="1:48" s="181" customFormat="1" ht="12" customHeight="1">
      <c r="A867" s="1051" t="s">
        <v>881</v>
      </c>
      <c r="B867" s="77">
        <v>548872</v>
      </c>
      <c r="C867" s="77">
        <v>334691</v>
      </c>
      <c r="D867" s="77">
        <v>2190</v>
      </c>
      <c r="E867" s="386">
        <v>0.3990001311781254</v>
      </c>
      <c r="F867" s="77">
        <v>641</v>
      </c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6"/>
      <c r="V867" s="156"/>
      <c r="W867" s="156"/>
      <c r="X867" s="156"/>
      <c r="Y867" s="156"/>
      <c r="Z867" s="156"/>
      <c r="AA867" s="156"/>
      <c r="AB867" s="156"/>
      <c r="AC867" s="156"/>
      <c r="AD867" s="156"/>
      <c r="AE867" s="156"/>
      <c r="AF867" s="156"/>
      <c r="AG867" s="156"/>
      <c r="AH867" s="156"/>
      <c r="AI867" s="156"/>
      <c r="AJ867" s="156"/>
      <c r="AK867" s="156"/>
      <c r="AL867" s="156"/>
      <c r="AM867" s="156"/>
      <c r="AN867" s="156"/>
      <c r="AO867" s="156"/>
      <c r="AP867" s="156"/>
      <c r="AQ867" s="156"/>
      <c r="AR867" s="156"/>
      <c r="AS867" s="156"/>
      <c r="AT867" s="156"/>
      <c r="AU867" s="156"/>
      <c r="AV867" s="156"/>
    </row>
    <row r="868" spans="1:48" s="181" customFormat="1" ht="12" customHeight="1">
      <c r="A868" s="1037" t="s">
        <v>1295</v>
      </c>
      <c r="B868" s="77">
        <v>123483</v>
      </c>
      <c r="C868" s="77">
        <v>8293</v>
      </c>
      <c r="D868" s="77">
        <v>0</v>
      </c>
      <c r="E868" s="386">
        <v>0</v>
      </c>
      <c r="F868" s="77">
        <v>0</v>
      </c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6"/>
      <c r="V868" s="156"/>
      <c r="W868" s="156"/>
      <c r="X868" s="156"/>
      <c r="Y868" s="156"/>
      <c r="Z868" s="156"/>
      <c r="AA868" s="156"/>
      <c r="AB868" s="156"/>
      <c r="AC868" s="156"/>
      <c r="AD868" s="156"/>
      <c r="AE868" s="156"/>
      <c r="AF868" s="156"/>
      <c r="AG868" s="156"/>
      <c r="AH868" s="156"/>
      <c r="AI868" s="156"/>
      <c r="AJ868" s="156"/>
      <c r="AK868" s="156"/>
      <c r="AL868" s="156"/>
      <c r="AM868" s="156"/>
      <c r="AN868" s="156"/>
      <c r="AO868" s="156"/>
      <c r="AP868" s="156"/>
      <c r="AQ868" s="156"/>
      <c r="AR868" s="156"/>
      <c r="AS868" s="156"/>
      <c r="AT868" s="156"/>
      <c r="AU868" s="156"/>
      <c r="AV868" s="156"/>
    </row>
    <row r="869" spans="1:48" s="181" customFormat="1" ht="12" customHeight="1">
      <c r="A869" s="1051" t="s">
        <v>424</v>
      </c>
      <c r="B869" s="77">
        <v>123483</v>
      </c>
      <c r="C869" s="77">
        <v>8293</v>
      </c>
      <c r="D869" s="77">
        <v>0</v>
      </c>
      <c r="E869" s="386">
        <v>0</v>
      </c>
      <c r="F869" s="77">
        <v>0</v>
      </c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6"/>
      <c r="V869" s="156"/>
      <c r="W869" s="156"/>
      <c r="X869" s="156"/>
      <c r="Y869" s="156"/>
      <c r="Z869" s="156"/>
      <c r="AA869" s="156"/>
      <c r="AB869" s="156"/>
      <c r="AC869" s="156"/>
      <c r="AD869" s="156"/>
      <c r="AE869" s="156"/>
      <c r="AF869" s="156"/>
      <c r="AG869" s="156"/>
      <c r="AH869" s="156"/>
      <c r="AI869" s="156"/>
      <c r="AJ869" s="156"/>
      <c r="AK869" s="156"/>
      <c r="AL869" s="156"/>
      <c r="AM869" s="156"/>
      <c r="AN869" s="156"/>
      <c r="AO869" s="156"/>
      <c r="AP869" s="156"/>
      <c r="AQ869" s="156"/>
      <c r="AR869" s="156"/>
      <c r="AS869" s="156"/>
      <c r="AT869" s="156"/>
      <c r="AU869" s="156"/>
      <c r="AV869" s="156"/>
    </row>
    <row r="870" spans="1:43" s="1042" customFormat="1" ht="12.75">
      <c r="A870" s="314" t="s">
        <v>916</v>
      </c>
      <c r="B870" s="30"/>
      <c r="C870" s="30"/>
      <c r="D870" s="30"/>
      <c r="E870" s="386"/>
      <c r="F870" s="77"/>
      <c r="G870" s="1041"/>
      <c r="H870" s="1041"/>
      <c r="I870" s="1041"/>
      <c r="J870" s="1041"/>
      <c r="K870" s="1041"/>
      <c r="L870" s="1041"/>
      <c r="M870" s="1041"/>
      <c r="N870" s="1041"/>
      <c r="O870" s="1041"/>
      <c r="P870" s="1041"/>
      <c r="Q870" s="1041"/>
      <c r="R870" s="1041"/>
      <c r="S870" s="1041"/>
      <c r="T870" s="1041"/>
      <c r="U870" s="1041"/>
      <c r="V870" s="1041"/>
      <c r="W870" s="1041"/>
      <c r="X870" s="1041"/>
      <c r="Y870" s="1041"/>
      <c r="Z870" s="1041"/>
      <c r="AA870" s="1041"/>
      <c r="AB870" s="1041"/>
      <c r="AC870" s="1041"/>
      <c r="AD870" s="1041"/>
      <c r="AE870" s="1041"/>
      <c r="AF870" s="1041"/>
      <c r="AG870" s="1041"/>
      <c r="AH870" s="1041"/>
      <c r="AI870" s="1041"/>
      <c r="AJ870" s="1041"/>
      <c r="AK870" s="1041"/>
      <c r="AL870" s="1041"/>
      <c r="AM870" s="1041"/>
      <c r="AN870" s="1041"/>
      <c r="AO870" s="1041"/>
      <c r="AP870" s="1041"/>
      <c r="AQ870" s="1041"/>
    </row>
    <row r="871" spans="1:43" s="1048" customFormat="1" ht="12.75">
      <c r="A871" s="1035" t="s">
        <v>900</v>
      </c>
      <c r="B871" s="77">
        <v>62087951</v>
      </c>
      <c r="C871" s="77">
        <v>1529115</v>
      </c>
      <c r="D871" s="77">
        <v>261767</v>
      </c>
      <c r="E871" s="386">
        <v>0.42160676231689465</v>
      </c>
      <c r="F871" s="77">
        <v>92509</v>
      </c>
      <c r="G871" s="1041"/>
      <c r="H871" s="1041"/>
      <c r="I871" s="1041"/>
      <c r="J871" s="1041"/>
      <c r="K871" s="1041"/>
      <c r="L871" s="1041"/>
      <c r="M871" s="1041"/>
      <c r="N871" s="1041"/>
      <c r="O871" s="1041"/>
      <c r="P871" s="1041"/>
      <c r="Q871" s="1041"/>
      <c r="R871" s="1041"/>
      <c r="S871" s="1041"/>
      <c r="T871" s="1041"/>
      <c r="U871" s="1041"/>
      <c r="V871" s="1041"/>
      <c r="W871" s="1041"/>
      <c r="X871" s="1041"/>
      <c r="Y871" s="1041"/>
      <c r="Z871" s="1041"/>
      <c r="AA871" s="1041"/>
      <c r="AB871" s="1041"/>
      <c r="AC871" s="1041"/>
      <c r="AD871" s="1041"/>
      <c r="AE871" s="1041"/>
      <c r="AF871" s="1041"/>
      <c r="AG871" s="1041"/>
      <c r="AH871" s="1041"/>
      <c r="AI871" s="1041"/>
      <c r="AJ871" s="1041"/>
      <c r="AK871" s="1041"/>
      <c r="AL871" s="1041"/>
      <c r="AM871" s="1041"/>
      <c r="AN871" s="1041"/>
      <c r="AO871" s="1041"/>
      <c r="AP871" s="1041"/>
      <c r="AQ871" s="1041"/>
    </row>
    <row r="872" spans="1:43" s="1048" customFormat="1" ht="12.75">
      <c r="A872" s="1036" t="s">
        <v>901</v>
      </c>
      <c r="B872" s="77">
        <v>16219464</v>
      </c>
      <c r="C872" s="77">
        <v>261767</v>
      </c>
      <c r="D872" s="77">
        <v>261767</v>
      </c>
      <c r="E872" s="386">
        <v>1.6139066001194615</v>
      </c>
      <c r="F872" s="77">
        <v>87505</v>
      </c>
      <c r="G872" s="1041"/>
      <c r="H872" s="1041"/>
      <c r="I872" s="1041"/>
      <c r="J872" s="1041"/>
      <c r="K872" s="1041"/>
      <c r="L872" s="1041"/>
      <c r="M872" s="1041"/>
      <c r="N872" s="1041"/>
      <c r="O872" s="1041"/>
      <c r="P872" s="1041"/>
      <c r="Q872" s="1041"/>
      <c r="R872" s="1041"/>
      <c r="S872" s="1041"/>
      <c r="T872" s="1041"/>
      <c r="U872" s="1041"/>
      <c r="V872" s="1041"/>
      <c r="W872" s="1041"/>
      <c r="X872" s="1041"/>
      <c r="Y872" s="1041"/>
      <c r="Z872" s="1041"/>
      <c r="AA872" s="1041"/>
      <c r="AB872" s="1041"/>
      <c r="AC872" s="1041"/>
      <c r="AD872" s="1041"/>
      <c r="AE872" s="1041"/>
      <c r="AF872" s="1041"/>
      <c r="AG872" s="1041"/>
      <c r="AH872" s="1041"/>
      <c r="AI872" s="1041"/>
      <c r="AJ872" s="1041"/>
      <c r="AK872" s="1041"/>
      <c r="AL872" s="1041"/>
      <c r="AM872" s="1041"/>
      <c r="AN872" s="1041"/>
      <c r="AO872" s="1041"/>
      <c r="AP872" s="1041"/>
      <c r="AQ872" s="1041"/>
    </row>
    <row r="873" spans="1:43" s="1048" customFormat="1" ht="12.75" hidden="1">
      <c r="A873" s="1036" t="s">
        <v>134</v>
      </c>
      <c r="B873" s="230"/>
      <c r="C873" s="230"/>
      <c r="D873" s="230"/>
      <c r="E873" s="386">
        <v>0</v>
      </c>
      <c r="F873" s="77">
        <v>0</v>
      </c>
      <c r="G873" s="1041"/>
      <c r="H873" s="1041"/>
      <c r="I873" s="1041"/>
      <c r="J873" s="1041"/>
      <c r="K873" s="1041"/>
      <c r="L873" s="1041"/>
      <c r="M873" s="1041"/>
      <c r="N873" s="1041"/>
      <c r="O873" s="1041"/>
      <c r="P873" s="1041"/>
      <c r="Q873" s="1041"/>
      <c r="R873" s="1041"/>
      <c r="S873" s="1041"/>
      <c r="T873" s="1041"/>
      <c r="U873" s="1041"/>
      <c r="V873" s="1041"/>
      <c r="W873" s="1041"/>
      <c r="X873" s="1041"/>
      <c r="Y873" s="1041"/>
      <c r="Z873" s="1041"/>
      <c r="AA873" s="1041"/>
      <c r="AB873" s="1041"/>
      <c r="AC873" s="1041"/>
      <c r="AD873" s="1041"/>
      <c r="AE873" s="1041"/>
      <c r="AF873" s="1041"/>
      <c r="AG873" s="1041"/>
      <c r="AH873" s="1041"/>
      <c r="AI873" s="1041"/>
      <c r="AJ873" s="1041"/>
      <c r="AK873" s="1041"/>
      <c r="AL873" s="1041"/>
      <c r="AM873" s="1041"/>
      <c r="AN873" s="1041"/>
      <c r="AO873" s="1041"/>
      <c r="AP873" s="1041"/>
      <c r="AQ873" s="1041"/>
    </row>
    <row r="874" spans="1:43" s="1048" customFormat="1" ht="12.75">
      <c r="A874" s="1037" t="s">
        <v>135</v>
      </c>
      <c r="B874" s="77">
        <v>45868487</v>
      </c>
      <c r="C874" s="77">
        <v>1267348</v>
      </c>
      <c r="D874" s="77">
        <v>0</v>
      </c>
      <c r="E874" s="386">
        <v>0</v>
      </c>
      <c r="F874" s="77">
        <v>5004</v>
      </c>
      <c r="G874" s="1041"/>
      <c r="H874" s="1041"/>
      <c r="I874" s="1041"/>
      <c r="J874" s="1041"/>
      <c r="K874" s="1041"/>
      <c r="L874" s="1041"/>
      <c r="M874" s="1041"/>
      <c r="N874" s="1041"/>
      <c r="O874" s="1041"/>
      <c r="P874" s="1041"/>
      <c r="Q874" s="1041"/>
      <c r="R874" s="1041"/>
      <c r="S874" s="1041"/>
      <c r="T874" s="1041"/>
      <c r="U874" s="1041"/>
      <c r="V874" s="1041"/>
      <c r="W874" s="1041"/>
      <c r="X874" s="1041"/>
      <c r="Y874" s="1041"/>
      <c r="Z874" s="1041"/>
      <c r="AA874" s="1041"/>
      <c r="AB874" s="1041"/>
      <c r="AC874" s="1041"/>
      <c r="AD874" s="1041"/>
      <c r="AE874" s="1041"/>
      <c r="AF874" s="1041"/>
      <c r="AG874" s="1041"/>
      <c r="AH874" s="1041"/>
      <c r="AI874" s="1041"/>
      <c r="AJ874" s="1041"/>
      <c r="AK874" s="1041"/>
      <c r="AL874" s="1041"/>
      <c r="AM874" s="1041"/>
      <c r="AN874" s="1041"/>
      <c r="AO874" s="1041"/>
      <c r="AP874" s="1041"/>
      <c r="AQ874" s="1041"/>
    </row>
    <row r="875" spans="1:43" s="1048" customFormat="1" ht="12.75">
      <c r="A875" s="1049" t="s">
        <v>1306</v>
      </c>
      <c r="B875" s="77">
        <v>59732237</v>
      </c>
      <c r="C875" s="77">
        <v>3257997</v>
      </c>
      <c r="D875" s="77">
        <v>1271098</v>
      </c>
      <c r="E875" s="386">
        <v>2.1279932978234184</v>
      </c>
      <c r="F875" s="77">
        <v>821031</v>
      </c>
      <c r="G875" s="1041"/>
      <c r="H875" s="1041"/>
      <c r="I875" s="1041"/>
      <c r="J875" s="1041"/>
      <c r="K875" s="1041"/>
      <c r="L875" s="1041"/>
      <c r="M875" s="1041"/>
      <c r="N875" s="1041"/>
      <c r="O875" s="1041"/>
      <c r="P875" s="1041"/>
      <c r="Q875" s="1041"/>
      <c r="R875" s="1041"/>
      <c r="S875" s="1041"/>
      <c r="T875" s="1041"/>
      <c r="U875" s="1041"/>
      <c r="V875" s="1041"/>
      <c r="W875" s="1041"/>
      <c r="X875" s="1041"/>
      <c r="Y875" s="1041"/>
      <c r="Z875" s="1041"/>
      <c r="AA875" s="1041"/>
      <c r="AB875" s="1041"/>
      <c r="AC875" s="1041"/>
      <c r="AD875" s="1041"/>
      <c r="AE875" s="1041"/>
      <c r="AF875" s="1041"/>
      <c r="AG875" s="1041"/>
      <c r="AH875" s="1041"/>
      <c r="AI875" s="1041"/>
      <c r="AJ875" s="1041"/>
      <c r="AK875" s="1041"/>
      <c r="AL875" s="1041"/>
      <c r="AM875" s="1041"/>
      <c r="AN875" s="1041"/>
      <c r="AO875" s="1041"/>
      <c r="AP875" s="1041"/>
      <c r="AQ875" s="1041"/>
    </row>
    <row r="876" spans="1:48" s="181" customFormat="1" ht="12" customHeight="1">
      <c r="A876" s="1037" t="s">
        <v>1312</v>
      </c>
      <c r="B876" s="77">
        <v>12502536</v>
      </c>
      <c r="C876" s="77">
        <v>1189355</v>
      </c>
      <c r="D876" s="77">
        <v>416953</v>
      </c>
      <c r="E876" s="386">
        <v>3.334947405870297</v>
      </c>
      <c r="F876" s="77">
        <v>367120</v>
      </c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  <c r="Q876" s="156"/>
      <c r="R876" s="156"/>
      <c r="S876" s="156"/>
      <c r="T876" s="156"/>
      <c r="U876" s="156"/>
      <c r="V876" s="156"/>
      <c r="W876" s="156"/>
      <c r="X876" s="156"/>
      <c r="Y876" s="156"/>
      <c r="Z876" s="156"/>
      <c r="AA876" s="156"/>
      <c r="AB876" s="156"/>
      <c r="AC876" s="156"/>
      <c r="AD876" s="156"/>
      <c r="AE876" s="156"/>
      <c r="AF876" s="156"/>
      <c r="AG876" s="156"/>
      <c r="AH876" s="156"/>
      <c r="AI876" s="156"/>
      <c r="AJ876" s="156"/>
      <c r="AK876" s="156"/>
      <c r="AL876" s="156"/>
      <c r="AM876" s="156"/>
      <c r="AN876" s="156"/>
      <c r="AO876" s="156"/>
      <c r="AP876" s="156"/>
      <c r="AQ876" s="156"/>
      <c r="AR876" s="156"/>
      <c r="AS876" s="156"/>
      <c r="AT876" s="156"/>
      <c r="AU876" s="156"/>
      <c r="AV876" s="156"/>
    </row>
    <row r="877" spans="1:48" s="181" customFormat="1" ht="12" customHeight="1">
      <c r="A877" s="1051" t="s">
        <v>881</v>
      </c>
      <c r="B877" s="77">
        <v>9660428</v>
      </c>
      <c r="C877" s="77">
        <v>684569</v>
      </c>
      <c r="D877" s="77">
        <v>416953</v>
      </c>
      <c r="E877" s="386">
        <v>4.316092413296802</v>
      </c>
      <c r="F877" s="77">
        <v>367120</v>
      </c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  <c r="Q877" s="156"/>
      <c r="R877" s="156"/>
      <c r="S877" s="156"/>
      <c r="T877" s="156"/>
      <c r="U877" s="156"/>
      <c r="V877" s="156"/>
      <c r="W877" s="156"/>
      <c r="X877" s="156"/>
      <c r="Y877" s="156"/>
      <c r="Z877" s="156"/>
      <c r="AA877" s="156"/>
      <c r="AB877" s="156"/>
      <c r="AC877" s="156"/>
      <c r="AD877" s="156"/>
      <c r="AE877" s="156"/>
      <c r="AF877" s="156"/>
      <c r="AG877" s="156"/>
      <c r="AH877" s="156"/>
      <c r="AI877" s="156"/>
      <c r="AJ877" s="156"/>
      <c r="AK877" s="156"/>
      <c r="AL877" s="156"/>
      <c r="AM877" s="156"/>
      <c r="AN877" s="156"/>
      <c r="AO877" s="156"/>
      <c r="AP877" s="156"/>
      <c r="AQ877" s="156"/>
      <c r="AR877" s="156"/>
      <c r="AS877" s="156"/>
      <c r="AT877" s="156"/>
      <c r="AU877" s="156"/>
      <c r="AV877" s="156"/>
    </row>
    <row r="878" spans="1:48" s="181" customFormat="1" ht="12" customHeight="1">
      <c r="A878" s="1051" t="s">
        <v>1384</v>
      </c>
      <c r="B878" s="77">
        <v>2842108</v>
      </c>
      <c r="C878" s="77">
        <v>504786</v>
      </c>
      <c r="D878" s="77">
        <v>0</v>
      </c>
      <c r="E878" s="386">
        <v>0</v>
      </c>
      <c r="F878" s="77">
        <v>0</v>
      </c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  <c r="Q878" s="156"/>
      <c r="R878" s="156"/>
      <c r="S878" s="156"/>
      <c r="T878" s="156"/>
      <c r="U878" s="156"/>
      <c r="V878" s="156"/>
      <c r="W878" s="156"/>
      <c r="X878" s="156"/>
      <c r="Y878" s="156"/>
      <c r="Z878" s="156"/>
      <c r="AA878" s="156"/>
      <c r="AB878" s="156"/>
      <c r="AC878" s="156"/>
      <c r="AD878" s="156"/>
      <c r="AE878" s="156"/>
      <c r="AF878" s="156"/>
      <c r="AG878" s="156"/>
      <c r="AH878" s="156"/>
      <c r="AI878" s="156"/>
      <c r="AJ878" s="156"/>
      <c r="AK878" s="156"/>
      <c r="AL878" s="156"/>
      <c r="AM878" s="156"/>
      <c r="AN878" s="156"/>
      <c r="AO878" s="156"/>
      <c r="AP878" s="156"/>
      <c r="AQ878" s="156"/>
      <c r="AR878" s="156"/>
      <c r="AS878" s="156"/>
      <c r="AT878" s="156"/>
      <c r="AU878" s="156"/>
      <c r="AV878" s="156"/>
    </row>
    <row r="879" spans="1:48" s="181" customFormat="1" ht="12" customHeight="1">
      <c r="A879" s="1051" t="s">
        <v>1405</v>
      </c>
      <c r="B879" s="77">
        <v>104343</v>
      </c>
      <c r="C879" s="77">
        <v>504786</v>
      </c>
      <c r="D879" s="77">
        <v>0</v>
      </c>
      <c r="E879" s="386">
        <v>0</v>
      </c>
      <c r="F879" s="77">
        <v>0</v>
      </c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  <c r="Q879" s="156"/>
      <c r="R879" s="156"/>
      <c r="S879" s="156"/>
      <c r="T879" s="156"/>
      <c r="U879" s="156"/>
      <c r="V879" s="156"/>
      <c r="W879" s="156"/>
      <c r="X879" s="156"/>
      <c r="Y879" s="156"/>
      <c r="Z879" s="156"/>
      <c r="AA879" s="156"/>
      <c r="AB879" s="156"/>
      <c r="AC879" s="156"/>
      <c r="AD879" s="156"/>
      <c r="AE879" s="156"/>
      <c r="AF879" s="156"/>
      <c r="AG879" s="156"/>
      <c r="AH879" s="156"/>
      <c r="AI879" s="156"/>
      <c r="AJ879" s="156"/>
      <c r="AK879" s="156"/>
      <c r="AL879" s="156"/>
      <c r="AM879" s="156"/>
      <c r="AN879" s="156"/>
      <c r="AO879" s="156"/>
      <c r="AP879" s="156"/>
      <c r="AQ879" s="156"/>
      <c r="AR879" s="156"/>
      <c r="AS879" s="156"/>
      <c r="AT879" s="156"/>
      <c r="AU879" s="156"/>
      <c r="AV879" s="156"/>
    </row>
    <row r="880" spans="1:43" s="1042" customFormat="1" ht="12.75">
      <c r="A880" s="1037" t="s">
        <v>1295</v>
      </c>
      <c r="B880" s="77">
        <v>47229701</v>
      </c>
      <c r="C880" s="77">
        <v>2068642</v>
      </c>
      <c r="D880" s="77">
        <v>854145</v>
      </c>
      <c r="E880" s="386">
        <v>1.8084912288561812</v>
      </c>
      <c r="F880" s="77">
        <v>453911</v>
      </c>
      <c r="G880" s="1041"/>
      <c r="H880" s="1041"/>
      <c r="I880" s="1041"/>
      <c r="J880" s="1041"/>
      <c r="K880" s="1041"/>
      <c r="L880" s="1041"/>
      <c r="M880" s="1041"/>
      <c r="N880" s="1041"/>
      <c r="O880" s="1041"/>
      <c r="P880" s="1041"/>
      <c r="Q880" s="1041"/>
      <c r="R880" s="1041"/>
      <c r="S880" s="1041"/>
      <c r="T880" s="1041"/>
      <c r="U880" s="1041"/>
      <c r="V880" s="1041"/>
      <c r="W880" s="1041"/>
      <c r="X880" s="1041"/>
      <c r="Y880" s="1041"/>
      <c r="Z880" s="1041"/>
      <c r="AA880" s="1041"/>
      <c r="AB880" s="1041"/>
      <c r="AC880" s="1041"/>
      <c r="AD880" s="1041"/>
      <c r="AE880" s="1041"/>
      <c r="AF880" s="1041"/>
      <c r="AG880" s="1041"/>
      <c r="AH880" s="1041"/>
      <c r="AI880" s="1041"/>
      <c r="AJ880" s="1041"/>
      <c r="AK880" s="1041"/>
      <c r="AL880" s="1041"/>
      <c r="AM880" s="1041"/>
      <c r="AN880" s="1041"/>
      <c r="AO880" s="1041"/>
      <c r="AP880" s="1041"/>
      <c r="AQ880" s="1041"/>
    </row>
    <row r="881" spans="1:43" s="1042" customFormat="1" ht="12.75">
      <c r="A881" s="1051" t="s">
        <v>428</v>
      </c>
      <c r="B881" s="77">
        <v>47229701</v>
      </c>
      <c r="C881" s="77">
        <v>2068642</v>
      </c>
      <c r="D881" s="77">
        <v>854145</v>
      </c>
      <c r="E881" s="386">
        <v>1.8084912288561812</v>
      </c>
      <c r="F881" s="77">
        <v>453911</v>
      </c>
      <c r="G881" s="1041"/>
      <c r="H881" s="1041"/>
      <c r="I881" s="1041"/>
      <c r="J881" s="1041"/>
      <c r="K881" s="1041"/>
      <c r="L881" s="1041"/>
      <c r="M881" s="1041"/>
      <c r="N881" s="1041"/>
      <c r="O881" s="1041"/>
      <c r="P881" s="1041"/>
      <c r="Q881" s="1041"/>
      <c r="R881" s="1041"/>
      <c r="S881" s="1041"/>
      <c r="T881" s="1041"/>
      <c r="U881" s="1041"/>
      <c r="V881" s="1041"/>
      <c r="W881" s="1041"/>
      <c r="X881" s="1041"/>
      <c r="Y881" s="1041"/>
      <c r="Z881" s="1041"/>
      <c r="AA881" s="1041"/>
      <c r="AB881" s="1041"/>
      <c r="AC881" s="1041"/>
      <c r="AD881" s="1041"/>
      <c r="AE881" s="1041"/>
      <c r="AF881" s="1041"/>
      <c r="AG881" s="1041"/>
      <c r="AH881" s="1041"/>
      <c r="AI881" s="1041"/>
      <c r="AJ881" s="1041"/>
      <c r="AK881" s="1041"/>
      <c r="AL881" s="1041"/>
      <c r="AM881" s="1041"/>
      <c r="AN881" s="1041"/>
      <c r="AO881" s="1041"/>
      <c r="AP881" s="1041"/>
      <c r="AQ881" s="1041"/>
    </row>
    <row r="882" spans="1:43" s="1042" customFormat="1" ht="12.75">
      <c r="A882" s="1049" t="s">
        <v>1300</v>
      </c>
      <c r="B882" s="77">
        <v>2355714</v>
      </c>
      <c r="C882" s="77">
        <v>-1728882</v>
      </c>
      <c r="D882" s="77">
        <v>-1009331</v>
      </c>
      <c r="E882" s="386" t="s">
        <v>942</v>
      </c>
      <c r="F882" s="77">
        <v>-728522</v>
      </c>
      <c r="G882" s="1041"/>
      <c r="H882" s="1041"/>
      <c r="I882" s="1041"/>
      <c r="J882" s="1041"/>
      <c r="K882" s="1041"/>
      <c r="L882" s="1041"/>
      <c r="M882" s="1041"/>
      <c r="N882" s="1041"/>
      <c r="O882" s="1041"/>
      <c r="P882" s="1041"/>
      <c r="Q882" s="1041"/>
      <c r="R882" s="1041"/>
      <c r="S882" s="1041"/>
      <c r="T882" s="1041"/>
      <c r="U882" s="1041"/>
      <c r="V882" s="1041"/>
      <c r="W882" s="1041"/>
      <c r="X882" s="1041"/>
      <c r="Y882" s="1041"/>
      <c r="Z882" s="1041"/>
      <c r="AA882" s="1041"/>
      <c r="AB882" s="1041"/>
      <c r="AC882" s="1041"/>
      <c r="AD882" s="1041"/>
      <c r="AE882" s="1041"/>
      <c r="AF882" s="1041"/>
      <c r="AG882" s="1041"/>
      <c r="AH882" s="1041"/>
      <c r="AI882" s="1041"/>
      <c r="AJ882" s="1041"/>
      <c r="AK882" s="1041"/>
      <c r="AL882" s="1041"/>
      <c r="AM882" s="1041"/>
      <c r="AN882" s="1041"/>
      <c r="AO882" s="1041"/>
      <c r="AP882" s="1041"/>
      <c r="AQ882" s="1041"/>
    </row>
    <row r="883" spans="1:43" s="1042" customFormat="1" ht="24.75" customHeight="1">
      <c r="A883" s="1065" t="s">
        <v>908</v>
      </c>
      <c r="B883" s="77">
        <v>-2355714</v>
      </c>
      <c r="C883" s="77">
        <v>1728882</v>
      </c>
      <c r="D883" s="77" t="s">
        <v>942</v>
      </c>
      <c r="E883" s="386" t="s">
        <v>942</v>
      </c>
      <c r="F883" s="77" t="s">
        <v>942</v>
      </c>
      <c r="G883" s="1041"/>
      <c r="H883" s="1041"/>
      <c r="I883" s="1041"/>
      <c r="J883" s="1041"/>
      <c r="K883" s="1041"/>
      <c r="L883" s="1041"/>
      <c r="M883" s="1041"/>
      <c r="N883" s="1041"/>
      <c r="O883" s="1041"/>
      <c r="P883" s="1041"/>
      <c r="Q883" s="1041"/>
      <c r="R883" s="1041"/>
      <c r="S883" s="1041"/>
      <c r="T883" s="1041"/>
      <c r="U883" s="1041"/>
      <c r="V883" s="1041"/>
      <c r="W883" s="1041"/>
      <c r="X883" s="1041"/>
      <c r="Y883" s="1041"/>
      <c r="Z883" s="1041"/>
      <c r="AA883" s="1041"/>
      <c r="AB883" s="1041"/>
      <c r="AC883" s="1041"/>
      <c r="AD883" s="1041"/>
      <c r="AE883" s="1041"/>
      <c r="AF883" s="1041"/>
      <c r="AG883" s="1041"/>
      <c r="AH883" s="1041"/>
      <c r="AI883" s="1041"/>
      <c r="AJ883" s="1041"/>
      <c r="AK883" s="1041"/>
      <c r="AL883" s="1041"/>
      <c r="AM883" s="1041"/>
      <c r="AN883" s="1041"/>
      <c r="AO883" s="1041"/>
      <c r="AP883" s="1041"/>
      <c r="AQ883" s="1041"/>
    </row>
    <row r="884" spans="1:43" s="1042" customFormat="1" ht="12.75" customHeight="1">
      <c r="A884" s="1030" t="s">
        <v>918</v>
      </c>
      <c r="B884" s="77"/>
      <c r="C884" s="77"/>
      <c r="D884" s="77"/>
      <c r="E884" s="386"/>
      <c r="F884" s="77"/>
      <c r="G884" s="1041"/>
      <c r="H884" s="1041"/>
      <c r="I884" s="1041"/>
      <c r="J884" s="1041"/>
      <c r="K884" s="1041"/>
      <c r="L884" s="1041"/>
      <c r="M884" s="1041"/>
      <c r="N884" s="1041"/>
      <c r="O884" s="1041"/>
      <c r="P884" s="1041"/>
      <c r="Q884" s="1041"/>
      <c r="R884" s="1041"/>
      <c r="S884" s="1041"/>
      <c r="T884" s="1041"/>
      <c r="U884" s="1041"/>
      <c r="V884" s="1041"/>
      <c r="W884" s="1041"/>
      <c r="X884" s="1041"/>
      <c r="Y884" s="1041"/>
      <c r="Z884" s="1041"/>
      <c r="AA884" s="1041"/>
      <c r="AB884" s="1041"/>
      <c r="AC884" s="1041"/>
      <c r="AD884" s="1041"/>
      <c r="AE884" s="1041"/>
      <c r="AF884" s="1041"/>
      <c r="AG884" s="1041"/>
      <c r="AH884" s="1041"/>
      <c r="AI884" s="1041"/>
      <c r="AJ884" s="1041"/>
      <c r="AK884" s="1041"/>
      <c r="AL884" s="1041"/>
      <c r="AM884" s="1041"/>
      <c r="AN884" s="1041"/>
      <c r="AO884" s="1041"/>
      <c r="AP884" s="1041"/>
      <c r="AQ884" s="1041"/>
    </row>
    <row r="885" spans="1:43" s="1042" customFormat="1" ht="12.75" customHeight="1">
      <c r="A885" s="811" t="s">
        <v>911</v>
      </c>
      <c r="B885" s="77">
        <v>61105679</v>
      </c>
      <c r="C885" s="77">
        <v>1472477</v>
      </c>
      <c r="D885" s="77">
        <v>205129</v>
      </c>
      <c r="E885" s="386">
        <v>0.3356954760293229</v>
      </c>
      <c r="F885" s="77">
        <v>57524</v>
      </c>
      <c r="G885" s="1041"/>
      <c r="H885" s="1041"/>
      <c r="I885" s="1041"/>
      <c r="J885" s="1041"/>
      <c r="K885" s="1041"/>
      <c r="L885" s="1041"/>
      <c r="M885" s="1041"/>
      <c r="N885" s="1041"/>
      <c r="O885" s="1041"/>
      <c r="P885" s="1041"/>
      <c r="Q885" s="1041"/>
      <c r="R885" s="1041"/>
      <c r="S885" s="1041"/>
      <c r="T885" s="1041"/>
      <c r="U885" s="1041"/>
      <c r="V885" s="1041"/>
      <c r="W885" s="1041"/>
      <c r="X885" s="1041"/>
      <c r="Y885" s="1041"/>
      <c r="Z885" s="1041"/>
      <c r="AA885" s="1041"/>
      <c r="AB885" s="1041"/>
      <c r="AC885" s="1041"/>
      <c r="AD885" s="1041"/>
      <c r="AE885" s="1041"/>
      <c r="AF885" s="1041"/>
      <c r="AG885" s="1041"/>
      <c r="AH885" s="1041"/>
      <c r="AI885" s="1041"/>
      <c r="AJ885" s="1041"/>
      <c r="AK885" s="1041"/>
      <c r="AL885" s="1041"/>
      <c r="AM885" s="1041"/>
      <c r="AN885" s="1041"/>
      <c r="AO885" s="1041"/>
      <c r="AP885" s="1041"/>
      <c r="AQ885" s="1041"/>
    </row>
    <row r="886" spans="1:43" s="1042" customFormat="1" ht="12.75" customHeight="1">
      <c r="A886" s="1058" t="s">
        <v>901</v>
      </c>
      <c r="B886" s="77">
        <v>15237192</v>
      </c>
      <c r="C886" s="77">
        <v>205129</v>
      </c>
      <c r="D886" s="77">
        <v>205129</v>
      </c>
      <c r="E886" s="386">
        <v>1.3462388608084745</v>
      </c>
      <c r="F886" s="77">
        <v>57524</v>
      </c>
      <c r="G886" s="1041"/>
      <c r="H886" s="1041"/>
      <c r="I886" s="1041"/>
      <c r="J886" s="1041"/>
      <c r="K886" s="1041"/>
      <c r="L886" s="1041"/>
      <c r="M886" s="1041"/>
      <c r="N886" s="1041"/>
      <c r="O886" s="1041"/>
      <c r="P886" s="1041"/>
      <c r="Q886" s="1041"/>
      <c r="R886" s="1041"/>
      <c r="S886" s="1041"/>
      <c r="T886" s="1041"/>
      <c r="U886" s="1041"/>
      <c r="V886" s="1041"/>
      <c r="W886" s="1041"/>
      <c r="X886" s="1041"/>
      <c r="Y886" s="1041"/>
      <c r="Z886" s="1041"/>
      <c r="AA886" s="1041"/>
      <c r="AB886" s="1041"/>
      <c r="AC886" s="1041"/>
      <c r="AD886" s="1041"/>
      <c r="AE886" s="1041"/>
      <c r="AF886" s="1041"/>
      <c r="AG886" s="1041"/>
      <c r="AH886" s="1041"/>
      <c r="AI886" s="1041"/>
      <c r="AJ886" s="1041"/>
      <c r="AK886" s="1041"/>
      <c r="AL886" s="1041"/>
      <c r="AM886" s="1041"/>
      <c r="AN886" s="1041"/>
      <c r="AO886" s="1041"/>
      <c r="AP886" s="1041"/>
      <c r="AQ886" s="1041"/>
    </row>
    <row r="887" spans="1:43" s="1042" customFormat="1" ht="12.75" customHeight="1">
      <c r="A887" s="1058" t="s">
        <v>135</v>
      </c>
      <c r="B887" s="77">
        <v>45868487</v>
      </c>
      <c r="C887" s="77">
        <v>1267348</v>
      </c>
      <c r="D887" s="77">
        <v>0</v>
      </c>
      <c r="E887" s="386">
        <v>0</v>
      </c>
      <c r="F887" s="77">
        <v>0</v>
      </c>
      <c r="G887" s="1041"/>
      <c r="H887" s="1041"/>
      <c r="I887" s="1041"/>
      <c r="J887" s="1041"/>
      <c r="K887" s="1041"/>
      <c r="L887" s="1041"/>
      <c r="M887" s="1041"/>
      <c r="N887" s="1041"/>
      <c r="O887" s="1041"/>
      <c r="P887" s="1041"/>
      <c r="Q887" s="1041"/>
      <c r="R887" s="1041"/>
      <c r="S887" s="1041"/>
      <c r="T887" s="1041"/>
      <c r="U887" s="1041"/>
      <c r="V887" s="1041"/>
      <c r="W887" s="1041"/>
      <c r="X887" s="1041"/>
      <c r="Y887" s="1041"/>
      <c r="Z887" s="1041"/>
      <c r="AA887" s="1041"/>
      <c r="AB887" s="1041"/>
      <c r="AC887" s="1041"/>
      <c r="AD887" s="1041"/>
      <c r="AE887" s="1041"/>
      <c r="AF887" s="1041"/>
      <c r="AG887" s="1041"/>
      <c r="AH887" s="1041"/>
      <c r="AI887" s="1041"/>
      <c r="AJ887" s="1041"/>
      <c r="AK887" s="1041"/>
      <c r="AL887" s="1041"/>
      <c r="AM887" s="1041"/>
      <c r="AN887" s="1041"/>
      <c r="AO887" s="1041"/>
      <c r="AP887" s="1041"/>
      <c r="AQ887" s="1041"/>
    </row>
    <row r="888" spans="1:43" s="1042" customFormat="1" ht="12.75" customHeight="1">
      <c r="A888" s="811" t="s">
        <v>1306</v>
      </c>
      <c r="B888" s="77">
        <v>58732998</v>
      </c>
      <c r="C888" s="77">
        <v>3184392</v>
      </c>
      <c r="D888" s="77">
        <v>1271098</v>
      </c>
      <c r="E888" s="386">
        <v>2.164197373340281</v>
      </c>
      <c r="F888" s="77">
        <v>821031</v>
      </c>
      <c r="G888" s="1041"/>
      <c r="H888" s="1041"/>
      <c r="I888" s="1041"/>
      <c r="J888" s="1041"/>
      <c r="K888" s="1041"/>
      <c r="L888" s="1041"/>
      <c r="M888" s="1041"/>
      <c r="N888" s="1041"/>
      <c r="O888" s="1041"/>
      <c r="P888" s="1041"/>
      <c r="Q888" s="1041"/>
      <c r="R888" s="1041"/>
      <c r="S888" s="1041"/>
      <c r="T888" s="1041"/>
      <c r="U888" s="1041"/>
      <c r="V888" s="1041"/>
      <c r="W888" s="1041"/>
      <c r="X888" s="1041"/>
      <c r="Y888" s="1041"/>
      <c r="Z888" s="1041"/>
      <c r="AA888" s="1041"/>
      <c r="AB888" s="1041"/>
      <c r="AC888" s="1041"/>
      <c r="AD888" s="1041"/>
      <c r="AE888" s="1041"/>
      <c r="AF888" s="1041"/>
      <c r="AG888" s="1041"/>
      <c r="AH888" s="1041"/>
      <c r="AI888" s="1041"/>
      <c r="AJ888" s="1041"/>
      <c r="AK888" s="1041"/>
      <c r="AL888" s="1041"/>
      <c r="AM888" s="1041"/>
      <c r="AN888" s="1041"/>
      <c r="AO888" s="1041"/>
      <c r="AP888" s="1041"/>
      <c r="AQ888" s="1041"/>
    </row>
    <row r="889" spans="1:43" s="1042" customFormat="1" ht="12.75" customHeight="1">
      <c r="A889" s="1058" t="s">
        <v>1312</v>
      </c>
      <c r="B889" s="77">
        <v>12014866</v>
      </c>
      <c r="C889" s="77">
        <v>1160001</v>
      </c>
      <c r="D889" s="77">
        <v>416953</v>
      </c>
      <c r="E889" s="386">
        <v>3.4703091986211083</v>
      </c>
      <c r="F889" s="77">
        <v>367120</v>
      </c>
      <c r="G889" s="1041"/>
      <c r="H889" s="1041"/>
      <c r="I889" s="1041"/>
      <c r="J889" s="1041"/>
      <c r="K889" s="1041"/>
      <c r="L889" s="1041"/>
      <c r="M889" s="1041"/>
      <c r="N889" s="1041"/>
      <c r="O889" s="1041"/>
      <c r="P889" s="1041"/>
      <c r="Q889" s="1041"/>
      <c r="R889" s="1041"/>
      <c r="S889" s="1041"/>
      <c r="T889" s="1041"/>
      <c r="U889" s="1041"/>
      <c r="V889" s="1041"/>
      <c r="W889" s="1041"/>
      <c r="X889" s="1041"/>
      <c r="Y889" s="1041"/>
      <c r="Z889" s="1041"/>
      <c r="AA889" s="1041"/>
      <c r="AB889" s="1041"/>
      <c r="AC889" s="1041"/>
      <c r="AD889" s="1041"/>
      <c r="AE889" s="1041"/>
      <c r="AF889" s="1041"/>
      <c r="AG889" s="1041"/>
      <c r="AH889" s="1041"/>
      <c r="AI889" s="1041"/>
      <c r="AJ889" s="1041"/>
      <c r="AK889" s="1041"/>
      <c r="AL889" s="1041"/>
      <c r="AM889" s="1041"/>
      <c r="AN889" s="1041"/>
      <c r="AO889" s="1041"/>
      <c r="AP889" s="1041"/>
      <c r="AQ889" s="1041"/>
    </row>
    <row r="890" spans="1:43" s="1042" customFormat="1" ht="12.75" customHeight="1">
      <c r="A890" s="1059" t="s">
        <v>881</v>
      </c>
      <c r="B890" s="77">
        <v>9172758</v>
      </c>
      <c r="C890" s="77">
        <v>655215</v>
      </c>
      <c r="D890" s="77">
        <v>416953</v>
      </c>
      <c r="E890" s="386">
        <v>4.54555761745813</v>
      </c>
      <c r="F890" s="77">
        <v>367120</v>
      </c>
      <c r="G890" s="1041"/>
      <c r="H890" s="1041"/>
      <c r="I890" s="1041"/>
      <c r="J890" s="1041"/>
      <c r="K890" s="1041"/>
      <c r="L890" s="1041"/>
      <c r="M890" s="1041"/>
      <c r="N890" s="1041"/>
      <c r="O890" s="1041"/>
      <c r="P890" s="1041"/>
      <c r="Q890" s="1041"/>
      <c r="R890" s="1041"/>
      <c r="S890" s="1041"/>
      <c r="T890" s="1041"/>
      <c r="U890" s="1041"/>
      <c r="V890" s="1041"/>
      <c r="W890" s="1041"/>
      <c r="X890" s="1041"/>
      <c r="Y890" s="1041"/>
      <c r="Z890" s="1041"/>
      <c r="AA890" s="1041"/>
      <c r="AB890" s="1041"/>
      <c r="AC890" s="1041"/>
      <c r="AD890" s="1041"/>
      <c r="AE890" s="1041"/>
      <c r="AF890" s="1041"/>
      <c r="AG890" s="1041"/>
      <c r="AH890" s="1041"/>
      <c r="AI890" s="1041"/>
      <c r="AJ890" s="1041"/>
      <c r="AK890" s="1041"/>
      <c r="AL890" s="1041"/>
      <c r="AM890" s="1041"/>
      <c r="AN890" s="1041"/>
      <c r="AO890" s="1041"/>
      <c r="AP890" s="1041"/>
      <c r="AQ890" s="1041"/>
    </row>
    <row r="891" spans="1:43" s="1042" customFormat="1" ht="12.75" customHeight="1">
      <c r="A891" s="1059" t="s">
        <v>1384</v>
      </c>
      <c r="B891" s="77">
        <v>2842108</v>
      </c>
      <c r="C891" s="77">
        <v>504786</v>
      </c>
      <c r="D891" s="77">
        <v>0</v>
      </c>
      <c r="E891" s="386">
        <v>0</v>
      </c>
      <c r="F891" s="77">
        <v>0</v>
      </c>
      <c r="G891" s="1041"/>
      <c r="H891" s="1041"/>
      <c r="I891" s="1041"/>
      <c r="J891" s="1041"/>
      <c r="K891" s="1041"/>
      <c r="L891" s="1041"/>
      <c r="M891" s="1041"/>
      <c r="N891" s="1041"/>
      <c r="O891" s="1041"/>
      <c r="P891" s="1041"/>
      <c r="Q891" s="1041"/>
      <c r="R891" s="1041"/>
      <c r="S891" s="1041"/>
      <c r="T891" s="1041"/>
      <c r="U891" s="1041"/>
      <c r="V891" s="1041"/>
      <c r="W891" s="1041"/>
      <c r="X891" s="1041"/>
      <c r="Y891" s="1041"/>
      <c r="Z891" s="1041"/>
      <c r="AA891" s="1041"/>
      <c r="AB891" s="1041"/>
      <c r="AC891" s="1041"/>
      <c r="AD891" s="1041"/>
      <c r="AE891" s="1041"/>
      <c r="AF891" s="1041"/>
      <c r="AG891" s="1041"/>
      <c r="AH891" s="1041"/>
      <c r="AI891" s="1041"/>
      <c r="AJ891" s="1041"/>
      <c r="AK891" s="1041"/>
      <c r="AL891" s="1041"/>
      <c r="AM891" s="1041"/>
      <c r="AN891" s="1041"/>
      <c r="AO891" s="1041"/>
      <c r="AP891" s="1041"/>
      <c r="AQ891" s="1041"/>
    </row>
    <row r="892" spans="1:43" s="1042" customFormat="1" ht="12.75" customHeight="1">
      <c r="A892" s="1059" t="s">
        <v>1405</v>
      </c>
      <c r="B892" s="77">
        <v>2842108</v>
      </c>
      <c r="C892" s="77">
        <v>504786</v>
      </c>
      <c r="D892" s="77">
        <v>0</v>
      </c>
      <c r="E892" s="386">
        <v>0</v>
      </c>
      <c r="F892" s="77">
        <v>0</v>
      </c>
      <c r="G892" s="1041"/>
      <c r="H892" s="1041"/>
      <c r="I892" s="1041"/>
      <c r="J892" s="1041"/>
      <c r="K892" s="1041"/>
      <c r="L892" s="1041"/>
      <c r="M892" s="1041"/>
      <c r="N892" s="1041"/>
      <c r="O892" s="1041"/>
      <c r="P892" s="1041"/>
      <c r="Q892" s="1041"/>
      <c r="R892" s="1041"/>
      <c r="S892" s="1041"/>
      <c r="T892" s="1041"/>
      <c r="U892" s="1041"/>
      <c r="V892" s="1041"/>
      <c r="W892" s="1041"/>
      <c r="X892" s="1041"/>
      <c r="Y892" s="1041"/>
      <c r="Z892" s="1041"/>
      <c r="AA892" s="1041"/>
      <c r="AB892" s="1041"/>
      <c r="AC892" s="1041"/>
      <c r="AD892" s="1041"/>
      <c r="AE892" s="1041"/>
      <c r="AF892" s="1041"/>
      <c r="AG892" s="1041"/>
      <c r="AH892" s="1041"/>
      <c r="AI892" s="1041"/>
      <c r="AJ892" s="1041"/>
      <c r="AK892" s="1041"/>
      <c r="AL892" s="1041"/>
      <c r="AM892" s="1041"/>
      <c r="AN892" s="1041"/>
      <c r="AO892" s="1041"/>
      <c r="AP892" s="1041"/>
      <c r="AQ892" s="1041"/>
    </row>
    <row r="893" spans="1:43" s="1042" customFormat="1" ht="12.75" customHeight="1">
      <c r="A893" s="1058" t="s">
        <v>1295</v>
      </c>
      <c r="B893" s="77">
        <v>46718132</v>
      </c>
      <c r="C893" s="77">
        <v>2024391</v>
      </c>
      <c r="D893" s="77">
        <v>854145</v>
      </c>
      <c r="E893" s="386">
        <v>1.828294418963498</v>
      </c>
      <c r="F893" s="77">
        <v>453911</v>
      </c>
      <c r="G893" s="1041"/>
      <c r="H893" s="1041"/>
      <c r="I893" s="1041"/>
      <c r="J893" s="1041"/>
      <c r="K893" s="1041"/>
      <c r="L893" s="1041"/>
      <c r="M893" s="1041"/>
      <c r="N893" s="1041"/>
      <c r="O893" s="1041"/>
      <c r="P893" s="1041"/>
      <c r="Q893" s="1041"/>
      <c r="R893" s="1041"/>
      <c r="S893" s="1041"/>
      <c r="T893" s="1041"/>
      <c r="U893" s="1041"/>
      <c r="V893" s="1041"/>
      <c r="W893" s="1041"/>
      <c r="X893" s="1041"/>
      <c r="Y893" s="1041"/>
      <c r="Z893" s="1041"/>
      <c r="AA893" s="1041"/>
      <c r="AB893" s="1041"/>
      <c r="AC893" s="1041"/>
      <c r="AD893" s="1041"/>
      <c r="AE893" s="1041"/>
      <c r="AF893" s="1041"/>
      <c r="AG893" s="1041"/>
      <c r="AH893" s="1041"/>
      <c r="AI893" s="1041"/>
      <c r="AJ893" s="1041"/>
      <c r="AK893" s="1041"/>
      <c r="AL893" s="1041"/>
      <c r="AM893" s="1041"/>
      <c r="AN893" s="1041"/>
      <c r="AO893" s="1041"/>
      <c r="AP893" s="1041"/>
      <c r="AQ893" s="1041"/>
    </row>
    <row r="894" spans="1:43" s="1042" customFormat="1" ht="12.75" customHeight="1">
      <c r="A894" s="1059" t="s">
        <v>428</v>
      </c>
      <c r="B894" s="77">
        <v>46718132</v>
      </c>
      <c r="C894" s="77">
        <v>2024391</v>
      </c>
      <c r="D894" s="77">
        <v>854145</v>
      </c>
      <c r="E894" s="386">
        <v>1.828294418963498</v>
      </c>
      <c r="F894" s="77">
        <v>453911</v>
      </c>
      <c r="G894" s="1041"/>
      <c r="H894" s="1041"/>
      <c r="I894" s="1041"/>
      <c r="J894" s="1041"/>
      <c r="K894" s="1041"/>
      <c r="L894" s="1041"/>
      <c r="M894" s="1041"/>
      <c r="N894" s="1041"/>
      <c r="O894" s="1041"/>
      <c r="P894" s="1041"/>
      <c r="Q894" s="1041"/>
      <c r="R894" s="1041"/>
      <c r="S894" s="1041"/>
      <c r="T894" s="1041"/>
      <c r="U894" s="1041"/>
      <c r="V894" s="1041"/>
      <c r="W894" s="1041"/>
      <c r="X894" s="1041"/>
      <c r="Y894" s="1041"/>
      <c r="Z894" s="1041"/>
      <c r="AA894" s="1041"/>
      <c r="AB894" s="1041"/>
      <c r="AC894" s="1041"/>
      <c r="AD894" s="1041"/>
      <c r="AE894" s="1041"/>
      <c r="AF894" s="1041"/>
      <c r="AG894" s="1041"/>
      <c r="AH894" s="1041"/>
      <c r="AI894" s="1041"/>
      <c r="AJ894" s="1041"/>
      <c r="AK894" s="1041"/>
      <c r="AL894" s="1041"/>
      <c r="AM894" s="1041"/>
      <c r="AN894" s="1041"/>
      <c r="AO894" s="1041"/>
      <c r="AP894" s="1041"/>
      <c r="AQ894" s="1041"/>
    </row>
    <row r="895" spans="1:43" s="1042" customFormat="1" ht="12.75" customHeight="1">
      <c r="A895" s="811" t="s">
        <v>1300</v>
      </c>
      <c r="B895" s="77">
        <v>2372681</v>
      </c>
      <c r="C895" s="77">
        <v>-1711915</v>
      </c>
      <c r="D895" s="77">
        <v>-1065969</v>
      </c>
      <c r="E895" s="386" t="s">
        <v>942</v>
      </c>
      <c r="F895" s="77">
        <v>-763507</v>
      </c>
      <c r="G895" s="1041"/>
      <c r="H895" s="1041"/>
      <c r="I895" s="1041"/>
      <c r="J895" s="1041"/>
      <c r="K895" s="1041"/>
      <c r="L895" s="1041"/>
      <c r="M895" s="1041"/>
      <c r="N895" s="1041"/>
      <c r="O895" s="1041"/>
      <c r="P895" s="1041"/>
      <c r="Q895" s="1041"/>
      <c r="R895" s="1041"/>
      <c r="S895" s="1041"/>
      <c r="T895" s="1041"/>
      <c r="U895" s="1041"/>
      <c r="V895" s="1041"/>
      <c r="W895" s="1041"/>
      <c r="X895" s="1041"/>
      <c r="Y895" s="1041"/>
      <c r="Z895" s="1041"/>
      <c r="AA895" s="1041"/>
      <c r="AB895" s="1041"/>
      <c r="AC895" s="1041"/>
      <c r="AD895" s="1041"/>
      <c r="AE895" s="1041"/>
      <c r="AF895" s="1041"/>
      <c r="AG895" s="1041"/>
      <c r="AH895" s="1041"/>
      <c r="AI895" s="1041"/>
      <c r="AJ895" s="1041"/>
      <c r="AK895" s="1041"/>
      <c r="AL895" s="1041"/>
      <c r="AM895" s="1041"/>
      <c r="AN895" s="1041"/>
      <c r="AO895" s="1041"/>
      <c r="AP895" s="1041"/>
      <c r="AQ895" s="1041"/>
    </row>
    <row r="896" spans="1:43" s="1042" customFormat="1" ht="25.5">
      <c r="A896" s="410" t="s">
        <v>908</v>
      </c>
      <c r="B896" s="77">
        <v>-2372681</v>
      </c>
      <c r="C896" s="77">
        <v>1711915</v>
      </c>
      <c r="D896" s="77" t="s">
        <v>942</v>
      </c>
      <c r="E896" s="386" t="s">
        <v>942</v>
      </c>
      <c r="F896" s="77" t="s">
        <v>942</v>
      </c>
      <c r="G896" s="1041"/>
      <c r="H896" s="1041"/>
      <c r="I896" s="1041"/>
      <c r="J896" s="1041"/>
      <c r="K896" s="1041"/>
      <c r="L896" s="1041"/>
      <c r="M896" s="1041"/>
      <c r="N896" s="1041"/>
      <c r="O896" s="1041"/>
      <c r="P896" s="1041"/>
      <c r="Q896" s="1041"/>
      <c r="R896" s="1041"/>
      <c r="S896" s="1041"/>
      <c r="T896" s="1041"/>
      <c r="U896" s="1041"/>
      <c r="V896" s="1041"/>
      <c r="W896" s="1041"/>
      <c r="X896" s="1041"/>
      <c r="Y896" s="1041"/>
      <c r="Z896" s="1041"/>
      <c r="AA896" s="1041"/>
      <c r="AB896" s="1041"/>
      <c r="AC896" s="1041"/>
      <c r="AD896" s="1041"/>
      <c r="AE896" s="1041"/>
      <c r="AF896" s="1041"/>
      <c r="AG896" s="1041"/>
      <c r="AH896" s="1041"/>
      <c r="AI896" s="1041"/>
      <c r="AJ896" s="1041"/>
      <c r="AK896" s="1041"/>
      <c r="AL896" s="1041"/>
      <c r="AM896" s="1041"/>
      <c r="AN896" s="1041"/>
      <c r="AO896" s="1041"/>
      <c r="AP896" s="1041"/>
      <c r="AQ896" s="1041"/>
    </row>
    <row r="897" spans="1:43" s="1042" customFormat="1" ht="12.75" customHeight="1">
      <c r="A897" s="1030" t="s">
        <v>919</v>
      </c>
      <c r="B897" s="77"/>
      <c r="C897" s="77"/>
      <c r="D897" s="77"/>
      <c r="E897" s="386"/>
      <c r="F897" s="77"/>
      <c r="G897" s="1041"/>
      <c r="H897" s="1041"/>
      <c r="I897" s="1041"/>
      <c r="J897" s="1041"/>
      <c r="K897" s="1041"/>
      <c r="L897" s="1041"/>
      <c r="M897" s="1041"/>
      <c r="N897" s="1041"/>
      <c r="O897" s="1041"/>
      <c r="P897" s="1041"/>
      <c r="Q897" s="1041"/>
      <c r="R897" s="1041"/>
      <c r="S897" s="1041"/>
      <c r="T897" s="1041"/>
      <c r="U897" s="1041"/>
      <c r="V897" s="1041"/>
      <c r="W897" s="1041"/>
      <c r="X897" s="1041"/>
      <c r="Y897" s="1041"/>
      <c r="Z897" s="1041"/>
      <c r="AA897" s="1041"/>
      <c r="AB897" s="1041"/>
      <c r="AC897" s="1041"/>
      <c r="AD897" s="1041"/>
      <c r="AE897" s="1041"/>
      <c r="AF897" s="1041"/>
      <c r="AG897" s="1041"/>
      <c r="AH897" s="1041"/>
      <c r="AI897" s="1041"/>
      <c r="AJ897" s="1041"/>
      <c r="AK897" s="1041"/>
      <c r="AL897" s="1041"/>
      <c r="AM897" s="1041"/>
      <c r="AN897" s="1041"/>
      <c r="AO897" s="1041"/>
      <c r="AP897" s="1041"/>
      <c r="AQ897" s="1041"/>
    </row>
    <row r="898" spans="1:43" s="1042" customFormat="1" ht="12.75" customHeight="1">
      <c r="A898" s="811" t="s">
        <v>900</v>
      </c>
      <c r="B898" s="77">
        <v>982272</v>
      </c>
      <c r="C898" s="77">
        <v>56638</v>
      </c>
      <c r="D898" s="77">
        <v>56638</v>
      </c>
      <c r="E898" s="386">
        <v>5.7660200026062025</v>
      </c>
      <c r="F898" s="77">
        <v>34985</v>
      </c>
      <c r="G898" s="1041"/>
      <c r="H898" s="1041"/>
      <c r="I898" s="1041"/>
      <c r="J898" s="1041"/>
      <c r="K898" s="1041"/>
      <c r="L898" s="1041"/>
      <c r="M898" s="1041"/>
      <c r="N898" s="1041"/>
      <c r="O898" s="1041"/>
      <c r="P898" s="1041"/>
      <c r="Q898" s="1041"/>
      <c r="R898" s="1041"/>
      <c r="S898" s="1041"/>
      <c r="T898" s="1041"/>
      <c r="U898" s="1041"/>
      <c r="V898" s="1041"/>
      <c r="W898" s="1041"/>
      <c r="X898" s="1041"/>
      <c r="Y898" s="1041"/>
      <c r="Z898" s="1041"/>
      <c r="AA898" s="1041"/>
      <c r="AB898" s="1041"/>
      <c r="AC898" s="1041"/>
      <c r="AD898" s="1041"/>
      <c r="AE898" s="1041"/>
      <c r="AF898" s="1041"/>
      <c r="AG898" s="1041"/>
      <c r="AH898" s="1041"/>
      <c r="AI898" s="1041"/>
      <c r="AJ898" s="1041"/>
      <c r="AK898" s="1041"/>
      <c r="AL898" s="1041"/>
      <c r="AM898" s="1041"/>
      <c r="AN898" s="1041"/>
      <c r="AO898" s="1041"/>
      <c r="AP898" s="1041"/>
      <c r="AQ898" s="1041"/>
    </row>
    <row r="899" spans="1:43" s="1042" customFormat="1" ht="12.75" customHeight="1">
      <c r="A899" s="1058" t="s">
        <v>901</v>
      </c>
      <c r="B899" s="77">
        <v>982272</v>
      </c>
      <c r="C899" s="77">
        <v>56638</v>
      </c>
      <c r="D899" s="77">
        <v>56638</v>
      </c>
      <c r="E899" s="386">
        <v>5.7660200026062025</v>
      </c>
      <c r="F899" s="77">
        <v>29981</v>
      </c>
      <c r="G899" s="1041"/>
      <c r="H899" s="1041"/>
      <c r="I899" s="1041"/>
      <c r="J899" s="1041"/>
      <c r="K899" s="1041"/>
      <c r="L899" s="1041"/>
      <c r="M899" s="1041"/>
      <c r="N899" s="1041"/>
      <c r="O899" s="1041"/>
      <c r="P899" s="1041"/>
      <c r="Q899" s="1041"/>
      <c r="R899" s="1041"/>
      <c r="S899" s="1041"/>
      <c r="T899" s="1041"/>
      <c r="U899" s="1041"/>
      <c r="V899" s="1041"/>
      <c r="W899" s="1041"/>
      <c r="X899" s="1041"/>
      <c r="Y899" s="1041"/>
      <c r="Z899" s="1041"/>
      <c r="AA899" s="1041"/>
      <c r="AB899" s="1041"/>
      <c r="AC899" s="1041"/>
      <c r="AD899" s="1041"/>
      <c r="AE899" s="1041"/>
      <c r="AF899" s="1041"/>
      <c r="AG899" s="1041"/>
      <c r="AH899" s="1041"/>
      <c r="AI899" s="1041"/>
      <c r="AJ899" s="1041"/>
      <c r="AK899" s="1041"/>
      <c r="AL899" s="1041"/>
      <c r="AM899" s="1041"/>
      <c r="AN899" s="1041"/>
      <c r="AO899" s="1041"/>
      <c r="AP899" s="1041"/>
      <c r="AQ899" s="1041"/>
    </row>
    <row r="900" spans="1:43" s="1042" customFormat="1" ht="12.75" customHeight="1" hidden="1">
      <c r="A900" s="1058" t="s">
        <v>135</v>
      </c>
      <c r="B900" s="77">
        <v>0</v>
      </c>
      <c r="C900" s="77">
        <v>0</v>
      </c>
      <c r="D900" s="77">
        <v>0</v>
      </c>
      <c r="E900" s="386">
        <v>0</v>
      </c>
      <c r="F900" s="77">
        <v>5004</v>
      </c>
      <c r="G900" s="1041"/>
      <c r="H900" s="1041"/>
      <c r="I900" s="1041"/>
      <c r="J900" s="1041"/>
      <c r="K900" s="1041"/>
      <c r="L900" s="1041"/>
      <c r="M900" s="1041"/>
      <c r="N900" s="1041"/>
      <c r="O900" s="1041"/>
      <c r="P900" s="1041"/>
      <c r="Q900" s="1041"/>
      <c r="R900" s="1041"/>
      <c r="S900" s="1041"/>
      <c r="T900" s="1041"/>
      <c r="U900" s="1041"/>
      <c r="V900" s="1041"/>
      <c r="W900" s="1041"/>
      <c r="X900" s="1041"/>
      <c r="Y900" s="1041"/>
      <c r="Z900" s="1041"/>
      <c r="AA900" s="1041"/>
      <c r="AB900" s="1041"/>
      <c r="AC900" s="1041"/>
      <c r="AD900" s="1041"/>
      <c r="AE900" s="1041"/>
      <c r="AF900" s="1041"/>
      <c r="AG900" s="1041"/>
      <c r="AH900" s="1041"/>
      <c r="AI900" s="1041"/>
      <c r="AJ900" s="1041"/>
      <c r="AK900" s="1041"/>
      <c r="AL900" s="1041"/>
      <c r="AM900" s="1041"/>
      <c r="AN900" s="1041"/>
      <c r="AO900" s="1041"/>
      <c r="AP900" s="1041"/>
      <c r="AQ900" s="1041"/>
    </row>
    <row r="901" spans="1:43" s="1042" customFormat="1" ht="12.75" customHeight="1">
      <c r="A901" s="811" t="s">
        <v>1306</v>
      </c>
      <c r="B901" s="77">
        <v>999239</v>
      </c>
      <c r="C901" s="77">
        <v>73605</v>
      </c>
      <c r="D901" s="77">
        <v>0</v>
      </c>
      <c r="E901" s="386">
        <v>0</v>
      </c>
      <c r="F901" s="77">
        <v>0</v>
      </c>
      <c r="G901" s="1041"/>
      <c r="H901" s="1041"/>
      <c r="I901" s="1041"/>
      <c r="J901" s="1041"/>
      <c r="K901" s="1041"/>
      <c r="L901" s="1041"/>
      <c r="M901" s="1041"/>
      <c r="N901" s="1041"/>
      <c r="O901" s="1041"/>
      <c r="P901" s="1041"/>
      <c r="Q901" s="1041"/>
      <c r="R901" s="1041"/>
      <c r="S901" s="1041"/>
      <c r="T901" s="1041"/>
      <c r="U901" s="1041"/>
      <c r="V901" s="1041"/>
      <c r="W901" s="1041"/>
      <c r="X901" s="1041"/>
      <c r="Y901" s="1041"/>
      <c r="Z901" s="1041"/>
      <c r="AA901" s="1041"/>
      <c r="AB901" s="1041"/>
      <c r="AC901" s="1041"/>
      <c r="AD901" s="1041"/>
      <c r="AE901" s="1041"/>
      <c r="AF901" s="1041"/>
      <c r="AG901" s="1041"/>
      <c r="AH901" s="1041"/>
      <c r="AI901" s="1041"/>
      <c r="AJ901" s="1041"/>
      <c r="AK901" s="1041"/>
      <c r="AL901" s="1041"/>
      <c r="AM901" s="1041"/>
      <c r="AN901" s="1041"/>
      <c r="AO901" s="1041"/>
      <c r="AP901" s="1041"/>
      <c r="AQ901" s="1041"/>
    </row>
    <row r="902" spans="1:43" s="1042" customFormat="1" ht="12.75" customHeight="1">
      <c r="A902" s="1058" t="s">
        <v>1312</v>
      </c>
      <c r="B902" s="77">
        <v>487670</v>
      </c>
      <c r="C902" s="77">
        <v>29354</v>
      </c>
      <c r="D902" s="77">
        <v>0</v>
      </c>
      <c r="E902" s="386">
        <v>0</v>
      </c>
      <c r="F902" s="77">
        <v>0</v>
      </c>
      <c r="G902" s="1041"/>
      <c r="H902" s="1041"/>
      <c r="I902" s="1041"/>
      <c r="J902" s="1041"/>
      <c r="K902" s="1041"/>
      <c r="L902" s="1041"/>
      <c r="M902" s="1041"/>
      <c r="N902" s="1041"/>
      <c r="O902" s="1041"/>
      <c r="P902" s="1041"/>
      <c r="Q902" s="1041"/>
      <c r="R902" s="1041"/>
      <c r="S902" s="1041"/>
      <c r="T902" s="1041"/>
      <c r="U902" s="1041"/>
      <c r="V902" s="1041"/>
      <c r="W902" s="1041"/>
      <c r="X902" s="1041"/>
      <c r="Y902" s="1041"/>
      <c r="Z902" s="1041"/>
      <c r="AA902" s="1041"/>
      <c r="AB902" s="1041"/>
      <c r="AC902" s="1041"/>
      <c r="AD902" s="1041"/>
      <c r="AE902" s="1041"/>
      <c r="AF902" s="1041"/>
      <c r="AG902" s="1041"/>
      <c r="AH902" s="1041"/>
      <c r="AI902" s="1041"/>
      <c r="AJ902" s="1041"/>
      <c r="AK902" s="1041"/>
      <c r="AL902" s="1041"/>
      <c r="AM902" s="1041"/>
      <c r="AN902" s="1041"/>
      <c r="AO902" s="1041"/>
      <c r="AP902" s="1041"/>
      <c r="AQ902" s="1041"/>
    </row>
    <row r="903" spans="1:43" s="1042" customFormat="1" ht="12.75" customHeight="1">
      <c r="A903" s="1059" t="s">
        <v>881</v>
      </c>
      <c r="B903" s="77">
        <v>487670</v>
      </c>
      <c r="C903" s="77">
        <v>29354</v>
      </c>
      <c r="D903" s="77">
        <v>0</v>
      </c>
      <c r="E903" s="386">
        <v>0</v>
      </c>
      <c r="F903" s="77">
        <v>0</v>
      </c>
      <c r="G903" s="1041"/>
      <c r="H903" s="1041"/>
      <c r="I903" s="1041"/>
      <c r="J903" s="1041"/>
      <c r="K903" s="1041"/>
      <c r="L903" s="1041"/>
      <c r="M903" s="1041"/>
      <c r="N903" s="1041"/>
      <c r="O903" s="1041"/>
      <c r="P903" s="1041"/>
      <c r="Q903" s="1041"/>
      <c r="R903" s="1041"/>
      <c r="S903" s="1041"/>
      <c r="T903" s="1041"/>
      <c r="U903" s="1041"/>
      <c r="V903" s="1041"/>
      <c r="W903" s="1041"/>
      <c r="X903" s="1041"/>
      <c r="Y903" s="1041"/>
      <c r="Z903" s="1041"/>
      <c r="AA903" s="1041"/>
      <c r="AB903" s="1041"/>
      <c r="AC903" s="1041"/>
      <c r="AD903" s="1041"/>
      <c r="AE903" s="1041"/>
      <c r="AF903" s="1041"/>
      <c r="AG903" s="1041"/>
      <c r="AH903" s="1041"/>
      <c r="AI903" s="1041"/>
      <c r="AJ903" s="1041"/>
      <c r="AK903" s="1041"/>
      <c r="AL903" s="1041"/>
      <c r="AM903" s="1041"/>
      <c r="AN903" s="1041"/>
      <c r="AO903" s="1041"/>
      <c r="AP903" s="1041"/>
      <c r="AQ903" s="1041"/>
    </row>
    <row r="904" spans="1:43" s="1042" customFormat="1" ht="12.75" customHeight="1">
      <c r="A904" s="1058" t="s">
        <v>1295</v>
      </c>
      <c r="B904" s="77">
        <v>511569</v>
      </c>
      <c r="C904" s="77">
        <v>44251</v>
      </c>
      <c r="D904" s="77">
        <v>0</v>
      </c>
      <c r="E904" s="386">
        <v>0</v>
      </c>
      <c r="F904" s="77">
        <v>0</v>
      </c>
      <c r="G904" s="1041"/>
      <c r="H904" s="1041"/>
      <c r="I904" s="1041"/>
      <c r="J904" s="1041"/>
      <c r="K904" s="1041"/>
      <c r="L904" s="1041"/>
      <c r="M904" s="1041"/>
      <c r="N904" s="1041"/>
      <c r="O904" s="1041"/>
      <c r="P904" s="1041"/>
      <c r="Q904" s="1041"/>
      <c r="R904" s="1041"/>
      <c r="S904" s="1041"/>
      <c r="T904" s="1041"/>
      <c r="U904" s="1041"/>
      <c r="V904" s="1041"/>
      <c r="W904" s="1041"/>
      <c r="X904" s="1041"/>
      <c r="Y904" s="1041"/>
      <c r="Z904" s="1041"/>
      <c r="AA904" s="1041"/>
      <c r="AB904" s="1041"/>
      <c r="AC904" s="1041"/>
      <c r="AD904" s="1041"/>
      <c r="AE904" s="1041"/>
      <c r="AF904" s="1041"/>
      <c r="AG904" s="1041"/>
      <c r="AH904" s="1041"/>
      <c r="AI904" s="1041"/>
      <c r="AJ904" s="1041"/>
      <c r="AK904" s="1041"/>
      <c r="AL904" s="1041"/>
      <c r="AM904" s="1041"/>
      <c r="AN904" s="1041"/>
      <c r="AO904" s="1041"/>
      <c r="AP904" s="1041"/>
      <c r="AQ904" s="1041"/>
    </row>
    <row r="905" spans="1:43" s="1042" customFormat="1" ht="12.75" customHeight="1">
      <c r="A905" s="1059" t="s">
        <v>428</v>
      </c>
      <c r="B905" s="77">
        <v>511569</v>
      </c>
      <c r="C905" s="77">
        <v>44251</v>
      </c>
      <c r="D905" s="77">
        <v>0</v>
      </c>
      <c r="E905" s="386">
        <v>0</v>
      </c>
      <c r="F905" s="77">
        <v>0</v>
      </c>
      <c r="G905" s="1041"/>
      <c r="H905" s="1041"/>
      <c r="I905" s="1041"/>
      <c r="J905" s="1041"/>
      <c r="K905" s="1041"/>
      <c r="L905" s="1041"/>
      <c r="M905" s="1041"/>
      <c r="N905" s="1041"/>
      <c r="O905" s="1041"/>
      <c r="P905" s="1041"/>
      <c r="Q905" s="1041"/>
      <c r="R905" s="1041"/>
      <c r="S905" s="1041"/>
      <c r="T905" s="1041"/>
      <c r="U905" s="1041"/>
      <c r="V905" s="1041"/>
      <c r="W905" s="1041"/>
      <c r="X905" s="1041"/>
      <c r="Y905" s="1041"/>
      <c r="Z905" s="1041"/>
      <c r="AA905" s="1041"/>
      <c r="AB905" s="1041"/>
      <c r="AC905" s="1041"/>
      <c r="AD905" s="1041"/>
      <c r="AE905" s="1041"/>
      <c r="AF905" s="1041"/>
      <c r="AG905" s="1041"/>
      <c r="AH905" s="1041"/>
      <c r="AI905" s="1041"/>
      <c r="AJ905" s="1041"/>
      <c r="AK905" s="1041"/>
      <c r="AL905" s="1041"/>
      <c r="AM905" s="1041"/>
      <c r="AN905" s="1041"/>
      <c r="AO905" s="1041"/>
      <c r="AP905" s="1041"/>
      <c r="AQ905" s="1041"/>
    </row>
    <row r="906" spans="1:43" s="1042" customFormat="1" ht="12.75" customHeight="1">
      <c r="A906" s="811" t="s">
        <v>1300</v>
      </c>
      <c r="B906" s="77">
        <v>-16967</v>
      </c>
      <c r="C906" s="77">
        <v>0</v>
      </c>
      <c r="D906" s="77">
        <v>0</v>
      </c>
      <c r="E906" s="386">
        <v>0</v>
      </c>
      <c r="F906" s="77">
        <v>0</v>
      </c>
      <c r="G906" s="1041"/>
      <c r="H906" s="1041"/>
      <c r="I906" s="1041"/>
      <c r="J906" s="1041"/>
      <c r="K906" s="1041"/>
      <c r="L906" s="1041"/>
      <c r="M906" s="1041"/>
      <c r="N906" s="1041"/>
      <c r="O906" s="1041"/>
      <c r="P906" s="1041"/>
      <c r="Q906" s="1041"/>
      <c r="R906" s="1041"/>
      <c r="S906" s="1041"/>
      <c r="T906" s="1041"/>
      <c r="U906" s="1041"/>
      <c r="V906" s="1041"/>
      <c r="W906" s="1041"/>
      <c r="X906" s="1041"/>
      <c r="Y906" s="1041"/>
      <c r="Z906" s="1041"/>
      <c r="AA906" s="1041"/>
      <c r="AB906" s="1041"/>
      <c r="AC906" s="1041"/>
      <c r="AD906" s="1041"/>
      <c r="AE906" s="1041"/>
      <c r="AF906" s="1041"/>
      <c r="AG906" s="1041"/>
      <c r="AH906" s="1041"/>
      <c r="AI906" s="1041"/>
      <c r="AJ906" s="1041"/>
      <c r="AK906" s="1041"/>
      <c r="AL906" s="1041"/>
      <c r="AM906" s="1041"/>
      <c r="AN906" s="1041"/>
      <c r="AO906" s="1041"/>
      <c r="AP906" s="1041"/>
      <c r="AQ906" s="1041"/>
    </row>
    <row r="907" spans="1:43" s="1042" customFormat="1" ht="12.75" customHeight="1">
      <c r="A907" s="410" t="s">
        <v>908</v>
      </c>
      <c r="B907" s="77">
        <v>16967</v>
      </c>
      <c r="C907" s="77">
        <v>0</v>
      </c>
      <c r="D907" s="77">
        <v>0</v>
      </c>
      <c r="E907" s="386">
        <v>0</v>
      </c>
      <c r="F907" s="77">
        <v>0</v>
      </c>
      <c r="G907" s="1041"/>
      <c r="H907" s="1041"/>
      <c r="I907" s="1041"/>
      <c r="J907" s="1041"/>
      <c r="K907" s="1041"/>
      <c r="L907" s="1041"/>
      <c r="M907" s="1041"/>
      <c r="N907" s="1041"/>
      <c r="O907" s="1041"/>
      <c r="P907" s="1041"/>
      <c r="Q907" s="1041"/>
      <c r="R907" s="1041"/>
      <c r="S907" s="1041"/>
      <c r="T907" s="1041"/>
      <c r="U907" s="1041"/>
      <c r="V907" s="1041"/>
      <c r="W907" s="1041"/>
      <c r="X907" s="1041"/>
      <c r="Y907" s="1041"/>
      <c r="Z907" s="1041"/>
      <c r="AA907" s="1041"/>
      <c r="AB907" s="1041"/>
      <c r="AC907" s="1041"/>
      <c r="AD907" s="1041"/>
      <c r="AE907" s="1041"/>
      <c r="AF907" s="1041"/>
      <c r="AG907" s="1041"/>
      <c r="AH907" s="1041"/>
      <c r="AI907" s="1041"/>
      <c r="AJ907" s="1041"/>
      <c r="AK907" s="1041"/>
      <c r="AL907" s="1041"/>
      <c r="AM907" s="1041"/>
      <c r="AN907" s="1041"/>
      <c r="AO907" s="1041"/>
      <c r="AP907" s="1041"/>
      <c r="AQ907" s="1041"/>
    </row>
    <row r="908" spans="1:48" s="181" customFormat="1" ht="12.75" customHeight="1">
      <c r="A908" s="314" t="s">
        <v>920</v>
      </c>
      <c r="B908" s="77"/>
      <c r="C908" s="77"/>
      <c r="D908" s="77"/>
      <c r="E908" s="386"/>
      <c r="F908" s="77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6"/>
      <c r="V908" s="156"/>
      <c r="W908" s="156"/>
      <c r="X908" s="156"/>
      <c r="Y908" s="156"/>
      <c r="Z908" s="156"/>
      <c r="AA908" s="156"/>
      <c r="AB908" s="156"/>
      <c r="AC908" s="156"/>
      <c r="AD908" s="156"/>
      <c r="AE908" s="156"/>
      <c r="AF908" s="156"/>
      <c r="AG908" s="156"/>
      <c r="AH908" s="156"/>
      <c r="AI908" s="156"/>
      <c r="AJ908" s="156"/>
      <c r="AK908" s="156"/>
      <c r="AL908" s="156"/>
      <c r="AM908" s="156"/>
      <c r="AN908" s="156"/>
      <c r="AO908" s="156"/>
      <c r="AP908" s="156"/>
      <c r="AQ908" s="156"/>
      <c r="AR908" s="156"/>
      <c r="AS908" s="156"/>
      <c r="AT908" s="156"/>
      <c r="AU908" s="156"/>
      <c r="AV908" s="156"/>
    </row>
    <row r="909" spans="1:48" s="181" customFormat="1" ht="12.75" customHeight="1">
      <c r="A909" s="1035" t="s">
        <v>911</v>
      </c>
      <c r="B909" s="77">
        <v>1289689</v>
      </c>
      <c r="C909" s="77">
        <v>142493</v>
      </c>
      <c r="D909" s="77">
        <v>142493</v>
      </c>
      <c r="E909" s="386">
        <v>11.048632654849348</v>
      </c>
      <c r="F909" s="77">
        <v>40913</v>
      </c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6"/>
      <c r="V909" s="156"/>
      <c r="W909" s="156"/>
      <c r="X909" s="156"/>
      <c r="Y909" s="156"/>
      <c r="Z909" s="156"/>
      <c r="AA909" s="156"/>
      <c r="AB909" s="156"/>
      <c r="AC909" s="156"/>
      <c r="AD909" s="156"/>
      <c r="AE909" s="156"/>
      <c r="AF909" s="156"/>
      <c r="AG909" s="156"/>
      <c r="AH909" s="156"/>
      <c r="AI909" s="156"/>
      <c r="AJ909" s="156"/>
      <c r="AK909" s="156"/>
      <c r="AL909" s="156"/>
      <c r="AM909" s="156"/>
      <c r="AN909" s="156"/>
      <c r="AO909" s="156"/>
      <c r="AP909" s="156"/>
      <c r="AQ909" s="156"/>
      <c r="AR909" s="156"/>
      <c r="AS909" s="156"/>
      <c r="AT909" s="156"/>
      <c r="AU909" s="156"/>
      <c r="AV909" s="156"/>
    </row>
    <row r="910" spans="1:48" s="181" customFormat="1" ht="12" customHeight="1">
      <c r="A910" s="1037" t="s">
        <v>901</v>
      </c>
      <c r="B910" s="77">
        <v>1289689</v>
      </c>
      <c r="C910" s="77">
        <v>142493</v>
      </c>
      <c r="D910" s="77">
        <v>142493</v>
      </c>
      <c r="E910" s="386">
        <v>11.048632654849348</v>
      </c>
      <c r="F910" s="77">
        <v>40913</v>
      </c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6"/>
      <c r="V910" s="156"/>
      <c r="W910" s="156"/>
      <c r="X910" s="156"/>
      <c r="Y910" s="156"/>
      <c r="Z910" s="156"/>
      <c r="AA910" s="156"/>
      <c r="AB910" s="156"/>
      <c r="AC910" s="156"/>
      <c r="AD910" s="156"/>
      <c r="AE910" s="156"/>
      <c r="AF910" s="156"/>
      <c r="AG910" s="156"/>
      <c r="AH910" s="156"/>
      <c r="AI910" s="156"/>
      <c r="AJ910" s="156"/>
      <c r="AK910" s="156"/>
      <c r="AL910" s="156"/>
      <c r="AM910" s="156"/>
      <c r="AN910" s="156"/>
      <c r="AO910" s="156"/>
      <c r="AP910" s="156"/>
      <c r="AQ910" s="156"/>
      <c r="AR910" s="156"/>
      <c r="AS910" s="156"/>
      <c r="AT910" s="156"/>
      <c r="AU910" s="156"/>
      <c r="AV910" s="156"/>
    </row>
    <row r="911" spans="1:48" s="181" customFormat="1" ht="12" customHeight="1">
      <c r="A911" s="1049" t="s">
        <v>1306</v>
      </c>
      <c r="B911" s="77">
        <v>1289689</v>
      </c>
      <c r="C911" s="77">
        <v>142493</v>
      </c>
      <c r="D911" s="77">
        <v>15104</v>
      </c>
      <c r="E911" s="386">
        <v>1.1711350565911627</v>
      </c>
      <c r="F911" s="77">
        <v>3418</v>
      </c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6"/>
      <c r="V911" s="156"/>
      <c r="W911" s="156"/>
      <c r="X911" s="156"/>
      <c r="Y911" s="156"/>
      <c r="Z911" s="156"/>
      <c r="AA911" s="156"/>
      <c r="AB911" s="156"/>
      <c r="AC911" s="156"/>
      <c r="AD911" s="156"/>
      <c r="AE911" s="156"/>
      <c r="AF911" s="156"/>
      <c r="AG911" s="156"/>
      <c r="AH911" s="156"/>
      <c r="AI911" s="156"/>
      <c r="AJ911" s="156"/>
      <c r="AK911" s="156"/>
      <c r="AL911" s="156"/>
      <c r="AM911" s="156"/>
      <c r="AN911" s="156"/>
      <c r="AO911" s="156"/>
      <c r="AP911" s="156"/>
      <c r="AQ911" s="156"/>
      <c r="AR911" s="156"/>
      <c r="AS911" s="156"/>
      <c r="AT911" s="156"/>
      <c r="AU911" s="156"/>
      <c r="AV911" s="156"/>
    </row>
    <row r="912" spans="1:48" s="181" customFormat="1" ht="12" customHeight="1">
      <c r="A912" s="1037" t="s">
        <v>1312</v>
      </c>
      <c r="B912" s="77">
        <v>59720</v>
      </c>
      <c r="C912" s="77">
        <v>7227</v>
      </c>
      <c r="D912" s="77">
        <v>0</v>
      </c>
      <c r="E912" s="386">
        <v>0</v>
      </c>
      <c r="F912" s="77">
        <v>0</v>
      </c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6"/>
      <c r="V912" s="156"/>
      <c r="W912" s="156"/>
      <c r="X912" s="156"/>
      <c r="Y912" s="156"/>
      <c r="Z912" s="156"/>
      <c r="AA912" s="156"/>
      <c r="AB912" s="156"/>
      <c r="AC912" s="156"/>
      <c r="AD912" s="156"/>
      <c r="AE912" s="156"/>
      <c r="AF912" s="156"/>
      <c r="AG912" s="156"/>
      <c r="AH912" s="156"/>
      <c r="AI912" s="156"/>
      <c r="AJ912" s="156"/>
      <c r="AK912" s="156"/>
      <c r="AL912" s="156"/>
      <c r="AM912" s="156"/>
      <c r="AN912" s="156"/>
      <c r="AO912" s="156"/>
      <c r="AP912" s="156"/>
      <c r="AQ912" s="156"/>
      <c r="AR912" s="156"/>
      <c r="AS912" s="156"/>
      <c r="AT912" s="156"/>
      <c r="AU912" s="156"/>
      <c r="AV912" s="156"/>
    </row>
    <row r="913" spans="1:48" s="181" customFormat="1" ht="12" customHeight="1">
      <c r="A913" s="1051" t="s">
        <v>881</v>
      </c>
      <c r="B913" s="77">
        <v>59720</v>
      </c>
      <c r="C913" s="77">
        <v>7227</v>
      </c>
      <c r="D913" s="77">
        <v>0</v>
      </c>
      <c r="E913" s="386">
        <v>0</v>
      </c>
      <c r="F913" s="77">
        <v>0</v>
      </c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6"/>
      <c r="V913" s="156"/>
      <c r="W913" s="156"/>
      <c r="X913" s="156"/>
      <c r="Y913" s="156"/>
      <c r="Z913" s="156"/>
      <c r="AA913" s="156"/>
      <c r="AB913" s="156"/>
      <c r="AC913" s="156"/>
      <c r="AD913" s="156"/>
      <c r="AE913" s="156"/>
      <c r="AF913" s="156"/>
      <c r="AG913" s="156"/>
      <c r="AH913" s="156"/>
      <c r="AI913" s="156"/>
      <c r="AJ913" s="156"/>
      <c r="AK913" s="156"/>
      <c r="AL913" s="156"/>
      <c r="AM913" s="156"/>
      <c r="AN913" s="156"/>
      <c r="AO913" s="156"/>
      <c r="AP913" s="156"/>
      <c r="AQ913" s="156"/>
      <c r="AR913" s="156"/>
      <c r="AS913" s="156"/>
      <c r="AT913" s="156"/>
      <c r="AU913" s="156"/>
      <c r="AV913" s="156"/>
    </row>
    <row r="914" spans="1:48" s="181" customFormat="1" ht="12" customHeight="1">
      <c r="A914" s="1037" t="s">
        <v>1295</v>
      </c>
      <c r="B914" s="77">
        <v>1229969</v>
      </c>
      <c r="C914" s="77">
        <v>135266</v>
      </c>
      <c r="D914" s="77">
        <v>15104</v>
      </c>
      <c r="E914" s="386">
        <v>1.227998429228704</v>
      </c>
      <c r="F914" s="77">
        <v>3418</v>
      </c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6"/>
      <c r="V914" s="156"/>
      <c r="W914" s="156"/>
      <c r="X914" s="156"/>
      <c r="Y914" s="156"/>
      <c r="Z914" s="156"/>
      <c r="AA914" s="156"/>
      <c r="AB914" s="156"/>
      <c r="AC914" s="156"/>
      <c r="AD914" s="156"/>
      <c r="AE914" s="156"/>
      <c r="AF914" s="156"/>
      <c r="AG914" s="156"/>
      <c r="AH914" s="156"/>
      <c r="AI914" s="156"/>
      <c r="AJ914" s="156"/>
      <c r="AK914" s="156"/>
      <c r="AL914" s="156"/>
      <c r="AM914" s="156"/>
      <c r="AN914" s="156"/>
      <c r="AO914" s="156"/>
      <c r="AP914" s="156"/>
      <c r="AQ914" s="156"/>
      <c r="AR914" s="156"/>
      <c r="AS914" s="156"/>
      <c r="AT914" s="156"/>
      <c r="AU914" s="156"/>
      <c r="AV914" s="156"/>
    </row>
    <row r="915" spans="1:48" s="181" customFormat="1" ht="12" customHeight="1">
      <c r="A915" s="1037" t="s">
        <v>424</v>
      </c>
      <c r="B915" s="77">
        <v>14470</v>
      </c>
      <c r="C915" s="77">
        <v>0</v>
      </c>
      <c r="D915" s="77">
        <v>0</v>
      </c>
      <c r="E915" s="386">
        <v>0</v>
      </c>
      <c r="F915" s="77">
        <v>0</v>
      </c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  <c r="W915" s="156"/>
      <c r="X915" s="156"/>
      <c r="Y915" s="156"/>
      <c r="Z915" s="156"/>
      <c r="AA915" s="156"/>
      <c r="AB915" s="156"/>
      <c r="AC915" s="156"/>
      <c r="AD915" s="156"/>
      <c r="AE915" s="156"/>
      <c r="AF915" s="156"/>
      <c r="AG915" s="156"/>
      <c r="AH915" s="156"/>
      <c r="AI915" s="156"/>
      <c r="AJ915" s="156"/>
      <c r="AK915" s="156"/>
      <c r="AL915" s="156"/>
      <c r="AM915" s="156"/>
      <c r="AN915" s="156"/>
      <c r="AO915" s="156"/>
      <c r="AP915" s="156"/>
      <c r="AQ915" s="156"/>
      <c r="AR915" s="156"/>
      <c r="AS915" s="156"/>
      <c r="AT915" s="156"/>
      <c r="AU915" s="156"/>
      <c r="AV915" s="156"/>
    </row>
    <row r="916" spans="1:48" s="181" customFormat="1" ht="12" customHeight="1">
      <c r="A916" s="1051" t="s">
        <v>428</v>
      </c>
      <c r="B916" s="77">
        <v>1215499</v>
      </c>
      <c r="C916" s="77">
        <v>135266</v>
      </c>
      <c r="D916" s="77">
        <v>15104</v>
      </c>
      <c r="E916" s="386">
        <v>0</v>
      </c>
      <c r="F916" s="77">
        <v>3418</v>
      </c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6"/>
      <c r="V916" s="156"/>
      <c r="W916" s="156"/>
      <c r="X916" s="156"/>
      <c r="Y916" s="156"/>
      <c r="Z916" s="156"/>
      <c r="AA916" s="156"/>
      <c r="AB916" s="156"/>
      <c r="AC916" s="156"/>
      <c r="AD916" s="156"/>
      <c r="AE916" s="156"/>
      <c r="AF916" s="156"/>
      <c r="AG916" s="156"/>
      <c r="AH916" s="156"/>
      <c r="AI916" s="156"/>
      <c r="AJ916" s="156"/>
      <c r="AK916" s="156"/>
      <c r="AL916" s="156"/>
      <c r="AM916" s="156"/>
      <c r="AN916" s="156"/>
      <c r="AO916" s="156"/>
      <c r="AP916" s="156"/>
      <c r="AQ916" s="156"/>
      <c r="AR916" s="156"/>
      <c r="AS916" s="156"/>
      <c r="AT916" s="156"/>
      <c r="AU916" s="156"/>
      <c r="AV916" s="156"/>
    </row>
    <row r="917" spans="1:48" s="181" customFormat="1" ht="12" customHeight="1">
      <c r="A917" s="260" t="s">
        <v>51</v>
      </c>
      <c r="B917" s="77"/>
      <c r="C917" s="77"/>
      <c r="D917" s="77"/>
      <c r="E917" s="386"/>
      <c r="F917" s="77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6"/>
      <c r="V917" s="156"/>
      <c r="W917" s="156"/>
      <c r="X917" s="156"/>
      <c r="Y917" s="156"/>
      <c r="Z917" s="156"/>
      <c r="AA917" s="156"/>
      <c r="AB917" s="156"/>
      <c r="AC917" s="156"/>
      <c r="AD917" s="156"/>
      <c r="AE917" s="156"/>
      <c r="AF917" s="156"/>
      <c r="AG917" s="156"/>
      <c r="AH917" s="156"/>
      <c r="AI917" s="156"/>
      <c r="AJ917" s="156"/>
      <c r="AK917" s="156"/>
      <c r="AL917" s="156"/>
      <c r="AM917" s="156"/>
      <c r="AN917" s="156"/>
      <c r="AO917" s="156"/>
      <c r="AP917" s="156"/>
      <c r="AQ917" s="156"/>
      <c r="AR917" s="156"/>
      <c r="AS917" s="156"/>
      <c r="AT917" s="156"/>
      <c r="AU917" s="156"/>
      <c r="AV917" s="156"/>
    </row>
    <row r="918" spans="1:48" s="181" customFormat="1" ht="12" customHeight="1">
      <c r="A918" s="1049" t="s">
        <v>911</v>
      </c>
      <c r="B918" s="77">
        <v>42264</v>
      </c>
      <c r="C918" s="77">
        <v>6069</v>
      </c>
      <c r="D918" s="77">
        <v>6069</v>
      </c>
      <c r="E918" s="386">
        <v>0</v>
      </c>
      <c r="F918" s="77">
        <v>3220</v>
      </c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6"/>
      <c r="V918" s="156"/>
      <c r="W918" s="156"/>
      <c r="X918" s="156"/>
      <c r="Y918" s="156"/>
      <c r="Z918" s="156"/>
      <c r="AA918" s="156"/>
      <c r="AB918" s="156"/>
      <c r="AC918" s="156"/>
      <c r="AD918" s="156"/>
      <c r="AE918" s="156"/>
      <c r="AF918" s="156"/>
      <c r="AG918" s="156"/>
      <c r="AH918" s="156"/>
      <c r="AI918" s="156"/>
      <c r="AJ918" s="156"/>
      <c r="AK918" s="156"/>
      <c r="AL918" s="156"/>
      <c r="AM918" s="156"/>
      <c r="AN918" s="156"/>
      <c r="AO918" s="156"/>
      <c r="AP918" s="156"/>
      <c r="AQ918" s="156"/>
      <c r="AR918" s="156"/>
      <c r="AS918" s="156"/>
      <c r="AT918" s="156"/>
      <c r="AU918" s="156"/>
      <c r="AV918" s="156"/>
    </row>
    <row r="919" spans="1:48" s="181" customFormat="1" ht="12" customHeight="1">
      <c r="A919" s="1037" t="s">
        <v>901</v>
      </c>
      <c r="B919" s="77">
        <v>24151</v>
      </c>
      <c r="C919" s="77">
        <v>6069</v>
      </c>
      <c r="D919" s="77">
        <v>6069</v>
      </c>
      <c r="E919" s="386">
        <v>0</v>
      </c>
      <c r="F919" s="77">
        <v>3220</v>
      </c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6"/>
      <c r="V919" s="156"/>
      <c r="W919" s="156"/>
      <c r="X919" s="156"/>
      <c r="Y919" s="156"/>
      <c r="Z919" s="156"/>
      <c r="AA919" s="156"/>
      <c r="AB919" s="156"/>
      <c r="AC919" s="156"/>
      <c r="AD919" s="156"/>
      <c r="AE919" s="156"/>
      <c r="AF919" s="156"/>
      <c r="AG919" s="156"/>
      <c r="AH919" s="156"/>
      <c r="AI919" s="156"/>
      <c r="AJ919" s="156"/>
      <c r="AK919" s="156"/>
      <c r="AL919" s="156"/>
      <c r="AM919" s="156"/>
      <c r="AN919" s="156"/>
      <c r="AO919" s="156"/>
      <c r="AP919" s="156"/>
      <c r="AQ919" s="156"/>
      <c r="AR919" s="156"/>
      <c r="AS919" s="156"/>
      <c r="AT919" s="156"/>
      <c r="AU919" s="156"/>
      <c r="AV919" s="156"/>
    </row>
    <row r="920" spans="1:48" s="181" customFormat="1" ht="12" customHeight="1">
      <c r="A920" s="1037" t="s">
        <v>135</v>
      </c>
      <c r="B920" s="77">
        <v>18113</v>
      </c>
      <c r="C920" s="77">
        <v>0</v>
      </c>
      <c r="D920" s="77">
        <v>0</v>
      </c>
      <c r="E920" s="386">
        <v>0</v>
      </c>
      <c r="F920" s="77">
        <v>0</v>
      </c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6"/>
      <c r="V920" s="156"/>
      <c r="W920" s="156"/>
      <c r="X920" s="156"/>
      <c r="Y920" s="156"/>
      <c r="Z920" s="156"/>
      <c r="AA920" s="156"/>
      <c r="AB920" s="156"/>
      <c r="AC920" s="156"/>
      <c r="AD920" s="156"/>
      <c r="AE920" s="156"/>
      <c r="AF920" s="156"/>
      <c r="AG920" s="156"/>
      <c r="AH920" s="156"/>
      <c r="AI920" s="156"/>
      <c r="AJ920" s="156"/>
      <c r="AK920" s="156"/>
      <c r="AL920" s="156"/>
      <c r="AM920" s="156"/>
      <c r="AN920" s="156"/>
      <c r="AO920" s="156"/>
      <c r="AP920" s="156"/>
      <c r="AQ920" s="156"/>
      <c r="AR920" s="156"/>
      <c r="AS920" s="156"/>
      <c r="AT920" s="156"/>
      <c r="AU920" s="156"/>
      <c r="AV920" s="156"/>
    </row>
    <row r="921" spans="1:48" s="181" customFormat="1" ht="12" customHeight="1">
      <c r="A921" s="1049" t="s">
        <v>1306</v>
      </c>
      <c r="B921" s="77">
        <v>42264</v>
      </c>
      <c r="C921" s="77">
        <v>6069</v>
      </c>
      <c r="D921" s="77">
        <v>423</v>
      </c>
      <c r="E921" s="386">
        <v>0</v>
      </c>
      <c r="F921" s="77">
        <v>423</v>
      </c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6"/>
      <c r="V921" s="156"/>
      <c r="W921" s="156"/>
      <c r="X921" s="156"/>
      <c r="Y921" s="156"/>
      <c r="Z921" s="156"/>
      <c r="AA921" s="156"/>
      <c r="AB921" s="156"/>
      <c r="AC921" s="156"/>
      <c r="AD921" s="156"/>
      <c r="AE921" s="156"/>
      <c r="AF921" s="156"/>
      <c r="AG921" s="156"/>
      <c r="AH921" s="156"/>
      <c r="AI921" s="156"/>
      <c r="AJ921" s="156"/>
      <c r="AK921" s="156"/>
      <c r="AL921" s="156"/>
      <c r="AM921" s="156"/>
      <c r="AN921" s="156"/>
      <c r="AO921" s="156"/>
      <c r="AP921" s="156"/>
      <c r="AQ921" s="156"/>
      <c r="AR921" s="156"/>
      <c r="AS921" s="156"/>
      <c r="AT921" s="156"/>
      <c r="AU921" s="156"/>
      <c r="AV921" s="156"/>
    </row>
    <row r="922" spans="1:48" s="181" customFormat="1" ht="12" customHeight="1">
      <c r="A922" s="1037" t="s">
        <v>1312</v>
      </c>
      <c r="B922" s="77">
        <v>42264</v>
      </c>
      <c r="C922" s="77">
        <v>6069</v>
      </c>
      <c r="D922" s="77">
        <v>423</v>
      </c>
      <c r="E922" s="386">
        <v>0</v>
      </c>
      <c r="F922" s="77">
        <v>423</v>
      </c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6"/>
      <c r="V922" s="156"/>
      <c r="W922" s="156"/>
      <c r="X922" s="156"/>
      <c r="Y922" s="156"/>
      <c r="Z922" s="156"/>
      <c r="AA922" s="156"/>
      <c r="AB922" s="156"/>
      <c r="AC922" s="156"/>
      <c r="AD922" s="156"/>
      <c r="AE922" s="156"/>
      <c r="AF922" s="156"/>
      <c r="AG922" s="156"/>
      <c r="AH922" s="156"/>
      <c r="AI922" s="156"/>
      <c r="AJ922" s="156"/>
      <c r="AK922" s="156"/>
      <c r="AL922" s="156"/>
      <c r="AM922" s="156"/>
      <c r="AN922" s="156"/>
      <c r="AO922" s="156"/>
      <c r="AP922" s="156"/>
      <c r="AQ922" s="156"/>
      <c r="AR922" s="156"/>
      <c r="AS922" s="156"/>
      <c r="AT922" s="156"/>
      <c r="AU922" s="156"/>
      <c r="AV922" s="156"/>
    </row>
    <row r="923" spans="1:48" s="181" customFormat="1" ht="12" customHeight="1">
      <c r="A923" s="1051" t="s">
        <v>881</v>
      </c>
      <c r="B923" s="77">
        <v>24151</v>
      </c>
      <c r="C923" s="77">
        <v>6069</v>
      </c>
      <c r="D923" s="77">
        <v>423</v>
      </c>
      <c r="E923" s="386">
        <v>0</v>
      </c>
      <c r="F923" s="77">
        <v>423</v>
      </c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6"/>
      <c r="V923" s="156"/>
      <c r="W923" s="156"/>
      <c r="X923" s="156"/>
      <c r="Y923" s="156"/>
      <c r="Z923" s="156"/>
      <c r="AA923" s="156"/>
      <c r="AB923" s="156"/>
      <c r="AC923" s="156"/>
      <c r="AD923" s="156"/>
      <c r="AE923" s="156"/>
      <c r="AF923" s="156"/>
      <c r="AG923" s="156"/>
      <c r="AH923" s="156"/>
      <c r="AI923" s="156"/>
      <c r="AJ923" s="156"/>
      <c r="AK923" s="156"/>
      <c r="AL923" s="156"/>
      <c r="AM923" s="156"/>
      <c r="AN923" s="156"/>
      <c r="AO923" s="156"/>
      <c r="AP923" s="156"/>
      <c r="AQ923" s="156"/>
      <c r="AR923" s="156"/>
      <c r="AS923" s="156"/>
      <c r="AT923" s="156"/>
      <c r="AU923" s="156"/>
      <c r="AV923" s="156"/>
    </row>
    <row r="924" spans="1:48" s="181" customFormat="1" ht="12" customHeight="1">
      <c r="A924" s="1051" t="s">
        <v>1384</v>
      </c>
      <c r="B924" s="77">
        <v>18113</v>
      </c>
      <c r="C924" s="77">
        <v>0</v>
      </c>
      <c r="D924" s="77">
        <v>0</v>
      </c>
      <c r="E924" s="386">
        <v>0</v>
      </c>
      <c r="F924" s="77">
        <v>0</v>
      </c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  <c r="X924" s="156"/>
      <c r="Y924" s="156"/>
      <c r="Z924" s="156"/>
      <c r="AA924" s="156"/>
      <c r="AB924" s="156"/>
      <c r="AC924" s="156"/>
      <c r="AD924" s="156"/>
      <c r="AE924" s="156"/>
      <c r="AF924" s="156"/>
      <c r="AG924" s="156"/>
      <c r="AH924" s="156"/>
      <c r="AI924" s="156"/>
      <c r="AJ924" s="156"/>
      <c r="AK924" s="156"/>
      <c r="AL924" s="156"/>
      <c r="AM924" s="156"/>
      <c r="AN924" s="156"/>
      <c r="AO924" s="156"/>
      <c r="AP924" s="156"/>
      <c r="AQ924" s="156"/>
      <c r="AR924" s="156"/>
      <c r="AS924" s="156"/>
      <c r="AT924" s="156"/>
      <c r="AU924" s="156"/>
      <c r="AV924" s="156"/>
    </row>
    <row r="925" spans="1:48" s="181" customFormat="1" ht="12" customHeight="1">
      <c r="A925" s="1052" t="s">
        <v>1405</v>
      </c>
      <c r="B925" s="77">
        <v>18113</v>
      </c>
      <c r="C925" s="77">
        <v>0</v>
      </c>
      <c r="D925" s="77">
        <v>0</v>
      </c>
      <c r="E925" s="386">
        <v>0</v>
      </c>
      <c r="F925" s="77">
        <v>0</v>
      </c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  <c r="W925" s="156"/>
      <c r="X925" s="156"/>
      <c r="Y925" s="156"/>
      <c r="Z925" s="156"/>
      <c r="AA925" s="156"/>
      <c r="AB925" s="156"/>
      <c r="AC925" s="156"/>
      <c r="AD925" s="156"/>
      <c r="AE925" s="156"/>
      <c r="AF925" s="156"/>
      <c r="AG925" s="156"/>
      <c r="AH925" s="156"/>
      <c r="AI925" s="156"/>
      <c r="AJ925" s="156"/>
      <c r="AK925" s="156"/>
      <c r="AL925" s="156"/>
      <c r="AM925" s="156"/>
      <c r="AN925" s="156"/>
      <c r="AO925" s="156"/>
      <c r="AP925" s="156"/>
      <c r="AQ925" s="156"/>
      <c r="AR925" s="156"/>
      <c r="AS925" s="156"/>
      <c r="AT925" s="156"/>
      <c r="AU925" s="156"/>
      <c r="AV925" s="156"/>
    </row>
    <row r="926" spans="1:48" s="181" customFormat="1" ht="12" customHeight="1">
      <c r="A926" s="260" t="s">
        <v>53</v>
      </c>
      <c r="B926" s="77"/>
      <c r="C926" s="77"/>
      <c r="D926" s="77"/>
      <c r="E926" s="386"/>
      <c r="F926" s="77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  <c r="W926" s="156"/>
      <c r="X926" s="156"/>
      <c r="Y926" s="156"/>
      <c r="Z926" s="156"/>
      <c r="AA926" s="156"/>
      <c r="AB926" s="156"/>
      <c r="AC926" s="156"/>
      <c r="AD926" s="156"/>
      <c r="AE926" s="156"/>
      <c r="AF926" s="156"/>
      <c r="AG926" s="156"/>
      <c r="AH926" s="156"/>
      <c r="AI926" s="156"/>
      <c r="AJ926" s="156"/>
      <c r="AK926" s="156"/>
      <c r="AL926" s="156"/>
      <c r="AM926" s="156"/>
      <c r="AN926" s="156"/>
      <c r="AO926" s="156"/>
      <c r="AP926" s="156"/>
      <c r="AQ926" s="156"/>
      <c r="AR926" s="156"/>
      <c r="AS926" s="156"/>
      <c r="AT926" s="156"/>
      <c r="AU926" s="156"/>
      <c r="AV926" s="156"/>
    </row>
    <row r="927" spans="1:48" s="181" customFormat="1" ht="12" customHeight="1">
      <c r="A927" s="1035" t="s">
        <v>911</v>
      </c>
      <c r="B927" s="77">
        <v>150000</v>
      </c>
      <c r="C927" s="77">
        <v>31316</v>
      </c>
      <c r="D927" s="77">
        <v>31316</v>
      </c>
      <c r="E927" s="386">
        <v>20.877333333333333</v>
      </c>
      <c r="F927" s="77">
        <v>20108</v>
      </c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  <c r="W927" s="156"/>
      <c r="X927" s="156"/>
      <c r="Y927" s="156"/>
      <c r="Z927" s="156"/>
      <c r="AA927" s="156"/>
      <c r="AB927" s="156"/>
      <c r="AC927" s="156"/>
      <c r="AD927" s="156"/>
      <c r="AE927" s="156"/>
      <c r="AF927" s="156"/>
      <c r="AG927" s="156"/>
      <c r="AH927" s="156"/>
      <c r="AI927" s="156"/>
      <c r="AJ927" s="156"/>
      <c r="AK927" s="156"/>
      <c r="AL927" s="156"/>
      <c r="AM927" s="156"/>
      <c r="AN927" s="156"/>
      <c r="AO927" s="156"/>
      <c r="AP927" s="156"/>
      <c r="AQ927" s="156"/>
      <c r="AR927" s="156"/>
      <c r="AS927" s="156"/>
      <c r="AT927" s="156"/>
      <c r="AU927" s="156"/>
      <c r="AV927" s="156"/>
    </row>
    <row r="928" spans="1:48" s="181" customFormat="1" ht="12" customHeight="1">
      <c r="A928" s="1037" t="s">
        <v>901</v>
      </c>
      <c r="B928" s="77">
        <v>150000</v>
      </c>
      <c r="C928" s="77">
        <v>31316</v>
      </c>
      <c r="D928" s="77">
        <v>31316</v>
      </c>
      <c r="E928" s="386">
        <v>20.877333333333333</v>
      </c>
      <c r="F928" s="77">
        <v>20108</v>
      </c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  <c r="W928" s="156"/>
      <c r="X928" s="156"/>
      <c r="Y928" s="156"/>
      <c r="Z928" s="156"/>
      <c r="AA928" s="156"/>
      <c r="AB928" s="156"/>
      <c r="AC928" s="156"/>
      <c r="AD928" s="156"/>
      <c r="AE928" s="156"/>
      <c r="AF928" s="156"/>
      <c r="AG928" s="156"/>
      <c r="AH928" s="156"/>
      <c r="AI928" s="156"/>
      <c r="AJ928" s="156"/>
      <c r="AK928" s="156"/>
      <c r="AL928" s="156"/>
      <c r="AM928" s="156"/>
      <c r="AN928" s="156"/>
      <c r="AO928" s="156"/>
      <c r="AP928" s="156"/>
      <c r="AQ928" s="156"/>
      <c r="AR928" s="156"/>
      <c r="AS928" s="156"/>
      <c r="AT928" s="156"/>
      <c r="AU928" s="156"/>
      <c r="AV928" s="156"/>
    </row>
    <row r="929" spans="1:48" s="181" customFormat="1" ht="12" customHeight="1">
      <c r="A929" s="1049" t="s">
        <v>1310</v>
      </c>
      <c r="B929" s="77">
        <v>150000</v>
      </c>
      <c r="C929" s="77">
        <v>31316</v>
      </c>
      <c r="D929" s="77">
        <v>22416</v>
      </c>
      <c r="E929" s="386">
        <v>14.943999999999999</v>
      </c>
      <c r="F929" s="77">
        <v>11208</v>
      </c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  <c r="W929" s="156"/>
      <c r="X929" s="156"/>
      <c r="Y929" s="156"/>
      <c r="Z929" s="156"/>
      <c r="AA929" s="156"/>
      <c r="AB929" s="156"/>
      <c r="AC929" s="156"/>
      <c r="AD929" s="156"/>
      <c r="AE929" s="156"/>
      <c r="AF929" s="156"/>
      <c r="AG929" s="156"/>
      <c r="AH929" s="156"/>
      <c r="AI929" s="156"/>
      <c r="AJ929" s="156"/>
      <c r="AK929" s="156"/>
      <c r="AL929" s="156"/>
      <c r="AM929" s="156"/>
      <c r="AN929" s="156"/>
      <c r="AO929" s="156"/>
      <c r="AP929" s="156"/>
      <c r="AQ929" s="156"/>
      <c r="AR929" s="156"/>
      <c r="AS929" s="156"/>
      <c r="AT929" s="156"/>
      <c r="AU929" s="156"/>
      <c r="AV929" s="156"/>
    </row>
    <row r="930" spans="1:48" s="181" customFormat="1" ht="12" customHeight="1">
      <c r="A930" s="1037" t="s">
        <v>1312</v>
      </c>
      <c r="B930" s="77">
        <v>141100</v>
      </c>
      <c r="C930" s="77">
        <v>22416</v>
      </c>
      <c r="D930" s="77">
        <v>22416</v>
      </c>
      <c r="E930" s="386">
        <v>15.88660524450744</v>
      </c>
      <c r="F930" s="77">
        <v>11208</v>
      </c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6"/>
      <c r="V930" s="156"/>
      <c r="W930" s="156"/>
      <c r="X930" s="156"/>
      <c r="Y930" s="156"/>
      <c r="Z930" s="156"/>
      <c r="AA930" s="156"/>
      <c r="AB930" s="156"/>
      <c r="AC930" s="156"/>
      <c r="AD930" s="156"/>
      <c r="AE930" s="156"/>
      <c r="AF930" s="156"/>
      <c r="AG930" s="156"/>
      <c r="AH930" s="156"/>
      <c r="AI930" s="156"/>
      <c r="AJ930" s="156"/>
      <c r="AK930" s="156"/>
      <c r="AL930" s="156"/>
      <c r="AM930" s="156"/>
      <c r="AN930" s="156"/>
      <c r="AO930" s="156"/>
      <c r="AP930" s="156"/>
      <c r="AQ930" s="156"/>
      <c r="AR930" s="156"/>
      <c r="AS930" s="156"/>
      <c r="AT930" s="156"/>
      <c r="AU930" s="156"/>
      <c r="AV930" s="156"/>
    </row>
    <row r="931" spans="1:48" s="181" customFormat="1" ht="12" customHeight="1">
      <c r="A931" s="1051" t="s">
        <v>881</v>
      </c>
      <c r="B931" s="77">
        <v>6602</v>
      </c>
      <c r="C931" s="77">
        <v>0</v>
      </c>
      <c r="D931" s="77">
        <v>0</v>
      </c>
      <c r="E931" s="386">
        <v>0</v>
      </c>
      <c r="F931" s="77">
        <v>0</v>
      </c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6"/>
      <c r="V931" s="156"/>
      <c r="W931" s="156"/>
      <c r="X931" s="156"/>
      <c r="Y931" s="156"/>
      <c r="Z931" s="156"/>
      <c r="AA931" s="156"/>
      <c r="AB931" s="156"/>
      <c r="AC931" s="156"/>
      <c r="AD931" s="156"/>
      <c r="AE931" s="156"/>
      <c r="AF931" s="156"/>
      <c r="AG931" s="156"/>
      <c r="AH931" s="156"/>
      <c r="AI931" s="156"/>
      <c r="AJ931" s="156"/>
      <c r="AK931" s="156"/>
      <c r="AL931" s="156"/>
      <c r="AM931" s="156"/>
      <c r="AN931" s="156"/>
      <c r="AO931" s="156"/>
      <c r="AP931" s="156"/>
      <c r="AQ931" s="156"/>
      <c r="AR931" s="156"/>
      <c r="AS931" s="156"/>
      <c r="AT931" s="156"/>
      <c r="AU931" s="156"/>
      <c r="AV931" s="156"/>
    </row>
    <row r="932" spans="1:48" s="181" customFormat="1" ht="12" customHeight="1">
      <c r="A932" s="1051" t="s">
        <v>1384</v>
      </c>
      <c r="B932" s="77">
        <v>134498</v>
      </c>
      <c r="C932" s="77">
        <v>22416</v>
      </c>
      <c r="D932" s="77">
        <v>22416</v>
      </c>
      <c r="E932" s="386">
        <v>16.66641883150679</v>
      </c>
      <c r="F932" s="77">
        <v>11208</v>
      </c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6"/>
      <c r="V932" s="156"/>
      <c r="W932" s="156"/>
      <c r="X932" s="156"/>
      <c r="Y932" s="156"/>
      <c r="Z932" s="156"/>
      <c r="AA932" s="156"/>
      <c r="AB932" s="156"/>
      <c r="AC932" s="156"/>
      <c r="AD932" s="156"/>
      <c r="AE932" s="156"/>
      <c r="AF932" s="156"/>
      <c r="AG932" s="156"/>
      <c r="AH932" s="156"/>
      <c r="AI932" s="156"/>
      <c r="AJ932" s="156"/>
      <c r="AK932" s="156"/>
      <c r="AL932" s="156"/>
      <c r="AM932" s="156"/>
      <c r="AN932" s="156"/>
      <c r="AO932" s="156"/>
      <c r="AP932" s="156"/>
      <c r="AQ932" s="156"/>
      <c r="AR932" s="156"/>
      <c r="AS932" s="156"/>
      <c r="AT932" s="156"/>
      <c r="AU932" s="156"/>
      <c r="AV932" s="156"/>
    </row>
    <row r="933" spans="1:48" s="181" customFormat="1" ht="12" customHeight="1">
      <c r="A933" s="1052" t="s">
        <v>924</v>
      </c>
      <c r="B933" s="77">
        <v>134498</v>
      </c>
      <c r="C933" s="77">
        <v>22416</v>
      </c>
      <c r="D933" s="77">
        <v>22416</v>
      </c>
      <c r="E933" s="386">
        <v>16.66641883150679</v>
      </c>
      <c r="F933" s="77">
        <v>11208</v>
      </c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6"/>
      <c r="V933" s="156"/>
      <c r="W933" s="156"/>
      <c r="X933" s="156"/>
      <c r="Y933" s="156"/>
      <c r="Z933" s="156"/>
      <c r="AA933" s="156"/>
      <c r="AB933" s="156"/>
      <c r="AC933" s="156"/>
      <c r="AD933" s="156"/>
      <c r="AE933" s="156"/>
      <c r="AF933" s="156"/>
      <c r="AG933" s="156"/>
      <c r="AH933" s="156"/>
      <c r="AI933" s="156"/>
      <c r="AJ933" s="156"/>
      <c r="AK933" s="156"/>
      <c r="AL933" s="156"/>
      <c r="AM933" s="156"/>
      <c r="AN933" s="156"/>
      <c r="AO933" s="156"/>
      <c r="AP933" s="156"/>
      <c r="AQ933" s="156"/>
      <c r="AR933" s="156"/>
      <c r="AS933" s="156"/>
      <c r="AT933" s="156"/>
      <c r="AU933" s="156"/>
      <c r="AV933" s="156"/>
    </row>
    <row r="934" spans="1:48" s="181" customFormat="1" ht="12" customHeight="1">
      <c r="A934" s="1037" t="s">
        <v>1295</v>
      </c>
      <c r="B934" s="77">
        <v>8900</v>
      </c>
      <c r="C934" s="77">
        <v>8900</v>
      </c>
      <c r="D934" s="77">
        <v>0</v>
      </c>
      <c r="E934" s="386">
        <v>0</v>
      </c>
      <c r="F934" s="77">
        <v>0</v>
      </c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6"/>
      <c r="V934" s="156"/>
      <c r="W934" s="156"/>
      <c r="X934" s="156"/>
      <c r="Y934" s="156"/>
      <c r="Z934" s="156"/>
      <c r="AA934" s="156"/>
      <c r="AB934" s="156"/>
      <c r="AC934" s="156"/>
      <c r="AD934" s="156"/>
      <c r="AE934" s="156"/>
      <c r="AF934" s="156"/>
      <c r="AG934" s="156"/>
      <c r="AH934" s="156"/>
      <c r="AI934" s="156"/>
      <c r="AJ934" s="156"/>
      <c r="AK934" s="156"/>
      <c r="AL934" s="156"/>
      <c r="AM934" s="156"/>
      <c r="AN934" s="156"/>
      <c r="AO934" s="156"/>
      <c r="AP934" s="156"/>
      <c r="AQ934" s="156"/>
      <c r="AR934" s="156"/>
      <c r="AS934" s="156"/>
      <c r="AT934" s="156"/>
      <c r="AU934" s="156"/>
      <c r="AV934" s="156"/>
    </row>
    <row r="935" spans="1:48" s="181" customFormat="1" ht="12" customHeight="1">
      <c r="A935" s="1051" t="s">
        <v>424</v>
      </c>
      <c r="B935" s="77">
        <v>8900</v>
      </c>
      <c r="C935" s="77">
        <v>8900</v>
      </c>
      <c r="D935" s="77">
        <v>0</v>
      </c>
      <c r="E935" s="386">
        <v>0</v>
      </c>
      <c r="F935" s="77">
        <v>0</v>
      </c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6"/>
      <c r="V935" s="156"/>
      <c r="W935" s="156"/>
      <c r="X935" s="156"/>
      <c r="Y935" s="156"/>
      <c r="Z935" s="156"/>
      <c r="AA935" s="156"/>
      <c r="AB935" s="156"/>
      <c r="AC935" s="156"/>
      <c r="AD935" s="156"/>
      <c r="AE935" s="156"/>
      <c r="AF935" s="156"/>
      <c r="AG935" s="156"/>
      <c r="AH935" s="156"/>
      <c r="AI935" s="156"/>
      <c r="AJ935" s="156"/>
      <c r="AK935" s="156"/>
      <c r="AL935" s="156"/>
      <c r="AM935" s="156"/>
      <c r="AN935" s="156"/>
      <c r="AO935" s="156"/>
      <c r="AP935" s="156"/>
      <c r="AQ935" s="156"/>
      <c r="AR935" s="156"/>
      <c r="AS935" s="156"/>
      <c r="AT935" s="156"/>
      <c r="AU935" s="156"/>
      <c r="AV935" s="156"/>
    </row>
    <row r="936" spans="1:43" s="1042" customFormat="1" ht="25.5">
      <c r="A936" s="314" t="s">
        <v>62</v>
      </c>
      <c r="B936" s="30"/>
      <c r="C936" s="30"/>
      <c r="D936" s="30"/>
      <c r="E936" s="386"/>
      <c r="F936" s="77"/>
      <c r="G936" s="1041"/>
      <c r="H936" s="1041"/>
      <c r="I936" s="1041"/>
      <c r="J936" s="1041"/>
      <c r="K936" s="1041"/>
      <c r="L936" s="1041"/>
      <c r="M936" s="1041"/>
      <c r="N936" s="1041"/>
      <c r="O936" s="1041"/>
      <c r="P936" s="1041"/>
      <c r="Q936" s="1041"/>
      <c r="R936" s="1041"/>
      <c r="S936" s="1041"/>
      <c r="T936" s="1041"/>
      <c r="U936" s="1041"/>
      <c r="V936" s="1041"/>
      <c r="W936" s="1041"/>
      <c r="X936" s="1041"/>
      <c r="Y936" s="1041"/>
      <c r="Z936" s="1041"/>
      <c r="AA936" s="1041"/>
      <c r="AB936" s="1041"/>
      <c r="AC936" s="1041"/>
      <c r="AD936" s="1041"/>
      <c r="AE936" s="1041"/>
      <c r="AF936" s="1041"/>
      <c r="AG936" s="1041"/>
      <c r="AH936" s="1041"/>
      <c r="AI936" s="1041"/>
      <c r="AJ936" s="1041"/>
      <c r="AK936" s="1041"/>
      <c r="AL936" s="1041"/>
      <c r="AM936" s="1041"/>
      <c r="AN936" s="1041"/>
      <c r="AO936" s="1041"/>
      <c r="AP936" s="1041"/>
      <c r="AQ936" s="1041"/>
    </row>
    <row r="937" spans="1:43" s="1048" customFormat="1" ht="12.75">
      <c r="A937" s="1035" t="s">
        <v>911</v>
      </c>
      <c r="B937" s="77">
        <v>570000</v>
      </c>
      <c r="C937" s="77">
        <v>0</v>
      </c>
      <c r="D937" s="77">
        <v>0</v>
      </c>
      <c r="E937" s="386">
        <v>0</v>
      </c>
      <c r="F937" s="77">
        <v>0</v>
      </c>
      <c r="G937" s="1041"/>
      <c r="H937" s="1041"/>
      <c r="I937" s="1041"/>
      <c r="J937" s="1041"/>
      <c r="K937" s="1041"/>
      <c r="L937" s="1041"/>
      <c r="M937" s="1041"/>
      <c r="N937" s="1041"/>
      <c r="O937" s="1041"/>
      <c r="P937" s="1041"/>
      <c r="Q937" s="1041"/>
      <c r="R937" s="1041"/>
      <c r="S937" s="1041"/>
      <c r="T937" s="1041"/>
      <c r="U937" s="1041"/>
      <c r="V937" s="1041"/>
      <c r="W937" s="1041"/>
      <c r="X937" s="1041"/>
      <c r="Y937" s="1041"/>
      <c r="Z937" s="1041"/>
      <c r="AA937" s="1041"/>
      <c r="AB937" s="1041"/>
      <c r="AC937" s="1041"/>
      <c r="AD937" s="1041"/>
      <c r="AE937" s="1041"/>
      <c r="AF937" s="1041"/>
      <c r="AG937" s="1041"/>
      <c r="AH937" s="1041"/>
      <c r="AI937" s="1041"/>
      <c r="AJ937" s="1041"/>
      <c r="AK937" s="1041"/>
      <c r="AL937" s="1041"/>
      <c r="AM937" s="1041"/>
      <c r="AN937" s="1041"/>
      <c r="AO937" s="1041"/>
      <c r="AP937" s="1041"/>
      <c r="AQ937" s="1041"/>
    </row>
    <row r="938" spans="1:43" s="1048" customFormat="1" ht="12.75">
      <c r="A938" s="1037" t="s">
        <v>901</v>
      </c>
      <c r="B938" s="77">
        <v>570000</v>
      </c>
      <c r="C938" s="77">
        <v>0</v>
      </c>
      <c r="D938" s="77">
        <v>0</v>
      </c>
      <c r="E938" s="386">
        <v>0</v>
      </c>
      <c r="F938" s="77">
        <v>0</v>
      </c>
      <c r="G938" s="1041"/>
      <c r="H938" s="1041"/>
      <c r="I938" s="1041"/>
      <c r="J938" s="1041"/>
      <c r="K938" s="1041"/>
      <c r="L938" s="1041"/>
      <c r="M938" s="1041"/>
      <c r="N938" s="1041"/>
      <c r="O938" s="1041"/>
      <c r="P938" s="1041"/>
      <c r="Q938" s="1041"/>
      <c r="R938" s="1041"/>
      <c r="S938" s="1041"/>
      <c r="T938" s="1041"/>
      <c r="U938" s="1041"/>
      <c r="V938" s="1041"/>
      <c r="W938" s="1041"/>
      <c r="X938" s="1041"/>
      <c r="Y938" s="1041"/>
      <c r="Z938" s="1041"/>
      <c r="AA938" s="1041"/>
      <c r="AB938" s="1041"/>
      <c r="AC938" s="1041"/>
      <c r="AD938" s="1041"/>
      <c r="AE938" s="1041"/>
      <c r="AF938" s="1041"/>
      <c r="AG938" s="1041"/>
      <c r="AH938" s="1041"/>
      <c r="AI938" s="1041"/>
      <c r="AJ938" s="1041"/>
      <c r="AK938" s="1041"/>
      <c r="AL938" s="1041"/>
      <c r="AM938" s="1041"/>
      <c r="AN938" s="1041"/>
      <c r="AO938" s="1041"/>
      <c r="AP938" s="1041"/>
      <c r="AQ938" s="1041"/>
    </row>
    <row r="939" spans="1:43" s="1048" customFormat="1" ht="12.75">
      <c r="A939" s="1049" t="s">
        <v>1306</v>
      </c>
      <c r="B939" s="77">
        <v>570000</v>
      </c>
      <c r="C939" s="77">
        <v>0</v>
      </c>
      <c r="D939" s="77">
        <v>0</v>
      </c>
      <c r="E939" s="386">
        <v>0</v>
      </c>
      <c r="F939" s="77">
        <v>0</v>
      </c>
      <c r="G939" s="1041"/>
      <c r="H939" s="1041"/>
      <c r="I939" s="1041"/>
      <c r="J939" s="1041"/>
      <c r="K939" s="1041"/>
      <c r="L939" s="1041"/>
      <c r="M939" s="1041"/>
      <c r="N939" s="1041"/>
      <c r="O939" s="1041"/>
      <c r="P939" s="1041"/>
      <c r="Q939" s="1041"/>
      <c r="R939" s="1041"/>
      <c r="S939" s="1041"/>
      <c r="T939" s="1041"/>
      <c r="U939" s="1041"/>
      <c r="V939" s="1041"/>
      <c r="W939" s="1041"/>
      <c r="X939" s="1041"/>
      <c r="Y939" s="1041"/>
      <c r="Z939" s="1041"/>
      <c r="AA939" s="1041"/>
      <c r="AB939" s="1041"/>
      <c r="AC939" s="1041"/>
      <c r="AD939" s="1041"/>
      <c r="AE939" s="1041"/>
      <c r="AF939" s="1041"/>
      <c r="AG939" s="1041"/>
      <c r="AH939" s="1041"/>
      <c r="AI939" s="1041"/>
      <c r="AJ939" s="1041"/>
      <c r="AK939" s="1041"/>
      <c r="AL939" s="1041"/>
      <c r="AM939" s="1041"/>
      <c r="AN939" s="1041"/>
      <c r="AO939" s="1041"/>
      <c r="AP939" s="1041"/>
      <c r="AQ939" s="1041"/>
    </row>
    <row r="940" spans="1:43" s="1042" customFormat="1" ht="12.75">
      <c r="A940" s="1037" t="s">
        <v>1295</v>
      </c>
      <c r="B940" s="77">
        <v>570000</v>
      </c>
      <c r="C940" s="77">
        <v>0</v>
      </c>
      <c r="D940" s="77">
        <v>0</v>
      </c>
      <c r="E940" s="386">
        <v>0</v>
      </c>
      <c r="F940" s="77">
        <v>0</v>
      </c>
      <c r="G940" s="1041"/>
      <c r="H940" s="1041"/>
      <c r="I940" s="1041"/>
      <c r="J940" s="1041"/>
      <c r="K940" s="1041"/>
      <c r="L940" s="1041"/>
      <c r="M940" s="1041"/>
      <c r="N940" s="1041"/>
      <c r="O940" s="1041"/>
      <c r="P940" s="1041"/>
      <c r="Q940" s="1041"/>
      <c r="R940" s="1041"/>
      <c r="S940" s="1041"/>
      <c r="T940" s="1041"/>
      <c r="U940" s="1041"/>
      <c r="V940" s="1041"/>
      <c r="W940" s="1041"/>
      <c r="X940" s="1041"/>
      <c r="Y940" s="1041"/>
      <c r="Z940" s="1041"/>
      <c r="AA940" s="1041"/>
      <c r="AB940" s="1041"/>
      <c r="AC940" s="1041"/>
      <c r="AD940" s="1041"/>
      <c r="AE940" s="1041"/>
      <c r="AF940" s="1041"/>
      <c r="AG940" s="1041"/>
      <c r="AH940" s="1041"/>
      <c r="AI940" s="1041"/>
      <c r="AJ940" s="1041"/>
      <c r="AK940" s="1041"/>
      <c r="AL940" s="1041"/>
      <c r="AM940" s="1041"/>
      <c r="AN940" s="1041"/>
      <c r="AO940" s="1041"/>
      <c r="AP940" s="1041"/>
      <c r="AQ940" s="1041"/>
    </row>
    <row r="941" spans="1:43" s="1042" customFormat="1" ht="12.75">
      <c r="A941" s="1051" t="s">
        <v>428</v>
      </c>
      <c r="B941" s="77">
        <v>570000</v>
      </c>
      <c r="C941" s="77">
        <v>0</v>
      </c>
      <c r="D941" s="77">
        <v>0</v>
      </c>
      <c r="E941" s="386">
        <v>0</v>
      </c>
      <c r="F941" s="77">
        <v>0</v>
      </c>
      <c r="G941" s="1041"/>
      <c r="H941" s="1041"/>
      <c r="I941" s="1041"/>
      <c r="J941" s="1041"/>
      <c r="K941" s="1041"/>
      <c r="L941" s="1041"/>
      <c r="M941" s="1041"/>
      <c r="N941" s="1041"/>
      <c r="O941" s="1041"/>
      <c r="P941" s="1041"/>
      <c r="Q941" s="1041"/>
      <c r="R941" s="1041"/>
      <c r="S941" s="1041"/>
      <c r="T941" s="1041"/>
      <c r="U941" s="1041"/>
      <c r="V941" s="1041"/>
      <c r="W941" s="1041"/>
      <c r="X941" s="1041"/>
      <c r="Y941" s="1041"/>
      <c r="Z941" s="1041"/>
      <c r="AA941" s="1041"/>
      <c r="AB941" s="1041"/>
      <c r="AC941" s="1041"/>
      <c r="AD941" s="1041"/>
      <c r="AE941" s="1041"/>
      <c r="AF941" s="1041"/>
      <c r="AG941" s="1041"/>
      <c r="AH941" s="1041"/>
      <c r="AI941" s="1041"/>
      <c r="AJ941" s="1041"/>
      <c r="AK941" s="1041"/>
      <c r="AL941" s="1041"/>
      <c r="AM941" s="1041"/>
      <c r="AN941" s="1041"/>
      <c r="AO941" s="1041"/>
      <c r="AP941" s="1041"/>
      <c r="AQ941" s="1041"/>
    </row>
    <row r="942" spans="1:48" s="181" customFormat="1" ht="12" customHeight="1">
      <c r="A942" s="260" t="s">
        <v>58</v>
      </c>
      <c r="B942" s="77"/>
      <c r="C942" s="77"/>
      <c r="D942" s="77"/>
      <c r="E942" s="386"/>
      <c r="F942" s="77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  <c r="Q942" s="156"/>
      <c r="R942" s="156"/>
      <c r="S942" s="156"/>
      <c r="T942" s="156"/>
      <c r="U942" s="156"/>
      <c r="V942" s="156"/>
      <c r="W942" s="156"/>
      <c r="X942" s="156"/>
      <c r="Y942" s="156"/>
      <c r="Z942" s="156"/>
      <c r="AA942" s="156"/>
      <c r="AB942" s="156"/>
      <c r="AC942" s="156"/>
      <c r="AD942" s="156"/>
      <c r="AE942" s="156"/>
      <c r="AF942" s="156"/>
      <c r="AG942" s="156"/>
      <c r="AH942" s="156"/>
      <c r="AI942" s="156"/>
      <c r="AJ942" s="156"/>
      <c r="AK942" s="156"/>
      <c r="AL942" s="156"/>
      <c r="AM942" s="156"/>
      <c r="AN942" s="156"/>
      <c r="AO942" s="156"/>
      <c r="AP942" s="156"/>
      <c r="AQ942" s="156"/>
      <c r="AR942" s="156"/>
      <c r="AS942" s="156"/>
      <c r="AT942" s="156"/>
      <c r="AU942" s="156"/>
      <c r="AV942" s="156"/>
    </row>
    <row r="943" spans="1:48" s="181" customFormat="1" ht="12" customHeight="1">
      <c r="A943" s="1049" t="s">
        <v>911</v>
      </c>
      <c r="B943" s="77">
        <v>305946</v>
      </c>
      <c r="C943" s="77">
        <v>218115</v>
      </c>
      <c r="D943" s="77">
        <v>218115</v>
      </c>
      <c r="E943" s="386">
        <v>71.29199270459493</v>
      </c>
      <c r="F943" s="77">
        <v>1757</v>
      </c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  <c r="Q943" s="156"/>
      <c r="R943" s="156"/>
      <c r="S943" s="156"/>
      <c r="T943" s="156"/>
      <c r="U943" s="156"/>
      <c r="V943" s="156"/>
      <c r="W943" s="156"/>
      <c r="X943" s="156"/>
      <c r="Y943" s="156"/>
      <c r="Z943" s="156"/>
      <c r="AA943" s="156"/>
      <c r="AB943" s="156"/>
      <c r="AC943" s="156"/>
      <c r="AD943" s="156"/>
      <c r="AE943" s="156"/>
      <c r="AF943" s="156"/>
      <c r="AG943" s="156"/>
      <c r="AH943" s="156"/>
      <c r="AI943" s="156"/>
      <c r="AJ943" s="156"/>
      <c r="AK943" s="156"/>
      <c r="AL943" s="156"/>
      <c r="AM943" s="156"/>
      <c r="AN943" s="156"/>
      <c r="AO943" s="156"/>
      <c r="AP943" s="156"/>
      <c r="AQ943" s="156"/>
      <c r="AR943" s="156"/>
      <c r="AS943" s="156"/>
      <c r="AT943" s="156"/>
      <c r="AU943" s="156"/>
      <c r="AV943" s="156"/>
    </row>
    <row r="944" spans="1:48" s="181" customFormat="1" ht="12" customHeight="1">
      <c r="A944" s="1037" t="s">
        <v>901</v>
      </c>
      <c r="B944" s="77">
        <v>305946</v>
      </c>
      <c r="C944" s="77">
        <v>218115</v>
      </c>
      <c r="D944" s="77">
        <v>218115</v>
      </c>
      <c r="E944" s="386">
        <v>71.29199270459493</v>
      </c>
      <c r="F944" s="77">
        <v>1757</v>
      </c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  <c r="Q944" s="156"/>
      <c r="R944" s="156"/>
      <c r="S944" s="156"/>
      <c r="T944" s="156"/>
      <c r="U944" s="156"/>
      <c r="V944" s="156"/>
      <c r="W944" s="156"/>
      <c r="X944" s="156"/>
      <c r="Y944" s="156"/>
      <c r="Z944" s="156"/>
      <c r="AA944" s="156"/>
      <c r="AB944" s="156"/>
      <c r="AC944" s="156"/>
      <c r="AD944" s="156"/>
      <c r="AE944" s="156"/>
      <c r="AF944" s="156"/>
      <c r="AG944" s="156"/>
      <c r="AH944" s="156"/>
      <c r="AI944" s="156"/>
      <c r="AJ944" s="156"/>
      <c r="AK944" s="156"/>
      <c r="AL944" s="156"/>
      <c r="AM944" s="156"/>
      <c r="AN944" s="156"/>
      <c r="AO944" s="156"/>
      <c r="AP944" s="156"/>
      <c r="AQ944" s="156"/>
      <c r="AR944" s="156"/>
      <c r="AS944" s="156"/>
      <c r="AT944" s="156"/>
      <c r="AU944" s="156"/>
      <c r="AV944" s="156"/>
    </row>
    <row r="945" spans="1:48" s="181" customFormat="1" ht="12" customHeight="1">
      <c r="A945" s="1049" t="s">
        <v>1306</v>
      </c>
      <c r="B945" s="77">
        <v>305946</v>
      </c>
      <c r="C945" s="77">
        <v>218115</v>
      </c>
      <c r="D945" s="77">
        <v>142583</v>
      </c>
      <c r="E945" s="386">
        <v>46.60397586502193</v>
      </c>
      <c r="F945" s="77">
        <v>35942</v>
      </c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  <c r="Q945" s="156"/>
      <c r="R945" s="156"/>
      <c r="S945" s="156"/>
      <c r="T945" s="156"/>
      <c r="U945" s="156"/>
      <c r="V945" s="156"/>
      <c r="W945" s="156"/>
      <c r="X945" s="156"/>
      <c r="Y945" s="156"/>
      <c r="Z945" s="156"/>
      <c r="AA945" s="156"/>
      <c r="AB945" s="156"/>
      <c r="AC945" s="156"/>
      <c r="AD945" s="156"/>
      <c r="AE945" s="156"/>
      <c r="AF945" s="156"/>
      <c r="AG945" s="156"/>
      <c r="AH945" s="156"/>
      <c r="AI945" s="156"/>
      <c r="AJ945" s="156"/>
      <c r="AK945" s="156"/>
      <c r="AL945" s="156"/>
      <c r="AM945" s="156"/>
      <c r="AN945" s="156"/>
      <c r="AO945" s="156"/>
      <c r="AP945" s="156"/>
      <c r="AQ945" s="156"/>
      <c r="AR945" s="156"/>
      <c r="AS945" s="156"/>
      <c r="AT945" s="156"/>
      <c r="AU945" s="156"/>
      <c r="AV945" s="156"/>
    </row>
    <row r="946" spans="1:48" s="181" customFormat="1" ht="12" customHeight="1">
      <c r="A946" s="1037" t="s">
        <v>1312</v>
      </c>
      <c r="B946" s="77">
        <v>305946</v>
      </c>
      <c r="C946" s="77">
        <v>218115</v>
      </c>
      <c r="D946" s="77">
        <v>142583</v>
      </c>
      <c r="E946" s="386">
        <v>46.60397586502193</v>
      </c>
      <c r="F946" s="77">
        <v>35942</v>
      </c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  <c r="Q946" s="156"/>
      <c r="R946" s="156"/>
      <c r="S946" s="156"/>
      <c r="T946" s="156"/>
      <c r="U946" s="156"/>
      <c r="V946" s="156"/>
      <c r="W946" s="156"/>
      <c r="X946" s="156"/>
      <c r="Y946" s="156"/>
      <c r="Z946" s="156"/>
      <c r="AA946" s="156"/>
      <c r="AB946" s="156"/>
      <c r="AC946" s="156"/>
      <c r="AD946" s="156"/>
      <c r="AE946" s="156"/>
      <c r="AF946" s="156"/>
      <c r="AG946" s="156"/>
      <c r="AH946" s="156"/>
      <c r="AI946" s="156"/>
      <c r="AJ946" s="156"/>
      <c r="AK946" s="156"/>
      <c r="AL946" s="156"/>
      <c r="AM946" s="156"/>
      <c r="AN946" s="156"/>
      <c r="AO946" s="156"/>
      <c r="AP946" s="156"/>
      <c r="AQ946" s="156"/>
      <c r="AR946" s="156"/>
      <c r="AS946" s="156"/>
      <c r="AT946" s="156"/>
      <c r="AU946" s="156"/>
      <c r="AV946" s="156"/>
    </row>
    <row r="947" spans="1:48" s="181" customFormat="1" ht="12" customHeight="1">
      <c r="A947" s="1051" t="s">
        <v>1384</v>
      </c>
      <c r="B947" s="77">
        <v>305946</v>
      </c>
      <c r="C947" s="77">
        <v>218115</v>
      </c>
      <c r="D947" s="77">
        <v>142583</v>
      </c>
      <c r="E947" s="386">
        <v>46.60397586502193</v>
      </c>
      <c r="F947" s="77">
        <v>35942</v>
      </c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  <c r="Q947" s="156"/>
      <c r="R947" s="156"/>
      <c r="S947" s="156"/>
      <c r="T947" s="156"/>
      <c r="U947" s="156"/>
      <c r="V947" s="156"/>
      <c r="W947" s="156"/>
      <c r="X947" s="156"/>
      <c r="Y947" s="156"/>
      <c r="Z947" s="156"/>
      <c r="AA947" s="156"/>
      <c r="AB947" s="156"/>
      <c r="AC947" s="156"/>
      <c r="AD947" s="156"/>
      <c r="AE947" s="156"/>
      <c r="AF947" s="156"/>
      <c r="AG947" s="156"/>
      <c r="AH947" s="156"/>
      <c r="AI947" s="156"/>
      <c r="AJ947" s="156"/>
      <c r="AK947" s="156"/>
      <c r="AL947" s="156"/>
      <c r="AM947" s="156"/>
      <c r="AN947" s="156"/>
      <c r="AO947" s="156"/>
      <c r="AP947" s="156"/>
      <c r="AQ947" s="156"/>
      <c r="AR947" s="156"/>
      <c r="AS947" s="156"/>
      <c r="AT947" s="156"/>
      <c r="AU947" s="156"/>
      <c r="AV947" s="156"/>
    </row>
    <row r="948" spans="1:48" s="181" customFormat="1" ht="12" customHeight="1">
      <c r="A948" s="1052" t="s">
        <v>52</v>
      </c>
      <c r="B948" s="77">
        <v>305946</v>
      </c>
      <c r="C948" s="77">
        <v>218115</v>
      </c>
      <c r="D948" s="77">
        <v>142583</v>
      </c>
      <c r="E948" s="386">
        <v>46.60397586502193</v>
      </c>
      <c r="F948" s="77">
        <v>35942</v>
      </c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  <c r="Q948" s="156"/>
      <c r="R948" s="156"/>
      <c r="S948" s="156"/>
      <c r="T948" s="156"/>
      <c r="U948" s="156"/>
      <c r="V948" s="156"/>
      <c r="W948" s="156"/>
      <c r="X948" s="156"/>
      <c r="Y948" s="156"/>
      <c r="Z948" s="156"/>
      <c r="AA948" s="156"/>
      <c r="AB948" s="156"/>
      <c r="AC948" s="156"/>
      <c r="AD948" s="156"/>
      <c r="AE948" s="156"/>
      <c r="AF948" s="156"/>
      <c r="AG948" s="156"/>
      <c r="AH948" s="156"/>
      <c r="AI948" s="156"/>
      <c r="AJ948" s="156"/>
      <c r="AK948" s="156"/>
      <c r="AL948" s="156"/>
      <c r="AM948" s="156"/>
      <c r="AN948" s="156"/>
      <c r="AO948" s="156"/>
      <c r="AP948" s="156"/>
      <c r="AQ948" s="156"/>
      <c r="AR948" s="156"/>
      <c r="AS948" s="156"/>
      <c r="AT948" s="156"/>
      <c r="AU948" s="156"/>
      <c r="AV948" s="156"/>
    </row>
    <row r="949" spans="1:6" ht="12.75">
      <c r="A949" s="276" t="s">
        <v>80</v>
      </c>
      <c r="B949" s="30"/>
      <c r="C949" s="30"/>
      <c r="D949" s="30"/>
      <c r="E949" s="386"/>
      <c r="F949" s="77"/>
    </row>
    <row r="950" spans="1:6" ht="12.75">
      <c r="A950" s="252" t="s">
        <v>910</v>
      </c>
      <c r="B950" s="230"/>
      <c r="C950" s="230"/>
      <c r="D950" s="230"/>
      <c r="E950" s="386"/>
      <c r="F950" s="230"/>
    </row>
    <row r="951" spans="1:6" ht="12.75">
      <c r="A951" s="1035" t="s">
        <v>911</v>
      </c>
      <c r="B951" s="230">
        <v>63680</v>
      </c>
      <c r="C951" s="230">
        <v>63680</v>
      </c>
      <c r="D951" s="230">
        <v>0</v>
      </c>
      <c r="E951" s="386">
        <v>0</v>
      </c>
      <c r="F951" s="230">
        <v>0</v>
      </c>
    </row>
    <row r="952" spans="1:6" ht="12.75">
      <c r="A952" s="1036" t="s">
        <v>135</v>
      </c>
      <c r="B952" s="230">
        <v>63680</v>
      </c>
      <c r="C952" s="230">
        <v>63680</v>
      </c>
      <c r="D952" s="230">
        <v>0</v>
      </c>
      <c r="E952" s="386">
        <v>0</v>
      </c>
      <c r="F952" s="230">
        <v>0</v>
      </c>
    </row>
    <row r="953" spans="1:6" ht="12.75">
      <c r="A953" s="1049" t="s">
        <v>1306</v>
      </c>
      <c r="B953" s="230">
        <v>63680</v>
      </c>
      <c r="C953" s="230">
        <v>63680</v>
      </c>
      <c r="D953" s="230">
        <v>0</v>
      </c>
      <c r="E953" s="386">
        <v>0</v>
      </c>
      <c r="F953" s="230">
        <v>0</v>
      </c>
    </row>
    <row r="954" spans="1:6" ht="12.75">
      <c r="A954" s="1037" t="s">
        <v>1312</v>
      </c>
      <c r="B954" s="230">
        <v>63680</v>
      </c>
      <c r="C954" s="230">
        <v>63680</v>
      </c>
      <c r="D954" s="230">
        <v>0</v>
      </c>
      <c r="E954" s="386">
        <v>0</v>
      </c>
      <c r="F954" s="230">
        <v>0</v>
      </c>
    </row>
    <row r="955" spans="1:6" ht="12.75">
      <c r="A955" s="1051" t="s">
        <v>881</v>
      </c>
      <c r="B955" s="230">
        <v>63680</v>
      </c>
      <c r="C955" s="230">
        <v>63680</v>
      </c>
      <c r="D955" s="230">
        <v>0</v>
      </c>
      <c r="E955" s="386">
        <v>0</v>
      </c>
      <c r="F955" s="230">
        <v>0</v>
      </c>
    </row>
    <row r="956" spans="1:43" s="1040" customFormat="1" ht="12.75">
      <c r="A956" s="260" t="s">
        <v>920</v>
      </c>
      <c r="B956" s="77"/>
      <c r="C956" s="77"/>
      <c r="D956" s="77"/>
      <c r="E956" s="386"/>
      <c r="F956" s="77"/>
      <c r="G956" s="324"/>
      <c r="H956" s="324"/>
      <c r="I956" s="324"/>
      <c r="J956" s="324"/>
      <c r="K956" s="324"/>
      <c r="L956" s="324"/>
      <c r="M956" s="324"/>
      <c r="N956" s="324"/>
      <c r="O956" s="324"/>
      <c r="P956" s="324"/>
      <c r="Q956" s="324"/>
      <c r="R956" s="324"/>
      <c r="S956" s="324"/>
      <c r="T956" s="324"/>
      <c r="U956" s="324"/>
      <c r="V956" s="324"/>
      <c r="W956" s="324"/>
      <c r="X956" s="324"/>
      <c r="Y956" s="324"/>
      <c r="Z956" s="324"/>
      <c r="AA956" s="324"/>
      <c r="AB956" s="324"/>
      <c r="AC956" s="324"/>
      <c r="AD956" s="324"/>
      <c r="AE956" s="324"/>
      <c r="AF956" s="324"/>
      <c r="AG956" s="324"/>
      <c r="AH956" s="324"/>
      <c r="AI956" s="324"/>
      <c r="AJ956" s="324"/>
      <c r="AK956" s="324"/>
      <c r="AL956" s="324"/>
      <c r="AM956" s="324"/>
      <c r="AN956" s="324"/>
      <c r="AO956" s="324"/>
      <c r="AP956" s="324"/>
      <c r="AQ956" s="324"/>
    </row>
    <row r="957" spans="1:43" s="1040" customFormat="1" ht="12.75">
      <c r="A957" s="1035" t="s">
        <v>911</v>
      </c>
      <c r="B957" s="77">
        <v>1784347</v>
      </c>
      <c r="C957" s="77">
        <v>28283</v>
      </c>
      <c r="D957" s="77">
        <v>28283</v>
      </c>
      <c r="E957" s="386">
        <v>1.5850616500041752</v>
      </c>
      <c r="F957" s="77">
        <v>10591</v>
      </c>
      <c r="G957" s="324"/>
      <c r="H957" s="324"/>
      <c r="I957" s="324"/>
      <c r="J957" s="324"/>
      <c r="K957" s="324"/>
      <c r="L957" s="324"/>
      <c r="M957" s="324"/>
      <c r="N957" s="324"/>
      <c r="O957" s="324"/>
      <c r="P957" s="324"/>
      <c r="Q957" s="324"/>
      <c r="R957" s="324"/>
      <c r="S957" s="324"/>
      <c r="T957" s="324"/>
      <c r="U957" s="324"/>
      <c r="V957" s="324"/>
      <c r="W957" s="324"/>
      <c r="X957" s="324"/>
      <c r="Y957" s="324"/>
      <c r="Z957" s="324"/>
      <c r="AA957" s="324"/>
      <c r="AB957" s="324"/>
      <c r="AC957" s="324"/>
      <c r="AD957" s="324"/>
      <c r="AE957" s="324"/>
      <c r="AF957" s="324"/>
      <c r="AG957" s="324"/>
      <c r="AH957" s="324"/>
      <c r="AI957" s="324"/>
      <c r="AJ957" s="324"/>
      <c r="AK957" s="324"/>
      <c r="AL957" s="324"/>
      <c r="AM957" s="324"/>
      <c r="AN957" s="324"/>
      <c r="AO957" s="324"/>
      <c r="AP957" s="324"/>
      <c r="AQ957" s="324"/>
    </row>
    <row r="958" spans="1:43" s="1040" customFormat="1" ht="12.75">
      <c r="A958" s="1036" t="s">
        <v>901</v>
      </c>
      <c r="B958" s="77">
        <v>1784347</v>
      </c>
      <c r="C958" s="77">
        <v>28283</v>
      </c>
      <c r="D958" s="77">
        <v>28283</v>
      </c>
      <c r="E958" s="386">
        <v>1.5850616500041752</v>
      </c>
      <c r="F958" s="77">
        <v>10591</v>
      </c>
      <c r="G958" s="324"/>
      <c r="H958" s="324"/>
      <c r="I958" s="324"/>
      <c r="J958" s="324"/>
      <c r="K958" s="324"/>
      <c r="L958" s="324"/>
      <c r="M958" s="324"/>
      <c r="N958" s="324"/>
      <c r="O958" s="324"/>
      <c r="P958" s="324"/>
      <c r="Q958" s="324"/>
      <c r="R958" s="324"/>
      <c r="S958" s="324"/>
      <c r="T958" s="324"/>
      <c r="U958" s="324"/>
      <c r="V958" s="324"/>
      <c r="W958" s="324"/>
      <c r="X958" s="324"/>
      <c r="Y958" s="324"/>
      <c r="Z958" s="324"/>
      <c r="AA958" s="324"/>
      <c r="AB958" s="324"/>
      <c r="AC958" s="324"/>
      <c r="AD958" s="324"/>
      <c r="AE958" s="324"/>
      <c r="AF958" s="324"/>
      <c r="AG958" s="324"/>
      <c r="AH958" s="324"/>
      <c r="AI958" s="324"/>
      <c r="AJ958" s="324"/>
      <c r="AK958" s="324"/>
      <c r="AL958" s="324"/>
      <c r="AM958" s="324"/>
      <c r="AN958" s="324"/>
      <c r="AO958" s="324"/>
      <c r="AP958" s="324"/>
      <c r="AQ958" s="324"/>
    </row>
    <row r="959" spans="1:43" s="1040" customFormat="1" ht="12.75">
      <c r="A959" s="1035" t="s">
        <v>1310</v>
      </c>
      <c r="B959" s="77">
        <v>1784347</v>
      </c>
      <c r="C959" s="77">
        <v>28283</v>
      </c>
      <c r="D959" s="77">
        <v>17157</v>
      </c>
      <c r="E959" s="386">
        <v>0.9615282229297328</v>
      </c>
      <c r="F959" s="77">
        <v>4396</v>
      </c>
      <c r="G959" s="324"/>
      <c r="H959" s="324"/>
      <c r="I959" s="324"/>
      <c r="J959" s="324"/>
      <c r="K959" s="324"/>
      <c r="L959" s="324"/>
      <c r="M959" s="324"/>
      <c r="N959" s="324"/>
      <c r="O959" s="324"/>
      <c r="P959" s="324"/>
      <c r="Q959" s="324"/>
      <c r="R959" s="324"/>
      <c r="S959" s="324"/>
      <c r="T959" s="324"/>
      <c r="U959" s="324"/>
      <c r="V959" s="324"/>
      <c r="W959" s="324"/>
      <c r="X959" s="324"/>
      <c r="Y959" s="324"/>
      <c r="Z959" s="324"/>
      <c r="AA959" s="324"/>
      <c r="AB959" s="324"/>
      <c r="AC959" s="324"/>
      <c r="AD959" s="324"/>
      <c r="AE959" s="324"/>
      <c r="AF959" s="324"/>
      <c r="AG959" s="324"/>
      <c r="AH959" s="324"/>
      <c r="AI959" s="324"/>
      <c r="AJ959" s="324"/>
      <c r="AK959" s="324"/>
      <c r="AL959" s="324"/>
      <c r="AM959" s="324"/>
      <c r="AN959" s="324"/>
      <c r="AO959" s="324"/>
      <c r="AP959" s="324"/>
      <c r="AQ959" s="324"/>
    </row>
    <row r="960" spans="1:43" s="1040" customFormat="1" ht="12.75">
      <c r="A960" s="1036" t="s">
        <v>1312</v>
      </c>
      <c r="B960" s="77">
        <v>7193</v>
      </c>
      <c r="C960" s="77">
        <v>1465</v>
      </c>
      <c r="D960" s="77">
        <v>120</v>
      </c>
      <c r="E960" s="386">
        <v>1.6682886139302098</v>
      </c>
      <c r="F960" s="77">
        <v>120</v>
      </c>
      <c r="G960" s="324"/>
      <c r="H960" s="324"/>
      <c r="I960" s="324"/>
      <c r="J960" s="324"/>
      <c r="K960" s="324"/>
      <c r="L960" s="324"/>
      <c r="M960" s="324"/>
      <c r="N960" s="324"/>
      <c r="O960" s="324"/>
      <c r="P960" s="324"/>
      <c r="Q960" s="324"/>
      <c r="R960" s="324"/>
      <c r="S960" s="324"/>
      <c r="T960" s="324"/>
      <c r="U960" s="324"/>
      <c r="V960" s="324"/>
      <c r="W960" s="324"/>
      <c r="X960" s="324"/>
      <c r="Y960" s="324"/>
      <c r="Z960" s="324"/>
      <c r="AA960" s="324"/>
      <c r="AB960" s="324"/>
      <c r="AC960" s="324"/>
      <c r="AD960" s="324"/>
      <c r="AE960" s="324"/>
      <c r="AF960" s="324"/>
      <c r="AG960" s="324"/>
      <c r="AH960" s="324"/>
      <c r="AI960" s="324"/>
      <c r="AJ960" s="324"/>
      <c r="AK960" s="324"/>
      <c r="AL960" s="324"/>
      <c r="AM960" s="324"/>
      <c r="AN960" s="324"/>
      <c r="AO960" s="324"/>
      <c r="AP960" s="324"/>
      <c r="AQ960" s="324"/>
    </row>
    <row r="961" spans="1:43" s="1040" customFormat="1" ht="12.75">
      <c r="A961" s="1038" t="s">
        <v>881</v>
      </c>
      <c r="B961" s="77">
        <v>7193</v>
      </c>
      <c r="C961" s="77">
        <v>1465</v>
      </c>
      <c r="D961" s="77">
        <v>120</v>
      </c>
      <c r="E961" s="386">
        <v>1.6682886139302098</v>
      </c>
      <c r="F961" s="77">
        <v>120</v>
      </c>
      <c r="G961" s="324"/>
      <c r="H961" s="324"/>
      <c r="I961" s="324"/>
      <c r="J961" s="324"/>
      <c r="K961" s="324"/>
      <c r="L961" s="324"/>
      <c r="M961" s="324"/>
      <c r="N961" s="324"/>
      <c r="O961" s="324"/>
      <c r="P961" s="324"/>
      <c r="Q961" s="324"/>
      <c r="R961" s="324"/>
      <c r="S961" s="324"/>
      <c r="T961" s="324"/>
      <c r="U961" s="324"/>
      <c r="V961" s="324"/>
      <c r="W961" s="324"/>
      <c r="X961" s="324"/>
      <c r="Y961" s="324"/>
      <c r="Z961" s="324"/>
      <c r="AA961" s="324"/>
      <c r="AB961" s="324"/>
      <c r="AC961" s="324"/>
      <c r="AD961" s="324"/>
      <c r="AE961" s="324"/>
      <c r="AF961" s="324"/>
      <c r="AG961" s="324"/>
      <c r="AH961" s="324"/>
      <c r="AI961" s="324"/>
      <c r="AJ961" s="324"/>
      <c r="AK961" s="324"/>
      <c r="AL961" s="324"/>
      <c r="AM961" s="324"/>
      <c r="AN961" s="324"/>
      <c r="AO961" s="324"/>
      <c r="AP961" s="324"/>
      <c r="AQ961" s="324"/>
    </row>
    <row r="962" spans="1:43" s="1040" customFormat="1" ht="12.75">
      <c r="A962" s="1036" t="s">
        <v>1295</v>
      </c>
      <c r="B962" s="77">
        <v>1777154</v>
      </c>
      <c r="C962" s="77">
        <v>26818</v>
      </c>
      <c r="D962" s="77">
        <v>17037</v>
      </c>
      <c r="E962" s="386">
        <v>0.9586676225020454</v>
      </c>
      <c r="F962" s="77">
        <v>4276</v>
      </c>
      <c r="G962" s="324"/>
      <c r="H962" s="324"/>
      <c r="I962" s="324"/>
      <c r="J962" s="324"/>
      <c r="K962" s="324"/>
      <c r="L962" s="324"/>
      <c r="M962" s="324"/>
      <c r="N962" s="324"/>
      <c r="O962" s="324"/>
      <c r="P962" s="324"/>
      <c r="Q962" s="324"/>
      <c r="R962" s="324"/>
      <c r="S962" s="324"/>
      <c r="T962" s="324"/>
      <c r="U962" s="324"/>
      <c r="V962" s="324"/>
      <c r="W962" s="324"/>
      <c r="X962" s="324"/>
      <c r="Y962" s="324"/>
      <c r="Z962" s="324"/>
      <c r="AA962" s="324"/>
      <c r="AB962" s="324"/>
      <c r="AC962" s="324"/>
      <c r="AD962" s="324"/>
      <c r="AE962" s="324"/>
      <c r="AF962" s="324"/>
      <c r="AG962" s="324"/>
      <c r="AH962" s="324"/>
      <c r="AI962" s="324"/>
      <c r="AJ962" s="324"/>
      <c r="AK962" s="324"/>
      <c r="AL962" s="324"/>
      <c r="AM962" s="324"/>
      <c r="AN962" s="324"/>
      <c r="AO962" s="324"/>
      <c r="AP962" s="324"/>
      <c r="AQ962" s="324"/>
    </row>
    <row r="963" spans="1:43" s="1040" customFormat="1" ht="12.75">
      <c r="A963" s="1038" t="s">
        <v>428</v>
      </c>
      <c r="B963" s="77">
        <v>1777154</v>
      </c>
      <c r="C963" s="77">
        <v>26818</v>
      </c>
      <c r="D963" s="77">
        <v>17037</v>
      </c>
      <c r="E963" s="386">
        <v>0.9586676225020454</v>
      </c>
      <c r="F963" s="77">
        <v>4276</v>
      </c>
      <c r="G963" s="324"/>
      <c r="H963" s="324"/>
      <c r="I963" s="324"/>
      <c r="J963" s="324"/>
      <c r="K963" s="324"/>
      <c r="L963" s="324"/>
      <c r="M963" s="324"/>
      <c r="N963" s="324"/>
      <c r="O963" s="324"/>
      <c r="P963" s="324"/>
      <c r="Q963" s="324"/>
      <c r="R963" s="324"/>
      <c r="S963" s="324"/>
      <c r="T963" s="324"/>
      <c r="U963" s="324"/>
      <c r="V963" s="324"/>
      <c r="W963" s="324"/>
      <c r="X963" s="324"/>
      <c r="Y963" s="324"/>
      <c r="Z963" s="324"/>
      <c r="AA963" s="324"/>
      <c r="AB963" s="324"/>
      <c r="AC963" s="324"/>
      <c r="AD963" s="324"/>
      <c r="AE963" s="324"/>
      <c r="AF963" s="324"/>
      <c r="AG963" s="324"/>
      <c r="AH963" s="324"/>
      <c r="AI963" s="324"/>
      <c r="AJ963" s="324"/>
      <c r="AK963" s="324"/>
      <c r="AL963" s="324"/>
      <c r="AM963" s="324"/>
      <c r="AN963" s="324"/>
      <c r="AO963" s="324"/>
      <c r="AP963" s="324"/>
      <c r="AQ963" s="324"/>
    </row>
    <row r="964" spans="1:43" s="1042" customFormat="1" ht="12.75">
      <c r="A964" s="260" t="s">
        <v>922</v>
      </c>
      <c r="B964" s="77"/>
      <c r="C964" s="77"/>
      <c r="D964" s="77"/>
      <c r="E964" s="386"/>
      <c r="F964" s="77"/>
      <c r="G964" s="1041"/>
      <c r="H964" s="1041"/>
      <c r="I964" s="1041"/>
      <c r="J964" s="1041"/>
      <c r="K964" s="1041"/>
      <c r="L964" s="1041"/>
      <c r="M964" s="1041"/>
      <c r="N964" s="1041"/>
      <c r="O964" s="1041"/>
      <c r="P964" s="1041"/>
      <c r="Q964" s="1041"/>
      <c r="R964" s="1041"/>
      <c r="S964" s="1041"/>
      <c r="T964" s="1041"/>
      <c r="U964" s="1041"/>
      <c r="V964" s="1041"/>
      <c r="W964" s="1041"/>
      <c r="X964" s="1041"/>
      <c r="Y964" s="1041"/>
      <c r="Z964" s="1041"/>
      <c r="AA964" s="1041"/>
      <c r="AB964" s="1041"/>
      <c r="AC964" s="1041"/>
      <c r="AD964" s="1041"/>
      <c r="AE964" s="1041"/>
      <c r="AF964" s="1041"/>
      <c r="AG964" s="1041"/>
      <c r="AH964" s="1041"/>
      <c r="AI964" s="1041"/>
      <c r="AJ964" s="1041"/>
      <c r="AK964" s="1041"/>
      <c r="AL964" s="1041"/>
      <c r="AM964" s="1041"/>
      <c r="AN964" s="1041"/>
      <c r="AO964" s="1041"/>
      <c r="AP964" s="1041"/>
      <c r="AQ964" s="1041"/>
    </row>
    <row r="965" spans="1:43" s="1042" customFormat="1" ht="12.75">
      <c r="A965" s="1049" t="s">
        <v>911</v>
      </c>
      <c r="B965" s="77">
        <v>3650</v>
      </c>
      <c r="C965" s="77">
        <v>1450</v>
      </c>
      <c r="D965" s="77">
        <v>1450</v>
      </c>
      <c r="E965" s="386">
        <v>39.726027397260275</v>
      </c>
      <c r="F965" s="77">
        <v>600</v>
      </c>
      <c r="G965" s="1041"/>
      <c r="H965" s="1041"/>
      <c r="I965" s="1041"/>
      <c r="J965" s="1041"/>
      <c r="K965" s="1041"/>
      <c r="L965" s="1041"/>
      <c r="M965" s="1041"/>
      <c r="N965" s="1041"/>
      <c r="O965" s="1041"/>
      <c r="P965" s="1041"/>
      <c r="Q965" s="1041"/>
      <c r="R965" s="1041"/>
      <c r="S965" s="1041"/>
      <c r="T965" s="1041"/>
      <c r="U965" s="1041"/>
      <c r="V965" s="1041"/>
      <c r="W965" s="1041"/>
      <c r="X965" s="1041"/>
      <c r="Y965" s="1041"/>
      <c r="Z965" s="1041"/>
      <c r="AA965" s="1041"/>
      <c r="AB965" s="1041"/>
      <c r="AC965" s="1041"/>
      <c r="AD965" s="1041"/>
      <c r="AE965" s="1041"/>
      <c r="AF965" s="1041"/>
      <c r="AG965" s="1041"/>
      <c r="AH965" s="1041"/>
      <c r="AI965" s="1041"/>
      <c r="AJ965" s="1041"/>
      <c r="AK965" s="1041"/>
      <c r="AL965" s="1041"/>
      <c r="AM965" s="1041"/>
      <c r="AN965" s="1041"/>
      <c r="AO965" s="1041"/>
      <c r="AP965" s="1041"/>
      <c r="AQ965" s="1041"/>
    </row>
    <row r="966" spans="1:43" s="1042" customFormat="1" ht="12.75">
      <c r="A966" s="1037" t="s">
        <v>901</v>
      </c>
      <c r="B966" s="77">
        <v>3650</v>
      </c>
      <c r="C966" s="77">
        <v>1450</v>
      </c>
      <c r="D966" s="77">
        <v>1450</v>
      </c>
      <c r="E966" s="386">
        <v>39.726027397260275</v>
      </c>
      <c r="F966" s="77">
        <v>600</v>
      </c>
      <c r="G966" s="1041"/>
      <c r="H966" s="1041"/>
      <c r="I966" s="1041"/>
      <c r="J966" s="1041"/>
      <c r="K966" s="1041"/>
      <c r="L966" s="1041"/>
      <c r="M966" s="1041"/>
      <c r="N966" s="1041"/>
      <c r="O966" s="1041"/>
      <c r="P966" s="1041"/>
      <c r="Q966" s="1041"/>
      <c r="R966" s="1041"/>
      <c r="S966" s="1041"/>
      <c r="T966" s="1041"/>
      <c r="U966" s="1041"/>
      <c r="V966" s="1041"/>
      <c r="W966" s="1041"/>
      <c r="X966" s="1041"/>
      <c r="Y966" s="1041"/>
      <c r="Z966" s="1041"/>
      <c r="AA966" s="1041"/>
      <c r="AB966" s="1041"/>
      <c r="AC966" s="1041"/>
      <c r="AD966" s="1041"/>
      <c r="AE966" s="1041"/>
      <c r="AF966" s="1041"/>
      <c r="AG966" s="1041"/>
      <c r="AH966" s="1041"/>
      <c r="AI966" s="1041"/>
      <c r="AJ966" s="1041"/>
      <c r="AK966" s="1041"/>
      <c r="AL966" s="1041"/>
      <c r="AM966" s="1041"/>
      <c r="AN966" s="1041"/>
      <c r="AO966" s="1041"/>
      <c r="AP966" s="1041"/>
      <c r="AQ966" s="1041"/>
    </row>
    <row r="967" spans="1:43" s="1042" customFormat="1" ht="12.75">
      <c r="A967" s="1049" t="s">
        <v>1306</v>
      </c>
      <c r="B967" s="77">
        <v>3650</v>
      </c>
      <c r="C967" s="77">
        <v>1450</v>
      </c>
      <c r="D967" s="77">
        <v>31</v>
      </c>
      <c r="E967" s="386">
        <v>0.8493150684931507</v>
      </c>
      <c r="F967" s="77">
        <v>9</v>
      </c>
      <c r="G967" s="1041"/>
      <c r="H967" s="1041"/>
      <c r="I967" s="1041"/>
      <c r="J967" s="1041"/>
      <c r="K967" s="1041"/>
      <c r="L967" s="1041"/>
      <c r="M967" s="1041"/>
      <c r="N967" s="1041"/>
      <c r="O967" s="1041"/>
      <c r="P967" s="1041"/>
      <c r="Q967" s="1041"/>
      <c r="R967" s="1041"/>
      <c r="S967" s="1041"/>
      <c r="T967" s="1041"/>
      <c r="U967" s="1041"/>
      <c r="V967" s="1041"/>
      <c r="W967" s="1041"/>
      <c r="X967" s="1041"/>
      <c r="Y967" s="1041"/>
      <c r="Z967" s="1041"/>
      <c r="AA967" s="1041"/>
      <c r="AB967" s="1041"/>
      <c r="AC967" s="1041"/>
      <c r="AD967" s="1041"/>
      <c r="AE967" s="1041"/>
      <c r="AF967" s="1041"/>
      <c r="AG967" s="1041"/>
      <c r="AH967" s="1041"/>
      <c r="AI967" s="1041"/>
      <c r="AJ967" s="1041"/>
      <c r="AK967" s="1041"/>
      <c r="AL967" s="1041"/>
      <c r="AM967" s="1041"/>
      <c r="AN967" s="1041"/>
      <c r="AO967" s="1041"/>
      <c r="AP967" s="1041"/>
      <c r="AQ967" s="1041"/>
    </row>
    <row r="968" spans="1:43" s="1042" customFormat="1" ht="12.75">
      <c r="A968" s="1037" t="s">
        <v>1312</v>
      </c>
      <c r="B968" s="77">
        <v>3650</v>
      </c>
      <c r="C968" s="77">
        <v>1450</v>
      </c>
      <c r="D968" s="77">
        <v>31</v>
      </c>
      <c r="E968" s="386">
        <v>0.8493150684931507</v>
      </c>
      <c r="F968" s="77">
        <v>9</v>
      </c>
      <c r="G968" s="1041"/>
      <c r="H968" s="1041"/>
      <c r="I968" s="1041"/>
      <c r="J968" s="1041"/>
      <c r="K968" s="1041"/>
      <c r="L968" s="1041"/>
      <c r="M968" s="1041"/>
      <c r="N968" s="1041"/>
      <c r="O968" s="1041"/>
      <c r="P968" s="1041"/>
      <c r="Q968" s="1041"/>
      <c r="R968" s="1041"/>
      <c r="S968" s="1041"/>
      <c r="T968" s="1041"/>
      <c r="U968" s="1041"/>
      <c r="V968" s="1041"/>
      <c r="W968" s="1041"/>
      <c r="X968" s="1041"/>
      <c r="Y968" s="1041"/>
      <c r="Z968" s="1041"/>
      <c r="AA968" s="1041"/>
      <c r="AB968" s="1041"/>
      <c r="AC968" s="1041"/>
      <c r="AD968" s="1041"/>
      <c r="AE968" s="1041"/>
      <c r="AF968" s="1041"/>
      <c r="AG968" s="1041"/>
      <c r="AH968" s="1041"/>
      <c r="AI968" s="1041"/>
      <c r="AJ968" s="1041"/>
      <c r="AK968" s="1041"/>
      <c r="AL968" s="1041"/>
      <c r="AM968" s="1041"/>
      <c r="AN968" s="1041"/>
      <c r="AO968" s="1041"/>
      <c r="AP968" s="1041"/>
      <c r="AQ968" s="1041"/>
    </row>
    <row r="969" spans="1:43" s="1042" customFormat="1" ht="12.75">
      <c r="A969" s="1051" t="s">
        <v>881</v>
      </c>
      <c r="B969" s="77">
        <v>3650</v>
      </c>
      <c r="C969" s="77">
        <v>1450</v>
      </c>
      <c r="D969" s="77">
        <v>31</v>
      </c>
      <c r="E969" s="386">
        <v>0.8493150684931507</v>
      </c>
      <c r="F969" s="77">
        <v>9</v>
      </c>
      <c r="G969" s="1041"/>
      <c r="H969" s="1041"/>
      <c r="I969" s="1041"/>
      <c r="J969" s="1041"/>
      <c r="K969" s="1041"/>
      <c r="L969" s="1041"/>
      <c r="M969" s="1041"/>
      <c r="N969" s="1041"/>
      <c r="O969" s="1041"/>
      <c r="P969" s="1041"/>
      <c r="Q969" s="1041"/>
      <c r="R969" s="1041"/>
      <c r="S969" s="1041"/>
      <c r="T969" s="1041"/>
      <c r="U969" s="1041"/>
      <c r="V969" s="1041"/>
      <c r="W969" s="1041"/>
      <c r="X969" s="1041"/>
      <c r="Y969" s="1041"/>
      <c r="Z969" s="1041"/>
      <c r="AA969" s="1041"/>
      <c r="AB969" s="1041"/>
      <c r="AC969" s="1041"/>
      <c r="AD969" s="1041"/>
      <c r="AE969" s="1041"/>
      <c r="AF969" s="1041"/>
      <c r="AG969" s="1041"/>
      <c r="AH969" s="1041"/>
      <c r="AI969" s="1041"/>
      <c r="AJ969" s="1041"/>
      <c r="AK969" s="1041"/>
      <c r="AL969" s="1041"/>
      <c r="AM969" s="1041"/>
      <c r="AN969" s="1041"/>
      <c r="AO969" s="1041"/>
      <c r="AP969" s="1041"/>
      <c r="AQ969" s="1041"/>
    </row>
    <row r="970" spans="1:43" s="1042" customFormat="1" ht="25.5">
      <c r="A970" s="314" t="s">
        <v>62</v>
      </c>
      <c r="B970" s="30"/>
      <c r="C970" s="30"/>
      <c r="D970" s="30"/>
      <c r="E970" s="386"/>
      <c r="F970" s="77"/>
      <c r="G970" s="1041"/>
      <c r="H970" s="1041"/>
      <c r="I970" s="1041"/>
      <c r="J970" s="1041"/>
      <c r="K970" s="1041"/>
      <c r="L970" s="1041"/>
      <c r="M970" s="1041"/>
      <c r="N970" s="1041"/>
      <c r="O970" s="1041"/>
      <c r="P970" s="1041"/>
      <c r="Q970" s="1041"/>
      <c r="R970" s="1041"/>
      <c r="S970" s="1041"/>
      <c r="T970" s="1041"/>
      <c r="U970" s="1041"/>
      <c r="V970" s="1041"/>
      <c r="W970" s="1041"/>
      <c r="X970" s="1041"/>
      <c r="Y970" s="1041"/>
      <c r="Z970" s="1041"/>
      <c r="AA970" s="1041"/>
      <c r="AB970" s="1041"/>
      <c r="AC970" s="1041"/>
      <c r="AD970" s="1041"/>
      <c r="AE970" s="1041"/>
      <c r="AF970" s="1041"/>
      <c r="AG970" s="1041"/>
      <c r="AH970" s="1041"/>
      <c r="AI970" s="1041"/>
      <c r="AJ970" s="1041"/>
      <c r="AK970" s="1041"/>
      <c r="AL970" s="1041"/>
      <c r="AM970" s="1041"/>
      <c r="AN970" s="1041"/>
      <c r="AO970" s="1041"/>
      <c r="AP970" s="1041"/>
      <c r="AQ970" s="1041"/>
    </row>
    <row r="971" spans="1:43" s="1048" customFormat="1" ht="12.75">
      <c r="A971" s="1035" t="s">
        <v>911</v>
      </c>
      <c r="B971" s="77">
        <v>50000</v>
      </c>
      <c r="C971" s="77">
        <v>0</v>
      </c>
      <c r="D971" s="77">
        <v>0</v>
      </c>
      <c r="E971" s="386">
        <v>0</v>
      </c>
      <c r="F971" s="77">
        <v>0</v>
      </c>
      <c r="G971" s="1041"/>
      <c r="H971" s="1041"/>
      <c r="I971" s="1041"/>
      <c r="J971" s="1041"/>
      <c r="K971" s="1041"/>
      <c r="L971" s="1041"/>
      <c r="M971" s="1041"/>
      <c r="N971" s="1041"/>
      <c r="O971" s="1041"/>
      <c r="P971" s="1041"/>
      <c r="Q971" s="1041"/>
      <c r="R971" s="1041"/>
      <c r="S971" s="1041"/>
      <c r="T971" s="1041"/>
      <c r="U971" s="1041"/>
      <c r="V971" s="1041"/>
      <c r="W971" s="1041"/>
      <c r="X971" s="1041"/>
      <c r="Y971" s="1041"/>
      <c r="Z971" s="1041"/>
      <c r="AA971" s="1041"/>
      <c r="AB971" s="1041"/>
      <c r="AC971" s="1041"/>
      <c r="AD971" s="1041"/>
      <c r="AE971" s="1041"/>
      <c r="AF971" s="1041"/>
      <c r="AG971" s="1041"/>
      <c r="AH971" s="1041"/>
      <c r="AI971" s="1041"/>
      <c r="AJ971" s="1041"/>
      <c r="AK971" s="1041"/>
      <c r="AL971" s="1041"/>
      <c r="AM971" s="1041"/>
      <c r="AN971" s="1041"/>
      <c r="AO971" s="1041"/>
      <c r="AP971" s="1041"/>
      <c r="AQ971" s="1041"/>
    </row>
    <row r="972" spans="1:43" s="1048" customFormat="1" ht="12.75">
      <c r="A972" s="1037" t="s">
        <v>901</v>
      </c>
      <c r="B972" s="77">
        <v>50000</v>
      </c>
      <c r="C972" s="77">
        <v>0</v>
      </c>
      <c r="D972" s="77">
        <v>0</v>
      </c>
      <c r="E972" s="386">
        <v>0</v>
      </c>
      <c r="F972" s="77">
        <v>0</v>
      </c>
      <c r="G972" s="1041"/>
      <c r="H972" s="1041"/>
      <c r="I972" s="1041"/>
      <c r="J972" s="1041"/>
      <c r="K972" s="1041"/>
      <c r="L972" s="1041"/>
      <c r="M972" s="1041"/>
      <c r="N972" s="1041"/>
      <c r="O972" s="1041"/>
      <c r="P972" s="1041"/>
      <c r="Q972" s="1041"/>
      <c r="R972" s="1041"/>
      <c r="S972" s="1041"/>
      <c r="T972" s="1041"/>
      <c r="U972" s="1041"/>
      <c r="V972" s="1041"/>
      <c r="W972" s="1041"/>
      <c r="X972" s="1041"/>
      <c r="Y972" s="1041"/>
      <c r="Z972" s="1041"/>
      <c r="AA972" s="1041"/>
      <c r="AB972" s="1041"/>
      <c r="AC972" s="1041"/>
      <c r="AD972" s="1041"/>
      <c r="AE972" s="1041"/>
      <c r="AF972" s="1041"/>
      <c r="AG972" s="1041"/>
      <c r="AH972" s="1041"/>
      <c r="AI972" s="1041"/>
      <c r="AJ972" s="1041"/>
      <c r="AK972" s="1041"/>
      <c r="AL972" s="1041"/>
      <c r="AM972" s="1041"/>
      <c r="AN972" s="1041"/>
      <c r="AO972" s="1041"/>
      <c r="AP972" s="1041"/>
      <c r="AQ972" s="1041"/>
    </row>
    <row r="973" spans="1:43" s="1048" customFormat="1" ht="12.75">
      <c r="A973" s="1049" t="s">
        <v>1306</v>
      </c>
      <c r="B973" s="77">
        <v>50000</v>
      </c>
      <c r="C973" s="77">
        <v>0</v>
      </c>
      <c r="D973" s="77">
        <v>0</v>
      </c>
      <c r="E973" s="386">
        <v>0</v>
      </c>
      <c r="F973" s="77">
        <v>0</v>
      </c>
      <c r="G973" s="1041"/>
      <c r="H973" s="1041"/>
      <c r="I973" s="1041"/>
      <c r="J973" s="1041"/>
      <c r="K973" s="1041"/>
      <c r="L973" s="1041"/>
      <c r="M973" s="1041"/>
      <c r="N973" s="1041"/>
      <c r="O973" s="1041"/>
      <c r="P973" s="1041"/>
      <c r="Q973" s="1041"/>
      <c r="R973" s="1041"/>
      <c r="S973" s="1041"/>
      <c r="T973" s="1041"/>
      <c r="U973" s="1041"/>
      <c r="V973" s="1041"/>
      <c r="W973" s="1041"/>
      <c r="X973" s="1041"/>
      <c r="Y973" s="1041"/>
      <c r="Z973" s="1041"/>
      <c r="AA973" s="1041"/>
      <c r="AB973" s="1041"/>
      <c r="AC973" s="1041"/>
      <c r="AD973" s="1041"/>
      <c r="AE973" s="1041"/>
      <c r="AF973" s="1041"/>
      <c r="AG973" s="1041"/>
      <c r="AH973" s="1041"/>
      <c r="AI973" s="1041"/>
      <c r="AJ973" s="1041"/>
      <c r="AK973" s="1041"/>
      <c r="AL973" s="1041"/>
      <c r="AM973" s="1041"/>
      <c r="AN973" s="1041"/>
      <c r="AO973" s="1041"/>
      <c r="AP973" s="1041"/>
      <c r="AQ973" s="1041"/>
    </row>
    <row r="974" spans="1:43" s="1042" customFormat="1" ht="12.75">
      <c r="A974" s="1037" t="s">
        <v>1295</v>
      </c>
      <c r="B974" s="77">
        <v>50000</v>
      </c>
      <c r="C974" s="77">
        <v>0</v>
      </c>
      <c r="D974" s="77">
        <v>0</v>
      </c>
      <c r="E974" s="386">
        <v>0</v>
      </c>
      <c r="F974" s="77">
        <v>0</v>
      </c>
      <c r="G974" s="1041"/>
      <c r="H974" s="1041"/>
      <c r="I974" s="1041"/>
      <c r="J974" s="1041"/>
      <c r="K974" s="1041"/>
      <c r="L974" s="1041"/>
      <c r="M974" s="1041"/>
      <c r="N974" s="1041"/>
      <c r="O974" s="1041"/>
      <c r="P974" s="1041"/>
      <c r="Q974" s="1041"/>
      <c r="R974" s="1041"/>
      <c r="S974" s="1041"/>
      <c r="T974" s="1041"/>
      <c r="U974" s="1041"/>
      <c r="V974" s="1041"/>
      <c r="W974" s="1041"/>
      <c r="X974" s="1041"/>
      <c r="Y974" s="1041"/>
      <c r="Z974" s="1041"/>
      <c r="AA974" s="1041"/>
      <c r="AB974" s="1041"/>
      <c r="AC974" s="1041"/>
      <c r="AD974" s="1041"/>
      <c r="AE974" s="1041"/>
      <c r="AF974" s="1041"/>
      <c r="AG974" s="1041"/>
      <c r="AH974" s="1041"/>
      <c r="AI974" s="1041"/>
      <c r="AJ974" s="1041"/>
      <c r="AK974" s="1041"/>
      <c r="AL974" s="1041"/>
      <c r="AM974" s="1041"/>
      <c r="AN974" s="1041"/>
      <c r="AO974" s="1041"/>
      <c r="AP974" s="1041"/>
      <c r="AQ974" s="1041"/>
    </row>
    <row r="975" spans="1:43" s="1042" customFormat="1" ht="12.75">
      <c r="A975" s="1051" t="s">
        <v>428</v>
      </c>
      <c r="B975" s="77">
        <v>50000</v>
      </c>
      <c r="C975" s="77">
        <v>0</v>
      </c>
      <c r="D975" s="77">
        <v>0</v>
      </c>
      <c r="E975" s="386">
        <v>0</v>
      </c>
      <c r="F975" s="77">
        <v>0</v>
      </c>
      <c r="G975" s="1041"/>
      <c r="H975" s="1041"/>
      <c r="I975" s="1041"/>
      <c r="J975" s="1041"/>
      <c r="K975" s="1041"/>
      <c r="L975" s="1041"/>
      <c r="M975" s="1041"/>
      <c r="N975" s="1041"/>
      <c r="O975" s="1041"/>
      <c r="P975" s="1041"/>
      <c r="Q975" s="1041"/>
      <c r="R975" s="1041"/>
      <c r="S975" s="1041"/>
      <c r="T975" s="1041"/>
      <c r="U975" s="1041"/>
      <c r="V975" s="1041"/>
      <c r="W975" s="1041"/>
      <c r="X975" s="1041"/>
      <c r="Y975" s="1041"/>
      <c r="Z975" s="1041"/>
      <c r="AA975" s="1041"/>
      <c r="AB975" s="1041"/>
      <c r="AC975" s="1041"/>
      <c r="AD975" s="1041"/>
      <c r="AE975" s="1041"/>
      <c r="AF975" s="1041"/>
      <c r="AG975" s="1041"/>
      <c r="AH975" s="1041"/>
      <c r="AI975" s="1041"/>
      <c r="AJ975" s="1041"/>
      <c r="AK975" s="1041"/>
      <c r="AL975" s="1041"/>
      <c r="AM975" s="1041"/>
      <c r="AN975" s="1041"/>
      <c r="AO975" s="1041"/>
      <c r="AP975" s="1041"/>
      <c r="AQ975" s="1041"/>
    </row>
    <row r="976" spans="1:43" s="1042" customFormat="1" ht="12.75">
      <c r="A976" s="260" t="s">
        <v>58</v>
      </c>
      <c r="B976" s="77"/>
      <c r="C976" s="77"/>
      <c r="D976" s="77"/>
      <c r="E976" s="386"/>
      <c r="F976" s="77"/>
      <c r="G976" s="1041"/>
      <c r="H976" s="1041"/>
      <c r="I976" s="1041"/>
      <c r="J976" s="1041"/>
      <c r="K976" s="1041"/>
      <c r="L976" s="1041"/>
      <c r="M976" s="1041"/>
      <c r="N976" s="1041"/>
      <c r="O976" s="1041"/>
      <c r="P976" s="1041"/>
      <c r="Q976" s="1041"/>
      <c r="R976" s="1041"/>
      <c r="S976" s="1041"/>
      <c r="T976" s="1041"/>
      <c r="U976" s="1041"/>
      <c r="V976" s="1041"/>
      <c r="W976" s="1041"/>
      <c r="X976" s="1041"/>
      <c r="Y976" s="1041"/>
      <c r="Z976" s="1041"/>
      <c r="AA976" s="1041"/>
      <c r="AB976" s="1041"/>
      <c r="AC976" s="1041"/>
      <c r="AD976" s="1041"/>
      <c r="AE976" s="1041"/>
      <c r="AF976" s="1041"/>
      <c r="AG976" s="1041"/>
      <c r="AH976" s="1041"/>
      <c r="AI976" s="1041"/>
      <c r="AJ976" s="1041"/>
      <c r="AK976" s="1041"/>
      <c r="AL976" s="1041"/>
      <c r="AM976" s="1041"/>
      <c r="AN976" s="1041"/>
      <c r="AO976" s="1041"/>
      <c r="AP976" s="1041"/>
      <c r="AQ976" s="1041"/>
    </row>
    <row r="977" spans="1:43" s="1042" customFormat="1" ht="12.75">
      <c r="A977" s="1035" t="s">
        <v>911</v>
      </c>
      <c r="B977" s="77">
        <v>69379</v>
      </c>
      <c r="C977" s="77">
        <v>0</v>
      </c>
      <c r="D977" s="77">
        <v>0</v>
      </c>
      <c r="E977" s="386">
        <v>0</v>
      </c>
      <c r="F977" s="77">
        <v>0</v>
      </c>
      <c r="G977" s="1041"/>
      <c r="H977" s="1041"/>
      <c r="I977" s="1041"/>
      <c r="J977" s="1041"/>
      <c r="K977" s="1041"/>
      <c r="L977" s="1041"/>
      <c r="M977" s="1041"/>
      <c r="N977" s="1041"/>
      <c r="O977" s="1041"/>
      <c r="P977" s="1041"/>
      <c r="Q977" s="1041"/>
      <c r="R977" s="1041"/>
      <c r="S977" s="1041"/>
      <c r="T977" s="1041"/>
      <c r="U977" s="1041"/>
      <c r="V977" s="1041"/>
      <c r="W977" s="1041"/>
      <c r="X977" s="1041"/>
      <c r="Y977" s="1041"/>
      <c r="Z977" s="1041"/>
      <c r="AA977" s="1041"/>
      <c r="AB977" s="1041"/>
      <c r="AC977" s="1041"/>
      <c r="AD977" s="1041"/>
      <c r="AE977" s="1041"/>
      <c r="AF977" s="1041"/>
      <c r="AG977" s="1041"/>
      <c r="AH977" s="1041"/>
      <c r="AI977" s="1041"/>
      <c r="AJ977" s="1041"/>
      <c r="AK977" s="1041"/>
      <c r="AL977" s="1041"/>
      <c r="AM977" s="1041"/>
      <c r="AN977" s="1041"/>
      <c r="AO977" s="1041"/>
      <c r="AP977" s="1041"/>
      <c r="AQ977" s="1041"/>
    </row>
    <row r="978" spans="1:43" s="1042" customFormat="1" ht="12.75">
      <c r="A978" s="1036" t="s">
        <v>901</v>
      </c>
      <c r="B978" s="77">
        <v>69379</v>
      </c>
      <c r="C978" s="77">
        <v>0</v>
      </c>
      <c r="D978" s="77">
        <v>0</v>
      </c>
      <c r="E978" s="386">
        <v>0</v>
      </c>
      <c r="F978" s="77">
        <v>0</v>
      </c>
      <c r="G978" s="1041"/>
      <c r="H978" s="1041"/>
      <c r="I978" s="1041"/>
      <c r="J978" s="1041"/>
      <c r="K978" s="1041"/>
      <c r="L978" s="1041"/>
      <c r="M978" s="1041"/>
      <c r="N978" s="1041"/>
      <c r="O978" s="1041"/>
      <c r="P978" s="1041"/>
      <c r="Q978" s="1041"/>
      <c r="R978" s="1041"/>
      <c r="S978" s="1041"/>
      <c r="T978" s="1041"/>
      <c r="U978" s="1041"/>
      <c r="V978" s="1041"/>
      <c r="W978" s="1041"/>
      <c r="X978" s="1041"/>
      <c r="Y978" s="1041"/>
      <c r="Z978" s="1041"/>
      <c r="AA978" s="1041"/>
      <c r="AB978" s="1041"/>
      <c r="AC978" s="1041"/>
      <c r="AD978" s="1041"/>
      <c r="AE978" s="1041"/>
      <c r="AF978" s="1041"/>
      <c r="AG978" s="1041"/>
      <c r="AH978" s="1041"/>
      <c r="AI978" s="1041"/>
      <c r="AJ978" s="1041"/>
      <c r="AK978" s="1041"/>
      <c r="AL978" s="1041"/>
      <c r="AM978" s="1041"/>
      <c r="AN978" s="1041"/>
      <c r="AO978" s="1041"/>
      <c r="AP978" s="1041"/>
      <c r="AQ978" s="1041"/>
    </row>
    <row r="979" spans="1:43" s="1042" customFormat="1" ht="12.75">
      <c r="A979" s="1035" t="s">
        <v>1306</v>
      </c>
      <c r="B979" s="77">
        <v>69379</v>
      </c>
      <c r="C979" s="77">
        <v>0</v>
      </c>
      <c r="D979" s="77">
        <v>0</v>
      </c>
      <c r="E979" s="386">
        <v>0</v>
      </c>
      <c r="F979" s="77">
        <v>0</v>
      </c>
      <c r="G979" s="1041"/>
      <c r="H979" s="1041"/>
      <c r="I979" s="1041"/>
      <c r="J979" s="1041"/>
      <c r="K979" s="1041"/>
      <c r="L979" s="1041"/>
      <c r="M979" s="1041"/>
      <c r="N979" s="1041"/>
      <c r="O979" s="1041"/>
      <c r="P979" s="1041"/>
      <c r="Q979" s="1041"/>
      <c r="R979" s="1041"/>
      <c r="S979" s="1041"/>
      <c r="T979" s="1041"/>
      <c r="U979" s="1041"/>
      <c r="V979" s="1041"/>
      <c r="W979" s="1041"/>
      <c r="X979" s="1041"/>
      <c r="Y979" s="1041"/>
      <c r="Z979" s="1041"/>
      <c r="AA979" s="1041"/>
      <c r="AB979" s="1041"/>
      <c r="AC979" s="1041"/>
      <c r="AD979" s="1041"/>
      <c r="AE979" s="1041"/>
      <c r="AF979" s="1041"/>
      <c r="AG979" s="1041"/>
      <c r="AH979" s="1041"/>
      <c r="AI979" s="1041"/>
      <c r="AJ979" s="1041"/>
      <c r="AK979" s="1041"/>
      <c r="AL979" s="1041"/>
      <c r="AM979" s="1041"/>
      <c r="AN979" s="1041"/>
      <c r="AO979" s="1041"/>
      <c r="AP979" s="1041"/>
      <c r="AQ979" s="1041"/>
    </row>
    <row r="980" spans="1:43" s="1042" customFormat="1" ht="12.75">
      <c r="A980" s="1037" t="s">
        <v>1312</v>
      </c>
      <c r="B980" s="77">
        <v>69379</v>
      </c>
      <c r="C980" s="77">
        <v>0</v>
      </c>
      <c r="D980" s="77">
        <v>0</v>
      </c>
      <c r="E980" s="386">
        <v>0</v>
      </c>
      <c r="F980" s="77">
        <v>0</v>
      </c>
      <c r="G980" s="1041"/>
      <c r="H980" s="1041"/>
      <c r="I980" s="1041"/>
      <c r="J980" s="1041"/>
      <c r="K980" s="1041"/>
      <c r="L980" s="1041"/>
      <c r="M980" s="1041"/>
      <c r="N980" s="1041"/>
      <c r="O980" s="1041"/>
      <c r="P980" s="1041"/>
      <c r="Q980" s="1041"/>
      <c r="R980" s="1041"/>
      <c r="S980" s="1041"/>
      <c r="T980" s="1041"/>
      <c r="U980" s="1041"/>
      <c r="V980" s="1041"/>
      <c r="W980" s="1041"/>
      <c r="X980" s="1041"/>
      <c r="Y980" s="1041"/>
      <c r="Z980" s="1041"/>
      <c r="AA980" s="1041"/>
      <c r="AB980" s="1041"/>
      <c r="AC980" s="1041"/>
      <c r="AD980" s="1041"/>
      <c r="AE980" s="1041"/>
      <c r="AF980" s="1041"/>
      <c r="AG980" s="1041"/>
      <c r="AH980" s="1041"/>
      <c r="AI980" s="1041"/>
      <c r="AJ980" s="1041"/>
      <c r="AK980" s="1041"/>
      <c r="AL980" s="1041"/>
      <c r="AM980" s="1041"/>
      <c r="AN980" s="1041"/>
      <c r="AO980" s="1041"/>
      <c r="AP980" s="1041"/>
      <c r="AQ980" s="1041"/>
    </row>
    <row r="981" spans="1:43" s="1042" customFormat="1" ht="12.75">
      <c r="A981" s="1051" t="s">
        <v>1384</v>
      </c>
      <c r="B981" s="77">
        <v>69379</v>
      </c>
      <c r="C981" s="77">
        <v>0</v>
      </c>
      <c r="D981" s="77">
        <v>0</v>
      </c>
      <c r="E981" s="386">
        <v>0</v>
      </c>
      <c r="F981" s="77">
        <v>0</v>
      </c>
      <c r="G981" s="1041"/>
      <c r="H981" s="1041"/>
      <c r="I981" s="1041"/>
      <c r="J981" s="1041"/>
      <c r="K981" s="1041"/>
      <c r="L981" s="1041"/>
      <c r="M981" s="1041"/>
      <c r="N981" s="1041"/>
      <c r="O981" s="1041"/>
      <c r="P981" s="1041"/>
      <c r="Q981" s="1041"/>
      <c r="R981" s="1041"/>
      <c r="S981" s="1041"/>
      <c r="T981" s="1041"/>
      <c r="U981" s="1041"/>
      <c r="V981" s="1041"/>
      <c r="W981" s="1041"/>
      <c r="X981" s="1041"/>
      <c r="Y981" s="1041"/>
      <c r="Z981" s="1041"/>
      <c r="AA981" s="1041"/>
      <c r="AB981" s="1041"/>
      <c r="AC981" s="1041"/>
      <c r="AD981" s="1041"/>
      <c r="AE981" s="1041"/>
      <c r="AF981" s="1041"/>
      <c r="AG981" s="1041"/>
      <c r="AH981" s="1041"/>
      <c r="AI981" s="1041"/>
      <c r="AJ981" s="1041"/>
      <c r="AK981" s="1041"/>
      <c r="AL981" s="1041"/>
      <c r="AM981" s="1041"/>
      <c r="AN981" s="1041"/>
      <c r="AO981" s="1041"/>
      <c r="AP981" s="1041"/>
      <c r="AQ981" s="1041"/>
    </row>
    <row r="982" spans="1:43" s="1042" customFormat="1" ht="12.75">
      <c r="A982" s="1052" t="s">
        <v>52</v>
      </c>
      <c r="B982" s="77">
        <v>69379</v>
      </c>
      <c r="C982" s="77">
        <v>0</v>
      </c>
      <c r="D982" s="77">
        <v>0</v>
      </c>
      <c r="E982" s="386">
        <v>0</v>
      </c>
      <c r="F982" s="77">
        <v>0</v>
      </c>
      <c r="G982" s="1041"/>
      <c r="H982" s="1041"/>
      <c r="I982" s="1041"/>
      <c r="J982" s="1041"/>
      <c r="K982" s="1041"/>
      <c r="L982" s="1041"/>
      <c r="M982" s="1041"/>
      <c r="N982" s="1041"/>
      <c r="O982" s="1041"/>
      <c r="P982" s="1041"/>
      <c r="Q982" s="1041"/>
      <c r="R982" s="1041"/>
      <c r="S982" s="1041"/>
      <c r="T982" s="1041"/>
      <c r="U982" s="1041"/>
      <c r="V982" s="1041"/>
      <c r="W982" s="1041"/>
      <c r="X982" s="1041"/>
      <c r="Y982" s="1041"/>
      <c r="Z982" s="1041"/>
      <c r="AA982" s="1041"/>
      <c r="AB982" s="1041"/>
      <c r="AC982" s="1041"/>
      <c r="AD982" s="1041"/>
      <c r="AE982" s="1041"/>
      <c r="AF982" s="1041"/>
      <c r="AG982" s="1041"/>
      <c r="AH982" s="1041"/>
      <c r="AI982" s="1041"/>
      <c r="AJ982" s="1041"/>
      <c r="AK982" s="1041"/>
      <c r="AL982" s="1041"/>
      <c r="AM982" s="1041"/>
      <c r="AN982" s="1041"/>
      <c r="AO982" s="1041"/>
      <c r="AP982" s="1041"/>
      <c r="AQ982" s="1041"/>
    </row>
    <row r="983" spans="1:6" ht="12.75">
      <c r="A983" s="276" t="s">
        <v>81</v>
      </c>
      <c r="B983" s="30"/>
      <c r="C983" s="30"/>
      <c r="D983" s="30"/>
      <c r="E983" s="386"/>
      <c r="F983" s="77"/>
    </row>
    <row r="984" spans="1:43" s="1042" customFormat="1" ht="12.75">
      <c r="A984" s="252" t="s">
        <v>910</v>
      </c>
      <c r="B984" s="77"/>
      <c r="C984" s="77"/>
      <c r="D984" s="77"/>
      <c r="E984" s="386"/>
      <c r="F984" s="77"/>
      <c r="G984" s="1041"/>
      <c r="H984" s="1041"/>
      <c r="I984" s="1041"/>
      <c r="J984" s="1041"/>
      <c r="K984" s="1041"/>
      <c r="L984" s="1041"/>
      <c r="M984" s="1041"/>
      <c r="N984" s="1041"/>
      <c r="O984" s="1041"/>
      <c r="P984" s="1041"/>
      <c r="Q984" s="1041"/>
      <c r="R984" s="1041"/>
      <c r="S984" s="1041"/>
      <c r="T984" s="1041"/>
      <c r="U984" s="1041"/>
      <c r="V984" s="1041"/>
      <c r="W984" s="1041"/>
      <c r="X984" s="1041"/>
      <c r="Y984" s="1041"/>
      <c r="Z984" s="1041"/>
      <c r="AA984" s="1041"/>
      <c r="AB984" s="1041"/>
      <c r="AC984" s="1041"/>
      <c r="AD984" s="1041"/>
      <c r="AE984" s="1041"/>
      <c r="AF984" s="1041"/>
      <c r="AG984" s="1041"/>
      <c r="AH984" s="1041"/>
      <c r="AI984" s="1041"/>
      <c r="AJ984" s="1041"/>
      <c r="AK984" s="1041"/>
      <c r="AL984" s="1041"/>
      <c r="AM984" s="1041"/>
      <c r="AN984" s="1041"/>
      <c r="AO984" s="1041"/>
      <c r="AP984" s="1041"/>
      <c r="AQ984" s="1041"/>
    </row>
    <row r="985" spans="1:43" s="1048" customFormat="1" ht="12.75">
      <c r="A985" s="1035" t="s">
        <v>911</v>
      </c>
      <c r="B985" s="77">
        <v>92030</v>
      </c>
      <c r="C985" s="77">
        <v>1800</v>
      </c>
      <c r="D985" s="77">
        <v>1757</v>
      </c>
      <c r="E985" s="386">
        <v>1.9091600565033142</v>
      </c>
      <c r="F985" s="77">
        <v>878</v>
      </c>
      <c r="G985" s="1041"/>
      <c r="H985" s="1041"/>
      <c r="I985" s="1041"/>
      <c r="J985" s="1041"/>
      <c r="K985" s="1041"/>
      <c r="L985" s="1041"/>
      <c r="M985" s="1041"/>
      <c r="N985" s="1041"/>
      <c r="O985" s="1041"/>
      <c r="P985" s="1041"/>
      <c r="Q985" s="1041"/>
      <c r="R985" s="1041"/>
      <c r="S985" s="1041"/>
      <c r="T985" s="1041"/>
      <c r="U985" s="1041"/>
      <c r="V985" s="1041"/>
      <c r="W985" s="1041"/>
      <c r="X985" s="1041"/>
      <c r="Y985" s="1041"/>
      <c r="Z985" s="1041"/>
      <c r="AA985" s="1041"/>
      <c r="AB985" s="1041"/>
      <c r="AC985" s="1041"/>
      <c r="AD985" s="1041"/>
      <c r="AE985" s="1041"/>
      <c r="AF985" s="1041"/>
      <c r="AG985" s="1041"/>
      <c r="AH985" s="1041"/>
      <c r="AI985" s="1041"/>
      <c r="AJ985" s="1041"/>
      <c r="AK985" s="1041"/>
      <c r="AL985" s="1041"/>
      <c r="AM985" s="1041"/>
      <c r="AN985" s="1041"/>
      <c r="AO985" s="1041"/>
      <c r="AP985" s="1041"/>
      <c r="AQ985" s="1041"/>
    </row>
    <row r="986" spans="1:43" s="1048" customFormat="1" ht="12.75">
      <c r="A986" s="1037" t="s">
        <v>135</v>
      </c>
      <c r="B986" s="77">
        <v>92030</v>
      </c>
      <c r="C986" s="77">
        <v>1800</v>
      </c>
      <c r="D986" s="77">
        <v>1757</v>
      </c>
      <c r="E986" s="386">
        <v>1.9091600565033142</v>
      </c>
      <c r="F986" s="77">
        <v>878</v>
      </c>
      <c r="G986" s="1041"/>
      <c r="H986" s="1041"/>
      <c r="I986" s="1041"/>
      <c r="J986" s="1041"/>
      <c r="K986" s="1041"/>
      <c r="L986" s="1041"/>
      <c r="M986" s="1041"/>
      <c r="N986" s="1041"/>
      <c r="O986" s="1041"/>
      <c r="P986" s="1041"/>
      <c r="Q986" s="1041"/>
      <c r="R986" s="1041"/>
      <c r="S986" s="1041"/>
      <c r="T986" s="1041"/>
      <c r="U986" s="1041"/>
      <c r="V986" s="1041"/>
      <c r="W986" s="1041"/>
      <c r="X986" s="1041"/>
      <c r="Y986" s="1041"/>
      <c r="Z986" s="1041"/>
      <c r="AA986" s="1041"/>
      <c r="AB986" s="1041"/>
      <c r="AC986" s="1041"/>
      <c r="AD986" s="1041"/>
      <c r="AE986" s="1041"/>
      <c r="AF986" s="1041"/>
      <c r="AG986" s="1041"/>
      <c r="AH986" s="1041"/>
      <c r="AI986" s="1041"/>
      <c r="AJ986" s="1041"/>
      <c r="AK986" s="1041"/>
      <c r="AL986" s="1041"/>
      <c r="AM986" s="1041"/>
      <c r="AN986" s="1041"/>
      <c r="AO986" s="1041"/>
      <c r="AP986" s="1041"/>
      <c r="AQ986" s="1041"/>
    </row>
    <row r="987" spans="1:43" s="1048" customFormat="1" ht="12.75">
      <c r="A987" s="1049" t="s">
        <v>1306</v>
      </c>
      <c r="B987" s="77">
        <v>92030</v>
      </c>
      <c r="C987" s="77">
        <v>1800</v>
      </c>
      <c r="D987" s="77">
        <v>1757</v>
      </c>
      <c r="E987" s="386">
        <v>1.9091600565033142</v>
      </c>
      <c r="F987" s="77">
        <v>878</v>
      </c>
      <c r="G987" s="1041"/>
      <c r="H987" s="1041"/>
      <c r="I987" s="1041"/>
      <c r="J987" s="1041"/>
      <c r="K987" s="1041"/>
      <c r="L987" s="1041"/>
      <c r="M987" s="1041"/>
      <c r="N987" s="1041"/>
      <c r="O987" s="1041"/>
      <c r="P987" s="1041"/>
      <c r="Q987" s="1041"/>
      <c r="R987" s="1041"/>
      <c r="S987" s="1041"/>
      <c r="T987" s="1041"/>
      <c r="U987" s="1041"/>
      <c r="V987" s="1041"/>
      <c r="W987" s="1041"/>
      <c r="X987" s="1041"/>
      <c r="Y987" s="1041"/>
      <c r="Z987" s="1041"/>
      <c r="AA987" s="1041"/>
      <c r="AB987" s="1041"/>
      <c r="AC987" s="1041"/>
      <c r="AD987" s="1041"/>
      <c r="AE987" s="1041"/>
      <c r="AF987" s="1041"/>
      <c r="AG987" s="1041"/>
      <c r="AH987" s="1041"/>
      <c r="AI987" s="1041"/>
      <c r="AJ987" s="1041"/>
      <c r="AK987" s="1041"/>
      <c r="AL987" s="1041"/>
      <c r="AM987" s="1041"/>
      <c r="AN987" s="1041"/>
      <c r="AO987" s="1041"/>
      <c r="AP987" s="1041"/>
      <c r="AQ987" s="1041"/>
    </row>
    <row r="988" spans="1:43" s="1050" customFormat="1" ht="12.75">
      <c r="A988" s="1037" t="s">
        <v>1312</v>
      </c>
      <c r="B988" s="77">
        <v>92030</v>
      </c>
      <c r="C988" s="77">
        <v>1800</v>
      </c>
      <c r="D988" s="77">
        <v>1757</v>
      </c>
      <c r="E988" s="386">
        <v>1.9091600565033142</v>
      </c>
      <c r="F988" s="77">
        <v>878</v>
      </c>
      <c r="G988" s="1041"/>
      <c r="H988" s="1041"/>
      <c r="I988" s="1041"/>
      <c r="J988" s="1041"/>
      <c r="K988" s="1041"/>
      <c r="L988" s="1041"/>
      <c r="M988" s="1041"/>
      <c r="N988" s="1041"/>
      <c r="O988" s="1041"/>
      <c r="P988" s="1041"/>
      <c r="Q988" s="1041"/>
      <c r="R988" s="1041"/>
      <c r="S988" s="1041"/>
      <c r="T988" s="1041"/>
      <c r="U988" s="1041"/>
      <c r="V988" s="1041"/>
      <c r="W988" s="1041"/>
      <c r="X988" s="1041"/>
      <c r="Y988" s="1041"/>
      <c r="Z988" s="1041"/>
      <c r="AA988" s="1041"/>
      <c r="AB988" s="1041"/>
      <c r="AC988" s="1041"/>
      <c r="AD988" s="1041"/>
      <c r="AE988" s="1041"/>
      <c r="AF988" s="1041"/>
      <c r="AG988" s="1041"/>
      <c r="AH988" s="1041"/>
      <c r="AI988" s="1041"/>
      <c r="AJ988" s="1041"/>
      <c r="AK988" s="1041"/>
      <c r="AL988" s="1041"/>
      <c r="AM988" s="1041"/>
      <c r="AN988" s="1041"/>
      <c r="AO988" s="1041"/>
      <c r="AP988" s="1041"/>
      <c r="AQ988" s="1041"/>
    </row>
    <row r="989" spans="1:43" s="1042" customFormat="1" ht="12.75">
      <c r="A989" s="1051" t="s">
        <v>881</v>
      </c>
      <c r="B989" s="77">
        <v>92030</v>
      </c>
      <c r="C989" s="77">
        <v>1800</v>
      </c>
      <c r="D989" s="77">
        <v>1757</v>
      </c>
      <c r="E989" s="386">
        <v>1.9091600565033142</v>
      </c>
      <c r="F989" s="77">
        <v>878</v>
      </c>
      <c r="G989" s="1041"/>
      <c r="H989" s="1041"/>
      <c r="I989" s="1041"/>
      <c r="J989" s="1041"/>
      <c r="K989" s="1041"/>
      <c r="L989" s="1041"/>
      <c r="M989" s="1041"/>
      <c r="N989" s="1041"/>
      <c r="O989" s="1041"/>
      <c r="P989" s="1041"/>
      <c r="Q989" s="1041"/>
      <c r="R989" s="1041"/>
      <c r="S989" s="1041"/>
      <c r="T989" s="1041"/>
      <c r="U989" s="1041"/>
      <c r="V989" s="1041"/>
      <c r="W989" s="1041"/>
      <c r="X989" s="1041"/>
      <c r="Y989" s="1041"/>
      <c r="Z989" s="1041"/>
      <c r="AA989" s="1041"/>
      <c r="AB989" s="1041"/>
      <c r="AC989" s="1041"/>
      <c r="AD989" s="1041"/>
      <c r="AE989" s="1041"/>
      <c r="AF989" s="1041"/>
      <c r="AG989" s="1041"/>
      <c r="AH989" s="1041"/>
      <c r="AI989" s="1041"/>
      <c r="AJ989" s="1041"/>
      <c r="AK989" s="1041"/>
      <c r="AL989" s="1041"/>
      <c r="AM989" s="1041"/>
      <c r="AN989" s="1041"/>
      <c r="AO989" s="1041"/>
      <c r="AP989" s="1041"/>
      <c r="AQ989" s="1041"/>
    </row>
    <row r="990" spans="1:43" s="1040" customFormat="1" ht="12.75">
      <c r="A990" s="260" t="s">
        <v>58</v>
      </c>
      <c r="B990" s="77"/>
      <c r="C990" s="77"/>
      <c r="D990" s="77"/>
      <c r="E990" s="386"/>
      <c r="F990" s="77"/>
      <c r="G990" s="324"/>
      <c r="H990" s="324"/>
      <c r="I990" s="324"/>
      <c r="J990" s="324"/>
      <c r="K990" s="324"/>
      <c r="L990" s="324"/>
      <c r="M990" s="324"/>
      <c r="N990" s="324"/>
      <c r="O990" s="324"/>
      <c r="P990" s="324"/>
      <c r="Q990" s="324"/>
      <c r="R990" s="324"/>
      <c r="S990" s="324"/>
      <c r="T990" s="324"/>
      <c r="U990" s="324"/>
      <c r="V990" s="324"/>
      <c r="W990" s="324"/>
      <c r="X990" s="324"/>
      <c r="Y990" s="324"/>
      <c r="Z990" s="324"/>
      <c r="AA990" s="324"/>
      <c r="AB990" s="324"/>
      <c r="AC990" s="324"/>
      <c r="AD990" s="324"/>
      <c r="AE990" s="324"/>
      <c r="AF990" s="324"/>
      <c r="AG990" s="324"/>
      <c r="AH990" s="324"/>
      <c r="AI990" s="324"/>
      <c r="AJ990" s="324"/>
      <c r="AK990" s="324"/>
      <c r="AL990" s="324"/>
      <c r="AM990" s="324"/>
      <c r="AN990" s="324"/>
      <c r="AO990" s="324"/>
      <c r="AP990" s="324"/>
      <c r="AQ990" s="324"/>
    </row>
    <row r="991" spans="1:43" s="1040" customFormat="1" ht="12.75">
      <c r="A991" s="1035" t="s">
        <v>911</v>
      </c>
      <c r="B991" s="77">
        <v>600</v>
      </c>
      <c r="C991" s="77">
        <v>0</v>
      </c>
      <c r="D991" s="77">
        <v>0</v>
      </c>
      <c r="E991" s="386">
        <v>0</v>
      </c>
      <c r="F991" s="77">
        <v>0</v>
      </c>
      <c r="G991" s="324"/>
      <c r="H991" s="324"/>
      <c r="I991" s="324"/>
      <c r="J991" s="324"/>
      <c r="K991" s="324"/>
      <c r="L991" s="324"/>
      <c r="M991" s="324"/>
      <c r="N991" s="324"/>
      <c r="O991" s="324"/>
      <c r="P991" s="324"/>
      <c r="Q991" s="324"/>
      <c r="R991" s="324"/>
      <c r="S991" s="324"/>
      <c r="T991" s="324"/>
      <c r="U991" s="324"/>
      <c r="V991" s="324"/>
      <c r="W991" s="324"/>
      <c r="X991" s="324"/>
      <c r="Y991" s="324"/>
      <c r="Z991" s="324"/>
      <c r="AA991" s="324"/>
      <c r="AB991" s="324"/>
      <c r="AC991" s="324"/>
      <c r="AD991" s="324"/>
      <c r="AE991" s="324"/>
      <c r="AF991" s="324"/>
      <c r="AG991" s="324"/>
      <c r="AH991" s="324"/>
      <c r="AI991" s="324"/>
      <c r="AJ991" s="324"/>
      <c r="AK991" s="324"/>
      <c r="AL991" s="324"/>
      <c r="AM991" s="324"/>
      <c r="AN991" s="324"/>
      <c r="AO991" s="324"/>
      <c r="AP991" s="324"/>
      <c r="AQ991" s="324"/>
    </row>
    <row r="992" spans="1:43" s="1040" customFormat="1" ht="12.75">
      <c r="A992" s="1036" t="s">
        <v>901</v>
      </c>
      <c r="B992" s="77">
        <v>600</v>
      </c>
      <c r="C992" s="77">
        <v>0</v>
      </c>
      <c r="D992" s="77">
        <v>0</v>
      </c>
      <c r="E992" s="386">
        <v>0</v>
      </c>
      <c r="F992" s="77">
        <v>0</v>
      </c>
      <c r="G992" s="324"/>
      <c r="H992" s="324"/>
      <c r="I992" s="324"/>
      <c r="J992" s="324"/>
      <c r="K992" s="324"/>
      <c r="L992" s="324"/>
      <c r="M992" s="324"/>
      <c r="N992" s="324"/>
      <c r="O992" s="324"/>
      <c r="P992" s="324"/>
      <c r="Q992" s="324"/>
      <c r="R992" s="324"/>
      <c r="S992" s="324"/>
      <c r="T992" s="324"/>
      <c r="U992" s="324"/>
      <c r="V992" s="324"/>
      <c r="W992" s="324"/>
      <c r="X992" s="324"/>
      <c r="Y992" s="324"/>
      <c r="Z992" s="324"/>
      <c r="AA992" s="324"/>
      <c r="AB992" s="324"/>
      <c r="AC992" s="324"/>
      <c r="AD992" s="324"/>
      <c r="AE992" s="324"/>
      <c r="AF992" s="324"/>
      <c r="AG992" s="324"/>
      <c r="AH992" s="324"/>
      <c r="AI992" s="324"/>
      <c r="AJ992" s="324"/>
      <c r="AK992" s="324"/>
      <c r="AL992" s="324"/>
      <c r="AM992" s="324"/>
      <c r="AN992" s="324"/>
      <c r="AO992" s="324"/>
      <c r="AP992" s="324"/>
      <c r="AQ992" s="324"/>
    </row>
    <row r="993" spans="1:43" s="1040" customFormat="1" ht="12.75">
      <c r="A993" s="1035" t="s">
        <v>1310</v>
      </c>
      <c r="B993" s="77">
        <v>600</v>
      </c>
      <c r="C993" s="77">
        <v>0</v>
      </c>
      <c r="D993" s="77">
        <v>0</v>
      </c>
      <c r="E993" s="386">
        <v>0</v>
      </c>
      <c r="F993" s="77">
        <v>0</v>
      </c>
      <c r="G993" s="324"/>
      <c r="H993" s="324"/>
      <c r="I993" s="324"/>
      <c r="J993" s="324"/>
      <c r="K993" s="324"/>
      <c r="L993" s="324"/>
      <c r="M993" s="324"/>
      <c r="N993" s="324"/>
      <c r="O993" s="324"/>
      <c r="P993" s="324"/>
      <c r="Q993" s="324"/>
      <c r="R993" s="324"/>
      <c r="S993" s="324"/>
      <c r="T993" s="324"/>
      <c r="U993" s="324"/>
      <c r="V993" s="324"/>
      <c r="W993" s="324"/>
      <c r="X993" s="324"/>
      <c r="Y993" s="324"/>
      <c r="Z993" s="324"/>
      <c r="AA993" s="324"/>
      <c r="AB993" s="324"/>
      <c r="AC993" s="324"/>
      <c r="AD993" s="324"/>
      <c r="AE993" s="324"/>
      <c r="AF993" s="324"/>
      <c r="AG993" s="324"/>
      <c r="AH993" s="324"/>
      <c r="AI993" s="324"/>
      <c r="AJ993" s="324"/>
      <c r="AK993" s="324"/>
      <c r="AL993" s="324"/>
      <c r="AM993" s="324"/>
      <c r="AN993" s="324"/>
      <c r="AO993" s="324"/>
      <c r="AP993" s="324"/>
      <c r="AQ993" s="324"/>
    </row>
    <row r="994" spans="1:43" s="1040" customFormat="1" ht="12.75">
      <c r="A994" s="1037" t="s">
        <v>1312</v>
      </c>
      <c r="B994" s="77">
        <v>600</v>
      </c>
      <c r="C994" s="77">
        <v>0</v>
      </c>
      <c r="D994" s="77">
        <v>0</v>
      </c>
      <c r="E994" s="386">
        <v>0</v>
      </c>
      <c r="F994" s="77">
        <v>0</v>
      </c>
      <c r="G994" s="324"/>
      <c r="H994" s="324"/>
      <c r="I994" s="324"/>
      <c r="J994" s="324"/>
      <c r="K994" s="324"/>
      <c r="L994" s="324"/>
      <c r="M994" s="324"/>
      <c r="N994" s="324"/>
      <c r="O994" s="324"/>
      <c r="P994" s="324"/>
      <c r="Q994" s="324"/>
      <c r="R994" s="324"/>
      <c r="S994" s="324"/>
      <c r="T994" s="324"/>
      <c r="U994" s="324"/>
      <c r="V994" s="324"/>
      <c r="W994" s="324"/>
      <c r="X994" s="324"/>
      <c r="Y994" s="324"/>
      <c r="Z994" s="324"/>
      <c r="AA994" s="324"/>
      <c r="AB994" s="324"/>
      <c r="AC994" s="324"/>
      <c r="AD994" s="324"/>
      <c r="AE994" s="324"/>
      <c r="AF994" s="324"/>
      <c r="AG994" s="324"/>
      <c r="AH994" s="324"/>
      <c r="AI994" s="324"/>
      <c r="AJ994" s="324"/>
      <c r="AK994" s="324"/>
      <c r="AL994" s="324"/>
      <c r="AM994" s="324"/>
      <c r="AN994" s="324"/>
      <c r="AO994" s="324"/>
      <c r="AP994" s="324"/>
      <c r="AQ994" s="324"/>
    </row>
    <row r="995" spans="1:43" s="1040" customFormat="1" ht="12.75">
      <c r="A995" s="1038" t="s">
        <v>1384</v>
      </c>
      <c r="B995" s="77">
        <v>600</v>
      </c>
      <c r="C995" s="77">
        <v>0</v>
      </c>
      <c r="D995" s="77">
        <v>0</v>
      </c>
      <c r="E995" s="386">
        <v>0</v>
      </c>
      <c r="F995" s="77">
        <v>0</v>
      </c>
      <c r="G995" s="324"/>
      <c r="H995" s="324"/>
      <c r="I995" s="324"/>
      <c r="J995" s="324"/>
      <c r="K995" s="324"/>
      <c r="L995" s="324"/>
      <c r="M995" s="324"/>
      <c r="N995" s="324"/>
      <c r="O995" s="324"/>
      <c r="P995" s="324"/>
      <c r="Q995" s="324"/>
      <c r="R995" s="324"/>
      <c r="S995" s="324"/>
      <c r="T995" s="324"/>
      <c r="U995" s="324"/>
      <c r="V995" s="324"/>
      <c r="W995" s="324"/>
      <c r="X995" s="324"/>
      <c r="Y995" s="324"/>
      <c r="Z995" s="324"/>
      <c r="AA995" s="324"/>
      <c r="AB995" s="324"/>
      <c r="AC995" s="324"/>
      <c r="AD995" s="324"/>
      <c r="AE995" s="324"/>
      <c r="AF995" s="324"/>
      <c r="AG995" s="324"/>
      <c r="AH995" s="324"/>
      <c r="AI995" s="324"/>
      <c r="AJ995" s="324"/>
      <c r="AK995" s="324"/>
      <c r="AL995" s="324"/>
      <c r="AM995" s="324"/>
      <c r="AN995" s="324"/>
      <c r="AO995" s="324"/>
      <c r="AP995" s="324"/>
      <c r="AQ995" s="324"/>
    </row>
    <row r="996" spans="1:43" s="1040" customFormat="1" ht="12.75">
      <c r="A996" s="1039" t="s">
        <v>52</v>
      </c>
      <c r="B996" s="77">
        <v>600</v>
      </c>
      <c r="C996" s="77">
        <v>0</v>
      </c>
      <c r="D996" s="77">
        <v>0</v>
      </c>
      <c r="E996" s="386">
        <v>0</v>
      </c>
      <c r="F996" s="77">
        <v>0</v>
      </c>
      <c r="G996" s="324"/>
      <c r="H996" s="324"/>
      <c r="I996" s="324"/>
      <c r="J996" s="324"/>
      <c r="K996" s="324"/>
      <c r="L996" s="324"/>
      <c r="M996" s="324"/>
      <c r="N996" s="324"/>
      <c r="O996" s="324"/>
      <c r="P996" s="324"/>
      <c r="Q996" s="324"/>
      <c r="R996" s="324"/>
      <c r="S996" s="324"/>
      <c r="T996" s="324"/>
      <c r="U996" s="324"/>
      <c r="V996" s="324"/>
      <c r="W996" s="324"/>
      <c r="X996" s="324"/>
      <c r="Y996" s="324"/>
      <c r="Z996" s="324"/>
      <c r="AA996" s="324"/>
      <c r="AB996" s="324"/>
      <c r="AC996" s="324"/>
      <c r="AD996" s="324"/>
      <c r="AE996" s="324"/>
      <c r="AF996" s="324"/>
      <c r="AG996" s="324"/>
      <c r="AH996" s="324"/>
      <c r="AI996" s="324"/>
      <c r="AJ996" s="324"/>
      <c r="AK996" s="324"/>
      <c r="AL996" s="324"/>
      <c r="AM996" s="324"/>
      <c r="AN996" s="324"/>
      <c r="AO996" s="324"/>
      <c r="AP996" s="324"/>
      <c r="AQ996" s="324"/>
    </row>
    <row r="997" spans="1:43" s="1040" customFormat="1" ht="12.75">
      <c r="A997" s="260" t="s">
        <v>82</v>
      </c>
      <c r="B997" s="77"/>
      <c r="C997" s="77"/>
      <c r="D997" s="77"/>
      <c r="E997" s="386"/>
      <c r="F997" s="77"/>
      <c r="G997" s="324"/>
      <c r="H997" s="324"/>
      <c r="I997" s="324"/>
      <c r="J997" s="324"/>
      <c r="K997" s="324"/>
      <c r="L997" s="324"/>
      <c r="M997" s="324"/>
      <c r="N997" s="324"/>
      <c r="O997" s="324"/>
      <c r="P997" s="324"/>
      <c r="Q997" s="324"/>
      <c r="R997" s="324"/>
      <c r="S997" s="324"/>
      <c r="T997" s="324"/>
      <c r="U997" s="324"/>
      <c r="V997" s="324"/>
      <c r="W997" s="324"/>
      <c r="X997" s="324"/>
      <c r="Y997" s="324"/>
      <c r="Z997" s="324"/>
      <c r="AA997" s="324"/>
      <c r="AB997" s="324"/>
      <c r="AC997" s="324"/>
      <c r="AD997" s="324"/>
      <c r="AE997" s="324"/>
      <c r="AF997" s="324"/>
      <c r="AG997" s="324"/>
      <c r="AH997" s="324"/>
      <c r="AI997" s="324"/>
      <c r="AJ997" s="324"/>
      <c r="AK997" s="324"/>
      <c r="AL997" s="324"/>
      <c r="AM997" s="324"/>
      <c r="AN997" s="324"/>
      <c r="AO997" s="324"/>
      <c r="AP997" s="324"/>
      <c r="AQ997" s="324"/>
    </row>
    <row r="998" spans="1:43" s="1040" customFormat="1" ht="12.75">
      <c r="A998" s="260" t="s">
        <v>58</v>
      </c>
      <c r="B998" s="77"/>
      <c r="C998" s="77"/>
      <c r="D998" s="77"/>
      <c r="E998" s="386"/>
      <c r="F998" s="77"/>
      <c r="G998" s="324"/>
      <c r="H998" s="324"/>
      <c r="I998" s="324"/>
      <c r="J998" s="324"/>
      <c r="K998" s="324"/>
      <c r="L998" s="324"/>
      <c r="M998" s="324"/>
      <c r="N998" s="324"/>
      <c r="O998" s="324"/>
      <c r="P998" s="324"/>
      <c r="Q998" s="324"/>
      <c r="R998" s="324"/>
      <c r="S998" s="324"/>
      <c r="T998" s="324"/>
      <c r="U998" s="324"/>
      <c r="V998" s="324"/>
      <c r="W998" s="324"/>
      <c r="X998" s="324"/>
      <c r="Y998" s="324"/>
      <c r="Z998" s="324"/>
      <c r="AA998" s="324"/>
      <c r="AB998" s="324"/>
      <c r="AC998" s="324"/>
      <c r="AD998" s="324"/>
      <c r="AE998" s="324"/>
      <c r="AF998" s="324"/>
      <c r="AG998" s="324"/>
      <c r="AH998" s="324"/>
      <c r="AI998" s="324"/>
      <c r="AJ998" s="324"/>
      <c r="AK998" s="324"/>
      <c r="AL998" s="324"/>
      <c r="AM998" s="324"/>
      <c r="AN998" s="324"/>
      <c r="AO998" s="324"/>
      <c r="AP998" s="324"/>
      <c r="AQ998" s="324"/>
    </row>
    <row r="999" spans="1:43" s="1040" customFormat="1" ht="12.75">
      <c r="A999" s="1035" t="s">
        <v>911</v>
      </c>
      <c r="B999" s="77">
        <v>1310</v>
      </c>
      <c r="C999" s="77">
        <v>0</v>
      </c>
      <c r="D999" s="77">
        <v>0</v>
      </c>
      <c r="E999" s="386">
        <v>0</v>
      </c>
      <c r="F999" s="77">
        <v>0</v>
      </c>
      <c r="G999" s="324"/>
      <c r="H999" s="324"/>
      <c r="I999" s="324"/>
      <c r="J999" s="324"/>
      <c r="K999" s="324"/>
      <c r="L999" s="324"/>
      <c r="M999" s="324"/>
      <c r="N999" s="324"/>
      <c r="O999" s="324"/>
      <c r="P999" s="324"/>
      <c r="Q999" s="324"/>
      <c r="R999" s="324"/>
      <c r="S999" s="324"/>
      <c r="T999" s="324"/>
      <c r="U999" s="324"/>
      <c r="V999" s="324"/>
      <c r="W999" s="324"/>
      <c r="X999" s="324"/>
      <c r="Y999" s="324"/>
      <c r="Z999" s="324"/>
      <c r="AA999" s="324"/>
      <c r="AB999" s="324"/>
      <c r="AC999" s="324"/>
      <c r="AD999" s="324"/>
      <c r="AE999" s="324"/>
      <c r="AF999" s="324"/>
      <c r="AG999" s="324"/>
      <c r="AH999" s="324"/>
      <c r="AI999" s="324"/>
      <c r="AJ999" s="324"/>
      <c r="AK999" s="324"/>
      <c r="AL999" s="324"/>
      <c r="AM999" s="324"/>
      <c r="AN999" s="324"/>
      <c r="AO999" s="324"/>
      <c r="AP999" s="324"/>
      <c r="AQ999" s="324"/>
    </row>
    <row r="1000" spans="1:43" s="1040" customFormat="1" ht="12.75">
      <c r="A1000" s="1036" t="s">
        <v>901</v>
      </c>
      <c r="B1000" s="77">
        <v>1310</v>
      </c>
      <c r="C1000" s="77">
        <v>0</v>
      </c>
      <c r="D1000" s="77">
        <v>0</v>
      </c>
      <c r="E1000" s="386">
        <v>0</v>
      </c>
      <c r="F1000" s="77">
        <v>0</v>
      </c>
      <c r="G1000" s="324"/>
      <c r="H1000" s="324"/>
      <c r="I1000" s="324"/>
      <c r="J1000" s="324"/>
      <c r="K1000" s="324"/>
      <c r="L1000" s="324"/>
      <c r="M1000" s="324"/>
      <c r="N1000" s="324"/>
      <c r="O1000" s="324"/>
      <c r="P1000" s="324"/>
      <c r="Q1000" s="324"/>
      <c r="R1000" s="324"/>
      <c r="S1000" s="324"/>
      <c r="T1000" s="324"/>
      <c r="U1000" s="324"/>
      <c r="V1000" s="324"/>
      <c r="W1000" s="324"/>
      <c r="X1000" s="324"/>
      <c r="Y1000" s="324"/>
      <c r="Z1000" s="324"/>
      <c r="AA1000" s="324"/>
      <c r="AB1000" s="324"/>
      <c r="AC1000" s="324"/>
      <c r="AD1000" s="324"/>
      <c r="AE1000" s="324"/>
      <c r="AF1000" s="324"/>
      <c r="AG1000" s="324"/>
      <c r="AH1000" s="324"/>
      <c r="AI1000" s="324"/>
      <c r="AJ1000" s="324"/>
      <c r="AK1000" s="324"/>
      <c r="AL1000" s="324"/>
      <c r="AM1000" s="324"/>
      <c r="AN1000" s="324"/>
      <c r="AO1000" s="324"/>
      <c r="AP1000" s="324"/>
      <c r="AQ1000" s="324"/>
    </row>
    <row r="1001" spans="1:43" s="1040" customFormat="1" ht="12.75">
      <c r="A1001" s="1035" t="s">
        <v>1306</v>
      </c>
      <c r="B1001" s="77">
        <v>1310</v>
      </c>
      <c r="C1001" s="77">
        <v>0</v>
      </c>
      <c r="D1001" s="77">
        <v>0</v>
      </c>
      <c r="E1001" s="386">
        <v>0</v>
      </c>
      <c r="F1001" s="77">
        <v>0</v>
      </c>
      <c r="G1001" s="324"/>
      <c r="H1001" s="324"/>
      <c r="I1001" s="324"/>
      <c r="J1001" s="324"/>
      <c r="K1001" s="324"/>
      <c r="L1001" s="324"/>
      <c r="M1001" s="324"/>
      <c r="N1001" s="324"/>
      <c r="O1001" s="324"/>
      <c r="P1001" s="324"/>
      <c r="Q1001" s="324"/>
      <c r="R1001" s="324"/>
      <c r="S1001" s="324"/>
      <c r="T1001" s="324"/>
      <c r="U1001" s="324"/>
      <c r="V1001" s="324"/>
      <c r="W1001" s="324"/>
      <c r="X1001" s="324"/>
      <c r="Y1001" s="324"/>
      <c r="Z1001" s="324"/>
      <c r="AA1001" s="324"/>
      <c r="AB1001" s="324"/>
      <c r="AC1001" s="324"/>
      <c r="AD1001" s="324"/>
      <c r="AE1001" s="324"/>
      <c r="AF1001" s="324"/>
      <c r="AG1001" s="324"/>
      <c r="AH1001" s="324"/>
      <c r="AI1001" s="324"/>
      <c r="AJ1001" s="324"/>
      <c r="AK1001" s="324"/>
      <c r="AL1001" s="324"/>
      <c r="AM1001" s="324"/>
      <c r="AN1001" s="324"/>
      <c r="AO1001" s="324"/>
      <c r="AP1001" s="324"/>
      <c r="AQ1001" s="324"/>
    </row>
    <row r="1002" spans="1:43" s="1040" customFormat="1" ht="12.75">
      <c r="A1002" s="1037" t="s">
        <v>1312</v>
      </c>
      <c r="B1002" s="77">
        <v>1310</v>
      </c>
      <c r="C1002" s="77">
        <v>0</v>
      </c>
      <c r="D1002" s="77">
        <v>0</v>
      </c>
      <c r="E1002" s="386">
        <v>0</v>
      </c>
      <c r="F1002" s="77">
        <v>0</v>
      </c>
      <c r="G1002" s="324"/>
      <c r="H1002" s="324"/>
      <c r="I1002" s="324"/>
      <c r="J1002" s="324"/>
      <c r="K1002" s="324"/>
      <c r="L1002" s="324"/>
      <c r="M1002" s="324"/>
      <c r="N1002" s="324"/>
      <c r="O1002" s="324"/>
      <c r="P1002" s="324"/>
      <c r="Q1002" s="324"/>
      <c r="R1002" s="324"/>
      <c r="S1002" s="324"/>
      <c r="T1002" s="324"/>
      <c r="U1002" s="324"/>
      <c r="V1002" s="324"/>
      <c r="W1002" s="324"/>
      <c r="X1002" s="324"/>
      <c r="Y1002" s="324"/>
      <c r="Z1002" s="324"/>
      <c r="AA1002" s="324"/>
      <c r="AB1002" s="324"/>
      <c r="AC1002" s="324"/>
      <c r="AD1002" s="324"/>
      <c r="AE1002" s="324"/>
      <c r="AF1002" s="324"/>
      <c r="AG1002" s="324"/>
      <c r="AH1002" s="324"/>
      <c r="AI1002" s="324"/>
      <c r="AJ1002" s="324"/>
      <c r="AK1002" s="324"/>
      <c r="AL1002" s="324"/>
      <c r="AM1002" s="324"/>
      <c r="AN1002" s="324"/>
      <c r="AO1002" s="324"/>
      <c r="AP1002" s="324"/>
      <c r="AQ1002" s="324"/>
    </row>
    <row r="1003" spans="1:43" s="1040" customFormat="1" ht="12.75">
      <c r="A1003" s="1038" t="s">
        <v>1384</v>
      </c>
      <c r="B1003" s="77">
        <v>1310</v>
      </c>
      <c r="C1003" s="77">
        <v>0</v>
      </c>
      <c r="D1003" s="77">
        <v>0</v>
      </c>
      <c r="E1003" s="386">
        <v>0</v>
      </c>
      <c r="F1003" s="77">
        <v>0</v>
      </c>
      <c r="G1003" s="324"/>
      <c r="H1003" s="324"/>
      <c r="I1003" s="324"/>
      <c r="J1003" s="324"/>
      <c r="K1003" s="324"/>
      <c r="L1003" s="324"/>
      <c r="M1003" s="324"/>
      <c r="N1003" s="324"/>
      <c r="O1003" s="324"/>
      <c r="P1003" s="324"/>
      <c r="Q1003" s="324"/>
      <c r="R1003" s="324"/>
      <c r="S1003" s="324"/>
      <c r="T1003" s="324"/>
      <c r="U1003" s="324"/>
      <c r="V1003" s="324"/>
      <c r="W1003" s="324"/>
      <c r="X1003" s="324"/>
      <c r="Y1003" s="324"/>
      <c r="Z1003" s="324"/>
      <c r="AA1003" s="324"/>
      <c r="AB1003" s="324"/>
      <c r="AC1003" s="324"/>
      <c r="AD1003" s="324"/>
      <c r="AE1003" s="324"/>
      <c r="AF1003" s="324"/>
      <c r="AG1003" s="324"/>
      <c r="AH1003" s="324"/>
      <c r="AI1003" s="324"/>
      <c r="AJ1003" s="324"/>
      <c r="AK1003" s="324"/>
      <c r="AL1003" s="324"/>
      <c r="AM1003" s="324"/>
      <c r="AN1003" s="324"/>
      <c r="AO1003" s="324"/>
      <c r="AP1003" s="324"/>
      <c r="AQ1003" s="324"/>
    </row>
    <row r="1004" spans="1:43" s="1040" customFormat="1" ht="12.75">
      <c r="A1004" s="1039" t="s">
        <v>52</v>
      </c>
      <c r="B1004" s="77">
        <v>1310</v>
      </c>
      <c r="C1004" s="77">
        <v>0</v>
      </c>
      <c r="D1004" s="77">
        <v>0</v>
      </c>
      <c r="E1004" s="386">
        <v>0</v>
      </c>
      <c r="F1004" s="77">
        <v>0</v>
      </c>
      <c r="G1004" s="324"/>
      <c r="H1004" s="324"/>
      <c r="I1004" s="324"/>
      <c r="J1004" s="324"/>
      <c r="K1004" s="324"/>
      <c r="L1004" s="324"/>
      <c r="M1004" s="324"/>
      <c r="N1004" s="324"/>
      <c r="O1004" s="324"/>
      <c r="P1004" s="324"/>
      <c r="Q1004" s="324"/>
      <c r="R1004" s="324"/>
      <c r="S1004" s="324"/>
      <c r="T1004" s="324"/>
      <c r="U1004" s="324"/>
      <c r="V1004" s="324"/>
      <c r="W1004" s="324"/>
      <c r="X1004" s="324"/>
      <c r="Y1004" s="324"/>
      <c r="Z1004" s="324"/>
      <c r="AA1004" s="324"/>
      <c r="AB1004" s="324"/>
      <c r="AC1004" s="324"/>
      <c r="AD1004" s="324"/>
      <c r="AE1004" s="324"/>
      <c r="AF1004" s="324"/>
      <c r="AG1004" s="324"/>
      <c r="AH1004" s="324"/>
      <c r="AI1004" s="324"/>
      <c r="AJ1004" s="324"/>
      <c r="AK1004" s="324"/>
      <c r="AL1004" s="324"/>
      <c r="AM1004" s="324"/>
      <c r="AN1004" s="324"/>
      <c r="AO1004" s="324"/>
      <c r="AP1004" s="324"/>
      <c r="AQ1004" s="324"/>
    </row>
    <row r="1005" spans="1:6" ht="12.75">
      <c r="A1005" s="276" t="s">
        <v>83</v>
      </c>
      <c r="B1005" s="30"/>
      <c r="C1005" s="30"/>
      <c r="D1005" s="30"/>
      <c r="E1005" s="386"/>
      <c r="F1005" s="77"/>
    </row>
    <row r="1006" spans="1:43" s="1042" customFormat="1" ht="12.75">
      <c r="A1006" s="252" t="s">
        <v>910</v>
      </c>
      <c r="B1006" s="77"/>
      <c r="C1006" s="77"/>
      <c r="D1006" s="77"/>
      <c r="E1006" s="386"/>
      <c r="F1006" s="77"/>
      <c r="G1006" s="1041"/>
      <c r="H1006" s="1041"/>
      <c r="I1006" s="1041"/>
      <c r="J1006" s="1041"/>
      <c r="K1006" s="1041"/>
      <c r="L1006" s="1041"/>
      <c r="M1006" s="1041"/>
      <c r="N1006" s="1041"/>
      <c r="O1006" s="1041"/>
      <c r="P1006" s="1041"/>
      <c r="Q1006" s="1041"/>
      <c r="R1006" s="1041"/>
      <c r="S1006" s="1041"/>
      <c r="T1006" s="1041"/>
      <c r="U1006" s="1041"/>
      <c r="V1006" s="1041"/>
      <c r="W1006" s="1041"/>
      <c r="X1006" s="1041"/>
      <c r="Y1006" s="1041"/>
      <c r="Z1006" s="1041"/>
      <c r="AA1006" s="1041"/>
      <c r="AB1006" s="1041"/>
      <c r="AC1006" s="1041"/>
      <c r="AD1006" s="1041"/>
      <c r="AE1006" s="1041"/>
      <c r="AF1006" s="1041"/>
      <c r="AG1006" s="1041"/>
      <c r="AH1006" s="1041"/>
      <c r="AI1006" s="1041"/>
      <c r="AJ1006" s="1041"/>
      <c r="AK1006" s="1041"/>
      <c r="AL1006" s="1041"/>
      <c r="AM1006" s="1041"/>
      <c r="AN1006" s="1041"/>
      <c r="AO1006" s="1041"/>
      <c r="AP1006" s="1041"/>
      <c r="AQ1006" s="1041"/>
    </row>
    <row r="1007" spans="1:43" s="1048" customFormat="1" ht="12.75">
      <c r="A1007" s="1035" t="s">
        <v>911</v>
      </c>
      <c r="B1007" s="77">
        <v>779597</v>
      </c>
      <c r="C1007" s="77">
        <v>127546</v>
      </c>
      <c r="D1007" s="77">
        <v>51200</v>
      </c>
      <c r="E1007" s="386">
        <v>6.5674957702505266</v>
      </c>
      <c r="F1007" s="77">
        <v>49956</v>
      </c>
      <c r="G1007" s="1041"/>
      <c r="H1007" s="1041"/>
      <c r="I1007" s="1041"/>
      <c r="J1007" s="1041"/>
      <c r="K1007" s="1041"/>
      <c r="L1007" s="1041"/>
      <c r="M1007" s="1041"/>
      <c r="N1007" s="1041"/>
      <c r="O1007" s="1041"/>
      <c r="P1007" s="1041"/>
      <c r="Q1007" s="1041"/>
      <c r="R1007" s="1041"/>
      <c r="S1007" s="1041"/>
      <c r="T1007" s="1041"/>
      <c r="U1007" s="1041"/>
      <c r="V1007" s="1041"/>
      <c r="W1007" s="1041"/>
      <c r="X1007" s="1041"/>
      <c r="Y1007" s="1041"/>
      <c r="Z1007" s="1041"/>
      <c r="AA1007" s="1041"/>
      <c r="AB1007" s="1041"/>
      <c r="AC1007" s="1041"/>
      <c r="AD1007" s="1041"/>
      <c r="AE1007" s="1041"/>
      <c r="AF1007" s="1041"/>
      <c r="AG1007" s="1041"/>
      <c r="AH1007" s="1041"/>
      <c r="AI1007" s="1041"/>
      <c r="AJ1007" s="1041"/>
      <c r="AK1007" s="1041"/>
      <c r="AL1007" s="1041"/>
      <c r="AM1007" s="1041"/>
      <c r="AN1007" s="1041"/>
      <c r="AO1007" s="1041"/>
      <c r="AP1007" s="1041"/>
      <c r="AQ1007" s="1041"/>
    </row>
    <row r="1008" spans="1:43" s="1048" customFormat="1" ht="12.75">
      <c r="A1008" s="1037" t="s">
        <v>901</v>
      </c>
      <c r="B1008" s="77">
        <v>97113</v>
      </c>
      <c r="C1008" s="77">
        <v>29598</v>
      </c>
      <c r="D1008" s="77">
        <v>29598</v>
      </c>
      <c r="E1008" s="386">
        <v>30.477896883012573</v>
      </c>
      <c r="F1008" s="77">
        <v>28354</v>
      </c>
      <c r="G1008" s="1041"/>
      <c r="H1008" s="1041"/>
      <c r="I1008" s="1041"/>
      <c r="J1008" s="1041"/>
      <c r="K1008" s="1041"/>
      <c r="L1008" s="1041"/>
      <c r="M1008" s="1041"/>
      <c r="N1008" s="1041"/>
      <c r="O1008" s="1041"/>
      <c r="P1008" s="1041"/>
      <c r="Q1008" s="1041"/>
      <c r="R1008" s="1041"/>
      <c r="S1008" s="1041"/>
      <c r="T1008" s="1041"/>
      <c r="U1008" s="1041"/>
      <c r="V1008" s="1041"/>
      <c r="W1008" s="1041"/>
      <c r="X1008" s="1041"/>
      <c r="Y1008" s="1041"/>
      <c r="Z1008" s="1041"/>
      <c r="AA1008" s="1041"/>
      <c r="AB1008" s="1041"/>
      <c r="AC1008" s="1041"/>
      <c r="AD1008" s="1041"/>
      <c r="AE1008" s="1041"/>
      <c r="AF1008" s="1041"/>
      <c r="AG1008" s="1041"/>
      <c r="AH1008" s="1041"/>
      <c r="AI1008" s="1041"/>
      <c r="AJ1008" s="1041"/>
      <c r="AK1008" s="1041"/>
      <c r="AL1008" s="1041"/>
      <c r="AM1008" s="1041"/>
      <c r="AN1008" s="1041"/>
      <c r="AO1008" s="1041"/>
      <c r="AP1008" s="1041"/>
      <c r="AQ1008" s="1041"/>
    </row>
    <row r="1009" spans="1:43" s="1048" customFormat="1" ht="12.75">
      <c r="A1009" s="1036" t="s">
        <v>134</v>
      </c>
      <c r="B1009" s="230">
        <v>78535</v>
      </c>
      <c r="C1009" s="230">
        <v>0</v>
      </c>
      <c r="D1009" s="230">
        <v>0</v>
      </c>
      <c r="E1009" s="386">
        <v>0</v>
      </c>
      <c r="F1009" s="77">
        <v>0</v>
      </c>
      <c r="G1009" s="1041"/>
      <c r="H1009" s="1041"/>
      <c r="I1009" s="1041"/>
      <c r="J1009" s="1041"/>
      <c r="K1009" s="1041"/>
      <c r="L1009" s="1041"/>
      <c r="M1009" s="1041"/>
      <c r="N1009" s="1041"/>
      <c r="O1009" s="1041"/>
      <c r="P1009" s="1041"/>
      <c r="Q1009" s="1041"/>
      <c r="R1009" s="1041"/>
      <c r="S1009" s="1041"/>
      <c r="T1009" s="1041"/>
      <c r="U1009" s="1041"/>
      <c r="V1009" s="1041"/>
      <c r="W1009" s="1041"/>
      <c r="X1009" s="1041"/>
      <c r="Y1009" s="1041"/>
      <c r="Z1009" s="1041"/>
      <c r="AA1009" s="1041"/>
      <c r="AB1009" s="1041"/>
      <c r="AC1009" s="1041"/>
      <c r="AD1009" s="1041"/>
      <c r="AE1009" s="1041"/>
      <c r="AF1009" s="1041"/>
      <c r="AG1009" s="1041"/>
      <c r="AH1009" s="1041"/>
      <c r="AI1009" s="1041"/>
      <c r="AJ1009" s="1041"/>
      <c r="AK1009" s="1041"/>
      <c r="AL1009" s="1041"/>
      <c r="AM1009" s="1041"/>
      <c r="AN1009" s="1041"/>
      <c r="AO1009" s="1041"/>
      <c r="AP1009" s="1041"/>
      <c r="AQ1009" s="1041"/>
    </row>
    <row r="1010" spans="1:43" s="1048" customFormat="1" ht="12.75">
      <c r="A1010" s="1037" t="s">
        <v>135</v>
      </c>
      <c r="B1010" s="77">
        <v>603949</v>
      </c>
      <c r="C1010" s="77">
        <v>97948</v>
      </c>
      <c r="D1010" s="77">
        <v>21602</v>
      </c>
      <c r="E1010" s="386">
        <v>3.5767920801259705</v>
      </c>
      <c r="F1010" s="77">
        <v>21602</v>
      </c>
      <c r="G1010" s="1041"/>
      <c r="H1010" s="1041"/>
      <c r="I1010" s="1041"/>
      <c r="J1010" s="1041"/>
      <c r="K1010" s="1041"/>
      <c r="L1010" s="1041"/>
      <c r="M1010" s="1041"/>
      <c r="N1010" s="1041"/>
      <c r="O1010" s="1041"/>
      <c r="P1010" s="1041"/>
      <c r="Q1010" s="1041"/>
      <c r="R1010" s="1041"/>
      <c r="S1010" s="1041"/>
      <c r="T1010" s="1041"/>
      <c r="U1010" s="1041"/>
      <c r="V1010" s="1041"/>
      <c r="W1010" s="1041"/>
      <c r="X1010" s="1041"/>
      <c r="Y1010" s="1041"/>
      <c r="Z1010" s="1041"/>
      <c r="AA1010" s="1041"/>
      <c r="AB1010" s="1041"/>
      <c r="AC1010" s="1041"/>
      <c r="AD1010" s="1041"/>
      <c r="AE1010" s="1041"/>
      <c r="AF1010" s="1041"/>
      <c r="AG1010" s="1041"/>
      <c r="AH1010" s="1041"/>
      <c r="AI1010" s="1041"/>
      <c r="AJ1010" s="1041"/>
      <c r="AK1010" s="1041"/>
      <c r="AL1010" s="1041"/>
      <c r="AM1010" s="1041"/>
      <c r="AN1010" s="1041"/>
      <c r="AO1010" s="1041"/>
      <c r="AP1010" s="1041"/>
      <c r="AQ1010" s="1041"/>
    </row>
    <row r="1011" spans="1:43" s="1048" customFormat="1" ht="12.75">
      <c r="A1011" s="1049" t="s">
        <v>1306</v>
      </c>
      <c r="B1011" s="77">
        <v>779597</v>
      </c>
      <c r="C1011" s="77">
        <v>127546</v>
      </c>
      <c r="D1011" s="77">
        <v>45857</v>
      </c>
      <c r="E1011" s="386">
        <v>5.882141670632391</v>
      </c>
      <c r="F1011" s="77">
        <v>44613</v>
      </c>
      <c r="G1011" s="1041"/>
      <c r="H1011" s="1041"/>
      <c r="I1011" s="1041"/>
      <c r="J1011" s="1041"/>
      <c r="K1011" s="1041"/>
      <c r="L1011" s="1041"/>
      <c r="M1011" s="1041"/>
      <c r="N1011" s="1041"/>
      <c r="O1011" s="1041"/>
      <c r="P1011" s="1041"/>
      <c r="Q1011" s="1041"/>
      <c r="R1011" s="1041"/>
      <c r="S1011" s="1041"/>
      <c r="T1011" s="1041"/>
      <c r="U1011" s="1041"/>
      <c r="V1011" s="1041"/>
      <c r="W1011" s="1041"/>
      <c r="X1011" s="1041"/>
      <c r="Y1011" s="1041"/>
      <c r="Z1011" s="1041"/>
      <c r="AA1011" s="1041"/>
      <c r="AB1011" s="1041"/>
      <c r="AC1011" s="1041"/>
      <c r="AD1011" s="1041"/>
      <c r="AE1011" s="1041"/>
      <c r="AF1011" s="1041"/>
      <c r="AG1011" s="1041"/>
      <c r="AH1011" s="1041"/>
      <c r="AI1011" s="1041"/>
      <c r="AJ1011" s="1041"/>
      <c r="AK1011" s="1041"/>
      <c r="AL1011" s="1041"/>
      <c r="AM1011" s="1041"/>
      <c r="AN1011" s="1041"/>
      <c r="AO1011" s="1041"/>
      <c r="AP1011" s="1041"/>
      <c r="AQ1011" s="1041"/>
    </row>
    <row r="1012" spans="1:43" s="1050" customFormat="1" ht="12.75">
      <c r="A1012" s="1037" t="s">
        <v>1312</v>
      </c>
      <c r="B1012" s="77">
        <v>179843</v>
      </c>
      <c r="C1012" s="77">
        <v>6094</v>
      </c>
      <c r="D1012" s="77">
        <v>2087</v>
      </c>
      <c r="E1012" s="386">
        <v>1.1604566204967666</v>
      </c>
      <c r="F1012" s="77">
        <v>843</v>
      </c>
      <c r="G1012" s="1041"/>
      <c r="H1012" s="1041"/>
      <c r="I1012" s="1041"/>
      <c r="J1012" s="1041"/>
      <c r="K1012" s="1041"/>
      <c r="L1012" s="1041"/>
      <c r="M1012" s="1041"/>
      <c r="N1012" s="1041"/>
      <c r="O1012" s="1041"/>
      <c r="P1012" s="1041"/>
      <c r="Q1012" s="1041"/>
      <c r="R1012" s="1041"/>
      <c r="S1012" s="1041"/>
      <c r="T1012" s="1041"/>
      <c r="U1012" s="1041"/>
      <c r="V1012" s="1041"/>
      <c r="W1012" s="1041"/>
      <c r="X1012" s="1041"/>
      <c r="Y1012" s="1041"/>
      <c r="Z1012" s="1041"/>
      <c r="AA1012" s="1041"/>
      <c r="AB1012" s="1041"/>
      <c r="AC1012" s="1041"/>
      <c r="AD1012" s="1041"/>
      <c r="AE1012" s="1041"/>
      <c r="AF1012" s="1041"/>
      <c r="AG1012" s="1041"/>
      <c r="AH1012" s="1041"/>
      <c r="AI1012" s="1041"/>
      <c r="AJ1012" s="1041"/>
      <c r="AK1012" s="1041"/>
      <c r="AL1012" s="1041"/>
      <c r="AM1012" s="1041"/>
      <c r="AN1012" s="1041"/>
      <c r="AO1012" s="1041"/>
      <c r="AP1012" s="1041"/>
      <c r="AQ1012" s="1041"/>
    </row>
    <row r="1013" spans="1:43" s="1050" customFormat="1" ht="12.75">
      <c r="A1013" s="1051" t="s">
        <v>881</v>
      </c>
      <c r="B1013" s="77">
        <v>179843</v>
      </c>
      <c r="C1013" s="77">
        <v>6094</v>
      </c>
      <c r="D1013" s="77">
        <v>2087</v>
      </c>
      <c r="E1013" s="386">
        <v>1.1604566204967666</v>
      </c>
      <c r="F1013" s="77">
        <v>843</v>
      </c>
      <c r="G1013" s="1041"/>
      <c r="H1013" s="1041"/>
      <c r="I1013" s="1041"/>
      <c r="J1013" s="1041"/>
      <c r="K1013" s="1041"/>
      <c r="L1013" s="1041"/>
      <c r="M1013" s="1041"/>
      <c r="N1013" s="1041"/>
      <c r="O1013" s="1041"/>
      <c r="P1013" s="1041"/>
      <c r="Q1013" s="1041"/>
      <c r="R1013" s="1041"/>
      <c r="S1013" s="1041"/>
      <c r="T1013" s="1041"/>
      <c r="U1013" s="1041"/>
      <c r="V1013" s="1041"/>
      <c r="W1013" s="1041"/>
      <c r="X1013" s="1041"/>
      <c r="Y1013" s="1041"/>
      <c r="Z1013" s="1041"/>
      <c r="AA1013" s="1041"/>
      <c r="AB1013" s="1041"/>
      <c r="AC1013" s="1041"/>
      <c r="AD1013" s="1041"/>
      <c r="AE1013" s="1041"/>
      <c r="AF1013" s="1041"/>
      <c r="AG1013" s="1041"/>
      <c r="AH1013" s="1041"/>
      <c r="AI1013" s="1041"/>
      <c r="AJ1013" s="1041"/>
      <c r="AK1013" s="1041"/>
      <c r="AL1013" s="1041"/>
      <c r="AM1013" s="1041"/>
      <c r="AN1013" s="1041"/>
      <c r="AO1013" s="1041"/>
      <c r="AP1013" s="1041"/>
      <c r="AQ1013" s="1041"/>
    </row>
    <row r="1014" spans="1:43" s="1040" customFormat="1" ht="12.75">
      <c r="A1014" s="1036" t="s">
        <v>1295</v>
      </c>
      <c r="B1014" s="77">
        <v>599754</v>
      </c>
      <c r="C1014" s="77">
        <v>121452</v>
      </c>
      <c r="D1014" s="77">
        <v>43770</v>
      </c>
      <c r="E1014" s="386">
        <v>7.297992176792485</v>
      </c>
      <c r="F1014" s="77">
        <v>43770</v>
      </c>
      <c r="G1014" s="324"/>
      <c r="H1014" s="324"/>
      <c r="I1014" s="324"/>
      <c r="J1014" s="324"/>
      <c r="K1014" s="324"/>
      <c r="L1014" s="324"/>
      <c r="M1014" s="324"/>
      <c r="N1014" s="324"/>
      <c r="O1014" s="324"/>
      <c r="P1014" s="324"/>
      <c r="Q1014" s="324"/>
      <c r="R1014" s="324"/>
      <c r="S1014" s="324"/>
      <c r="T1014" s="324"/>
      <c r="U1014" s="324"/>
      <c r="V1014" s="324"/>
      <c r="W1014" s="324"/>
      <c r="X1014" s="324"/>
      <c r="Y1014" s="324"/>
      <c r="Z1014" s="324"/>
      <c r="AA1014" s="324"/>
      <c r="AB1014" s="324"/>
      <c r="AC1014" s="324"/>
      <c r="AD1014" s="324"/>
      <c r="AE1014" s="324"/>
      <c r="AF1014" s="324"/>
      <c r="AG1014" s="324"/>
      <c r="AH1014" s="324"/>
      <c r="AI1014" s="324"/>
      <c r="AJ1014" s="324"/>
      <c r="AK1014" s="324"/>
      <c r="AL1014" s="324"/>
      <c r="AM1014" s="324"/>
      <c r="AN1014" s="324"/>
      <c r="AO1014" s="324"/>
      <c r="AP1014" s="324"/>
      <c r="AQ1014" s="324"/>
    </row>
    <row r="1015" spans="1:43" s="1040" customFormat="1" ht="12.75">
      <c r="A1015" s="269" t="s">
        <v>906</v>
      </c>
      <c r="B1015" s="77">
        <v>599754</v>
      </c>
      <c r="C1015" s="77">
        <v>121452</v>
      </c>
      <c r="D1015" s="77">
        <v>43770</v>
      </c>
      <c r="E1015" s="386">
        <v>7.297992176792485</v>
      </c>
      <c r="F1015" s="77">
        <v>43770</v>
      </c>
      <c r="G1015" s="324"/>
      <c r="H1015" s="324"/>
      <c r="I1015" s="324"/>
      <c r="J1015" s="324"/>
      <c r="K1015" s="324"/>
      <c r="L1015" s="324"/>
      <c r="M1015" s="324"/>
      <c r="N1015" s="324"/>
      <c r="O1015" s="324"/>
      <c r="P1015" s="324"/>
      <c r="Q1015" s="324"/>
      <c r="R1015" s="324"/>
      <c r="S1015" s="324"/>
      <c r="T1015" s="324"/>
      <c r="U1015" s="324"/>
      <c r="V1015" s="324"/>
      <c r="W1015" s="324"/>
      <c r="X1015" s="324"/>
      <c r="Y1015" s="324"/>
      <c r="Z1015" s="324"/>
      <c r="AA1015" s="324"/>
      <c r="AB1015" s="324"/>
      <c r="AC1015" s="324"/>
      <c r="AD1015" s="324"/>
      <c r="AE1015" s="324"/>
      <c r="AF1015" s="324"/>
      <c r="AG1015" s="324"/>
      <c r="AH1015" s="324"/>
      <c r="AI1015" s="324"/>
      <c r="AJ1015" s="324"/>
      <c r="AK1015" s="324"/>
      <c r="AL1015" s="324"/>
      <c r="AM1015" s="324"/>
      <c r="AN1015" s="324"/>
      <c r="AO1015" s="324"/>
      <c r="AP1015" s="324"/>
      <c r="AQ1015" s="324"/>
    </row>
    <row r="1016" spans="1:43" s="1040" customFormat="1" ht="12.75">
      <c r="A1016" s="260" t="s">
        <v>913</v>
      </c>
      <c r="B1016" s="77"/>
      <c r="C1016" s="77"/>
      <c r="D1016" s="77"/>
      <c r="E1016" s="386"/>
      <c r="F1016" s="77"/>
      <c r="G1016" s="324"/>
      <c r="H1016" s="324"/>
      <c r="I1016" s="324"/>
      <c r="J1016" s="324"/>
      <c r="K1016" s="324"/>
      <c r="L1016" s="324"/>
      <c r="M1016" s="324"/>
      <c r="N1016" s="324"/>
      <c r="O1016" s="324"/>
      <c r="P1016" s="324"/>
      <c r="Q1016" s="324"/>
      <c r="R1016" s="324"/>
      <c r="S1016" s="324"/>
      <c r="T1016" s="324"/>
      <c r="U1016" s="324"/>
      <c r="V1016" s="324"/>
      <c r="W1016" s="324"/>
      <c r="X1016" s="324"/>
      <c r="Y1016" s="324"/>
      <c r="Z1016" s="324"/>
      <c r="AA1016" s="324"/>
      <c r="AB1016" s="324"/>
      <c r="AC1016" s="324"/>
      <c r="AD1016" s="324"/>
      <c r="AE1016" s="324"/>
      <c r="AF1016" s="324"/>
      <c r="AG1016" s="324"/>
      <c r="AH1016" s="324"/>
      <c r="AI1016" s="324"/>
      <c r="AJ1016" s="324"/>
      <c r="AK1016" s="324"/>
      <c r="AL1016" s="324"/>
      <c r="AM1016" s="324"/>
      <c r="AN1016" s="324"/>
      <c r="AO1016" s="324"/>
      <c r="AP1016" s="324"/>
      <c r="AQ1016" s="324"/>
    </row>
    <row r="1017" spans="1:43" s="1040" customFormat="1" ht="12.75">
      <c r="A1017" s="1035" t="s">
        <v>911</v>
      </c>
      <c r="B1017" s="77">
        <v>411075</v>
      </c>
      <c r="C1017" s="77">
        <v>0</v>
      </c>
      <c r="D1017" s="77">
        <v>0</v>
      </c>
      <c r="E1017" s="386">
        <v>0</v>
      </c>
      <c r="F1017" s="77">
        <v>0</v>
      </c>
      <c r="G1017" s="324"/>
      <c r="H1017" s="324"/>
      <c r="I1017" s="324"/>
      <c r="J1017" s="324"/>
      <c r="K1017" s="324"/>
      <c r="L1017" s="324"/>
      <c r="M1017" s="324"/>
      <c r="N1017" s="324"/>
      <c r="O1017" s="324"/>
      <c r="P1017" s="324"/>
      <c r="Q1017" s="324"/>
      <c r="R1017" s="324"/>
      <c r="S1017" s="324"/>
      <c r="T1017" s="324"/>
      <c r="U1017" s="324"/>
      <c r="V1017" s="324"/>
      <c r="W1017" s="324"/>
      <c r="X1017" s="324"/>
      <c r="Y1017" s="324"/>
      <c r="Z1017" s="324"/>
      <c r="AA1017" s="324"/>
      <c r="AB1017" s="324"/>
      <c r="AC1017" s="324"/>
      <c r="AD1017" s="324"/>
      <c r="AE1017" s="324"/>
      <c r="AF1017" s="324"/>
      <c r="AG1017" s="324"/>
      <c r="AH1017" s="324"/>
      <c r="AI1017" s="324"/>
      <c r="AJ1017" s="324"/>
      <c r="AK1017" s="324"/>
      <c r="AL1017" s="324"/>
      <c r="AM1017" s="324"/>
      <c r="AN1017" s="324"/>
      <c r="AO1017" s="324"/>
      <c r="AP1017" s="324"/>
      <c r="AQ1017" s="324"/>
    </row>
    <row r="1018" spans="1:43" s="1040" customFormat="1" ht="12.75">
      <c r="A1018" s="1036" t="s">
        <v>901</v>
      </c>
      <c r="B1018" s="77">
        <v>86800</v>
      </c>
      <c r="C1018" s="77">
        <v>0</v>
      </c>
      <c r="D1018" s="77">
        <v>0</v>
      </c>
      <c r="E1018" s="386">
        <v>0</v>
      </c>
      <c r="F1018" s="77">
        <v>0</v>
      </c>
      <c r="G1018" s="324"/>
      <c r="H1018" s="324"/>
      <c r="I1018" s="324"/>
      <c r="J1018" s="324"/>
      <c r="K1018" s="324"/>
      <c r="L1018" s="324"/>
      <c r="M1018" s="324"/>
      <c r="N1018" s="324"/>
      <c r="O1018" s="324"/>
      <c r="P1018" s="324"/>
      <c r="Q1018" s="324"/>
      <c r="R1018" s="324"/>
      <c r="S1018" s="324"/>
      <c r="T1018" s="324"/>
      <c r="U1018" s="324"/>
      <c r="V1018" s="324"/>
      <c r="W1018" s="324"/>
      <c r="X1018" s="324"/>
      <c r="Y1018" s="324"/>
      <c r="Z1018" s="324"/>
      <c r="AA1018" s="324"/>
      <c r="AB1018" s="324"/>
      <c r="AC1018" s="324"/>
      <c r="AD1018" s="324"/>
      <c r="AE1018" s="324"/>
      <c r="AF1018" s="324"/>
      <c r="AG1018" s="324"/>
      <c r="AH1018" s="324"/>
      <c r="AI1018" s="324"/>
      <c r="AJ1018" s="324"/>
      <c r="AK1018" s="324"/>
      <c r="AL1018" s="324"/>
      <c r="AM1018" s="324"/>
      <c r="AN1018" s="324"/>
      <c r="AO1018" s="324"/>
      <c r="AP1018" s="324"/>
      <c r="AQ1018" s="324"/>
    </row>
    <row r="1019" spans="1:43" s="1040" customFormat="1" ht="12.75" hidden="1">
      <c r="A1019" s="1036" t="s">
        <v>134</v>
      </c>
      <c r="B1019" s="230"/>
      <c r="C1019" s="230"/>
      <c r="D1019" s="230"/>
      <c r="E1019" s="386">
        <v>0</v>
      </c>
      <c r="F1019" s="77">
        <v>0</v>
      </c>
      <c r="G1019" s="324"/>
      <c r="H1019" s="324"/>
      <c r="I1019" s="324"/>
      <c r="J1019" s="324"/>
      <c r="K1019" s="324"/>
      <c r="L1019" s="324"/>
      <c r="M1019" s="324"/>
      <c r="N1019" s="324"/>
      <c r="O1019" s="324"/>
      <c r="P1019" s="324"/>
      <c r="Q1019" s="324"/>
      <c r="R1019" s="324"/>
      <c r="S1019" s="324"/>
      <c r="T1019" s="324"/>
      <c r="U1019" s="324"/>
      <c r="V1019" s="324"/>
      <c r="W1019" s="324"/>
      <c r="X1019" s="324"/>
      <c r="Y1019" s="324"/>
      <c r="Z1019" s="324"/>
      <c r="AA1019" s="324"/>
      <c r="AB1019" s="324"/>
      <c r="AC1019" s="324"/>
      <c r="AD1019" s="324"/>
      <c r="AE1019" s="324"/>
      <c r="AF1019" s="324"/>
      <c r="AG1019" s="324"/>
      <c r="AH1019" s="324"/>
      <c r="AI1019" s="324"/>
      <c r="AJ1019" s="324"/>
      <c r="AK1019" s="324"/>
      <c r="AL1019" s="324"/>
      <c r="AM1019" s="324"/>
      <c r="AN1019" s="324"/>
      <c r="AO1019" s="324"/>
      <c r="AP1019" s="324"/>
      <c r="AQ1019" s="324"/>
    </row>
    <row r="1020" spans="1:43" s="1040" customFormat="1" ht="12.75">
      <c r="A1020" s="1036" t="s">
        <v>135</v>
      </c>
      <c r="B1020" s="77">
        <v>324275</v>
      </c>
      <c r="C1020" s="77">
        <v>0</v>
      </c>
      <c r="D1020" s="77">
        <v>0</v>
      </c>
      <c r="E1020" s="386">
        <v>0</v>
      </c>
      <c r="F1020" s="77">
        <v>0</v>
      </c>
      <c r="G1020" s="324"/>
      <c r="H1020" s="324"/>
      <c r="I1020" s="324"/>
      <c r="J1020" s="324"/>
      <c r="K1020" s="324"/>
      <c r="L1020" s="324"/>
      <c r="M1020" s="324"/>
      <c r="N1020" s="324"/>
      <c r="O1020" s="324"/>
      <c r="P1020" s="324"/>
      <c r="Q1020" s="324"/>
      <c r="R1020" s="324"/>
      <c r="S1020" s="324"/>
      <c r="T1020" s="324"/>
      <c r="U1020" s="324"/>
      <c r="V1020" s="324"/>
      <c r="W1020" s="324"/>
      <c r="X1020" s="324"/>
      <c r="Y1020" s="324"/>
      <c r="Z1020" s="324"/>
      <c r="AA1020" s="324"/>
      <c r="AB1020" s="324"/>
      <c r="AC1020" s="324"/>
      <c r="AD1020" s="324"/>
      <c r="AE1020" s="324"/>
      <c r="AF1020" s="324"/>
      <c r="AG1020" s="324"/>
      <c r="AH1020" s="324"/>
      <c r="AI1020" s="324"/>
      <c r="AJ1020" s="324"/>
      <c r="AK1020" s="324"/>
      <c r="AL1020" s="324"/>
      <c r="AM1020" s="324"/>
      <c r="AN1020" s="324"/>
      <c r="AO1020" s="324"/>
      <c r="AP1020" s="324"/>
      <c r="AQ1020" s="324"/>
    </row>
    <row r="1021" spans="1:43" s="1040" customFormat="1" ht="12.75">
      <c r="A1021" s="1049" t="s">
        <v>1306</v>
      </c>
      <c r="B1021" s="77">
        <v>411075</v>
      </c>
      <c r="C1021" s="77">
        <v>0</v>
      </c>
      <c r="D1021" s="77">
        <v>0</v>
      </c>
      <c r="E1021" s="386">
        <v>0</v>
      </c>
      <c r="F1021" s="77">
        <v>0</v>
      </c>
      <c r="G1021" s="324"/>
      <c r="H1021" s="324"/>
      <c r="I1021" s="324"/>
      <c r="J1021" s="324"/>
      <c r="K1021" s="324"/>
      <c r="L1021" s="324"/>
      <c r="M1021" s="324"/>
      <c r="N1021" s="324"/>
      <c r="O1021" s="324"/>
      <c r="P1021" s="324"/>
      <c r="Q1021" s="324"/>
      <c r="R1021" s="324"/>
      <c r="S1021" s="324"/>
      <c r="T1021" s="324"/>
      <c r="U1021" s="324"/>
      <c r="V1021" s="324"/>
      <c r="W1021" s="324"/>
      <c r="X1021" s="324"/>
      <c r="Y1021" s="324"/>
      <c r="Z1021" s="324"/>
      <c r="AA1021" s="324"/>
      <c r="AB1021" s="324"/>
      <c r="AC1021" s="324"/>
      <c r="AD1021" s="324"/>
      <c r="AE1021" s="324"/>
      <c r="AF1021" s="324"/>
      <c r="AG1021" s="324"/>
      <c r="AH1021" s="324"/>
      <c r="AI1021" s="324"/>
      <c r="AJ1021" s="324"/>
      <c r="AK1021" s="324"/>
      <c r="AL1021" s="324"/>
      <c r="AM1021" s="324"/>
      <c r="AN1021" s="324"/>
      <c r="AO1021" s="324"/>
      <c r="AP1021" s="324"/>
      <c r="AQ1021" s="324"/>
    </row>
    <row r="1022" spans="1:43" s="1040" customFormat="1" ht="12.75">
      <c r="A1022" s="1037" t="s">
        <v>1312</v>
      </c>
      <c r="B1022" s="77">
        <v>167243</v>
      </c>
      <c r="C1022" s="77">
        <v>0</v>
      </c>
      <c r="D1022" s="77">
        <v>0</v>
      </c>
      <c r="E1022" s="386">
        <v>0</v>
      </c>
      <c r="F1022" s="77">
        <v>0</v>
      </c>
      <c r="G1022" s="324"/>
      <c r="H1022" s="324"/>
      <c r="I1022" s="324"/>
      <c r="J1022" s="324"/>
      <c r="K1022" s="324"/>
      <c r="L1022" s="324"/>
      <c r="M1022" s="324"/>
      <c r="N1022" s="324"/>
      <c r="O1022" s="324"/>
      <c r="P1022" s="324"/>
      <c r="Q1022" s="324"/>
      <c r="R1022" s="324"/>
      <c r="S1022" s="324"/>
      <c r="T1022" s="324"/>
      <c r="U1022" s="324"/>
      <c r="V1022" s="324"/>
      <c r="W1022" s="324"/>
      <c r="X1022" s="324"/>
      <c r="Y1022" s="324"/>
      <c r="Z1022" s="324"/>
      <c r="AA1022" s="324"/>
      <c r="AB1022" s="324"/>
      <c r="AC1022" s="324"/>
      <c r="AD1022" s="324"/>
      <c r="AE1022" s="324"/>
      <c r="AF1022" s="324"/>
      <c r="AG1022" s="324"/>
      <c r="AH1022" s="324"/>
      <c r="AI1022" s="324"/>
      <c r="AJ1022" s="324"/>
      <c r="AK1022" s="324"/>
      <c r="AL1022" s="324"/>
      <c r="AM1022" s="324"/>
      <c r="AN1022" s="324"/>
      <c r="AO1022" s="324"/>
      <c r="AP1022" s="324"/>
      <c r="AQ1022" s="324"/>
    </row>
    <row r="1023" spans="1:43" s="1040" customFormat="1" ht="12.75">
      <c r="A1023" s="1051" t="s">
        <v>881</v>
      </c>
      <c r="B1023" s="77">
        <v>167243</v>
      </c>
      <c r="C1023" s="77">
        <v>0</v>
      </c>
      <c r="D1023" s="77">
        <v>0</v>
      </c>
      <c r="E1023" s="386">
        <v>0</v>
      </c>
      <c r="F1023" s="77">
        <v>0</v>
      </c>
      <c r="G1023" s="324"/>
      <c r="H1023" s="324"/>
      <c r="I1023" s="324"/>
      <c r="J1023" s="324"/>
      <c r="K1023" s="324"/>
      <c r="L1023" s="324"/>
      <c r="M1023" s="324"/>
      <c r="N1023" s="324"/>
      <c r="O1023" s="324"/>
      <c r="P1023" s="324"/>
      <c r="Q1023" s="324"/>
      <c r="R1023" s="324"/>
      <c r="S1023" s="324"/>
      <c r="T1023" s="324"/>
      <c r="U1023" s="324"/>
      <c r="V1023" s="324"/>
      <c r="W1023" s="324"/>
      <c r="X1023" s="324"/>
      <c r="Y1023" s="324"/>
      <c r="Z1023" s="324"/>
      <c r="AA1023" s="324"/>
      <c r="AB1023" s="324"/>
      <c r="AC1023" s="324"/>
      <c r="AD1023" s="324"/>
      <c r="AE1023" s="324"/>
      <c r="AF1023" s="324"/>
      <c r="AG1023" s="324"/>
      <c r="AH1023" s="324"/>
      <c r="AI1023" s="324"/>
      <c r="AJ1023" s="324"/>
      <c r="AK1023" s="324"/>
      <c r="AL1023" s="324"/>
      <c r="AM1023" s="324"/>
      <c r="AN1023" s="324"/>
      <c r="AO1023" s="324"/>
      <c r="AP1023" s="324"/>
      <c r="AQ1023" s="324"/>
    </row>
    <row r="1024" spans="1:43" s="1040" customFormat="1" ht="12.75">
      <c r="A1024" s="1037" t="s">
        <v>1295</v>
      </c>
      <c r="B1024" s="77">
        <v>243832</v>
      </c>
      <c r="C1024" s="77">
        <v>0</v>
      </c>
      <c r="D1024" s="77">
        <v>0</v>
      </c>
      <c r="E1024" s="386">
        <v>0</v>
      </c>
      <c r="F1024" s="77">
        <v>0</v>
      </c>
      <c r="G1024" s="324"/>
      <c r="H1024" s="324"/>
      <c r="I1024" s="324"/>
      <c r="J1024" s="324"/>
      <c r="K1024" s="324"/>
      <c r="L1024" s="324"/>
      <c r="M1024" s="324"/>
      <c r="N1024" s="324"/>
      <c r="O1024" s="324"/>
      <c r="P1024" s="324"/>
      <c r="Q1024" s="324"/>
      <c r="R1024" s="324"/>
      <c r="S1024" s="324"/>
      <c r="T1024" s="324"/>
      <c r="U1024" s="324"/>
      <c r="V1024" s="324"/>
      <c r="W1024" s="324"/>
      <c r="X1024" s="324"/>
      <c r="Y1024" s="324"/>
      <c r="Z1024" s="324"/>
      <c r="AA1024" s="324"/>
      <c r="AB1024" s="324"/>
      <c r="AC1024" s="324"/>
      <c r="AD1024" s="324"/>
      <c r="AE1024" s="324"/>
      <c r="AF1024" s="324"/>
      <c r="AG1024" s="324"/>
      <c r="AH1024" s="324"/>
      <c r="AI1024" s="324"/>
      <c r="AJ1024" s="324"/>
      <c r="AK1024" s="324"/>
      <c r="AL1024" s="324"/>
      <c r="AM1024" s="324"/>
      <c r="AN1024" s="324"/>
      <c r="AO1024" s="324"/>
      <c r="AP1024" s="324"/>
      <c r="AQ1024" s="324"/>
    </row>
    <row r="1025" spans="1:43" s="1040" customFormat="1" ht="12.75">
      <c r="A1025" s="1037" t="s">
        <v>424</v>
      </c>
      <c r="B1025" s="77">
        <v>243832</v>
      </c>
      <c r="C1025" s="77">
        <v>0</v>
      </c>
      <c r="D1025" s="77">
        <v>0</v>
      </c>
      <c r="E1025" s="386">
        <v>0</v>
      </c>
      <c r="F1025" s="77">
        <v>0</v>
      </c>
      <c r="G1025" s="324"/>
      <c r="H1025" s="324"/>
      <c r="I1025" s="324"/>
      <c r="J1025" s="324"/>
      <c r="K1025" s="324"/>
      <c r="L1025" s="324"/>
      <c r="M1025" s="324"/>
      <c r="N1025" s="324"/>
      <c r="O1025" s="324"/>
      <c r="P1025" s="324"/>
      <c r="Q1025" s="324"/>
      <c r="R1025" s="324"/>
      <c r="S1025" s="324"/>
      <c r="T1025" s="324"/>
      <c r="U1025" s="324"/>
      <c r="V1025" s="324"/>
      <c r="W1025" s="324"/>
      <c r="X1025" s="324"/>
      <c r="Y1025" s="324"/>
      <c r="Z1025" s="324"/>
      <c r="AA1025" s="324"/>
      <c r="AB1025" s="324"/>
      <c r="AC1025" s="324"/>
      <c r="AD1025" s="324"/>
      <c r="AE1025" s="324"/>
      <c r="AF1025" s="324"/>
      <c r="AG1025" s="324"/>
      <c r="AH1025" s="324"/>
      <c r="AI1025" s="324"/>
      <c r="AJ1025" s="324"/>
      <c r="AK1025" s="324"/>
      <c r="AL1025" s="324"/>
      <c r="AM1025" s="324"/>
      <c r="AN1025" s="324"/>
      <c r="AO1025" s="324"/>
      <c r="AP1025" s="324"/>
      <c r="AQ1025" s="324"/>
    </row>
    <row r="1026" spans="1:43" s="1040" customFormat="1" ht="12.75">
      <c r="A1026" s="260" t="s">
        <v>920</v>
      </c>
      <c r="B1026" s="77"/>
      <c r="C1026" s="77"/>
      <c r="D1026" s="77"/>
      <c r="E1026" s="386"/>
      <c r="F1026" s="77"/>
      <c r="G1026" s="324"/>
      <c r="H1026" s="324"/>
      <c r="I1026" s="324"/>
      <c r="J1026" s="324"/>
      <c r="K1026" s="324"/>
      <c r="L1026" s="324"/>
      <c r="M1026" s="324"/>
      <c r="N1026" s="324"/>
      <c r="O1026" s="324"/>
      <c r="P1026" s="324"/>
      <c r="Q1026" s="324"/>
      <c r="R1026" s="324"/>
      <c r="S1026" s="324"/>
      <c r="T1026" s="324"/>
      <c r="U1026" s="324"/>
      <c r="V1026" s="324"/>
      <c r="W1026" s="324"/>
      <c r="X1026" s="324"/>
      <c r="Y1026" s="324"/>
      <c r="Z1026" s="324"/>
      <c r="AA1026" s="324"/>
      <c r="AB1026" s="324"/>
      <c r="AC1026" s="324"/>
      <c r="AD1026" s="324"/>
      <c r="AE1026" s="324"/>
      <c r="AF1026" s="324"/>
      <c r="AG1026" s="324"/>
      <c r="AH1026" s="324"/>
      <c r="AI1026" s="324"/>
      <c r="AJ1026" s="324"/>
      <c r="AK1026" s="324"/>
      <c r="AL1026" s="324"/>
      <c r="AM1026" s="324"/>
      <c r="AN1026" s="324"/>
      <c r="AO1026" s="324"/>
      <c r="AP1026" s="324"/>
      <c r="AQ1026" s="324"/>
    </row>
    <row r="1027" spans="1:43" s="1040" customFormat="1" ht="12.75">
      <c r="A1027" s="1035" t="s">
        <v>911</v>
      </c>
      <c r="B1027" s="77">
        <v>120347</v>
      </c>
      <c r="C1027" s="77">
        <v>16537</v>
      </c>
      <c r="D1027" s="77">
        <v>16537</v>
      </c>
      <c r="E1027" s="386">
        <v>13.741098656385287</v>
      </c>
      <c r="F1027" s="77">
        <v>4892</v>
      </c>
      <c r="G1027" s="324"/>
      <c r="H1027" s="324"/>
      <c r="I1027" s="324"/>
      <c r="J1027" s="324"/>
      <c r="K1027" s="324"/>
      <c r="L1027" s="324"/>
      <c r="M1027" s="324"/>
      <c r="N1027" s="324"/>
      <c r="O1027" s="324"/>
      <c r="P1027" s="324"/>
      <c r="Q1027" s="324"/>
      <c r="R1027" s="324"/>
      <c r="S1027" s="324"/>
      <c r="T1027" s="324"/>
      <c r="U1027" s="324"/>
      <c r="V1027" s="324"/>
      <c r="W1027" s="324"/>
      <c r="X1027" s="324"/>
      <c r="Y1027" s="324"/>
      <c r="Z1027" s="324"/>
      <c r="AA1027" s="324"/>
      <c r="AB1027" s="324"/>
      <c r="AC1027" s="324"/>
      <c r="AD1027" s="324"/>
      <c r="AE1027" s="324"/>
      <c r="AF1027" s="324"/>
      <c r="AG1027" s="324"/>
      <c r="AH1027" s="324"/>
      <c r="AI1027" s="324"/>
      <c r="AJ1027" s="324"/>
      <c r="AK1027" s="324"/>
      <c r="AL1027" s="324"/>
      <c r="AM1027" s="324"/>
      <c r="AN1027" s="324"/>
      <c r="AO1027" s="324"/>
      <c r="AP1027" s="324"/>
      <c r="AQ1027" s="324"/>
    </row>
    <row r="1028" spans="1:43" s="1040" customFormat="1" ht="12.75">
      <c r="A1028" s="1037" t="s">
        <v>901</v>
      </c>
      <c r="B1028" s="77">
        <v>120347</v>
      </c>
      <c r="C1028" s="77">
        <v>16537</v>
      </c>
      <c r="D1028" s="77">
        <v>16537</v>
      </c>
      <c r="E1028" s="386">
        <v>13.741098656385287</v>
      </c>
      <c r="F1028" s="77">
        <v>4892</v>
      </c>
      <c r="G1028" s="324"/>
      <c r="H1028" s="324"/>
      <c r="I1028" s="324"/>
      <c r="J1028" s="324"/>
      <c r="K1028" s="324"/>
      <c r="L1028" s="324"/>
      <c r="M1028" s="324"/>
      <c r="N1028" s="324"/>
      <c r="O1028" s="324"/>
      <c r="P1028" s="324"/>
      <c r="Q1028" s="324"/>
      <c r="R1028" s="324"/>
      <c r="S1028" s="324"/>
      <c r="T1028" s="324"/>
      <c r="U1028" s="324"/>
      <c r="V1028" s="324"/>
      <c r="W1028" s="324"/>
      <c r="X1028" s="324"/>
      <c r="Y1028" s="324"/>
      <c r="Z1028" s="324"/>
      <c r="AA1028" s="324"/>
      <c r="AB1028" s="324"/>
      <c r="AC1028" s="324"/>
      <c r="AD1028" s="324"/>
      <c r="AE1028" s="324"/>
      <c r="AF1028" s="324"/>
      <c r="AG1028" s="324"/>
      <c r="AH1028" s="324"/>
      <c r="AI1028" s="324"/>
      <c r="AJ1028" s="324"/>
      <c r="AK1028" s="324"/>
      <c r="AL1028" s="324"/>
      <c r="AM1028" s="324"/>
      <c r="AN1028" s="324"/>
      <c r="AO1028" s="324"/>
      <c r="AP1028" s="324"/>
      <c r="AQ1028" s="324"/>
    </row>
    <row r="1029" spans="1:43" s="1040" customFormat="1" ht="12.75">
      <c r="A1029" s="1035" t="s">
        <v>1306</v>
      </c>
      <c r="B1029" s="77">
        <v>120347</v>
      </c>
      <c r="C1029" s="77">
        <v>16537</v>
      </c>
      <c r="D1029" s="77">
        <v>2521</v>
      </c>
      <c r="E1029" s="386">
        <v>2.0947759395747294</v>
      </c>
      <c r="F1029" s="77">
        <v>2521</v>
      </c>
      <c r="G1029" s="324"/>
      <c r="H1029" s="324"/>
      <c r="I1029" s="324"/>
      <c r="J1029" s="324"/>
      <c r="K1029" s="324"/>
      <c r="L1029" s="324"/>
      <c r="M1029" s="324"/>
      <c r="N1029" s="324"/>
      <c r="O1029" s="324"/>
      <c r="P1029" s="324"/>
      <c r="Q1029" s="324"/>
      <c r="R1029" s="324"/>
      <c r="S1029" s="324"/>
      <c r="T1029" s="324"/>
      <c r="U1029" s="324"/>
      <c r="V1029" s="324"/>
      <c r="W1029" s="324"/>
      <c r="X1029" s="324"/>
      <c r="Y1029" s="324"/>
      <c r="Z1029" s="324"/>
      <c r="AA1029" s="324"/>
      <c r="AB1029" s="324"/>
      <c r="AC1029" s="324"/>
      <c r="AD1029" s="324"/>
      <c r="AE1029" s="324"/>
      <c r="AF1029" s="324"/>
      <c r="AG1029" s="324"/>
      <c r="AH1029" s="324"/>
      <c r="AI1029" s="324"/>
      <c r="AJ1029" s="324"/>
      <c r="AK1029" s="324"/>
      <c r="AL1029" s="324"/>
      <c r="AM1029" s="324"/>
      <c r="AN1029" s="324"/>
      <c r="AO1029" s="324"/>
      <c r="AP1029" s="324"/>
      <c r="AQ1029" s="324"/>
    </row>
    <row r="1030" spans="1:43" s="1040" customFormat="1" ht="12.75">
      <c r="A1030" s="1037" t="s">
        <v>1312</v>
      </c>
      <c r="B1030" s="77">
        <v>38464</v>
      </c>
      <c r="C1030" s="77">
        <v>4537</v>
      </c>
      <c r="D1030" s="77">
        <v>2521</v>
      </c>
      <c r="E1030" s="386">
        <v>6.5541805324459235</v>
      </c>
      <c r="F1030" s="77">
        <v>2521</v>
      </c>
      <c r="G1030" s="324"/>
      <c r="H1030" s="324"/>
      <c r="I1030" s="324"/>
      <c r="J1030" s="324"/>
      <c r="K1030" s="324"/>
      <c r="L1030" s="324"/>
      <c r="M1030" s="324"/>
      <c r="N1030" s="324"/>
      <c r="O1030" s="324"/>
      <c r="P1030" s="324"/>
      <c r="Q1030" s="324"/>
      <c r="R1030" s="324"/>
      <c r="S1030" s="324"/>
      <c r="T1030" s="324"/>
      <c r="U1030" s="324"/>
      <c r="V1030" s="324"/>
      <c r="W1030" s="324"/>
      <c r="X1030" s="324"/>
      <c r="Y1030" s="324"/>
      <c r="Z1030" s="324"/>
      <c r="AA1030" s="324"/>
      <c r="AB1030" s="324"/>
      <c r="AC1030" s="324"/>
      <c r="AD1030" s="324"/>
      <c r="AE1030" s="324"/>
      <c r="AF1030" s="324"/>
      <c r="AG1030" s="324"/>
      <c r="AH1030" s="324"/>
      <c r="AI1030" s="324"/>
      <c r="AJ1030" s="324"/>
      <c r="AK1030" s="324"/>
      <c r="AL1030" s="324"/>
      <c r="AM1030" s="324"/>
      <c r="AN1030" s="324"/>
      <c r="AO1030" s="324"/>
      <c r="AP1030" s="324"/>
      <c r="AQ1030" s="324"/>
    </row>
    <row r="1031" spans="1:43" s="1040" customFormat="1" ht="12.75">
      <c r="A1031" s="1051" t="s">
        <v>881</v>
      </c>
      <c r="B1031" s="77">
        <v>38464</v>
      </c>
      <c r="C1031" s="77">
        <v>4537</v>
      </c>
      <c r="D1031" s="77">
        <v>2521</v>
      </c>
      <c r="E1031" s="386">
        <v>6.5541805324459235</v>
      </c>
      <c r="F1031" s="77">
        <v>2521</v>
      </c>
      <c r="G1031" s="324"/>
      <c r="H1031" s="324"/>
      <c r="I1031" s="324"/>
      <c r="J1031" s="324"/>
      <c r="K1031" s="324"/>
      <c r="L1031" s="324"/>
      <c r="M1031" s="324"/>
      <c r="N1031" s="324"/>
      <c r="O1031" s="324"/>
      <c r="P1031" s="324"/>
      <c r="Q1031" s="324"/>
      <c r="R1031" s="324"/>
      <c r="S1031" s="324"/>
      <c r="T1031" s="324"/>
      <c r="U1031" s="324"/>
      <c r="V1031" s="324"/>
      <c r="W1031" s="324"/>
      <c r="X1031" s="324"/>
      <c r="Y1031" s="324"/>
      <c r="Z1031" s="324"/>
      <c r="AA1031" s="324"/>
      <c r="AB1031" s="324"/>
      <c r="AC1031" s="324"/>
      <c r="AD1031" s="324"/>
      <c r="AE1031" s="324"/>
      <c r="AF1031" s="324"/>
      <c r="AG1031" s="324"/>
      <c r="AH1031" s="324"/>
      <c r="AI1031" s="324"/>
      <c r="AJ1031" s="324"/>
      <c r="AK1031" s="324"/>
      <c r="AL1031" s="324"/>
      <c r="AM1031" s="324"/>
      <c r="AN1031" s="324"/>
      <c r="AO1031" s="324"/>
      <c r="AP1031" s="324"/>
      <c r="AQ1031" s="324"/>
    </row>
    <row r="1032" spans="1:43" s="1040" customFormat="1" ht="12.75">
      <c r="A1032" s="1037" t="s">
        <v>1295</v>
      </c>
      <c r="B1032" s="77">
        <v>81883</v>
      </c>
      <c r="C1032" s="77">
        <v>12000</v>
      </c>
      <c r="D1032" s="77">
        <v>0</v>
      </c>
      <c r="E1032" s="386">
        <v>0</v>
      </c>
      <c r="F1032" s="77">
        <v>0</v>
      </c>
      <c r="G1032" s="324"/>
      <c r="H1032" s="324"/>
      <c r="I1032" s="324"/>
      <c r="J1032" s="324"/>
      <c r="K1032" s="324"/>
      <c r="L1032" s="324"/>
      <c r="M1032" s="324"/>
      <c r="N1032" s="324"/>
      <c r="O1032" s="324"/>
      <c r="P1032" s="324"/>
      <c r="Q1032" s="324"/>
      <c r="R1032" s="324"/>
      <c r="S1032" s="324"/>
      <c r="T1032" s="324"/>
      <c r="U1032" s="324"/>
      <c r="V1032" s="324"/>
      <c r="W1032" s="324"/>
      <c r="X1032" s="324"/>
      <c r="Y1032" s="324"/>
      <c r="Z1032" s="324"/>
      <c r="AA1032" s="324"/>
      <c r="AB1032" s="324"/>
      <c r="AC1032" s="324"/>
      <c r="AD1032" s="324"/>
      <c r="AE1032" s="324"/>
      <c r="AF1032" s="324"/>
      <c r="AG1032" s="324"/>
      <c r="AH1032" s="324"/>
      <c r="AI1032" s="324"/>
      <c r="AJ1032" s="324"/>
      <c r="AK1032" s="324"/>
      <c r="AL1032" s="324"/>
      <c r="AM1032" s="324"/>
      <c r="AN1032" s="324"/>
      <c r="AO1032" s="324"/>
      <c r="AP1032" s="324"/>
      <c r="AQ1032" s="324"/>
    </row>
    <row r="1033" spans="1:43" s="1040" customFormat="1" ht="12.75">
      <c r="A1033" s="1051" t="s">
        <v>428</v>
      </c>
      <c r="B1033" s="77">
        <v>81883</v>
      </c>
      <c r="C1033" s="77">
        <v>12000</v>
      </c>
      <c r="D1033" s="77">
        <v>0</v>
      </c>
      <c r="E1033" s="386">
        <v>0</v>
      </c>
      <c r="F1033" s="77">
        <v>0</v>
      </c>
      <c r="G1033" s="324"/>
      <c r="H1033" s="324"/>
      <c r="I1033" s="324"/>
      <c r="J1033" s="324"/>
      <c r="K1033" s="324"/>
      <c r="L1033" s="324"/>
      <c r="M1033" s="324"/>
      <c r="N1033" s="324"/>
      <c r="O1033" s="324"/>
      <c r="P1033" s="324"/>
      <c r="Q1033" s="324"/>
      <c r="R1033" s="324"/>
      <c r="S1033" s="324"/>
      <c r="T1033" s="324"/>
      <c r="U1033" s="324"/>
      <c r="V1033" s="324"/>
      <c r="W1033" s="324"/>
      <c r="X1033" s="324"/>
      <c r="Y1033" s="324"/>
      <c r="Z1033" s="324"/>
      <c r="AA1033" s="324"/>
      <c r="AB1033" s="324"/>
      <c r="AC1033" s="324"/>
      <c r="AD1033" s="324"/>
      <c r="AE1033" s="324"/>
      <c r="AF1033" s="324"/>
      <c r="AG1033" s="324"/>
      <c r="AH1033" s="324"/>
      <c r="AI1033" s="324"/>
      <c r="AJ1033" s="324"/>
      <c r="AK1033" s="324"/>
      <c r="AL1033" s="324"/>
      <c r="AM1033" s="324"/>
      <c r="AN1033" s="324"/>
      <c r="AO1033" s="324"/>
      <c r="AP1033" s="324"/>
      <c r="AQ1033" s="324"/>
    </row>
    <row r="1034" spans="1:43" s="1040" customFormat="1" ht="12.75">
      <c r="A1034" s="260" t="s">
        <v>922</v>
      </c>
      <c r="B1034" s="77"/>
      <c r="C1034" s="77"/>
      <c r="D1034" s="77"/>
      <c r="E1034" s="386"/>
      <c r="F1034" s="77"/>
      <c r="G1034" s="324"/>
      <c r="H1034" s="324"/>
      <c r="I1034" s="324"/>
      <c r="J1034" s="324"/>
      <c r="K1034" s="324"/>
      <c r="L1034" s="324"/>
      <c r="M1034" s="324"/>
      <c r="N1034" s="324"/>
      <c r="O1034" s="324"/>
      <c r="P1034" s="324"/>
      <c r="Q1034" s="324"/>
      <c r="R1034" s="324"/>
      <c r="S1034" s="324"/>
      <c r="T1034" s="324"/>
      <c r="U1034" s="324"/>
      <c r="V1034" s="324"/>
      <c r="W1034" s="324"/>
      <c r="X1034" s="324"/>
      <c r="Y1034" s="324"/>
      <c r="Z1034" s="324"/>
      <c r="AA1034" s="324"/>
      <c r="AB1034" s="324"/>
      <c r="AC1034" s="324"/>
      <c r="AD1034" s="324"/>
      <c r="AE1034" s="324"/>
      <c r="AF1034" s="324"/>
      <c r="AG1034" s="324"/>
      <c r="AH1034" s="324"/>
      <c r="AI1034" s="324"/>
      <c r="AJ1034" s="324"/>
      <c r="AK1034" s="324"/>
      <c r="AL1034" s="324"/>
      <c r="AM1034" s="324"/>
      <c r="AN1034" s="324"/>
      <c r="AO1034" s="324"/>
      <c r="AP1034" s="324"/>
      <c r="AQ1034" s="324"/>
    </row>
    <row r="1035" spans="1:43" s="1040" customFormat="1" ht="12.75">
      <c r="A1035" s="1035" t="s">
        <v>911</v>
      </c>
      <c r="B1035" s="77">
        <v>255080</v>
      </c>
      <c r="C1035" s="77">
        <v>45129</v>
      </c>
      <c r="D1035" s="77">
        <v>45129</v>
      </c>
      <c r="E1035" s="386">
        <v>17.692096597145994</v>
      </c>
      <c r="F1035" s="77">
        <v>21636</v>
      </c>
      <c r="G1035" s="324"/>
      <c r="H1035" s="324"/>
      <c r="I1035" s="324"/>
      <c r="J1035" s="324"/>
      <c r="K1035" s="324"/>
      <c r="L1035" s="324"/>
      <c r="M1035" s="324"/>
      <c r="N1035" s="324"/>
      <c r="O1035" s="324"/>
      <c r="P1035" s="324"/>
      <c r="Q1035" s="324"/>
      <c r="R1035" s="324"/>
      <c r="S1035" s="324"/>
      <c r="T1035" s="324"/>
      <c r="U1035" s="324"/>
      <c r="V1035" s="324"/>
      <c r="W1035" s="324"/>
      <c r="X1035" s="324"/>
      <c r="Y1035" s="324"/>
      <c r="Z1035" s="324"/>
      <c r="AA1035" s="324"/>
      <c r="AB1035" s="324"/>
      <c r="AC1035" s="324"/>
      <c r="AD1035" s="324"/>
      <c r="AE1035" s="324"/>
      <c r="AF1035" s="324"/>
      <c r="AG1035" s="324"/>
      <c r="AH1035" s="324"/>
      <c r="AI1035" s="324"/>
      <c r="AJ1035" s="324"/>
      <c r="AK1035" s="324"/>
      <c r="AL1035" s="324"/>
      <c r="AM1035" s="324"/>
      <c r="AN1035" s="324"/>
      <c r="AO1035" s="324"/>
      <c r="AP1035" s="324"/>
      <c r="AQ1035" s="324"/>
    </row>
    <row r="1036" spans="1:43" s="1040" customFormat="1" ht="12.75">
      <c r="A1036" s="1037" t="s">
        <v>901</v>
      </c>
      <c r="B1036" s="77">
        <v>255080</v>
      </c>
      <c r="C1036" s="77">
        <v>45129</v>
      </c>
      <c r="D1036" s="77">
        <v>45129</v>
      </c>
      <c r="E1036" s="386">
        <v>17.692096597145994</v>
      </c>
      <c r="F1036" s="77">
        <v>21636</v>
      </c>
      <c r="G1036" s="324"/>
      <c r="H1036" s="324"/>
      <c r="I1036" s="324"/>
      <c r="J1036" s="324"/>
      <c r="K1036" s="324"/>
      <c r="L1036" s="324"/>
      <c r="M1036" s="324"/>
      <c r="N1036" s="324"/>
      <c r="O1036" s="324"/>
      <c r="P1036" s="324"/>
      <c r="Q1036" s="324"/>
      <c r="R1036" s="324"/>
      <c r="S1036" s="324"/>
      <c r="T1036" s="324"/>
      <c r="U1036" s="324"/>
      <c r="V1036" s="324"/>
      <c r="W1036" s="324"/>
      <c r="X1036" s="324"/>
      <c r="Y1036" s="324"/>
      <c r="Z1036" s="324"/>
      <c r="AA1036" s="324"/>
      <c r="AB1036" s="324"/>
      <c r="AC1036" s="324"/>
      <c r="AD1036" s="324"/>
      <c r="AE1036" s="324"/>
      <c r="AF1036" s="324"/>
      <c r="AG1036" s="324"/>
      <c r="AH1036" s="324"/>
      <c r="AI1036" s="324"/>
      <c r="AJ1036" s="324"/>
      <c r="AK1036" s="324"/>
      <c r="AL1036" s="324"/>
      <c r="AM1036" s="324"/>
      <c r="AN1036" s="324"/>
      <c r="AO1036" s="324"/>
      <c r="AP1036" s="324"/>
      <c r="AQ1036" s="324"/>
    </row>
    <row r="1037" spans="1:43" s="1040" customFormat="1" ht="12.75">
      <c r="A1037" s="1049" t="s">
        <v>1310</v>
      </c>
      <c r="B1037" s="77">
        <v>255080</v>
      </c>
      <c r="C1037" s="77">
        <v>45129</v>
      </c>
      <c r="D1037" s="77">
        <v>21683</v>
      </c>
      <c r="E1037" s="386">
        <v>8.50047044064607</v>
      </c>
      <c r="F1037" s="77">
        <v>15836</v>
      </c>
      <c r="G1037" s="324"/>
      <c r="H1037" s="324"/>
      <c r="I1037" s="324"/>
      <c r="J1037" s="324"/>
      <c r="K1037" s="324"/>
      <c r="L1037" s="324"/>
      <c r="M1037" s="324"/>
      <c r="N1037" s="324"/>
      <c r="O1037" s="324"/>
      <c r="P1037" s="324"/>
      <c r="Q1037" s="324"/>
      <c r="R1037" s="324"/>
      <c r="S1037" s="324"/>
      <c r="T1037" s="324"/>
      <c r="U1037" s="324"/>
      <c r="V1037" s="324"/>
      <c r="W1037" s="324"/>
      <c r="X1037" s="324"/>
      <c r="Y1037" s="324"/>
      <c r="Z1037" s="324"/>
      <c r="AA1037" s="324"/>
      <c r="AB1037" s="324"/>
      <c r="AC1037" s="324"/>
      <c r="AD1037" s="324"/>
      <c r="AE1037" s="324"/>
      <c r="AF1037" s="324"/>
      <c r="AG1037" s="324"/>
      <c r="AH1037" s="324"/>
      <c r="AI1037" s="324"/>
      <c r="AJ1037" s="324"/>
      <c r="AK1037" s="324"/>
      <c r="AL1037" s="324"/>
      <c r="AM1037" s="324"/>
      <c r="AN1037" s="324"/>
      <c r="AO1037" s="324"/>
      <c r="AP1037" s="324"/>
      <c r="AQ1037" s="324"/>
    </row>
    <row r="1038" spans="1:43" s="1040" customFormat="1" ht="12.75">
      <c r="A1038" s="1037" t="s">
        <v>1312</v>
      </c>
      <c r="B1038" s="77">
        <v>250480</v>
      </c>
      <c r="C1038" s="77">
        <v>43329</v>
      </c>
      <c r="D1038" s="77">
        <v>21240</v>
      </c>
      <c r="E1038" s="386">
        <v>8.4797189396359</v>
      </c>
      <c r="F1038" s="77">
        <v>15393</v>
      </c>
      <c r="G1038" s="324"/>
      <c r="H1038" s="324"/>
      <c r="I1038" s="324"/>
      <c r="J1038" s="324"/>
      <c r="K1038" s="324"/>
      <c r="L1038" s="324"/>
      <c r="M1038" s="324"/>
      <c r="N1038" s="324"/>
      <c r="O1038" s="324"/>
      <c r="P1038" s="324"/>
      <c r="Q1038" s="324"/>
      <c r="R1038" s="324"/>
      <c r="S1038" s="324"/>
      <c r="T1038" s="324"/>
      <c r="U1038" s="324"/>
      <c r="V1038" s="324"/>
      <c r="W1038" s="324"/>
      <c r="X1038" s="324"/>
      <c r="Y1038" s="324"/>
      <c r="Z1038" s="324"/>
      <c r="AA1038" s="324"/>
      <c r="AB1038" s="324"/>
      <c r="AC1038" s="324"/>
      <c r="AD1038" s="324"/>
      <c r="AE1038" s="324"/>
      <c r="AF1038" s="324"/>
      <c r="AG1038" s="324"/>
      <c r="AH1038" s="324"/>
      <c r="AI1038" s="324"/>
      <c r="AJ1038" s="324"/>
      <c r="AK1038" s="324"/>
      <c r="AL1038" s="324"/>
      <c r="AM1038" s="324"/>
      <c r="AN1038" s="324"/>
      <c r="AO1038" s="324"/>
      <c r="AP1038" s="324"/>
      <c r="AQ1038" s="324"/>
    </row>
    <row r="1039" spans="1:43" s="1040" customFormat="1" ht="12.75">
      <c r="A1039" s="1051" t="s">
        <v>881</v>
      </c>
      <c r="B1039" s="77">
        <v>153880</v>
      </c>
      <c r="C1039" s="77">
        <v>27229</v>
      </c>
      <c r="D1039" s="77">
        <v>13090</v>
      </c>
      <c r="E1039" s="386">
        <v>8.506628541720822</v>
      </c>
      <c r="F1039" s="77">
        <v>7993</v>
      </c>
      <c r="G1039" s="324"/>
      <c r="H1039" s="324"/>
      <c r="I1039" s="324"/>
      <c r="J1039" s="324"/>
      <c r="K1039" s="324"/>
      <c r="L1039" s="324"/>
      <c r="M1039" s="324"/>
      <c r="N1039" s="324"/>
      <c r="O1039" s="324"/>
      <c r="P1039" s="324"/>
      <c r="Q1039" s="324"/>
      <c r="R1039" s="324"/>
      <c r="S1039" s="324"/>
      <c r="T1039" s="324"/>
      <c r="U1039" s="324"/>
      <c r="V1039" s="324"/>
      <c r="W1039" s="324"/>
      <c r="X1039" s="324"/>
      <c r="Y1039" s="324"/>
      <c r="Z1039" s="324"/>
      <c r="AA1039" s="324"/>
      <c r="AB1039" s="324"/>
      <c r="AC1039" s="324"/>
      <c r="AD1039" s="324"/>
      <c r="AE1039" s="324"/>
      <c r="AF1039" s="324"/>
      <c r="AG1039" s="324"/>
      <c r="AH1039" s="324"/>
      <c r="AI1039" s="324"/>
      <c r="AJ1039" s="324"/>
      <c r="AK1039" s="324"/>
      <c r="AL1039" s="324"/>
      <c r="AM1039" s="324"/>
      <c r="AN1039" s="324"/>
      <c r="AO1039" s="324"/>
      <c r="AP1039" s="324"/>
      <c r="AQ1039" s="324"/>
    </row>
    <row r="1040" spans="1:43" s="1040" customFormat="1" ht="12.75">
      <c r="A1040" s="1051" t="s">
        <v>1384</v>
      </c>
      <c r="B1040" s="77">
        <v>96600</v>
      </c>
      <c r="C1040" s="77">
        <v>16100</v>
      </c>
      <c r="D1040" s="77">
        <v>8150</v>
      </c>
      <c r="E1040" s="386">
        <v>0</v>
      </c>
      <c r="F1040" s="77">
        <v>7400</v>
      </c>
      <c r="G1040" s="324"/>
      <c r="H1040" s="324"/>
      <c r="I1040" s="324"/>
      <c r="J1040" s="324"/>
      <c r="K1040" s="324"/>
      <c r="L1040" s="324"/>
      <c r="M1040" s="324"/>
      <c r="N1040" s="324"/>
      <c r="O1040" s="324"/>
      <c r="P1040" s="324"/>
      <c r="Q1040" s="324"/>
      <c r="R1040" s="324"/>
      <c r="S1040" s="324"/>
      <c r="T1040" s="324"/>
      <c r="U1040" s="324"/>
      <c r="V1040" s="324"/>
      <c r="W1040" s="324"/>
      <c r="X1040" s="324"/>
      <c r="Y1040" s="324"/>
      <c r="Z1040" s="324"/>
      <c r="AA1040" s="324"/>
      <c r="AB1040" s="324"/>
      <c r="AC1040" s="324"/>
      <c r="AD1040" s="324"/>
      <c r="AE1040" s="324"/>
      <c r="AF1040" s="324"/>
      <c r="AG1040" s="324"/>
      <c r="AH1040" s="324"/>
      <c r="AI1040" s="324"/>
      <c r="AJ1040" s="324"/>
      <c r="AK1040" s="324"/>
      <c r="AL1040" s="324"/>
      <c r="AM1040" s="324"/>
      <c r="AN1040" s="324"/>
      <c r="AO1040" s="324"/>
      <c r="AP1040" s="324"/>
      <c r="AQ1040" s="324"/>
    </row>
    <row r="1041" spans="1:43" s="1040" customFormat="1" ht="12.75">
      <c r="A1041" s="1052" t="s">
        <v>1395</v>
      </c>
      <c r="B1041" s="77">
        <v>96600</v>
      </c>
      <c r="C1041" s="77">
        <v>16100</v>
      </c>
      <c r="D1041" s="77">
        <v>8150</v>
      </c>
      <c r="E1041" s="386">
        <v>0</v>
      </c>
      <c r="F1041" s="77">
        <v>7400</v>
      </c>
      <c r="G1041" s="324"/>
      <c r="H1041" s="324"/>
      <c r="I1041" s="324"/>
      <c r="J1041" s="324"/>
      <c r="K1041" s="324"/>
      <c r="L1041" s="324"/>
      <c r="M1041" s="324"/>
      <c r="N1041" s="324"/>
      <c r="O1041" s="324"/>
      <c r="P1041" s="324"/>
      <c r="Q1041" s="324"/>
      <c r="R1041" s="324"/>
      <c r="S1041" s="324"/>
      <c r="T1041" s="324"/>
      <c r="U1041" s="324"/>
      <c r="V1041" s="324"/>
      <c r="W1041" s="324"/>
      <c r="X1041" s="324"/>
      <c r="Y1041" s="324"/>
      <c r="Z1041" s="324"/>
      <c r="AA1041" s="324"/>
      <c r="AB1041" s="324"/>
      <c r="AC1041" s="324"/>
      <c r="AD1041" s="324"/>
      <c r="AE1041" s="324"/>
      <c r="AF1041" s="324"/>
      <c r="AG1041" s="324"/>
      <c r="AH1041" s="324"/>
      <c r="AI1041" s="324"/>
      <c r="AJ1041" s="324"/>
      <c r="AK1041" s="324"/>
      <c r="AL1041" s="324"/>
      <c r="AM1041" s="324"/>
      <c r="AN1041" s="324"/>
      <c r="AO1041" s="324"/>
      <c r="AP1041" s="324"/>
      <c r="AQ1041" s="324"/>
    </row>
    <row r="1042" spans="1:43" s="1040" customFormat="1" ht="12.75">
      <c r="A1042" s="1036" t="s">
        <v>1295</v>
      </c>
      <c r="B1042" s="230">
        <v>4600</v>
      </c>
      <c r="C1042" s="230">
        <v>1800</v>
      </c>
      <c r="D1042" s="230">
        <v>443</v>
      </c>
      <c r="E1042" s="386">
        <v>0</v>
      </c>
      <c r="F1042" s="77">
        <v>443</v>
      </c>
      <c r="G1042" s="324"/>
      <c r="H1042" s="324"/>
      <c r="I1042" s="324"/>
      <c r="J1042" s="324"/>
      <c r="K1042" s="324"/>
      <c r="L1042" s="324"/>
      <c r="M1042" s="324"/>
      <c r="N1042" s="324"/>
      <c r="O1042" s="324"/>
      <c r="P1042" s="324"/>
      <c r="Q1042" s="324"/>
      <c r="R1042" s="324"/>
      <c r="S1042" s="324"/>
      <c r="T1042" s="324"/>
      <c r="U1042" s="324"/>
      <c r="V1042" s="324"/>
      <c r="W1042" s="324"/>
      <c r="X1042" s="324"/>
      <c r="Y1042" s="324"/>
      <c r="Z1042" s="324"/>
      <c r="AA1042" s="324"/>
      <c r="AB1042" s="324"/>
      <c r="AC1042" s="324"/>
      <c r="AD1042" s="324"/>
      <c r="AE1042" s="324"/>
      <c r="AF1042" s="324"/>
      <c r="AG1042" s="324"/>
      <c r="AH1042" s="324"/>
      <c r="AI1042" s="324"/>
      <c r="AJ1042" s="324"/>
      <c r="AK1042" s="324"/>
      <c r="AL1042" s="324"/>
      <c r="AM1042" s="324"/>
      <c r="AN1042" s="324"/>
      <c r="AO1042" s="324"/>
      <c r="AP1042" s="324"/>
      <c r="AQ1042" s="324"/>
    </row>
    <row r="1043" spans="1:43" s="1040" customFormat="1" ht="12.75">
      <c r="A1043" s="1038" t="s">
        <v>424</v>
      </c>
      <c r="B1043" s="230">
        <v>4600</v>
      </c>
      <c r="C1043" s="230">
        <v>1800</v>
      </c>
      <c r="D1043" s="230">
        <v>443</v>
      </c>
      <c r="E1043" s="386">
        <v>0</v>
      </c>
      <c r="F1043" s="77">
        <v>443</v>
      </c>
      <c r="G1043" s="324"/>
      <c r="H1043" s="324"/>
      <c r="I1043" s="324"/>
      <c r="J1043" s="324"/>
      <c r="K1043" s="324"/>
      <c r="L1043" s="324"/>
      <c r="M1043" s="324"/>
      <c r="N1043" s="324"/>
      <c r="O1043" s="324"/>
      <c r="P1043" s="324"/>
      <c r="Q1043" s="324"/>
      <c r="R1043" s="324"/>
      <c r="S1043" s="324"/>
      <c r="T1043" s="324"/>
      <c r="U1043" s="324"/>
      <c r="V1043" s="324"/>
      <c r="W1043" s="324"/>
      <c r="X1043" s="324"/>
      <c r="Y1043" s="324"/>
      <c r="Z1043" s="324"/>
      <c r="AA1043" s="324"/>
      <c r="AB1043" s="324"/>
      <c r="AC1043" s="324"/>
      <c r="AD1043" s="324"/>
      <c r="AE1043" s="324"/>
      <c r="AF1043" s="324"/>
      <c r="AG1043" s="324"/>
      <c r="AH1043" s="324"/>
      <c r="AI1043" s="324"/>
      <c r="AJ1043" s="324"/>
      <c r="AK1043" s="324"/>
      <c r="AL1043" s="324"/>
      <c r="AM1043" s="324"/>
      <c r="AN1043" s="324"/>
      <c r="AO1043" s="324"/>
      <c r="AP1043" s="324"/>
      <c r="AQ1043" s="324"/>
    </row>
    <row r="1044" spans="1:43" s="1040" customFormat="1" ht="12.75">
      <c r="A1044" s="260" t="s">
        <v>51</v>
      </c>
      <c r="B1044" s="77"/>
      <c r="C1044" s="77"/>
      <c r="D1044" s="77"/>
      <c r="E1044" s="386"/>
      <c r="F1044" s="77"/>
      <c r="G1044" s="324"/>
      <c r="H1044" s="324"/>
      <c r="I1044" s="324"/>
      <c r="J1044" s="324"/>
      <c r="K1044" s="324"/>
      <c r="L1044" s="324"/>
      <c r="M1044" s="324"/>
      <c r="N1044" s="324"/>
      <c r="O1044" s="324"/>
      <c r="P1044" s="324"/>
      <c r="Q1044" s="324"/>
      <c r="R1044" s="324"/>
      <c r="S1044" s="324"/>
      <c r="T1044" s="324"/>
      <c r="U1044" s="324"/>
      <c r="V1044" s="324"/>
      <c r="W1044" s="324"/>
      <c r="X1044" s="324"/>
      <c r="Y1044" s="324"/>
      <c r="Z1044" s="324"/>
      <c r="AA1044" s="324"/>
      <c r="AB1044" s="324"/>
      <c r="AC1044" s="324"/>
      <c r="AD1044" s="324"/>
      <c r="AE1044" s="324"/>
      <c r="AF1044" s="324"/>
      <c r="AG1044" s="324"/>
      <c r="AH1044" s="324"/>
      <c r="AI1044" s="324"/>
      <c r="AJ1044" s="324"/>
      <c r="AK1044" s="324"/>
      <c r="AL1044" s="324"/>
      <c r="AM1044" s="324"/>
      <c r="AN1044" s="324"/>
      <c r="AO1044" s="324"/>
      <c r="AP1044" s="324"/>
      <c r="AQ1044" s="324"/>
    </row>
    <row r="1045" spans="1:43" s="1040" customFormat="1" ht="12.75">
      <c r="A1045" s="1035" t="s">
        <v>911</v>
      </c>
      <c r="B1045" s="77">
        <v>123156</v>
      </c>
      <c r="C1045" s="77">
        <v>4546</v>
      </c>
      <c r="D1045" s="77">
        <v>4546</v>
      </c>
      <c r="E1045" s="386">
        <v>3.691253369709961</v>
      </c>
      <c r="F1045" s="77">
        <v>2558</v>
      </c>
      <c r="G1045" s="324"/>
      <c r="H1045" s="324"/>
      <c r="I1045" s="324"/>
      <c r="J1045" s="324"/>
      <c r="K1045" s="324"/>
      <c r="L1045" s="324"/>
      <c r="M1045" s="324"/>
      <c r="N1045" s="324"/>
      <c r="O1045" s="324"/>
      <c r="P1045" s="324"/>
      <c r="Q1045" s="324"/>
      <c r="R1045" s="324"/>
      <c r="S1045" s="324"/>
      <c r="T1045" s="324"/>
      <c r="U1045" s="324"/>
      <c r="V1045" s="324"/>
      <c r="W1045" s="324"/>
      <c r="X1045" s="324"/>
      <c r="Y1045" s="324"/>
      <c r="Z1045" s="324"/>
      <c r="AA1045" s="324"/>
      <c r="AB1045" s="324"/>
      <c r="AC1045" s="324"/>
      <c r="AD1045" s="324"/>
      <c r="AE1045" s="324"/>
      <c r="AF1045" s="324"/>
      <c r="AG1045" s="324"/>
      <c r="AH1045" s="324"/>
      <c r="AI1045" s="324"/>
      <c r="AJ1045" s="324"/>
      <c r="AK1045" s="324"/>
      <c r="AL1045" s="324"/>
      <c r="AM1045" s="324"/>
      <c r="AN1045" s="324"/>
      <c r="AO1045" s="324"/>
      <c r="AP1045" s="324"/>
      <c r="AQ1045" s="324"/>
    </row>
    <row r="1046" spans="1:43" s="1040" customFormat="1" ht="12.75">
      <c r="A1046" s="1037" t="s">
        <v>901</v>
      </c>
      <c r="B1046" s="77">
        <v>68225</v>
      </c>
      <c r="C1046" s="77">
        <v>4546</v>
      </c>
      <c r="D1046" s="77">
        <v>4546</v>
      </c>
      <c r="E1046" s="386">
        <v>6.663246610480029</v>
      </c>
      <c r="F1046" s="77">
        <v>2558</v>
      </c>
      <c r="G1046" s="324"/>
      <c r="H1046" s="324"/>
      <c r="I1046" s="324"/>
      <c r="J1046" s="324"/>
      <c r="K1046" s="324"/>
      <c r="L1046" s="324"/>
      <c r="M1046" s="324"/>
      <c r="N1046" s="324"/>
      <c r="O1046" s="324"/>
      <c r="P1046" s="324"/>
      <c r="Q1046" s="324"/>
      <c r="R1046" s="324"/>
      <c r="S1046" s="324"/>
      <c r="T1046" s="324"/>
      <c r="U1046" s="324"/>
      <c r="V1046" s="324"/>
      <c r="W1046" s="324"/>
      <c r="X1046" s="324"/>
      <c r="Y1046" s="324"/>
      <c r="Z1046" s="324"/>
      <c r="AA1046" s="324"/>
      <c r="AB1046" s="324"/>
      <c r="AC1046" s="324"/>
      <c r="AD1046" s="324"/>
      <c r="AE1046" s="324"/>
      <c r="AF1046" s="324"/>
      <c r="AG1046" s="324"/>
      <c r="AH1046" s="324"/>
      <c r="AI1046" s="324"/>
      <c r="AJ1046" s="324"/>
      <c r="AK1046" s="324"/>
      <c r="AL1046" s="324"/>
      <c r="AM1046" s="324"/>
      <c r="AN1046" s="324"/>
      <c r="AO1046" s="324"/>
      <c r="AP1046" s="324"/>
      <c r="AQ1046" s="324"/>
    </row>
    <row r="1047" spans="1:43" s="1040" customFormat="1" ht="12.75">
      <c r="A1047" s="1037" t="s">
        <v>135</v>
      </c>
      <c r="B1047" s="77">
        <v>54931</v>
      </c>
      <c r="C1047" s="77">
        <v>0</v>
      </c>
      <c r="D1047" s="77">
        <v>0</v>
      </c>
      <c r="E1047" s="386">
        <v>0</v>
      </c>
      <c r="F1047" s="77">
        <v>0</v>
      </c>
      <c r="G1047" s="324"/>
      <c r="H1047" s="324"/>
      <c r="I1047" s="324"/>
      <c r="J1047" s="324"/>
      <c r="K1047" s="324"/>
      <c r="L1047" s="324"/>
      <c r="M1047" s="324"/>
      <c r="N1047" s="324"/>
      <c r="O1047" s="324"/>
      <c r="P1047" s="324"/>
      <c r="Q1047" s="324"/>
      <c r="R1047" s="324"/>
      <c r="S1047" s="324"/>
      <c r="T1047" s="324"/>
      <c r="U1047" s="324"/>
      <c r="V1047" s="324"/>
      <c r="W1047" s="324"/>
      <c r="X1047" s="324"/>
      <c r="Y1047" s="324"/>
      <c r="Z1047" s="324"/>
      <c r="AA1047" s="324"/>
      <c r="AB1047" s="324"/>
      <c r="AC1047" s="324"/>
      <c r="AD1047" s="324"/>
      <c r="AE1047" s="324"/>
      <c r="AF1047" s="324"/>
      <c r="AG1047" s="324"/>
      <c r="AH1047" s="324"/>
      <c r="AI1047" s="324"/>
      <c r="AJ1047" s="324"/>
      <c r="AK1047" s="324"/>
      <c r="AL1047" s="324"/>
      <c r="AM1047" s="324"/>
      <c r="AN1047" s="324"/>
      <c r="AO1047" s="324"/>
      <c r="AP1047" s="324"/>
      <c r="AQ1047" s="324"/>
    </row>
    <row r="1048" spans="1:43" s="1040" customFormat="1" ht="12.75">
      <c r="A1048" s="1035" t="s">
        <v>1306</v>
      </c>
      <c r="B1048" s="77">
        <v>123156</v>
      </c>
      <c r="C1048" s="77">
        <v>4546</v>
      </c>
      <c r="D1048" s="77">
        <v>0</v>
      </c>
      <c r="E1048" s="386">
        <v>0</v>
      </c>
      <c r="F1048" s="77">
        <v>0</v>
      </c>
      <c r="G1048" s="324"/>
      <c r="H1048" s="324"/>
      <c r="I1048" s="324"/>
      <c r="J1048" s="324"/>
      <c r="K1048" s="324"/>
      <c r="L1048" s="324"/>
      <c r="M1048" s="324"/>
      <c r="N1048" s="324"/>
      <c r="O1048" s="324"/>
      <c r="P1048" s="324"/>
      <c r="Q1048" s="324"/>
      <c r="R1048" s="324"/>
      <c r="S1048" s="324"/>
      <c r="T1048" s="324"/>
      <c r="U1048" s="324"/>
      <c r="V1048" s="324"/>
      <c r="W1048" s="324"/>
      <c r="X1048" s="324"/>
      <c r="Y1048" s="324"/>
      <c r="Z1048" s="324"/>
      <c r="AA1048" s="324"/>
      <c r="AB1048" s="324"/>
      <c r="AC1048" s="324"/>
      <c r="AD1048" s="324"/>
      <c r="AE1048" s="324"/>
      <c r="AF1048" s="324"/>
      <c r="AG1048" s="324"/>
      <c r="AH1048" s="324"/>
      <c r="AI1048" s="324"/>
      <c r="AJ1048" s="324"/>
      <c r="AK1048" s="324"/>
      <c r="AL1048" s="324"/>
      <c r="AM1048" s="324"/>
      <c r="AN1048" s="324"/>
      <c r="AO1048" s="324"/>
      <c r="AP1048" s="324"/>
      <c r="AQ1048" s="324"/>
    </row>
    <row r="1049" spans="1:43" s="1040" customFormat="1" ht="12.75">
      <c r="A1049" s="1037" t="s">
        <v>1312</v>
      </c>
      <c r="B1049" s="77">
        <v>121897</v>
      </c>
      <c r="C1049" s="77">
        <v>4546</v>
      </c>
      <c r="D1049" s="77">
        <v>0</v>
      </c>
      <c r="E1049" s="386">
        <v>0</v>
      </c>
      <c r="F1049" s="77">
        <v>0</v>
      </c>
      <c r="G1049" s="324"/>
      <c r="H1049" s="324"/>
      <c r="I1049" s="324"/>
      <c r="J1049" s="324"/>
      <c r="K1049" s="324"/>
      <c r="L1049" s="324"/>
      <c r="M1049" s="324"/>
      <c r="N1049" s="324"/>
      <c r="O1049" s="324"/>
      <c r="P1049" s="324"/>
      <c r="Q1049" s="324"/>
      <c r="R1049" s="324"/>
      <c r="S1049" s="324"/>
      <c r="T1049" s="324"/>
      <c r="U1049" s="324"/>
      <c r="V1049" s="324"/>
      <c r="W1049" s="324"/>
      <c r="X1049" s="324"/>
      <c r="Y1049" s="324"/>
      <c r="Z1049" s="324"/>
      <c r="AA1049" s="324"/>
      <c r="AB1049" s="324"/>
      <c r="AC1049" s="324"/>
      <c r="AD1049" s="324"/>
      <c r="AE1049" s="324"/>
      <c r="AF1049" s="324"/>
      <c r="AG1049" s="324"/>
      <c r="AH1049" s="324"/>
      <c r="AI1049" s="324"/>
      <c r="AJ1049" s="324"/>
      <c r="AK1049" s="324"/>
      <c r="AL1049" s="324"/>
      <c r="AM1049" s="324"/>
      <c r="AN1049" s="324"/>
      <c r="AO1049" s="324"/>
      <c r="AP1049" s="324"/>
      <c r="AQ1049" s="324"/>
    </row>
    <row r="1050" spans="1:43" s="1040" customFormat="1" ht="12.75">
      <c r="A1050" s="1051" t="s">
        <v>881</v>
      </c>
      <c r="B1050" s="77">
        <v>66966</v>
      </c>
      <c r="C1050" s="77">
        <v>4546</v>
      </c>
      <c r="D1050" s="77">
        <v>0</v>
      </c>
      <c r="E1050" s="386">
        <v>0</v>
      </c>
      <c r="F1050" s="77">
        <v>0</v>
      </c>
      <c r="G1050" s="324"/>
      <c r="H1050" s="324"/>
      <c r="I1050" s="324"/>
      <c r="J1050" s="324"/>
      <c r="K1050" s="324"/>
      <c r="L1050" s="324"/>
      <c r="M1050" s="324"/>
      <c r="N1050" s="324"/>
      <c r="O1050" s="324"/>
      <c r="P1050" s="324"/>
      <c r="Q1050" s="324"/>
      <c r="R1050" s="324"/>
      <c r="S1050" s="324"/>
      <c r="T1050" s="324"/>
      <c r="U1050" s="324"/>
      <c r="V1050" s="324"/>
      <c r="W1050" s="324"/>
      <c r="X1050" s="324"/>
      <c r="Y1050" s="324"/>
      <c r="Z1050" s="324"/>
      <c r="AA1050" s="324"/>
      <c r="AB1050" s="324"/>
      <c r="AC1050" s="324"/>
      <c r="AD1050" s="324"/>
      <c r="AE1050" s="324"/>
      <c r="AF1050" s="324"/>
      <c r="AG1050" s="324"/>
      <c r="AH1050" s="324"/>
      <c r="AI1050" s="324"/>
      <c r="AJ1050" s="324"/>
      <c r="AK1050" s="324"/>
      <c r="AL1050" s="324"/>
      <c r="AM1050" s="324"/>
      <c r="AN1050" s="324"/>
      <c r="AO1050" s="324"/>
      <c r="AP1050" s="324"/>
      <c r="AQ1050" s="324"/>
    </row>
    <row r="1051" spans="1:43" s="1040" customFormat="1" ht="12.75">
      <c r="A1051" s="1051" t="s">
        <v>1384</v>
      </c>
      <c r="B1051" s="77">
        <v>54931</v>
      </c>
      <c r="C1051" s="77">
        <v>0</v>
      </c>
      <c r="D1051" s="77">
        <v>0</v>
      </c>
      <c r="E1051" s="386">
        <v>0</v>
      </c>
      <c r="F1051" s="77">
        <v>0</v>
      </c>
      <c r="G1051" s="324"/>
      <c r="H1051" s="324"/>
      <c r="I1051" s="324"/>
      <c r="J1051" s="324"/>
      <c r="K1051" s="324"/>
      <c r="L1051" s="324"/>
      <c r="M1051" s="324"/>
      <c r="N1051" s="324"/>
      <c r="O1051" s="324"/>
      <c r="P1051" s="324"/>
      <c r="Q1051" s="324"/>
      <c r="R1051" s="324"/>
      <c r="S1051" s="324"/>
      <c r="T1051" s="324"/>
      <c r="U1051" s="324"/>
      <c r="V1051" s="324"/>
      <c r="W1051" s="324"/>
      <c r="X1051" s="324"/>
      <c r="Y1051" s="324"/>
      <c r="Z1051" s="324"/>
      <c r="AA1051" s="324"/>
      <c r="AB1051" s="324"/>
      <c r="AC1051" s="324"/>
      <c r="AD1051" s="324"/>
      <c r="AE1051" s="324"/>
      <c r="AF1051" s="324"/>
      <c r="AG1051" s="324"/>
      <c r="AH1051" s="324"/>
      <c r="AI1051" s="324"/>
      <c r="AJ1051" s="324"/>
      <c r="AK1051" s="324"/>
      <c r="AL1051" s="324"/>
      <c r="AM1051" s="324"/>
      <c r="AN1051" s="324"/>
      <c r="AO1051" s="324"/>
      <c r="AP1051" s="324"/>
      <c r="AQ1051" s="324"/>
    </row>
    <row r="1052" spans="1:43" s="1040" customFormat="1" ht="12.75">
      <c r="A1052" s="1052" t="s">
        <v>1405</v>
      </c>
      <c r="B1052" s="77">
        <v>54931</v>
      </c>
      <c r="C1052" s="77">
        <v>0</v>
      </c>
      <c r="D1052" s="77">
        <v>0</v>
      </c>
      <c r="E1052" s="386">
        <v>0</v>
      </c>
      <c r="F1052" s="77">
        <v>0</v>
      </c>
      <c r="G1052" s="324"/>
      <c r="H1052" s="324"/>
      <c r="I1052" s="324"/>
      <c r="J1052" s="324"/>
      <c r="K1052" s="324"/>
      <c r="L1052" s="324"/>
      <c r="M1052" s="324"/>
      <c r="N1052" s="324"/>
      <c r="O1052" s="324"/>
      <c r="P1052" s="324"/>
      <c r="Q1052" s="324"/>
      <c r="R1052" s="324"/>
      <c r="S1052" s="324"/>
      <c r="T1052" s="324"/>
      <c r="U1052" s="324"/>
      <c r="V1052" s="324"/>
      <c r="W1052" s="324"/>
      <c r="X1052" s="324"/>
      <c r="Y1052" s="324"/>
      <c r="Z1052" s="324"/>
      <c r="AA1052" s="324"/>
      <c r="AB1052" s="324"/>
      <c r="AC1052" s="324"/>
      <c r="AD1052" s="324"/>
      <c r="AE1052" s="324"/>
      <c r="AF1052" s="324"/>
      <c r="AG1052" s="324"/>
      <c r="AH1052" s="324"/>
      <c r="AI1052" s="324"/>
      <c r="AJ1052" s="324"/>
      <c r="AK1052" s="324"/>
      <c r="AL1052" s="324"/>
      <c r="AM1052" s="324"/>
      <c r="AN1052" s="324"/>
      <c r="AO1052" s="324"/>
      <c r="AP1052" s="324"/>
      <c r="AQ1052" s="324"/>
    </row>
    <row r="1053" spans="1:43" s="1040" customFormat="1" ht="12.75">
      <c r="A1053" s="1037" t="s">
        <v>1295</v>
      </c>
      <c r="B1053" s="77">
        <v>1259</v>
      </c>
      <c r="C1053" s="77">
        <v>0</v>
      </c>
      <c r="D1053" s="77">
        <v>0</v>
      </c>
      <c r="E1053" s="386">
        <v>0</v>
      </c>
      <c r="F1053" s="77">
        <v>0</v>
      </c>
      <c r="G1053" s="324"/>
      <c r="H1053" s="324"/>
      <c r="I1053" s="324"/>
      <c r="J1053" s="324"/>
      <c r="K1053" s="324"/>
      <c r="L1053" s="324"/>
      <c r="M1053" s="324"/>
      <c r="N1053" s="324"/>
      <c r="O1053" s="324"/>
      <c r="P1053" s="324"/>
      <c r="Q1053" s="324"/>
      <c r="R1053" s="324"/>
      <c r="S1053" s="324"/>
      <c r="T1053" s="324"/>
      <c r="U1053" s="324"/>
      <c r="V1053" s="324"/>
      <c r="W1053" s="324"/>
      <c r="X1053" s="324"/>
      <c r="Y1053" s="324"/>
      <c r="Z1053" s="324"/>
      <c r="AA1053" s="324"/>
      <c r="AB1053" s="324"/>
      <c r="AC1053" s="324"/>
      <c r="AD1053" s="324"/>
      <c r="AE1053" s="324"/>
      <c r="AF1053" s="324"/>
      <c r="AG1053" s="324"/>
      <c r="AH1053" s="324"/>
      <c r="AI1053" s="324"/>
      <c r="AJ1053" s="324"/>
      <c r="AK1053" s="324"/>
      <c r="AL1053" s="324"/>
      <c r="AM1053" s="324"/>
      <c r="AN1053" s="324"/>
      <c r="AO1053" s="324"/>
      <c r="AP1053" s="324"/>
      <c r="AQ1053" s="324"/>
    </row>
    <row r="1054" spans="1:43" s="1040" customFormat="1" ht="12.75">
      <c r="A1054" s="1051" t="s">
        <v>424</v>
      </c>
      <c r="B1054" s="77">
        <v>1259</v>
      </c>
      <c r="C1054" s="77">
        <v>0</v>
      </c>
      <c r="D1054" s="77">
        <v>0</v>
      </c>
      <c r="E1054" s="386">
        <v>0</v>
      </c>
      <c r="F1054" s="77">
        <v>0</v>
      </c>
      <c r="G1054" s="324"/>
      <c r="H1054" s="324"/>
      <c r="I1054" s="324"/>
      <c r="J1054" s="324"/>
      <c r="K1054" s="324"/>
      <c r="L1054" s="324"/>
      <c r="M1054" s="324"/>
      <c r="N1054" s="324"/>
      <c r="O1054" s="324"/>
      <c r="P1054" s="324"/>
      <c r="Q1054" s="324"/>
      <c r="R1054" s="324"/>
      <c r="S1054" s="324"/>
      <c r="T1054" s="324"/>
      <c r="U1054" s="324"/>
      <c r="V1054" s="324"/>
      <c r="W1054" s="324"/>
      <c r="X1054" s="324"/>
      <c r="Y1054" s="324"/>
      <c r="Z1054" s="324"/>
      <c r="AA1054" s="324"/>
      <c r="AB1054" s="324"/>
      <c r="AC1054" s="324"/>
      <c r="AD1054" s="324"/>
      <c r="AE1054" s="324"/>
      <c r="AF1054" s="324"/>
      <c r="AG1054" s="324"/>
      <c r="AH1054" s="324"/>
      <c r="AI1054" s="324"/>
      <c r="AJ1054" s="324"/>
      <c r="AK1054" s="324"/>
      <c r="AL1054" s="324"/>
      <c r="AM1054" s="324"/>
      <c r="AN1054" s="324"/>
      <c r="AO1054" s="324"/>
      <c r="AP1054" s="324"/>
      <c r="AQ1054" s="324"/>
    </row>
    <row r="1055" spans="1:43" s="1040" customFormat="1" ht="12.75">
      <c r="A1055" s="260" t="s">
        <v>53</v>
      </c>
      <c r="B1055" s="77"/>
      <c r="C1055" s="77"/>
      <c r="D1055" s="77"/>
      <c r="E1055" s="386"/>
      <c r="F1055" s="77"/>
      <c r="G1055" s="324"/>
      <c r="H1055" s="324"/>
      <c r="I1055" s="324"/>
      <c r="J1055" s="324"/>
      <c r="K1055" s="324"/>
      <c r="L1055" s="324"/>
      <c r="M1055" s="324"/>
      <c r="N1055" s="324"/>
      <c r="O1055" s="324"/>
      <c r="P1055" s="324"/>
      <c r="Q1055" s="324"/>
      <c r="R1055" s="324"/>
      <c r="S1055" s="324"/>
      <c r="T1055" s="324"/>
      <c r="U1055" s="324"/>
      <c r="V1055" s="324"/>
      <c r="W1055" s="324"/>
      <c r="X1055" s="324"/>
      <c r="Y1055" s="324"/>
      <c r="Z1055" s="324"/>
      <c r="AA1055" s="324"/>
      <c r="AB1055" s="324"/>
      <c r="AC1055" s="324"/>
      <c r="AD1055" s="324"/>
      <c r="AE1055" s="324"/>
      <c r="AF1055" s="324"/>
      <c r="AG1055" s="324"/>
      <c r="AH1055" s="324"/>
      <c r="AI1055" s="324"/>
      <c r="AJ1055" s="324"/>
      <c r="AK1055" s="324"/>
      <c r="AL1055" s="324"/>
      <c r="AM1055" s="324"/>
      <c r="AN1055" s="324"/>
      <c r="AO1055" s="324"/>
      <c r="AP1055" s="324"/>
      <c r="AQ1055" s="324"/>
    </row>
    <row r="1056" spans="1:43" s="1040" customFormat="1" ht="12.75">
      <c r="A1056" s="1035" t="s">
        <v>911</v>
      </c>
      <c r="B1056" s="77">
        <v>195294</v>
      </c>
      <c r="C1056" s="77">
        <v>24645</v>
      </c>
      <c r="D1056" s="77">
        <v>26735</v>
      </c>
      <c r="E1056" s="386">
        <v>13.689616680491975</v>
      </c>
      <c r="F1056" s="77">
        <v>6025</v>
      </c>
      <c r="G1056" s="324"/>
      <c r="H1056" s="324"/>
      <c r="I1056" s="324"/>
      <c r="J1056" s="324"/>
      <c r="K1056" s="324"/>
      <c r="L1056" s="324"/>
      <c r="M1056" s="324"/>
      <c r="N1056" s="324"/>
      <c r="O1056" s="324"/>
      <c r="P1056" s="324"/>
      <c r="Q1056" s="324"/>
      <c r="R1056" s="324"/>
      <c r="S1056" s="324"/>
      <c r="T1056" s="324"/>
      <c r="U1056" s="324"/>
      <c r="V1056" s="324"/>
      <c r="W1056" s="324"/>
      <c r="X1056" s="324"/>
      <c r="Y1056" s="324"/>
      <c r="Z1056" s="324"/>
      <c r="AA1056" s="324"/>
      <c r="AB1056" s="324"/>
      <c r="AC1056" s="324"/>
      <c r="AD1056" s="324"/>
      <c r="AE1056" s="324"/>
      <c r="AF1056" s="324"/>
      <c r="AG1056" s="324"/>
      <c r="AH1056" s="324"/>
      <c r="AI1056" s="324"/>
      <c r="AJ1056" s="324"/>
      <c r="AK1056" s="324"/>
      <c r="AL1056" s="324"/>
      <c r="AM1056" s="324"/>
      <c r="AN1056" s="324"/>
      <c r="AO1056" s="324"/>
      <c r="AP1056" s="324"/>
      <c r="AQ1056" s="324"/>
    </row>
    <row r="1057" spans="1:43" s="1040" customFormat="1" ht="12.75">
      <c r="A1057" s="1036" t="s">
        <v>901</v>
      </c>
      <c r="B1057" s="77">
        <v>74329</v>
      </c>
      <c r="C1057" s="77">
        <v>10820</v>
      </c>
      <c r="D1057" s="77">
        <v>10820</v>
      </c>
      <c r="E1057" s="386">
        <v>14.556902420320467</v>
      </c>
      <c r="F1057" s="77">
        <v>5325</v>
      </c>
      <c r="G1057" s="324"/>
      <c r="H1057" s="324"/>
      <c r="I1057" s="324"/>
      <c r="J1057" s="324"/>
      <c r="K1057" s="324"/>
      <c r="L1057" s="324"/>
      <c r="M1057" s="324"/>
      <c r="N1057" s="324"/>
      <c r="O1057" s="324"/>
      <c r="P1057" s="324"/>
      <c r="Q1057" s="324"/>
      <c r="R1057" s="324"/>
      <c r="S1057" s="324"/>
      <c r="T1057" s="324"/>
      <c r="U1057" s="324"/>
      <c r="V1057" s="324"/>
      <c r="W1057" s="324"/>
      <c r="X1057" s="324"/>
      <c r="Y1057" s="324"/>
      <c r="Z1057" s="324"/>
      <c r="AA1057" s="324"/>
      <c r="AB1057" s="324"/>
      <c r="AC1057" s="324"/>
      <c r="AD1057" s="324"/>
      <c r="AE1057" s="324"/>
      <c r="AF1057" s="324"/>
      <c r="AG1057" s="324"/>
      <c r="AH1057" s="324"/>
      <c r="AI1057" s="324"/>
      <c r="AJ1057" s="324"/>
      <c r="AK1057" s="324"/>
      <c r="AL1057" s="324"/>
      <c r="AM1057" s="324"/>
      <c r="AN1057" s="324"/>
      <c r="AO1057" s="324"/>
      <c r="AP1057" s="324"/>
      <c r="AQ1057" s="324"/>
    </row>
    <row r="1058" spans="1:43" s="1040" customFormat="1" ht="12.75">
      <c r="A1058" s="1036" t="s">
        <v>135</v>
      </c>
      <c r="B1058" s="77">
        <v>120965</v>
      </c>
      <c r="C1058" s="77">
        <v>13825</v>
      </c>
      <c r="D1058" s="77">
        <v>15915</v>
      </c>
      <c r="E1058" s="386">
        <v>13.156698218492952</v>
      </c>
      <c r="F1058" s="77">
        <v>700</v>
      </c>
      <c r="G1058" s="324"/>
      <c r="H1058" s="324"/>
      <c r="I1058" s="324"/>
      <c r="J1058" s="324"/>
      <c r="K1058" s="324"/>
      <c r="L1058" s="324"/>
      <c r="M1058" s="324"/>
      <c r="N1058" s="324"/>
      <c r="O1058" s="324"/>
      <c r="P1058" s="324"/>
      <c r="Q1058" s="324"/>
      <c r="R1058" s="324"/>
      <c r="S1058" s="324"/>
      <c r="T1058" s="324"/>
      <c r="U1058" s="324"/>
      <c r="V1058" s="324"/>
      <c r="W1058" s="324"/>
      <c r="X1058" s="324"/>
      <c r="Y1058" s="324"/>
      <c r="Z1058" s="324"/>
      <c r="AA1058" s="324"/>
      <c r="AB1058" s="324"/>
      <c r="AC1058" s="324"/>
      <c r="AD1058" s="324"/>
      <c r="AE1058" s="324"/>
      <c r="AF1058" s="324"/>
      <c r="AG1058" s="324"/>
      <c r="AH1058" s="324"/>
      <c r="AI1058" s="324"/>
      <c r="AJ1058" s="324"/>
      <c r="AK1058" s="324"/>
      <c r="AL1058" s="324"/>
      <c r="AM1058" s="324"/>
      <c r="AN1058" s="324"/>
      <c r="AO1058" s="324"/>
      <c r="AP1058" s="324"/>
      <c r="AQ1058" s="324"/>
    </row>
    <row r="1059" spans="1:43" s="1040" customFormat="1" ht="12.75">
      <c r="A1059" s="1035" t="s">
        <v>1310</v>
      </c>
      <c r="B1059" s="77">
        <v>195294</v>
      </c>
      <c r="C1059" s="77">
        <v>24645</v>
      </c>
      <c r="D1059" s="77">
        <v>5625</v>
      </c>
      <c r="E1059" s="386">
        <v>2.8802728194414575</v>
      </c>
      <c r="F1059" s="77">
        <v>2349</v>
      </c>
      <c r="G1059" s="324"/>
      <c r="H1059" s="324"/>
      <c r="I1059" s="324"/>
      <c r="J1059" s="324"/>
      <c r="K1059" s="324"/>
      <c r="L1059" s="324"/>
      <c r="M1059" s="324"/>
      <c r="N1059" s="324"/>
      <c r="O1059" s="324"/>
      <c r="P1059" s="324"/>
      <c r="Q1059" s="324"/>
      <c r="R1059" s="324"/>
      <c r="S1059" s="324"/>
      <c r="T1059" s="324"/>
      <c r="U1059" s="324"/>
      <c r="V1059" s="324"/>
      <c r="W1059" s="324"/>
      <c r="X1059" s="324"/>
      <c r="Y1059" s="324"/>
      <c r="Z1059" s="324"/>
      <c r="AA1059" s="324"/>
      <c r="AB1059" s="324"/>
      <c r="AC1059" s="324"/>
      <c r="AD1059" s="324"/>
      <c r="AE1059" s="324"/>
      <c r="AF1059" s="324"/>
      <c r="AG1059" s="324"/>
      <c r="AH1059" s="324"/>
      <c r="AI1059" s="324"/>
      <c r="AJ1059" s="324"/>
      <c r="AK1059" s="324"/>
      <c r="AL1059" s="324"/>
      <c r="AM1059" s="324"/>
      <c r="AN1059" s="324"/>
      <c r="AO1059" s="324"/>
      <c r="AP1059" s="324"/>
      <c r="AQ1059" s="324"/>
    </row>
    <row r="1060" spans="1:43" s="1040" customFormat="1" ht="12.75">
      <c r="A1060" s="1036" t="s">
        <v>1312</v>
      </c>
      <c r="B1060" s="77">
        <v>187362</v>
      </c>
      <c r="C1060" s="77">
        <v>23845</v>
      </c>
      <c r="D1060" s="77">
        <v>5625</v>
      </c>
      <c r="E1060" s="386">
        <v>3.0022096262849454</v>
      </c>
      <c r="F1060" s="77">
        <v>2349</v>
      </c>
      <c r="G1060" s="324"/>
      <c r="H1060" s="324"/>
      <c r="I1060" s="324"/>
      <c r="J1060" s="324"/>
      <c r="K1060" s="324"/>
      <c r="L1060" s="324"/>
      <c r="M1060" s="324"/>
      <c r="N1060" s="324"/>
      <c r="O1060" s="324"/>
      <c r="P1060" s="324"/>
      <c r="Q1060" s="324"/>
      <c r="R1060" s="324"/>
      <c r="S1060" s="324"/>
      <c r="T1060" s="324"/>
      <c r="U1060" s="324"/>
      <c r="V1060" s="324"/>
      <c r="W1060" s="324"/>
      <c r="X1060" s="324"/>
      <c r="Y1060" s="324"/>
      <c r="Z1060" s="324"/>
      <c r="AA1060" s="324"/>
      <c r="AB1060" s="324"/>
      <c r="AC1060" s="324"/>
      <c r="AD1060" s="324"/>
      <c r="AE1060" s="324"/>
      <c r="AF1060" s="324"/>
      <c r="AG1060" s="324"/>
      <c r="AH1060" s="324"/>
      <c r="AI1060" s="324"/>
      <c r="AJ1060" s="324"/>
      <c r="AK1060" s="324"/>
      <c r="AL1060" s="324"/>
      <c r="AM1060" s="324"/>
      <c r="AN1060" s="324"/>
      <c r="AO1060" s="324"/>
      <c r="AP1060" s="324"/>
      <c r="AQ1060" s="324"/>
    </row>
    <row r="1061" spans="1:43" s="1040" customFormat="1" ht="12.75">
      <c r="A1061" s="1038" t="s">
        <v>881</v>
      </c>
      <c r="B1061" s="77">
        <v>187362</v>
      </c>
      <c r="C1061" s="77">
        <v>23845</v>
      </c>
      <c r="D1061" s="77">
        <v>5625</v>
      </c>
      <c r="E1061" s="386">
        <v>3.0022096262849454</v>
      </c>
      <c r="F1061" s="77">
        <v>2349</v>
      </c>
      <c r="G1061" s="324"/>
      <c r="H1061" s="324"/>
      <c r="I1061" s="324"/>
      <c r="J1061" s="324"/>
      <c r="K1061" s="324"/>
      <c r="L1061" s="324"/>
      <c r="M1061" s="324"/>
      <c r="N1061" s="324"/>
      <c r="O1061" s="324"/>
      <c r="P1061" s="324"/>
      <c r="Q1061" s="324"/>
      <c r="R1061" s="324"/>
      <c r="S1061" s="324"/>
      <c r="T1061" s="324"/>
      <c r="U1061" s="324"/>
      <c r="V1061" s="324"/>
      <c r="W1061" s="324"/>
      <c r="X1061" s="324"/>
      <c r="Y1061" s="324"/>
      <c r="Z1061" s="324"/>
      <c r="AA1061" s="324"/>
      <c r="AB1061" s="324"/>
      <c r="AC1061" s="324"/>
      <c r="AD1061" s="324"/>
      <c r="AE1061" s="324"/>
      <c r="AF1061" s="324"/>
      <c r="AG1061" s="324"/>
      <c r="AH1061" s="324"/>
      <c r="AI1061" s="324"/>
      <c r="AJ1061" s="324"/>
      <c r="AK1061" s="324"/>
      <c r="AL1061" s="324"/>
      <c r="AM1061" s="324"/>
      <c r="AN1061" s="324"/>
      <c r="AO1061" s="324"/>
      <c r="AP1061" s="324"/>
      <c r="AQ1061" s="324"/>
    </row>
    <row r="1062" spans="1:43" s="1040" customFormat="1" ht="12.75">
      <c r="A1062" s="1037" t="s">
        <v>1295</v>
      </c>
      <c r="B1062" s="77">
        <v>7932</v>
      </c>
      <c r="C1062" s="77">
        <v>800</v>
      </c>
      <c r="D1062" s="77">
        <v>0</v>
      </c>
      <c r="E1062" s="386">
        <v>0</v>
      </c>
      <c r="F1062" s="77">
        <v>0</v>
      </c>
      <c r="G1062" s="324"/>
      <c r="H1062" s="324"/>
      <c r="I1062" s="324"/>
      <c r="J1062" s="324"/>
      <c r="K1062" s="324"/>
      <c r="L1062" s="324"/>
      <c r="M1062" s="324"/>
      <c r="N1062" s="324"/>
      <c r="O1062" s="324"/>
      <c r="P1062" s="324"/>
      <c r="Q1062" s="324"/>
      <c r="R1062" s="324"/>
      <c r="S1062" s="324"/>
      <c r="T1062" s="324"/>
      <c r="U1062" s="324"/>
      <c r="V1062" s="324"/>
      <c r="W1062" s="324"/>
      <c r="X1062" s="324"/>
      <c r="Y1062" s="324"/>
      <c r="Z1062" s="324"/>
      <c r="AA1062" s="324"/>
      <c r="AB1062" s="324"/>
      <c r="AC1062" s="324"/>
      <c r="AD1062" s="324"/>
      <c r="AE1062" s="324"/>
      <c r="AF1062" s="324"/>
      <c r="AG1062" s="324"/>
      <c r="AH1062" s="324"/>
      <c r="AI1062" s="324"/>
      <c r="AJ1062" s="324"/>
      <c r="AK1062" s="324"/>
      <c r="AL1062" s="324"/>
      <c r="AM1062" s="324"/>
      <c r="AN1062" s="324"/>
      <c r="AO1062" s="324"/>
      <c r="AP1062" s="324"/>
      <c r="AQ1062" s="324"/>
    </row>
    <row r="1063" spans="1:43" s="1040" customFormat="1" ht="12.75">
      <c r="A1063" s="1051" t="s">
        <v>424</v>
      </c>
      <c r="B1063" s="77">
        <v>7932</v>
      </c>
      <c r="C1063" s="77">
        <v>800</v>
      </c>
      <c r="D1063" s="77">
        <v>0</v>
      </c>
      <c r="E1063" s="386">
        <v>0</v>
      </c>
      <c r="F1063" s="77">
        <v>0</v>
      </c>
      <c r="G1063" s="324"/>
      <c r="H1063" s="324"/>
      <c r="I1063" s="324"/>
      <c r="J1063" s="324"/>
      <c r="K1063" s="324"/>
      <c r="L1063" s="324"/>
      <c r="M1063" s="324"/>
      <c r="N1063" s="324"/>
      <c r="O1063" s="324"/>
      <c r="P1063" s="324"/>
      <c r="Q1063" s="324"/>
      <c r="R1063" s="324"/>
      <c r="S1063" s="324"/>
      <c r="T1063" s="324"/>
      <c r="U1063" s="324"/>
      <c r="V1063" s="324"/>
      <c r="W1063" s="324"/>
      <c r="X1063" s="324"/>
      <c r="Y1063" s="324"/>
      <c r="Z1063" s="324"/>
      <c r="AA1063" s="324"/>
      <c r="AB1063" s="324"/>
      <c r="AC1063" s="324"/>
      <c r="AD1063" s="324"/>
      <c r="AE1063" s="324"/>
      <c r="AF1063" s="324"/>
      <c r="AG1063" s="324"/>
      <c r="AH1063" s="324"/>
      <c r="AI1063" s="324"/>
      <c r="AJ1063" s="324"/>
      <c r="AK1063" s="324"/>
      <c r="AL1063" s="324"/>
      <c r="AM1063" s="324"/>
      <c r="AN1063" s="324"/>
      <c r="AO1063" s="324"/>
      <c r="AP1063" s="324"/>
      <c r="AQ1063" s="324"/>
    </row>
    <row r="1064" spans="1:48" s="181" customFormat="1" ht="12" customHeight="1">
      <c r="A1064" s="260" t="s">
        <v>58</v>
      </c>
      <c r="B1064" s="77"/>
      <c r="C1064" s="77"/>
      <c r="D1064" s="77"/>
      <c r="E1064" s="386"/>
      <c r="F1064" s="77"/>
      <c r="G1064" s="156"/>
      <c r="H1064" s="156"/>
      <c r="I1064" s="156"/>
      <c r="J1064" s="156"/>
      <c r="K1064" s="156"/>
      <c r="L1064" s="156"/>
      <c r="M1064" s="156"/>
      <c r="N1064" s="156"/>
      <c r="O1064" s="156"/>
      <c r="P1064" s="156"/>
      <c r="Q1064" s="156"/>
      <c r="R1064" s="156"/>
      <c r="S1064" s="156"/>
      <c r="T1064" s="156"/>
      <c r="U1064" s="156"/>
      <c r="V1064" s="156"/>
      <c r="W1064" s="156"/>
      <c r="X1064" s="156"/>
      <c r="Y1064" s="156"/>
      <c r="Z1064" s="156"/>
      <c r="AA1064" s="156"/>
      <c r="AB1064" s="156"/>
      <c r="AC1064" s="156"/>
      <c r="AD1064" s="156"/>
      <c r="AE1064" s="156"/>
      <c r="AF1064" s="156"/>
      <c r="AG1064" s="156"/>
      <c r="AH1064" s="156"/>
      <c r="AI1064" s="156"/>
      <c r="AJ1064" s="156"/>
      <c r="AK1064" s="156"/>
      <c r="AL1064" s="156"/>
      <c r="AM1064" s="156"/>
      <c r="AN1064" s="156"/>
      <c r="AO1064" s="156"/>
      <c r="AP1064" s="156"/>
      <c r="AQ1064" s="156"/>
      <c r="AR1064" s="156"/>
      <c r="AS1064" s="156"/>
      <c r="AT1064" s="156"/>
      <c r="AU1064" s="156"/>
      <c r="AV1064" s="156"/>
    </row>
    <row r="1065" spans="1:48" s="181" customFormat="1" ht="12" customHeight="1">
      <c r="A1065" s="1049" t="s">
        <v>911</v>
      </c>
      <c r="B1065" s="77">
        <v>2424884</v>
      </c>
      <c r="C1065" s="77">
        <v>625747</v>
      </c>
      <c r="D1065" s="77">
        <v>647537</v>
      </c>
      <c r="E1065" s="386">
        <v>26.703834080310646</v>
      </c>
      <c r="F1065" s="77">
        <v>638002</v>
      </c>
      <c r="G1065" s="156"/>
      <c r="H1065" s="156"/>
      <c r="I1065" s="156"/>
      <c r="J1065" s="156"/>
      <c r="K1065" s="156"/>
      <c r="L1065" s="156"/>
      <c r="M1065" s="156"/>
      <c r="N1065" s="156"/>
      <c r="O1065" s="156"/>
      <c r="P1065" s="156"/>
      <c r="Q1065" s="156"/>
      <c r="R1065" s="156"/>
      <c r="S1065" s="156"/>
      <c r="T1065" s="156"/>
      <c r="U1065" s="156"/>
      <c r="V1065" s="156"/>
      <c r="W1065" s="156"/>
      <c r="X1065" s="156"/>
      <c r="Y1065" s="156"/>
      <c r="Z1065" s="156"/>
      <c r="AA1065" s="156"/>
      <c r="AB1065" s="156"/>
      <c r="AC1065" s="156"/>
      <c r="AD1065" s="156"/>
      <c r="AE1065" s="156"/>
      <c r="AF1065" s="156"/>
      <c r="AG1065" s="156"/>
      <c r="AH1065" s="156"/>
      <c r="AI1065" s="156"/>
      <c r="AJ1065" s="156"/>
      <c r="AK1065" s="156"/>
      <c r="AL1065" s="156"/>
      <c r="AM1065" s="156"/>
      <c r="AN1065" s="156"/>
      <c r="AO1065" s="156"/>
      <c r="AP1065" s="156"/>
      <c r="AQ1065" s="156"/>
      <c r="AR1065" s="156"/>
      <c r="AS1065" s="156"/>
      <c r="AT1065" s="156"/>
      <c r="AU1065" s="156"/>
      <c r="AV1065" s="156"/>
    </row>
    <row r="1066" spans="1:48" s="181" customFormat="1" ht="12" customHeight="1">
      <c r="A1066" s="1037" t="s">
        <v>901</v>
      </c>
      <c r="B1066" s="77">
        <v>1249510</v>
      </c>
      <c r="C1066" s="77">
        <v>625747</v>
      </c>
      <c r="D1066" s="77">
        <v>625747</v>
      </c>
      <c r="E1066" s="386">
        <v>50.07939112131956</v>
      </c>
      <c r="F1066" s="77">
        <v>620871</v>
      </c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6"/>
      <c r="Q1066" s="156"/>
      <c r="R1066" s="156"/>
      <c r="S1066" s="156"/>
      <c r="T1066" s="156"/>
      <c r="U1066" s="156"/>
      <c r="V1066" s="156"/>
      <c r="W1066" s="156"/>
      <c r="X1066" s="156"/>
      <c r="Y1066" s="156"/>
      <c r="Z1066" s="156"/>
      <c r="AA1066" s="156"/>
      <c r="AB1066" s="156"/>
      <c r="AC1066" s="156"/>
      <c r="AD1066" s="156"/>
      <c r="AE1066" s="156"/>
      <c r="AF1066" s="156"/>
      <c r="AG1066" s="156"/>
      <c r="AH1066" s="156"/>
      <c r="AI1066" s="156"/>
      <c r="AJ1066" s="156"/>
      <c r="AK1066" s="156"/>
      <c r="AL1066" s="156"/>
      <c r="AM1066" s="156"/>
      <c r="AN1066" s="156"/>
      <c r="AO1066" s="156"/>
      <c r="AP1066" s="156"/>
      <c r="AQ1066" s="156"/>
      <c r="AR1066" s="156"/>
      <c r="AS1066" s="156"/>
      <c r="AT1066" s="156"/>
      <c r="AU1066" s="156"/>
      <c r="AV1066" s="156"/>
    </row>
    <row r="1067" spans="1:48" s="181" customFormat="1" ht="12" customHeight="1">
      <c r="A1067" s="1036" t="s">
        <v>134</v>
      </c>
      <c r="B1067" s="230">
        <v>1175374</v>
      </c>
      <c r="C1067" s="230">
        <v>0</v>
      </c>
      <c r="D1067" s="230">
        <v>21790</v>
      </c>
      <c r="E1067" s="386">
        <v>1.853877999683505</v>
      </c>
      <c r="F1067" s="77">
        <v>17131</v>
      </c>
      <c r="G1067" s="156"/>
      <c r="H1067" s="156"/>
      <c r="I1067" s="156"/>
      <c r="J1067" s="156"/>
      <c r="K1067" s="156"/>
      <c r="L1067" s="156"/>
      <c r="M1067" s="156"/>
      <c r="N1067" s="156"/>
      <c r="O1067" s="156"/>
      <c r="P1067" s="156"/>
      <c r="Q1067" s="156"/>
      <c r="R1067" s="156"/>
      <c r="S1067" s="156"/>
      <c r="T1067" s="156"/>
      <c r="U1067" s="156"/>
      <c r="V1067" s="156"/>
      <c r="W1067" s="156"/>
      <c r="X1067" s="156"/>
      <c r="Y1067" s="156"/>
      <c r="Z1067" s="156"/>
      <c r="AA1067" s="156"/>
      <c r="AB1067" s="156"/>
      <c r="AC1067" s="156"/>
      <c r="AD1067" s="156"/>
      <c r="AE1067" s="156"/>
      <c r="AF1067" s="156"/>
      <c r="AG1067" s="156"/>
      <c r="AH1067" s="156"/>
      <c r="AI1067" s="156"/>
      <c r="AJ1067" s="156"/>
      <c r="AK1067" s="156"/>
      <c r="AL1067" s="156"/>
      <c r="AM1067" s="156"/>
      <c r="AN1067" s="156"/>
      <c r="AO1067" s="156"/>
      <c r="AP1067" s="156"/>
      <c r="AQ1067" s="156"/>
      <c r="AR1067" s="156"/>
      <c r="AS1067" s="156"/>
      <c r="AT1067" s="156"/>
      <c r="AU1067" s="156"/>
      <c r="AV1067" s="156"/>
    </row>
    <row r="1068" spans="1:48" s="181" customFormat="1" ht="12" customHeight="1">
      <c r="A1068" s="1049" t="s">
        <v>1306</v>
      </c>
      <c r="B1068" s="77">
        <v>2424884</v>
      </c>
      <c r="C1068" s="77">
        <v>625747</v>
      </c>
      <c r="D1068" s="77">
        <v>544614</v>
      </c>
      <c r="E1068" s="386">
        <v>22.459383624123873</v>
      </c>
      <c r="F1068" s="77">
        <v>544614</v>
      </c>
      <c r="G1068" s="156"/>
      <c r="H1068" s="156"/>
      <c r="I1068" s="156"/>
      <c r="J1068" s="156"/>
      <c r="K1068" s="156"/>
      <c r="L1068" s="156"/>
      <c r="M1068" s="156"/>
      <c r="N1068" s="156"/>
      <c r="O1068" s="156"/>
      <c r="P1068" s="156"/>
      <c r="Q1068" s="156"/>
      <c r="R1068" s="156"/>
      <c r="S1068" s="156"/>
      <c r="T1068" s="156"/>
      <c r="U1068" s="156"/>
      <c r="V1068" s="156"/>
      <c r="W1068" s="156"/>
      <c r="X1068" s="156"/>
      <c r="Y1068" s="156"/>
      <c r="Z1068" s="156"/>
      <c r="AA1068" s="156"/>
      <c r="AB1068" s="156"/>
      <c r="AC1068" s="156"/>
      <c r="AD1068" s="156"/>
      <c r="AE1068" s="156"/>
      <c r="AF1068" s="156"/>
      <c r="AG1068" s="156"/>
      <c r="AH1068" s="156"/>
      <c r="AI1068" s="156"/>
      <c r="AJ1068" s="156"/>
      <c r="AK1068" s="156"/>
      <c r="AL1068" s="156"/>
      <c r="AM1068" s="156"/>
      <c r="AN1068" s="156"/>
      <c r="AO1068" s="156"/>
      <c r="AP1068" s="156"/>
      <c r="AQ1068" s="156"/>
      <c r="AR1068" s="156"/>
      <c r="AS1068" s="156"/>
      <c r="AT1068" s="156"/>
      <c r="AU1068" s="156"/>
      <c r="AV1068" s="156"/>
    </row>
    <row r="1069" spans="1:48" s="181" customFormat="1" ht="12" customHeight="1">
      <c r="A1069" s="1037" t="s">
        <v>1312</v>
      </c>
      <c r="B1069" s="77">
        <v>2424884</v>
      </c>
      <c r="C1069" s="77">
        <v>625747</v>
      </c>
      <c r="D1069" s="77">
        <v>544614</v>
      </c>
      <c r="E1069" s="386">
        <v>22.459383624123873</v>
      </c>
      <c r="F1069" s="77">
        <v>544614</v>
      </c>
      <c r="G1069" s="156"/>
      <c r="H1069" s="156"/>
      <c r="I1069" s="156"/>
      <c r="J1069" s="156"/>
      <c r="K1069" s="156"/>
      <c r="L1069" s="156"/>
      <c r="M1069" s="156"/>
      <c r="N1069" s="156"/>
      <c r="O1069" s="156"/>
      <c r="P1069" s="156"/>
      <c r="Q1069" s="156"/>
      <c r="R1069" s="156"/>
      <c r="S1069" s="156"/>
      <c r="T1069" s="156"/>
      <c r="U1069" s="156"/>
      <c r="V1069" s="156"/>
      <c r="W1069" s="156"/>
      <c r="X1069" s="156"/>
      <c r="Y1069" s="156"/>
      <c r="Z1069" s="156"/>
      <c r="AA1069" s="156"/>
      <c r="AB1069" s="156"/>
      <c r="AC1069" s="156"/>
      <c r="AD1069" s="156"/>
      <c r="AE1069" s="156"/>
      <c r="AF1069" s="156"/>
      <c r="AG1069" s="156"/>
      <c r="AH1069" s="156"/>
      <c r="AI1069" s="156"/>
      <c r="AJ1069" s="156"/>
      <c r="AK1069" s="156"/>
      <c r="AL1069" s="156"/>
      <c r="AM1069" s="156"/>
      <c r="AN1069" s="156"/>
      <c r="AO1069" s="156"/>
      <c r="AP1069" s="156"/>
      <c r="AQ1069" s="156"/>
      <c r="AR1069" s="156"/>
      <c r="AS1069" s="156"/>
      <c r="AT1069" s="156"/>
      <c r="AU1069" s="156"/>
      <c r="AV1069" s="156"/>
    </row>
    <row r="1070" spans="1:48" s="181" customFormat="1" ht="12" customHeight="1">
      <c r="A1070" s="1051" t="s">
        <v>881</v>
      </c>
      <c r="B1070" s="77">
        <v>1911163</v>
      </c>
      <c r="C1070" s="77">
        <v>435333</v>
      </c>
      <c r="D1070" s="77">
        <v>370713</v>
      </c>
      <c r="E1070" s="386">
        <v>19.39724659801388</v>
      </c>
      <c r="F1070" s="77">
        <v>370713</v>
      </c>
      <c r="G1070" s="156"/>
      <c r="H1070" s="156"/>
      <c r="I1070" s="156"/>
      <c r="J1070" s="156"/>
      <c r="K1070" s="156"/>
      <c r="L1070" s="156"/>
      <c r="M1070" s="156"/>
      <c r="N1070" s="156"/>
      <c r="O1070" s="156"/>
      <c r="P1070" s="156"/>
      <c r="Q1070" s="156"/>
      <c r="R1070" s="156"/>
      <c r="S1070" s="156"/>
      <c r="T1070" s="156"/>
      <c r="U1070" s="156"/>
      <c r="V1070" s="156"/>
      <c r="W1070" s="156"/>
      <c r="X1070" s="156"/>
      <c r="Y1070" s="156"/>
      <c r="Z1070" s="156"/>
      <c r="AA1070" s="156"/>
      <c r="AB1070" s="156"/>
      <c r="AC1070" s="156"/>
      <c r="AD1070" s="156"/>
      <c r="AE1070" s="156"/>
      <c r="AF1070" s="156"/>
      <c r="AG1070" s="156"/>
      <c r="AH1070" s="156"/>
      <c r="AI1070" s="156"/>
      <c r="AJ1070" s="156"/>
      <c r="AK1070" s="156"/>
      <c r="AL1070" s="156"/>
      <c r="AM1070" s="156"/>
      <c r="AN1070" s="156"/>
      <c r="AO1070" s="156"/>
      <c r="AP1070" s="156"/>
      <c r="AQ1070" s="156"/>
      <c r="AR1070" s="156"/>
      <c r="AS1070" s="156"/>
      <c r="AT1070" s="156"/>
      <c r="AU1070" s="156"/>
      <c r="AV1070" s="156"/>
    </row>
    <row r="1071" spans="1:48" s="181" customFormat="1" ht="12" customHeight="1">
      <c r="A1071" s="1051" t="s">
        <v>1381</v>
      </c>
      <c r="B1071" s="77">
        <v>454055</v>
      </c>
      <c r="C1071" s="77">
        <v>174183</v>
      </c>
      <c r="D1071" s="77">
        <v>173901</v>
      </c>
      <c r="E1071" s="386">
        <v>38.299545209280815</v>
      </c>
      <c r="F1071" s="77">
        <v>173901</v>
      </c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6"/>
      <c r="Q1071" s="156"/>
      <c r="R1071" s="156"/>
      <c r="S1071" s="156"/>
      <c r="T1071" s="156"/>
      <c r="U1071" s="156"/>
      <c r="V1071" s="156"/>
      <c r="W1071" s="156"/>
      <c r="X1071" s="156"/>
      <c r="Y1071" s="156"/>
      <c r="Z1071" s="156"/>
      <c r="AA1071" s="156"/>
      <c r="AB1071" s="156"/>
      <c r="AC1071" s="156"/>
      <c r="AD1071" s="156"/>
      <c r="AE1071" s="156"/>
      <c r="AF1071" s="156"/>
      <c r="AG1071" s="156"/>
      <c r="AH1071" s="156"/>
      <c r="AI1071" s="156"/>
      <c r="AJ1071" s="156"/>
      <c r="AK1071" s="156"/>
      <c r="AL1071" s="156"/>
      <c r="AM1071" s="156"/>
      <c r="AN1071" s="156"/>
      <c r="AO1071" s="156"/>
      <c r="AP1071" s="156"/>
      <c r="AQ1071" s="156"/>
      <c r="AR1071" s="156"/>
      <c r="AS1071" s="156"/>
      <c r="AT1071" s="156"/>
      <c r="AU1071" s="156"/>
      <c r="AV1071" s="156"/>
    </row>
    <row r="1072" spans="1:48" s="181" customFormat="1" ht="12" customHeight="1">
      <c r="A1072" s="1051" t="s">
        <v>1384</v>
      </c>
      <c r="B1072" s="77">
        <v>59666</v>
      </c>
      <c r="C1072" s="77">
        <v>16231</v>
      </c>
      <c r="D1072" s="77">
        <v>0</v>
      </c>
      <c r="E1072" s="386">
        <v>0</v>
      </c>
      <c r="F1072" s="77">
        <v>0</v>
      </c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6"/>
      <c r="Q1072" s="156"/>
      <c r="R1072" s="156"/>
      <c r="S1072" s="156"/>
      <c r="T1072" s="156"/>
      <c r="U1072" s="156"/>
      <c r="V1072" s="156"/>
      <c r="W1072" s="156"/>
      <c r="X1072" s="156"/>
      <c r="Y1072" s="156"/>
      <c r="Z1072" s="156"/>
      <c r="AA1072" s="156"/>
      <c r="AB1072" s="156"/>
      <c r="AC1072" s="156"/>
      <c r="AD1072" s="156"/>
      <c r="AE1072" s="156"/>
      <c r="AF1072" s="156"/>
      <c r="AG1072" s="156"/>
      <c r="AH1072" s="156"/>
      <c r="AI1072" s="156"/>
      <c r="AJ1072" s="156"/>
      <c r="AK1072" s="156"/>
      <c r="AL1072" s="156"/>
      <c r="AM1072" s="156"/>
      <c r="AN1072" s="156"/>
      <c r="AO1072" s="156"/>
      <c r="AP1072" s="156"/>
      <c r="AQ1072" s="156"/>
      <c r="AR1072" s="156"/>
      <c r="AS1072" s="156"/>
      <c r="AT1072" s="156"/>
      <c r="AU1072" s="156"/>
      <c r="AV1072" s="156"/>
    </row>
    <row r="1073" spans="1:48" s="181" customFormat="1" ht="12" customHeight="1">
      <c r="A1073" s="1052" t="s">
        <v>52</v>
      </c>
      <c r="B1073" s="77">
        <v>59666</v>
      </c>
      <c r="C1073" s="77">
        <v>16231</v>
      </c>
      <c r="D1073" s="77">
        <v>0</v>
      </c>
      <c r="E1073" s="386">
        <v>0</v>
      </c>
      <c r="F1073" s="77">
        <v>0</v>
      </c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6"/>
      <c r="Q1073" s="156"/>
      <c r="R1073" s="156"/>
      <c r="S1073" s="156"/>
      <c r="T1073" s="156"/>
      <c r="U1073" s="156"/>
      <c r="V1073" s="156"/>
      <c r="W1073" s="156"/>
      <c r="X1073" s="156"/>
      <c r="Y1073" s="156"/>
      <c r="Z1073" s="156"/>
      <c r="AA1073" s="156"/>
      <c r="AB1073" s="156"/>
      <c r="AC1073" s="156"/>
      <c r="AD1073" s="156"/>
      <c r="AE1073" s="156"/>
      <c r="AF1073" s="156"/>
      <c r="AG1073" s="156"/>
      <c r="AH1073" s="156"/>
      <c r="AI1073" s="156"/>
      <c r="AJ1073" s="156"/>
      <c r="AK1073" s="156"/>
      <c r="AL1073" s="156"/>
      <c r="AM1073" s="156"/>
      <c r="AN1073" s="156"/>
      <c r="AO1073" s="156"/>
      <c r="AP1073" s="156"/>
      <c r="AQ1073" s="156"/>
      <c r="AR1073" s="156"/>
      <c r="AS1073" s="156"/>
      <c r="AT1073" s="156"/>
      <c r="AU1073" s="156"/>
      <c r="AV1073" s="156"/>
    </row>
    <row r="1074" spans="1:43" s="1040" customFormat="1" ht="12.75">
      <c r="A1074" s="260" t="s">
        <v>84</v>
      </c>
      <c r="B1074" s="77"/>
      <c r="C1074" s="77"/>
      <c r="D1074" s="77"/>
      <c r="E1074" s="386"/>
      <c r="F1074" s="77"/>
      <c r="G1074" s="324"/>
      <c r="H1074" s="324"/>
      <c r="I1074" s="324"/>
      <c r="J1074" s="324"/>
      <c r="K1074" s="324"/>
      <c r="L1074" s="324"/>
      <c r="M1074" s="324"/>
      <c r="N1074" s="324"/>
      <c r="O1074" s="324"/>
      <c r="P1074" s="324"/>
      <c r="Q1074" s="324"/>
      <c r="R1074" s="324"/>
      <c r="S1074" s="324"/>
      <c r="T1074" s="324"/>
      <c r="U1074" s="324"/>
      <c r="V1074" s="324"/>
      <c r="W1074" s="324"/>
      <c r="X1074" s="324"/>
      <c r="Y1074" s="324"/>
      <c r="Z1074" s="324"/>
      <c r="AA1074" s="324"/>
      <c r="AB1074" s="324"/>
      <c r="AC1074" s="324"/>
      <c r="AD1074" s="324"/>
      <c r="AE1074" s="324"/>
      <c r="AF1074" s="324"/>
      <c r="AG1074" s="324"/>
      <c r="AH1074" s="324"/>
      <c r="AI1074" s="324"/>
      <c r="AJ1074" s="324"/>
      <c r="AK1074" s="324"/>
      <c r="AL1074" s="324"/>
      <c r="AM1074" s="324"/>
      <c r="AN1074" s="324"/>
      <c r="AO1074" s="324"/>
      <c r="AP1074" s="324"/>
      <c r="AQ1074" s="324"/>
    </row>
    <row r="1075" spans="1:43" s="1040" customFormat="1" ht="12.75">
      <c r="A1075" s="260" t="s">
        <v>58</v>
      </c>
      <c r="B1075" s="77"/>
      <c r="C1075" s="77"/>
      <c r="D1075" s="77"/>
      <c r="E1075" s="386"/>
      <c r="F1075" s="77"/>
      <c r="G1075" s="324"/>
      <c r="H1075" s="324"/>
      <c r="I1075" s="324"/>
      <c r="J1075" s="324"/>
      <c r="K1075" s="324"/>
      <c r="L1075" s="324"/>
      <c r="M1075" s="324"/>
      <c r="N1075" s="324"/>
      <c r="O1075" s="324"/>
      <c r="P1075" s="324"/>
      <c r="Q1075" s="324"/>
      <c r="R1075" s="324"/>
      <c r="S1075" s="324"/>
      <c r="T1075" s="324"/>
      <c r="U1075" s="324"/>
      <c r="V1075" s="324"/>
      <c r="W1075" s="324"/>
      <c r="X1075" s="324"/>
      <c r="Y1075" s="324"/>
      <c r="Z1075" s="324"/>
      <c r="AA1075" s="324"/>
      <c r="AB1075" s="324"/>
      <c r="AC1075" s="324"/>
      <c r="AD1075" s="324"/>
      <c r="AE1075" s="324"/>
      <c r="AF1075" s="324"/>
      <c r="AG1075" s="324"/>
      <c r="AH1075" s="324"/>
      <c r="AI1075" s="324"/>
      <c r="AJ1075" s="324"/>
      <c r="AK1075" s="324"/>
      <c r="AL1075" s="324"/>
      <c r="AM1075" s="324"/>
      <c r="AN1075" s="324"/>
      <c r="AO1075" s="324"/>
      <c r="AP1075" s="324"/>
      <c r="AQ1075" s="324"/>
    </row>
    <row r="1076" spans="1:43" s="1040" customFormat="1" ht="12.75">
      <c r="A1076" s="1035" t="s">
        <v>911</v>
      </c>
      <c r="B1076" s="77">
        <v>774</v>
      </c>
      <c r="C1076" s="77">
        <v>0</v>
      </c>
      <c r="D1076" s="77">
        <v>0</v>
      </c>
      <c r="E1076" s="386">
        <v>0</v>
      </c>
      <c r="F1076" s="77">
        <v>0</v>
      </c>
      <c r="G1076" s="324"/>
      <c r="H1076" s="324"/>
      <c r="I1076" s="324"/>
      <c r="J1076" s="324"/>
      <c r="K1076" s="324"/>
      <c r="L1076" s="324"/>
      <c r="M1076" s="324"/>
      <c r="N1076" s="324"/>
      <c r="O1076" s="324"/>
      <c r="P1076" s="324"/>
      <c r="Q1076" s="324"/>
      <c r="R1076" s="324"/>
      <c r="S1076" s="324"/>
      <c r="T1076" s="324"/>
      <c r="U1076" s="324"/>
      <c r="V1076" s="324"/>
      <c r="W1076" s="324"/>
      <c r="X1076" s="324"/>
      <c r="Y1076" s="324"/>
      <c r="Z1076" s="324"/>
      <c r="AA1076" s="324"/>
      <c r="AB1076" s="324"/>
      <c r="AC1076" s="324"/>
      <c r="AD1076" s="324"/>
      <c r="AE1076" s="324"/>
      <c r="AF1076" s="324"/>
      <c r="AG1076" s="324"/>
      <c r="AH1076" s="324"/>
      <c r="AI1076" s="324"/>
      <c r="AJ1076" s="324"/>
      <c r="AK1076" s="324"/>
      <c r="AL1076" s="324"/>
      <c r="AM1076" s="324"/>
      <c r="AN1076" s="324"/>
      <c r="AO1076" s="324"/>
      <c r="AP1076" s="324"/>
      <c r="AQ1076" s="324"/>
    </row>
    <row r="1077" spans="1:43" s="1040" customFormat="1" ht="12.75">
      <c r="A1077" s="1036" t="s">
        <v>901</v>
      </c>
      <c r="B1077" s="77">
        <v>774</v>
      </c>
      <c r="C1077" s="77">
        <v>0</v>
      </c>
      <c r="D1077" s="77">
        <v>0</v>
      </c>
      <c r="E1077" s="386">
        <v>0</v>
      </c>
      <c r="F1077" s="77">
        <v>0</v>
      </c>
      <c r="G1077" s="324"/>
      <c r="H1077" s="324"/>
      <c r="I1077" s="324"/>
      <c r="J1077" s="324"/>
      <c r="K1077" s="324"/>
      <c r="L1077" s="324"/>
      <c r="M1077" s="324"/>
      <c r="N1077" s="324"/>
      <c r="O1077" s="324"/>
      <c r="P1077" s="324"/>
      <c r="Q1077" s="324"/>
      <c r="R1077" s="324"/>
      <c r="S1077" s="324"/>
      <c r="T1077" s="324"/>
      <c r="U1077" s="324"/>
      <c r="V1077" s="324"/>
      <c r="W1077" s="324"/>
      <c r="X1077" s="324"/>
      <c r="Y1077" s="324"/>
      <c r="Z1077" s="324"/>
      <c r="AA1077" s="324"/>
      <c r="AB1077" s="324"/>
      <c r="AC1077" s="324"/>
      <c r="AD1077" s="324"/>
      <c r="AE1077" s="324"/>
      <c r="AF1077" s="324"/>
      <c r="AG1077" s="324"/>
      <c r="AH1077" s="324"/>
      <c r="AI1077" s="324"/>
      <c r="AJ1077" s="324"/>
      <c r="AK1077" s="324"/>
      <c r="AL1077" s="324"/>
      <c r="AM1077" s="324"/>
      <c r="AN1077" s="324"/>
      <c r="AO1077" s="324"/>
      <c r="AP1077" s="324"/>
      <c r="AQ1077" s="324"/>
    </row>
    <row r="1078" spans="1:43" s="1040" customFormat="1" ht="12.75">
      <c r="A1078" s="1035" t="s">
        <v>1306</v>
      </c>
      <c r="B1078" s="77">
        <v>774</v>
      </c>
      <c r="C1078" s="77">
        <v>0</v>
      </c>
      <c r="D1078" s="77">
        <v>0</v>
      </c>
      <c r="E1078" s="386">
        <v>0</v>
      </c>
      <c r="F1078" s="77">
        <v>0</v>
      </c>
      <c r="G1078" s="324"/>
      <c r="H1078" s="324"/>
      <c r="I1078" s="324"/>
      <c r="J1078" s="324"/>
      <c r="K1078" s="324"/>
      <c r="L1078" s="324"/>
      <c r="M1078" s="324"/>
      <c r="N1078" s="324"/>
      <c r="O1078" s="324"/>
      <c r="P1078" s="324"/>
      <c r="Q1078" s="324"/>
      <c r="R1078" s="324"/>
      <c r="S1078" s="324"/>
      <c r="T1078" s="324"/>
      <c r="U1078" s="324"/>
      <c r="V1078" s="324"/>
      <c r="W1078" s="324"/>
      <c r="X1078" s="324"/>
      <c r="Y1078" s="324"/>
      <c r="Z1078" s="324"/>
      <c r="AA1078" s="324"/>
      <c r="AB1078" s="324"/>
      <c r="AC1078" s="324"/>
      <c r="AD1078" s="324"/>
      <c r="AE1078" s="324"/>
      <c r="AF1078" s="324"/>
      <c r="AG1078" s="324"/>
      <c r="AH1078" s="324"/>
      <c r="AI1078" s="324"/>
      <c r="AJ1078" s="324"/>
      <c r="AK1078" s="324"/>
      <c r="AL1078" s="324"/>
      <c r="AM1078" s="324"/>
      <c r="AN1078" s="324"/>
      <c r="AO1078" s="324"/>
      <c r="AP1078" s="324"/>
      <c r="AQ1078" s="324"/>
    </row>
    <row r="1079" spans="1:43" s="1040" customFormat="1" ht="12.75">
      <c r="A1079" s="1037" t="s">
        <v>1312</v>
      </c>
      <c r="B1079" s="77">
        <v>774</v>
      </c>
      <c r="C1079" s="77">
        <v>0</v>
      </c>
      <c r="D1079" s="77">
        <v>0</v>
      </c>
      <c r="E1079" s="386">
        <v>0</v>
      </c>
      <c r="F1079" s="77">
        <v>0</v>
      </c>
      <c r="G1079" s="324"/>
      <c r="H1079" s="324"/>
      <c r="I1079" s="324"/>
      <c r="J1079" s="324"/>
      <c r="K1079" s="324"/>
      <c r="L1079" s="324"/>
      <c r="M1079" s="324"/>
      <c r="N1079" s="324"/>
      <c r="O1079" s="324"/>
      <c r="P1079" s="324"/>
      <c r="Q1079" s="324"/>
      <c r="R1079" s="324"/>
      <c r="S1079" s="324"/>
      <c r="T1079" s="324"/>
      <c r="U1079" s="324"/>
      <c r="V1079" s="324"/>
      <c r="W1079" s="324"/>
      <c r="X1079" s="324"/>
      <c r="Y1079" s="324"/>
      <c r="Z1079" s="324"/>
      <c r="AA1079" s="324"/>
      <c r="AB1079" s="324"/>
      <c r="AC1079" s="324"/>
      <c r="AD1079" s="324"/>
      <c r="AE1079" s="324"/>
      <c r="AF1079" s="324"/>
      <c r="AG1079" s="324"/>
      <c r="AH1079" s="324"/>
      <c r="AI1079" s="324"/>
      <c r="AJ1079" s="324"/>
      <c r="AK1079" s="324"/>
      <c r="AL1079" s="324"/>
      <c r="AM1079" s="324"/>
      <c r="AN1079" s="324"/>
      <c r="AO1079" s="324"/>
      <c r="AP1079" s="324"/>
      <c r="AQ1079" s="324"/>
    </row>
    <row r="1080" spans="1:43" s="1040" customFormat="1" ht="12.75">
      <c r="A1080" s="1038" t="s">
        <v>1384</v>
      </c>
      <c r="B1080" s="77">
        <v>774</v>
      </c>
      <c r="C1080" s="77">
        <v>0</v>
      </c>
      <c r="D1080" s="77">
        <v>0</v>
      </c>
      <c r="E1080" s="386">
        <v>0</v>
      </c>
      <c r="F1080" s="77">
        <v>0</v>
      </c>
      <c r="G1080" s="324"/>
      <c r="H1080" s="324"/>
      <c r="I1080" s="324"/>
      <c r="J1080" s="324"/>
      <c r="K1080" s="324"/>
      <c r="L1080" s="324"/>
      <c r="M1080" s="324"/>
      <c r="N1080" s="324"/>
      <c r="O1080" s="324"/>
      <c r="P1080" s="324"/>
      <c r="Q1080" s="324"/>
      <c r="R1080" s="324"/>
      <c r="S1080" s="324"/>
      <c r="T1080" s="324"/>
      <c r="U1080" s="324"/>
      <c r="V1080" s="324"/>
      <c r="W1080" s="324"/>
      <c r="X1080" s="324"/>
      <c r="Y1080" s="324"/>
      <c r="Z1080" s="324"/>
      <c r="AA1080" s="324"/>
      <c r="AB1080" s="324"/>
      <c r="AC1080" s="324"/>
      <c r="AD1080" s="324"/>
      <c r="AE1080" s="324"/>
      <c r="AF1080" s="324"/>
      <c r="AG1080" s="324"/>
      <c r="AH1080" s="324"/>
      <c r="AI1080" s="324"/>
      <c r="AJ1080" s="324"/>
      <c r="AK1080" s="324"/>
      <c r="AL1080" s="324"/>
      <c r="AM1080" s="324"/>
      <c r="AN1080" s="324"/>
      <c r="AO1080" s="324"/>
      <c r="AP1080" s="324"/>
      <c r="AQ1080" s="324"/>
    </row>
    <row r="1081" spans="1:43" s="1040" customFormat="1" ht="12.75">
      <c r="A1081" s="1039" t="s">
        <v>52</v>
      </c>
      <c r="B1081" s="77">
        <v>774</v>
      </c>
      <c r="C1081" s="77">
        <v>0</v>
      </c>
      <c r="D1081" s="77">
        <v>0</v>
      </c>
      <c r="E1081" s="386">
        <v>0</v>
      </c>
      <c r="F1081" s="77">
        <v>0</v>
      </c>
      <c r="G1081" s="324"/>
      <c r="H1081" s="324"/>
      <c r="I1081" s="324"/>
      <c r="J1081" s="324"/>
      <c r="K1081" s="324"/>
      <c r="L1081" s="324"/>
      <c r="M1081" s="324"/>
      <c r="N1081" s="324"/>
      <c r="O1081" s="324"/>
      <c r="P1081" s="324"/>
      <c r="Q1081" s="324"/>
      <c r="R1081" s="324"/>
      <c r="S1081" s="324"/>
      <c r="T1081" s="324"/>
      <c r="U1081" s="324"/>
      <c r="V1081" s="324"/>
      <c r="W1081" s="324"/>
      <c r="X1081" s="324"/>
      <c r="Y1081" s="324"/>
      <c r="Z1081" s="324"/>
      <c r="AA1081" s="324"/>
      <c r="AB1081" s="324"/>
      <c r="AC1081" s="324"/>
      <c r="AD1081" s="324"/>
      <c r="AE1081" s="324"/>
      <c r="AF1081" s="324"/>
      <c r="AG1081" s="324"/>
      <c r="AH1081" s="324"/>
      <c r="AI1081" s="324"/>
      <c r="AJ1081" s="324"/>
      <c r="AK1081" s="324"/>
      <c r="AL1081" s="324"/>
      <c r="AM1081" s="324"/>
      <c r="AN1081" s="324"/>
      <c r="AO1081" s="324"/>
      <c r="AP1081" s="324"/>
      <c r="AQ1081" s="324"/>
    </row>
    <row r="1082" spans="1:43" s="1040" customFormat="1" ht="12.75">
      <c r="A1082" s="260" t="s">
        <v>85</v>
      </c>
      <c r="B1082" s="77"/>
      <c r="C1082" s="77"/>
      <c r="D1082" s="77"/>
      <c r="E1082" s="386"/>
      <c r="F1082" s="77"/>
      <c r="G1082" s="324"/>
      <c r="H1082" s="324"/>
      <c r="I1082" s="324"/>
      <c r="J1082" s="324"/>
      <c r="K1082" s="324"/>
      <c r="L1082" s="324"/>
      <c r="M1082" s="324"/>
      <c r="N1082" s="324"/>
      <c r="O1082" s="324"/>
      <c r="P1082" s="324"/>
      <c r="Q1082" s="324"/>
      <c r="R1082" s="324"/>
      <c r="S1082" s="324"/>
      <c r="T1082" s="324"/>
      <c r="U1082" s="324"/>
      <c r="V1082" s="324"/>
      <c r="W1082" s="324"/>
      <c r="X1082" s="324"/>
      <c r="Y1082" s="324"/>
      <c r="Z1082" s="324"/>
      <c r="AA1082" s="324"/>
      <c r="AB1082" s="324"/>
      <c r="AC1082" s="324"/>
      <c r="AD1082" s="324"/>
      <c r="AE1082" s="324"/>
      <c r="AF1082" s="324"/>
      <c r="AG1082" s="324"/>
      <c r="AH1082" s="324"/>
      <c r="AI1082" s="324"/>
      <c r="AJ1082" s="324"/>
      <c r="AK1082" s="324"/>
      <c r="AL1082" s="324"/>
      <c r="AM1082" s="324"/>
      <c r="AN1082" s="324"/>
      <c r="AO1082" s="324"/>
      <c r="AP1082" s="324"/>
      <c r="AQ1082" s="324"/>
    </row>
    <row r="1083" spans="1:43" s="1040" customFormat="1" ht="12.75">
      <c r="A1083" s="260" t="s">
        <v>53</v>
      </c>
      <c r="B1083" s="77"/>
      <c r="C1083" s="77"/>
      <c r="D1083" s="77"/>
      <c r="E1083" s="386"/>
      <c r="F1083" s="77"/>
      <c r="G1083" s="324"/>
      <c r="H1083" s="324"/>
      <c r="I1083" s="324"/>
      <c r="J1083" s="324"/>
      <c r="K1083" s="324"/>
      <c r="L1083" s="324"/>
      <c r="M1083" s="324"/>
      <c r="N1083" s="324"/>
      <c r="O1083" s="324"/>
      <c r="P1083" s="324"/>
      <c r="Q1083" s="324"/>
      <c r="R1083" s="324"/>
      <c r="S1083" s="324"/>
      <c r="T1083" s="324"/>
      <c r="U1083" s="324"/>
      <c r="V1083" s="324"/>
      <c r="W1083" s="324"/>
      <c r="X1083" s="324"/>
      <c r="Y1083" s="324"/>
      <c r="Z1083" s="324"/>
      <c r="AA1083" s="324"/>
      <c r="AB1083" s="324"/>
      <c r="AC1083" s="324"/>
      <c r="AD1083" s="324"/>
      <c r="AE1083" s="324"/>
      <c r="AF1083" s="324"/>
      <c r="AG1083" s="324"/>
      <c r="AH1083" s="324"/>
      <c r="AI1083" s="324"/>
      <c r="AJ1083" s="324"/>
      <c r="AK1083" s="324"/>
      <c r="AL1083" s="324"/>
      <c r="AM1083" s="324"/>
      <c r="AN1083" s="324"/>
      <c r="AO1083" s="324"/>
      <c r="AP1083" s="324"/>
      <c r="AQ1083" s="324"/>
    </row>
    <row r="1084" spans="1:43" s="1040" customFormat="1" ht="12.75">
      <c r="A1084" s="1035" t="s">
        <v>911</v>
      </c>
      <c r="B1084" s="77">
        <v>332315</v>
      </c>
      <c r="C1084" s="77">
        <v>332315</v>
      </c>
      <c r="D1084" s="77">
        <v>129526</v>
      </c>
      <c r="E1084" s="386">
        <v>38.97687435114274</v>
      </c>
      <c r="F1084" s="77">
        <v>23193</v>
      </c>
      <c r="G1084" s="324"/>
      <c r="H1084" s="324"/>
      <c r="I1084" s="324"/>
      <c r="J1084" s="324"/>
      <c r="K1084" s="324"/>
      <c r="L1084" s="324"/>
      <c r="M1084" s="324"/>
      <c r="N1084" s="324"/>
      <c r="O1084" s="324"/>
      <c r="P1084" s="324"/>
      <c r="Q1084" s="324"/>
      <c r="R1084" s="324"/>
      <c r="S1084" s="324"/>
      <c r="T1084" s="324"/>
      <c r="U1084" s="324"/>
      <c r="V1084" s="324"/>
      <c r="W1084" s="324"/>
      <c r="X1084" s="324"/>
      <c r="Y1084" s="324"/>
      <c r="Z1084" s="324"/>
      <c r="AA1084" s="324"/>
      <c r="AB1084" s="324"/>
      <c r="AC1084" s="324"/>
      <c r="AD1084" s="324"/>
      <c r="AE1084" s="324"/>
      <c r="AF1084" s="324"/>
      <c r="AG1084" s="324"/>
      <c r="AH1084" s="324"/>
      <c r="AI1084" s="324"/>
      <c r="AJ1084" s="324"/>
      <c r="AK1084" s="324"/>
      <c r="AL1084" s="324"/>
      <c r="AM1084" s="324"/>
      <c r="AN1084" s="324"/>
      <c r="AO1084" s="324"/>
      <c r="AP1084" s="324"/>
      <c r="AQ1084" s="324"/>
    </row>
    <row r="1085" spans="1:43" s="1040" customFormat="1" ht="12.75">
      <c r="A1085" s="1036" t="s">
        <v>901</v>
      </c>
      <c r="B1085" s="77">
        <v>23193</v>
      </c>
      <c r="C1085" s="77">
        <v>23193</v>
      </c>
      <c r="D1085" s="77">
        <v>23193</v>
      </c>
      <c r="E1085" s="386">
        <v>100</v>
      </c>
      <c r="F1085" s="77">
        <v>23193</v>
      </c>
      <c r="G1085" s="324"/>
      <c r="H1085" s="324"/>
      <c r="I1085" s="324"/>
      <c r="J1085" s="324"/>
      <c r="K1085" s="324"/>
      <c r="L1085" s="324"/>
      <c r="M1085" s="324"/>
      <c r="N1085" s="324"/>
      <c r="O1085" s="324"/>
      <c r="P1085" s="324"/>
      <c r="Q1085" s="324"/>
      <c r="R1085" s="324"/>
      <c r="S1085" s="324"/>
      <c r="T1085" s="324"/>
      <c r="U1085" s="324"/>
      <c r="V1085" s="324"/>
      <c r="W1085" s="324"/>
      <c r="X1085" s="324"/>
      <c r="Y1085" s="324"/>
      <c r="Z1085" s="324"/>
      <c r="AA1085" s="324"/>
      <c r="AB1085" s="324"/>
      <c r="AC1085" s="324"/>
      <c r="AD1085" s="324"/>
      <c r="AE1085" s="324"/>
      <c r="AF1085" s="324"/>
      <c r="AG1085" s="324"/>
      <c r="AH1085" s="324"/>
      <c r="AI1085" s="324"/>
      <c r="AJ1085" s="324"/>
      <c r="AK1085" s="324"/>
      <c r="AL1085" s="324"/>
      <c r="AM1085" s="324"/>
      <c r="AN1085" s="324"/>
      <c r="AO1085" s="324"/>
      <c r="AP1085" s="324"/>
      <c r="AQ1085" s="324"/>
    </row>
    <row r="1086" spans="1:43" s="1040" customFormat="1" ht="12.75">
      <c r="A1086" s="1036" t="s">
        <v>134</v>
      </c>
      <c r="B1086" s="230">
        <v>5763</v>
      </c>
      <c r="C1086" s="230">
        <v>5763</v>
      </c>
      <c r="D1086" s="230">
        <v>0</v>
      </c>
      <c r="E1086" s="386">
        <v>0</v>
      </c>
      <c r="F1086" s="77">
        <v>0</v>
      </c>
      <c r="G1086" s="324"/>
      <c r="H1086" s="324"/>
      <c r="I1086" s="324"/>
      <c r="J1086" s="324"/>
      <c r="K1086" s="324"/>
      <c r="L1086" s="324"/>
      <c r="M1086" s="324"/>
      <c r="N1086" s="324"/>
      <c r="O1086" s="324"/>
      <c r="P1086" s="324"/>
      <c r="Q1086" s="324"/>
      <c r="R1086" s="324"/>
      <c r="S1086" s="324"/>
      <c r="T1086" s="324"/>
      <c r="U1086" s="324"/>
      <c r="V1086" s="324"/>
      <c r="W1086" s="324"/>
      <c r="X1086" s="324"/>
      <c r="Y1086" s="324"/>
      <c r="Z1086" s="324"/>
      <c r="AA1086" s="324"/>
      <c r="AB1086" s="324"/>
      <c r="AC1086" s="324"/>
      <c r="AD1086" s="324"/>
      <c r="AE1086" s="324"/>
      <c r="AF1086" s="324"/>
      <c r="AG1086" s="324"/>
      <c r="AH1086" s="324"/>
      <c r="AI1086" s="324"/>
      <c r="AJ1086" s="324"/>
      <c r="AK1086" s="324"/>
      <c r="AL1086" s="324"/>
      <c r="AM1086" s="324"/>
      <c r="AN1086" s="324"/>
      <c r="AO1086" s="324"/>
      <c r="AP1086" s="324"/>
      <c r="AQ1086" s="324"/>
    </row>
    <row r="1087" spans="1:43" s="1040" customFormat="1" ht="12.75">
      <c r="A1087" s="1036" t="s">
        <v>135</v>
      </c>
      <c r="B1087" s="77">
        <v>303359</v>
      </c>
      <c r="C1087" s="77">
        <v>303359</v>
      </c>
      <c r="D1087" s="77">
        <v>106333</v>
      </c>
      <c r="E1087" s="386">
        <v>35.05186923743815</v>
      </c>
      <c r="F1087" s="77">
        <v>0</v>
      </c>
      <c r="G1087" s="324"/>
      <c r="H1087" s="324"/>
      <c r="I1087" s="324"/>
      <c r="J1087" s="324"/>
      <c r="K1087" s="324"/>
      <c r="L1087" s="324"/>
      <c r="M1087" s="324"/>
      <c r="N1087" s="324"/>
      <c r="O1087" s="324"/>
      <c r="P1087" s="324"/>
      <c r="Q1087" s="324"/>
      <c r="R1087" s="324"/>
      <c r="S1087" s="324"/>
      <c r="T1087" s="324"/>
      <c r="U1087" s="324"/>
      <c r="V1087" s="324"/>
      <c r="W1087" s="324"/>
      <c r="X1087" s="324"/>
      <c r="Y1087" s="324"/>
      <c r="Z1087" s="324"/>
      <c r="AA1087" s="324"/>
      <c r="AB1087" s="324"/>
      <c r="AC1087" s="324"/>
      <c r="AD1087" s="324"/>
      <c r="AE1087" s="324"/>
      <c r="AF1087" s="324"/>
      <c r="AG1087" s="324"/>
      <c r="AH1087" s="324"/>
      <c r="AI1087" s="324"/>
      <c r="AJ1087" s="324"/>
      <c r="AK1087" s="324"/>
      <c r="AL1087" s="324"/>
      <c r="AM1087" s="324"/>
      <c r="AN1087" s="324"/>
      <c r="AO1087" s="324"/>
      <c r="AP1087" s="324"/>
      <c r="AQ1087" s="324"/>
    </row>
    <row r="1088" spans="1:43" s="1040" customFormat="1" ht="12.75">
      <c r="A1088" s="1035" t="s">
        <v>1306</v>
      </c>
      <c r="B1088" s="77">
        <v>332315</v>
      </c>
      <c r="C1088" s="77">
        <v>332315</v>
      </c>
      <c r="D1088" s="77">
        <v>64396</v>
      </c>
      <c r="E1088" s="386">
        <v>19.377999789356483</v>
      </c>
      <c r="F1088" s="77">
        <v>64396</v>
      </c>
      <c r="G1088" s="324"/>
      <c r="H1088" s="324"/>
      <c r="I1088" s="324"/>
      <c r="J1088" s="324"/>
      <c r="K1088" s="324"/>
      <c r="L1088" s="324"/>
      <c r="M1088" s="324"/>
      <c r="N1088" s="324"/>
      <c r="O1088" s="324"/>
      <c r="P1088" s="324"/>
      <c r="Q1088" s="324"/>
      <c r="R1088" s="324"/>
      <c r="S1088" s="324"/>
      <c r="T1088" s="324"/>
      <c r="U1088" s="324"/>
      <c r="V1088" s="324"/>
      <c r="W1088" s="324"/>
      <c r="X1088" s="324"/>
      <c r="Y1088" s="324"/>
      <c r="Z1088" s="324"/>
      <c r="AA1088" s="324"/>
      <c r="AB1088" s="324"/>
      <c r="AC1088" s="324"/>
      <c r="AD1088" s="324"/>
      <c r="AE1088" s="324"/>
      <c r="AF1088" s="324"/>
      <c r="AG1088" s="324"/>
      <c r="AH1088" s="324"/>
      <c r="AI1088" s="324"/>
      <c r="AJ1088" s="324"/>
      <c r="AK1088" s="324"/>
      <c r="AL1088" s="324"/>
      <c r="AM1088" s="324"/>
      <c r="AN1088" s="324"/>
      <c r="AO1088" s="324"/>
      <c r="AP1088" s="324"/>
      <c r="AQ1088" s="324"/>
    </row>
    <row r="1089" spans="1:43" s="1040" customFormat="1" ht="12.75">
      <c r="A1089" s="1037" t="s">
        <v>1312</v>
      </c>
      <c r="B1089" s="77">
        <v>332315</v>
      </c>
      <c r="C1089" s="77">
        <v>332315</v>
      </c>
      <c r="D1089" s="77">
        <v>64396</v>
      </c>
      <c r="E1089" s="386">
        <v>19.377999789356483</v>
      </c>
      <c r="F1089" s="77">
        <v>64396</v>
      </c>
      <c r="G1089" s="324"/>
      <c r="H1089" s="324"/>
      <c r="I1089" s="324"/>
      <c r="J1089" s="324"/>
      <c r="K1089" s="324"/>
      <c r="L1089" s="324"/>
      <c r="M1089" s="324"/>
      <c r="N1089" s="324"/>
      <c r="O1089" s="324"/>
      <c r="P1089" s="324"/>
      <c r="Q1089" s="324"/>
      <c r="R1089" s="324"/>
      <c r="S1089" s="324"/>
      <c r="T1089" s="324"/>
      <c r="U1089" s="324"/>
      <c r="V1089" s="324"/>
      <c r="W1089" s="324"/>
      <c r="X1089" s="324"/>
      <c r="Y1089" s="324"/>
      <c r="Z1089" s="324"/>
      <c r="AA1089" s="324"/>
      <c r="AB1089" s="324"/>
      <c r="AC1089" s="324"/>
      <c r="AD1089" s="324"/>
      <c r="AE1089" s="324"/>
      <c r="AF1089" s="324"/>
      <c r="AG1089" s="324"/>
      <c r="AH1089" s="324"/>
      <c r="AI1089" s="324"/>
      <c r="AJ1089" s="324"/>
      <c r="AK1089" s="324"/>
      <c r="AL1089" s="324"/>
      <c r="AM1089" s="324"/>
      <c r="AN1089" s="324"/>
      <c r="AO1089" s="324"/>
      <c r="AP1089" s="324"/>
      <c r="AQ1089" s="324"/>
    </row>
    <row r="1090" spans="1:43" s="1040" customFormat="1" ht="12.75">
      <c r="A1090" s="1038" t="s">
        <v>881</v>
      </c>
      <c r="B1090" s="77">
        <v>332315</v>
      </c>
      <c r="C1090" s="77">
        <v>332315</v>
      </c>
      <c r="D1090" s="77">
        <v>64396</v>
      </c>
      <c r="E1090" s="386">
        <v>19.377999789356483</v>
      </c>
      <c r="F1090" s="77">
        <v>64396</v>
      </c>
      <c r="G1090" s="324"/>
      <c r="H1090" s="324"/>
      <c r="I1090" s="324"/>
      <c r="J1090" s="324"/>
      <c r="K1090" s="324"/>
      <c r="L1090" s="324"/>
      <c r="M1090" s="324"/>
      <c r="N1090" s="324"/>
      <c r="O1090" s="324"/>
      <c r="P1090" s="324"/>
      <c r="Q1090" s="324"/>
      <c r="R1090" s="324"/>
      <c r="S1090" s="324"/>
      <c r="T1090" s="324"/>
      <c r="U1090" s="324"/>
      <c r="V1090" s="324"/>
      <c r="W1090" s="324"/>
      <c r="X1090" s="324"/>
      <c r="Y1090" s="324"/>
      <c r="Z1090" s="324"/>
      <c r="AA1090" s="324"/>
      <c r="AB1090" s="324"/>
      <c r="AC1090" s="324"/>
      <c r="AD1090" s="324"/>
      <c r="AE1090" s="324"/>
      <c r="AF1090" s="324"/>
      <c r="AG1090" s="324"/>
      <c r="AH1090" s="324"/>
      <c r="AI1090" s="324"/>
      <c r="AJ1090" s="324"/>
      <c r="AK1090" s="324"/>
      <c r="AL1090" s="324"/>
      <c r="AM1090" s="324"/>
      <c r="AN1090" s="324"/>
      <c r="AO1090" s="324"/>
      <c r="AP1090" s="324"/>
      <c r="AQ1090" s="324"/>
    </row>
    <row r="1091" spans="1:6" ht="25.5">
      <c r="A1091" s="273" t="s">
        <v>86</v>
      </c>
      <c r="B1091" s="30"/>
      <c r="C1091" s="30"/>
      <c r="D1091" s="30"/>
      <c r="E1091" s="386"/>
      <c r="F1091" s="77"/>
    </row>
    <row r="1092" spans="1:43" s="1042" customFormat="1" ht="12.75" customHeight="1">
      <c r="A1092" s="252" t="s">
        <v>910</v>
      </c>
      <c r="B1092" s="77"/>
      <c r="C1092" s="77"/>
      <c r="D1092" s="77"/>
      <c r="E1092" s="386"/>
      <c r="F1092" s="77"/>
      <c r="G1092" s="1041"/>
      <c r="H1092" s="1041"/>
      <c r="I1092" s="1041"/>
      <c r="J1092" s="1041"/>
      <c r="K1092" s="1041"/>
      <c r="L1092" s="1041"/>
      <c r="M1092" s="1041"/>
      <c r="N1092" s="1041"/>
      <c r="O1092" s="1041"/>
      <c r="P1092" s="1041"/>
      <c r="Q1092" s="1041"/>
      <c r="R1092" s="1041"/>
      <c r="S1092" s="1041"/>
      <c r="T1092" s="1041"/>
      <c r="U1092" s="1041"/>
      <c r="V1092" s="1041"/>
      <c r="W1092" s="1041"/>
      <c r="X1092" s="1041"/>
      <c r="Y1092" s="1041"/>
      <c r="Z1092" s="1041"/>
      <c r="AA1092" s="1041"/>
      <c r="AB1092" s="1041"/>
      <c r="AC1092" s="1041"/>
      <c r="AD1092" s="1041"/>
      <c r="AE1092" s="1041"/>
      <c r="AF1092" s="1041"/>
      <c r="AG1092" s="1041"/>
      <c r="AH1092" s="1041"/>
      <c r="AI1092" s="1041"/>
      <c r="AJ1092" s="1041"/>
      <c r="AK1092" s="1041"/>
      <c r="AL1092" s="1041"/>
      <c r="AM1092" s="1041"/>
      <c r="AN1092" s="1041"/>
      <c r="AO1092" s="1041"/>
      <c r="AP1092" s="1041"/>
      <c r="AQ1092" s="1041"/>
    </row>
    <row r="1093" spans="1:43" s="1048" customFormat="1" ht="12.75" customHeight="1">
      <c r="A1093" s="1035" t="s">
        <v>911</v>
      </c>
      <c r="B1093" s="77">
        <v>560694</v>
      </c>
      <c r="C1093" s="77">
        <v>121672</v>
      </c>
      <c r="D1093" s="77">
        <v>48582</v>
      </c>
      <c r="E1093" s="386">
        <v>8.664619204057828</v>
      </c>
      <c r="F1093" s="77">
        <v>9600</v>
      </c>
      <c r="G1093" s="1041"/>
      <c r="H1093" s="1041"/>
      <c r="I1093" s="1041"/>
      <c r="J1093" s="1041"/>
      <c r="K1093" s="1041"/>
      <c r="L1093" s="1041"/>
      <c r="M1093" s="1041"/>
      <c r="N1093" s="1041"/>
      <c r="O1093" s="1041"/>
      <c r="P1093" s="1041"/>
      <c r="Q1093" s="1041"/>
      <c r="R1093" s="1041"/>
      <c r="S1093" s="1041"/>
      <c r="T1093" s="1041"/>
      <c r="U1093" s="1041"/>
      <c r="V1093" s="1041"/>
      <c r="W1093" s="1041"/>
      <c r="X1093" s="1041"/>
      <c r="Y1093" s="1041"/>
      <c r="Z1093" s="1041"/>
      <c r="AA1093" s="1041"/>
      <c r="AB1093" s="1041"/>
      <c r="AC1093" s="1041"/>
      <c r="AD1093" s="1041"/>
      <c r="AE1093" s="1041"/>
      <c r="AF1093" s="1041"/>
      <c r="AG1093" s="1041"/>
      <c r="AH1093" s="1041"/>
      <c r="AI1093" s="1041"/>
      <c r="AJ1093" s="1041"/>
      <c r="AK1093" s="1041"/>
      <c r="AL1093" s="1041"/>
      <c r="AM1093" s="1041"/>
      <c r="AN1093" s="1041"/>
      <c r="AO1093" s="1041"/>
      <c r="AP1093" s="1041"/>
      <c r="AQ1093" s="1041"/>
    </row>
    <row r="1094" spans="1:43" s="1048" customFormat="1" ht="12.75" customHeight="1">
      <c r="A1094" s="1037" t="s">
        <v>901</v>
      </c>
      <c r="B1094" s="77">
        <v>132894</v>
      </c>
      <c r="C1094" s="77">
        <v>19872</v>
      </c>
      <c r="D1094" s="77">
        <v>19872</v>
      </c>
      <c r="E1094" s="386">
        <v>14.953271028037381</v>
      </c>
      <c r="F1094" s="77">
        <v>8272</v>
      </c>
      <c r="G1094" s="1041"/>
      <c r="H1094" s="1041"/>
      <c r="I1094" s="1041"/>
      <c r="J1094" s="1041"/>
      <c r="K1094" s="1041"/>
      <c r="L1094" s="1041"/>
      <c r="M1094" s="1041"/>
      <c r="N1094" s="1041"/>
      <c r="O1094" s="1041"/>
      <c r="P1094" s="1041"/>
      <c r="Q1094" s="1041"/>
      <c r="R1094" s="1041"/>
      <c r="S1094" s="1041"/>
      <c r="T1094" s="1041"/>
      <c r="U1094" s="1041"/>
      <c r="V1094" s="1041"/>
      <c r="W1094" s="1041"/>
      <c r="X1094" s="1041"/>
      <c r="Y1094" s="1041"/>
      <c r="Z1094" s="1041"/>
      <c r="AA1094" s="1041"/>
      <c r="AB1094" s="1041"/>
      <c r="AC1094" s="1041"/>
      <c r="AD1094" s="1041"/>
      <c r="AE1094" s="1041"/>
      <c r="AF1094" s="1041"/>
      <c r="AG1094" s="1041"/>
      <c r="AH1094" s="1041"/>
      <c r="AI1094" s="1041"/>
      <c r="AJ1094" s="1041"/>
      <c r="AK1094" s="1041"/>
      <c r="AL1094" s="1041"/>
      <c r="AM1094" s="1041"/>
      <c r="AN1094" s="1041"/>
      <c r="AO1094" s="1041"/>
      <c r="AP1094" s="1041"/>
      <c r="AQ1094" s="1041"/>
    </row>
    <row r="1095" spans="1:43" s="1048" customFormat="1" ht="12.75" customHeight="1">
      <c r="A1095" s="1037" t="s">
        <v>135</v>
      </c>
      <c r="B1095" s="77">
        <v>427800</v>
      </c>
      <c r="C1095" s="77">
        <v>101800</v>
      </c>
      <c r="D1095" s="77">
        <v>28710</v>
      </c>
      <c r="E1095" s="386">
        <v>6.711079943899017</v>
      </c>
      <c r="F1095" s="77">
        <v>1328</v>
      </c>
      <c r="G1095" s="1041"/>
      <c r="H1095" s="1041"/>
      <c r="I1095" s="1041"/>
      <c r="J1095" s="1041"/>
      <c r="K1095" s="1041"/>
      <c r="L1095" s="1041"/>
      <c r="M1095" s="1041"/>
      <c r="N1095" s="1041"/>
      <c r="O1095" s="1041"/>
      <c r="P1095" s="1041"/>
      <c r="Q1095" s="1041"/>
      <c r="R1095" s="1041"/>
      <c r="S1095" s="1041"/>
      <c r="T1095" s="1041"/>
      <c r="U1095" s="1041"/>
      <c r="V1095" s="1041"/>
      <c r="W1095" s="1041"/>
      <c r="X1095" s="1041"/>
      <c r="Y1095" s="1041"/>
      <c r="Z1095" s="1041"/>
      <c r="AA1095" s="1041"/>
      <c r="AB1095" s="1041"/>
      <c r="AC1095" s="1041"/>
      <c r="AD1095" s="1041"/>
      <c r="AE1095" s="1041"/>
      <c r="AF1095" s="1041"/>
      <c r="AG1095" s="1041"/>
      <c r="AH1095" s="1041"/>
      <c r="AI1095" s="1041"/>
      <c r="AJ1095" s="1041"/>
      <c r="AK1095" s="1041"/>
      <c r="AL1095" s="1041"/>
      <c r="AM1095" s="1041"/>
      <c r="AN1095" s="1041"/>
      <c r="AO1095" s="1041"/>
      <c r="AP1095" s="1041"/>
      <c r="AQ1095" s="1041"/>
    </row>
    <row r="1096" spans="1:43" s="1048" customFormat="1" ht="12.75" customHeight="1">
      <c r="A1096" s="1049" t="s">
        <v>1306</v>
      </c>
      <c r="B1096" s="77">
        <v>560694</v>
      </c>
      <c r="C1096" s="77">
        <v>121672</v>
      </c>
      <c r="D1096" s="77">
        <v>42914</v>
      </c>
      <c r="E1096" s="386">
        <v>7.653729128544268</v>
      </c>
      <c r="F1096" s="77">
        <v>7256</v>
      </c>
      <c r="G1096" s="1041"/>
      <c r="H1096" s="1041"/>
      <c r="I1096" s="1041"/>
      <c r="J1096" s="1041"/>
      <c r="K1096" s="1041"/>
      <c r="L1096" s="1041"/>
      <c r="M1096" s="1041"/>
      <c r="N1096" s="1041"/>
      <c r="O1096" s="1041"/>
      <c r="P1096" s="1041"/>
      <c r="Q1096" s="1041"/>
      <c r="R1096" s="1041"/>
      <c r="S1096" s="1041"/>
      <c r="T1096" s="1041"/>
      <c r="U1096" s="1041"/>
      <c r="V1096" s="1041"/>
      <c r="W1096" s="1041"/>
      <c r="X1096" s="1041"/>
      <c r="Y1096" s="1041"/>
      <c r="Z1096" s="1041"/>
      <c r="AA1096" s="1041"/>
      <c r="AB1096" s="1041"/>
      <c r="AC1096" s="1041"/>
      <c r="AD1096" s="1041"/>
      <c r="AE1096" s="1041"/>
      <c r="AF1096" s="1041"/>
      <c r="AG1096" s="1041"/>
      <c r="AH1096" s="1041"/>
      <c r="AI1096" s="1041"/>
      <c r="AJ1096" s="1041"/>
      <c r="AK1096" s="1041"/>
      <c r="AL1096" s="1041"/>
      <c r="AM1096" s="1041"/>
      <c r="AN1096" s="1041"/>
      <c r="AO1096" s="1041"/>
      <c r="AP1096" s="1041"/>
      <c r="AQ1096" s="1041"/>
    </row>
    <row r="1097" spans="1:43" s="1050" customFormat="1" ht="12.75" customHeight="1">
      <c r="A1097" s="1037" t="s">
        <v>1312</v>
      </c>
      <c r="B1097" s="77">
        <v>560694</v>
      </c>
      <c r="C1097" s="77">
        <v>121672</v>
      </c>
      <c r="D1097" s="77">
        <v>42914</v>
      </c>
      <c r="E1097" s="386">
        <v>7.653729128544268</v>
      </c>
      <c r="F1097" s="77">
        <v>7256</v>
      </c>
      <c r="G1097" s="1041"/>
      <c r="H1097" s="1041"/>
      <c r="I1097" s="1041"/>
      <c r="J1097" s="1041"/>
      <c r="K1097" s="1041"/>
      <c r="L1097" s="1041"/>
      <c r="M1097" s="1041"/>
      <c r="N1097" s="1041"/>
      <c r="O1097" s="1041"/>
      <c r="P1097" s="1041"/>
      <c r="Q1097" s="1041"/>
      <c r="R1097" s="1041"/>
      <c r="S1097" s="1041"/>
      <c r="T1097" s="1041"/>
      <c r="U1097" s="1041"/>
      <c r="V1097" s="1041"/>
      <c r="W1097" s="1041"/>
      <c r="X1097" s="1041"/>
      <c r="Y1097" s="1041"/>
      <c r="Z1097" s="1041"/>
      <c r="AA1097" s="1041"/>
      <c r="AB1097" s="1041"/>
      <c r="AC1097" s="1041"/>
      <c r="AD1097" s="1041"/>
      <c r="AE1097" s="1041"/>
      <c r="AF1097" s="1041"/>
      <c r="AG1097" s="1041"/>
      <c r="AH1097" s="1041"/>
      <c r="AI1097" s="1041"/>
      <c r="AJ1097" s="1041"/>
      <c r="AK1097" s="1041"/>
      <c r="AL1097" s="1041"/>
      <c r="AM1097" s="1041"/>
      <c r="AN1097" s="1041"/>
      <c r="AO1097" s="1041"/>
      <c r="AP1097" s="1041"/>
      <c r="AQ1097" s="1041"/>
    </row>
    <row r="1098" spans="1:43" s="1050" customFormat="1" ht="12.75" customHeight="1">
      <c r="A1098" s="1051" t="s">
        <v>881</v>
      </c>
      <c r="B1098" s="77">
        <v>560694</v>
      </c>
      <c r="C1098" s="77">
        <v>121672</v>
      </c>
      <c r="D1098" s="77">
        <v>42914</v>
      </c>
      <c r="E1098" s="386">
        <v>7.653729128544268</v>
      </c>
      <c r="F1098" s="77">
        <v>7256</v>
      </c>
      <c r="G1098" s="1041"/>
      <c r="H1098" s="1041"/>
      <c r="I1098" s="1041"/>
      <c r="J1098" s="1041"/>
      <c r="K1098" s="1041"/>
      <c r="L1098" s="1041"/>
      <c r="M1098" s="1041"/>
      <c r="N1098" s="1041"/>
      <c r="O1098" s="1041"/>
      <c r="P1098" s="1041"/>
      <c r="Q1098" s="1041"/>
      <c r="R1098" s="1041"/>
      <c r="S1098" s="1041"/>
      <c r="T1098" s="1041"/>
      <c r="U1098" s="1041"/>
      <c r="V1098" s="1041"/>
      <c r="W1098" s="1041"/>
      <c r="X1098" s="1041"/>
      <c r="Y1098" s="1041"/>
      <c r="Z1098" s="1041"/>
      <c r="AA1098" s="1041"/>
      <c r="AB1098" s="1041"/>
      <c r="AC1098" s="1041"/>
      <c r="AD1098" s="1041"/>
      <c r="AE1098" s="1041"/>
      <c r="AF1098" s="1041"/>
      <c r="AG1098" s="1041"/>
      <c r="AH1098" s="1041"/>
      <c r="AI1098" s="1041"/>
      <c r="AJ1098" s="1041"/>
      <c r="AK1098" s="1041"/>
      <c r="AL1098" s="1041"/>
      <c r="AM1098" s="1041"/>
      <c r="AN1098" s="1041"/>
      <c r="AO1098" s="1041"/>
      <c r="AP1098" s="1041"/>
      <c r="AQ1098" s="1041"/>
    </row>
    <row r="1099" spans="1:43" s="1042" customFormat="1" ht="12.75" customHeight="1">
      <c r="A1099" s="260" t="s">
        <v>913</v>
      </c>
      <c r="B1099" s="77"/>
      <c r="C1099" s="77"/>
      <c r="D1099" s="77"/>
      <c r="E1099" s="386"/>
      <c r="F1099" s="77"/>
      <c r="G1099" s="1041"/>
      <c r="H1099" s="1041"/>
      <c r="I1099" s="1041"/>
      <c r="J1099" s="1041"/>
      <c r="K1099" s="1041"/>
      <c r="L1099" s="1041"/>
      <c r="M1099" s="1041"/>
      <c r="N1099" s="1041"/>
      <c r="O1099" s="1041"/>
      <c r="P1099" s="1041"/>
      <c r="Q1099" s="1041"/>
      <c r="R1099" s="1041"/>
      <c r="S1099" s="1041"/>
      <c r="T1099" s="1041"/>
      <c r="U1099" s="1041"/>
      <c r="V1099" s="1041"/>
      <c r="W1099" s="1041"/>
      <c r="X1099" s="1041"/>
      <c r="Y1099" s="1041"/>
      <c r="Z1099" s="1041"/>
      <c r="AA1099" s="1041"/>
      <c r="AB1099" s="1041"/>
      <c r="AC1099" s="1041"/>
      <c r="AD1099" s="1041"/>
      <c r="AE1099" s="1041"/>
      <c r="AF1099" s="1041"/>
      <c r="AG1099" s="1041"/>
      <c r="AH1099" s="1041"/>
      <c r="AI1099" s="1041"/>
      <c r="AJ1099" s="1041"/>
      <c r="AK1099" s="1041"/>
      <c r="AL1099" s="1041"/>
      <c r="AM1099" s="1041"/>
      <c r="AN1099" s="1041"/>
      <c r="AO1099" s="1041"/>
      <c r="AP1099" s="1041"/>
      <c r="AQ1099" s="1041"/>
    </row>
    <row r="1100" spans="1:43" s="1042" customFormat="1" ht="12.75" customHeight="1">
      <c r="A1100" s="1035" t="s">
        <v>911</v>
      </c>
      <c r="B1100" s="77">
        <v>1303139</v>
      </c>
      <c r="C1100" s="77">
        <v>12306</v>
      </c>
      <c r="D1100" s="77">
        <v>12306</v>
      </c>
      <c r="E1100" s="386">
        <v>0.9443351783654698</v>
      </c>
      <c r="F1100" s="77">
        <v>4392</v>
      </c>
      <c r="G1100" s="1041"/>
      <c r="H1100" s="1041"/>
      <c r="I1100" s="1041"/>
      <c r="J1100" s="1041"/>
      <c r="K1100" s="1041"/>
      <c r="L1100" s="1041"/>
      <c r="M1100" s="1041"/>
      <c r="N1100" s="1041"/>
      <c r="O1100" s="1041"/>
      <c r="P1100" s="1041"/>
      <c r="Q1100" s="1041"/>
      <c r="R1100" s="1041"/>
      <c r="S1100" s="1041"/>
      <c r="T1100" s="1041"/>
      <c r="U1100" s="1041"/>
      <c r="V1100" s="1041"/>
      <c r="W1100" s="1041"/>
      <c r="X1100" s="1041"/>
      <c r="Y1100" s="1041"/>
      <c r="Z1100" s="1041"/>
      <c r="AA1100" s="1041"/>
      <c r="AB1100" s="1041"/>
      <c r="AC1100" s="1041"/>
      <c r="AD1100" s="1041"/>
      <c r="AE1100" s="1041"/>
      <c r="AF1100" s="1041"/>
      <c r="AG1100" s="1041"/>
      <c r="AH1100" s="1041"/>
      <c r="AI1100" s="1041"/>
      <c r="AJ1100" s="1041"/>
      <c r="AK1100" s="1041"/>
      <c r="AL1100" s="1041"/>
      <c r="AM1100" s="1041"/>
      <c r="AN1100" s="1041"/>
      <c r="AO1100" s="1041"/>
      <c r="AP1100" s="1041"/>
      <c r="AQ1100" s="1041"/>
    </row>
    <row r="1101" spans="1:43" s="1042" customFormat="1" ht="12.75" customHeight="1">
      <c r="A1101" s="1036" t="s">
        <v>901</v>
      </c>
      <c r="B1101" s="77">
        <v>178653</v>
      </c>
      <c r="C1101" s="77">
        <v>12306</v>
      </c>
      <c r="D1101" s="77">
        <v>12306</v>
      </c>
      <c r="E1101" s="386">
        <v>6.888213464089604</v>
      </c>
      <c r="F1101" s="77">
        <v>4392</v>
      </c>
      <c r="G1101" s="1041"/>
      <c r="H1101" s="1041"/>
      <c r="I1101" s="1041"/>
      <c r="J1101" s="1041"/>
      <c r="K1101" s="1041"/>
      <c r="L1101" s="1041"/>
      <c r="M1101" s="1041"/>
      <c r="N1101" s="1041"/>
      <c r="O1101" s="1041"/>
      <c r="P1101" s="1041"/>
      <c r="Q1101" s="1041"/>
      <c r="R1101" s="1041"/>
      <c r="S1101" s="1041"/>
      <c r="T1101" s="1041"/>
      <c r="U1101" s="1041"/>
      <c r="V1101" s="1041"/>
      <c r="W1101" s="1041"/>
      <c r="X1101" s="1041"/>
      <c r="Y1101" s="1041"/>
      <c r="Z1101" s="1041"/>
      <c r="AA1101" s="1041"/>
      <c r="AB1101" s="1041"/>
      <c r="AC1101" s="1041"/>
      <c r="AD1101" s="1041"/>
      <c r="AE1101" s="1041"/>
      <c r="AF1101" s="1041"/>
      <c r="AG1101" s="1041"/>
      <c r="AH1101" s="1041"/>
      <c r="AI1101" s="1041"/>
      <c r="AJ1101" s="1041"/>
      <c r="AK1101" s="1041"/>
      <c r="AL1101" s="1041"/>
      <c r="AM1101" s="1041"/>
      <c r="AN1101" s="1041"/>
      <c r="AO1101" s="1041"/>
      <c r="AP1101" s="1041"/>
      <c r="AQ1101" s="1041"/>
    </row>
    <row r="1102" spans="1:43" s="1042" customFormat="1" ht="12.75" customHeight="1">
      <c r="A1102" s="1036" t="s">
        <v>135</v>
      </c>
      <c r="B1102" s="77">
        <v>1124486</v>
      </c>
      <c r="C1102" s="77">
        <v>0</v>
      </c>
      <c r="D1102" s="77">
        <v>0</v>
      </c>
      <c r="E1102" s="386">
        <v>0</v>
      </c>
      <c r="F1102" s="77">
        <v>0</v>
      </c>
      <c r="G1102" s="1041"/>
      <c r="H1102" s="1041"/>
      <c r="I1102" s="1041"/>
      <c r="J1102" s="1041"/>
      <c r="K1102" s="1041"/>
      <c r="L1102" s="1041"/>
      <c r="M1102" s="1041"/>
      <c r="N1102" s="1041"/>
      <c r="O1102" s="1041"/>
      <c r="P1102" s="1041"/>
      <c r="Q1102" s="1041"/>
      <c r="R1102" s="1041"/>
      <c r="S1102" s="1041"/>
      <c r="T1102" s="1041"/>
      <c r="U1102" s="1041"/>
      <c r="V1102" s="1041"/>
      <c r="W1102" s="1041"/>
      <c r="X1102" s="1041"/>
      <c r="Y1102" s="1041"/>
      <c r="Z1102" s="1041"/>
      <c r="AA1102" s="1041"/>
      <c r="AB1102" s="1041"/>
      <c r="AC1102" s="1041"/>
      <c r="AD1102" s="1041"/>
      <c r="AE1102" s="1041"/>
      <c r="AF1102" s="1041"/>
      <c r="AG1102" s="1041"/>
      <c r="AH1102" s="1041"/>
      <c r="AI1102" s="1041"/>
      <c r="AJ1102" s="1041"/>
      <c r="AK1102" s="1041"/>
      <c r="AL1102" s="1041"/>
      <c r="AM1102" s="1041"/>
      <c r="AN1102" s="1041"/>
      <c r="AO1102" s="1041"/>
      <c r="AP1102" s="1041"/>
      <c r="AQ1102" s="1041"/>
    </row>
    <row r="1103" spans="1:43" s="1042" customFormat="1" ht="12.75" customHeight="1">
      <c r="A1103" s="1049" t="s">
        <v>1306</v>
      </c>
      <c r="B1103" s="77">
        <v>1303139</v>
      </c>
      <c r="C1103" s="77">
        <v>12306</v>
      </c>
      <c r="D1103" s="77">
        <v>7255</v>
      </c>
      <c r="E1103" s="386">
        <v>0.5567326279084579</v>
      </c>
      <c r="F1103" s="77">
        <v>3506</v>
      </c>
      <c r="G1103" s="1041"/>
      <c r="H1103" s="1041"/>
      <c r="I1103" s="1041"/>
      <c r="J1103" s="1041"/>
      <c r="K1103" s="1041"/>
      <c r="L1103" s="1041"/>
      <c r="M1103" s="1041"/>
      <c r="N1103" s="1041"/>
      <c r="O1103" s="1041"/>
      <c r="P1103" s="1041"/>
      <c r="Q1103" s="1041"/>
      <c r="R1103" s="1041"/>
      <c r="S1103" s="1041"/>
      <c r="T1103" s="1041"/>
      <c r="U1103" s="1041"/>
      <c r="V1103" s="1041"/>
      <c r="W1103" s="1041"/>
      <c r="X1103" s="1041"/>
      <c r="Y1103" s="1041"/>
      <c r="Z1103" s="1041"/>
      <c r="AA1103" s="1041"/>
      <c r="AB1103" s="1041"/>
      <c r="AC1103" s="1041"/>
      <c r="AD1103" s="1041"/>
      <c r="AE1103" s="1041"/>
      <c r="AF1103" s="1041"/>
      <c r="AG1103" s="1041"/>
      <c r="AH1103" s="1041"/>
      <c r="AI1103" s="1041"/>
      <c r="AJ1103" s="1041"/>
      <c r="AK1103" s="1041"/>
      <c r="AL1103" s="1041"/>
      <c r="AM1103" s="1041"/>
      <c r="AN1103" s="1041"/>
      <c r="AO1103" s="1041"/>
      <c r="AP1103" s="1041"/>
      <c r="AQ1103" s="1041"/>
    </row>
    <row r="1104" spans="1:43" s="1042" customFormat="1" ht="12.75" customHeight="1">
      <c r="A1104" s="1037" t="s">
        <v>1312</v>
      </c>
      <c r="B1104" s="77">
        <v>1299625</v>
      </c>
      <c r="C1104" s="77">
        <v>8792</v>
      </c>
      <c r="D1104" s="77">
        <v>7255</v>
      </c>
      <c r="E1104" s="386">
        <v>0.5582379532557469</v>
      </c>
      <c r="F1104" s="77">
        <v>3506</v>
      </c>
      <c r="G1104" s="1041"/>
      <c r="H1104" s="1041"/>
      <c r="I1104" s="1041"/>
      <c r="J1104" s="1041"/>
      <c r="K1104" s="1041"/>
      <c r="L1104" s="1041"/>
      <c r="M1104" s="1041"/>
      <c r="N1104" s="1041"/>
      <c r="O1104" s="1041"/>
      <c r="P1104" s="1041"/>
      <c r="Q1104" s="1041"/>
      <c r="R1104" s="1041"/>
      <c r="S1104" s="1041"/>
      <c r="T1104" s="1041"/>
      <c r="U1104" s="1041"/>
      <c r="V1104" s="1041"/>
      <c r="W1104" s="1041"/>
      <c r="X1104" s="1041"/>
      <c r="Y1104" s="1041"/>
      <c r="Z1104" s="1041"/>
      <c r="AA1104" s="1041"/>
      <c r="AB1104" s="1041"/>
      <c r="AC1104" s="1041"/>
      <c r="AD1104" s="1041"/>
      <c r="AE1104" s="1041"/>
      <c r="AF1104" s="1041"/>
      <c r="AG1104" s="1041"/>
      <c r="AH1104" s="1041"/>
      <c r="AI1104" s="1041"/>
      <c r="AJ1104" s="1041"/>
      <c r="AK1104" s="1041"/>
      <c r="AL1104" s="1041"/>
      <c r="AM1104" s="1041"/>
      <c r="AN1104" s="1041"/>
      <c r="AO1104" s="1041"/>
      <c r="AP1104" s="1041"/>
      <c r="AQ1104" s="1041"/>
    </row>
    <row r="1105" spans="1:43" s="1042" customFormat="1" ht="12.75" customHeight="1">
      <c r="A1105" s="1051" t="s">
        <v>881</v>
      </c>
      <c r="B1105" s="77">
        <v>1299625</v>
      </c>
      <c r="C1105" s="77">
        <v>8792</v>
      </c>
      <c r="D1105" s="77">
        <v>7255</v>
      </c>
      <c r="E1105" s="386">
        <v>0.5582379532557469</v>
      </c>
      <c r="F1105" s="77">
        <v>3506</v>
      </c>
      <c r="G1105" s="1041"/>
      <c r="H1105" s="1041"/>
      <c r="I1105" s="1041"/>
      <c r="J1105" s="1041"/>
      <c r="K1105" s="1041"/>
      <c r="L1105" s="1041"/>
      <c r="M1105" s="1041"/>
      <c r="N1105" s="1041"/>
      <c r="O1105" s="1041"/>
      <c r="P1105" s="1041"/>
      <c r="Q1105" s="1041"/>
      <c r="R1105" s="1041"/>
      <c r="S1105" s="1041"/>
      <c r="T1105" s="1041"/>
      <c r="U1105" s="1041"/>
      <c r="V1105" s="1041"/>
      <c r="W1105" s="1041"/>
      <c r="X1105" s="1041"/>
      <c r="Y1105" s="1041"/>
      <c r="Z1105" s="1041"/>
      <c r="AA1105" s="1041"/>
      <c r="AB1105" s="1041"/>
      <c r="AC1105" s="1041"/>
      <c r="AD1105" s="1041"/>
      <c r="AE1105" s="1041"/>
      <c r="AF1105" s="1041"/>
      <c r="AG1105" s="1041"/>
      <c r="AH1105" s="1041"/>
      <c r="AI1105" s="1041"/>
      <c r="AJ1105" s="1041"/>
      <c r="AK1105" s="1041"/>
      <c r="AL1105" s="1041"/>
      <c r="AM1105" s="1041"/>
      <c r="AN1105" s="1041"/>
      <c r="AO1105" s="1041"/>
      <c r="AP1105" s="1041"/>
      <c r="AQ1105" s="1041"/>
    </row>
    <row r="1106" spans="1:43" s="1042" customFormat="1" ht="12.75" customHeight="1">
      <c r="A1106" s="1037" t="s">
        <v>1295</v>
      </c>
      <c r="B1106" s="77">
        <v>3514</v>
      </c>
      <c r="C1106" s="77">
        <v>3514</v>
      </c>
      <c r="D1106" s="77">
        <v>0</v>
      </c>
      <c r="E1106" s="386">
        <v>0</v>
      </c>
      <c r="F1106" s="77">
        <v>0</v>
      </c>
      <c r="G1106" s="1041"/>
      <c r="H1106" s="1041"/>
      <c r="I1106" s="1041"/>
      <c r="J1106" s="1041"/>
      <c r="K1106" s="1041"/>
      <c r="L1106" s="1041"/>
      <c r="M1106" s="1041"/>
      <c r="N1106" s="1041"/>
      <c r="O1106" s="1041"/>
      <c r="P1106" s="1041"/>
      <c r="Q1106" s="1041"/>
      <c r="R1106" s="1041"/>
      <c r="S1106" s="1041"/>
      <c r="T1106" s="1041"/>
      <c r="U1106" s="1041"/>
      <c r="V1106" s="1041"/>
      <c r="W1106" s="1041"/>
      <c r="X1106" s="1041"/>
      <c r="Y1106" s="1041"/>
      <c r="Z1106" s="1041"/>
      <c r="AA1106" s="1041"/>
      <c r="AB1106" s="1041"/>
      <c r="AC1106" s="1041"/>
      <c r="AD1106" s="1041"/>
      <c r="AE1106" s="1041"/>
      <c r="AF1106" s="1041"/>
      <c r="AG1106" s="1041"/>
      <c r="AH1106" s="1041"/>
      <c r="AI1106" s="1041"/>
      <c r="AJ1106" s="1041"/>
      <c r="AK1106" s="1041"/>
      <c r="AL1106" s="1041"/>
      <c r="AM1106" s="1041"/>
      <c r="AN1106" s="1041"/>
      <c r="AO1106" s="1041"/>
      <c r="AP1106" s="1041"/>
      <c r="AQ1106" s="1041"/>
    </row>
    <row r="1107" spans="1:43" s="1042" customFormat="1" ht="12.75" customHeight="1">
      <c r="A1107" s="1051" t="s">
        <v>424</v>
      </c>
      <c r="B1107" s="77">
        <v>3514</v>
      </c>
      <c r="C1107" s="77">
        <v>3514</v>
      </c>
      <c r="D1107" s="77">
        <v>0</v>
      </c>
      <c r="E1107" s="386">
        <v>0</v>
      </c>
      <c r="F1107" s="77">
        <v>0</v>
      </c>
      <c r="G1107" s="1041"/>
      <c r="H1107" s="1041"/>
      <c r="I1107" s="1041"/>
      <c r="J1107" s="1041"/>
      <c r="K1107" s="1041"/>
      <c r="L1107" s="1041"/>
      <c r="M1107" s="1041"/>
      <c r="N1107" s="1041"/>
      <c r="O1107" s="1041"/>
      <c r="P1107" s="1041"/>
      <c r="Q1107" s="1041"/>
      <c r="R1107" s="1041"/>
      <c r="S1107" s="1041"/>
      <c r="T1107" s="1041"/>
      <c r="U1107" s="1041"/>
      <c r="V1107" s="1041"/>
      <c r="W1107" s="1041"/>
      <c r="X1107" s="1041"/>
      <c r="Y1107" s="1041"/>
      <c r="Z1107" s="1041"/>
      <c r="AA1107" s="1041"/>
      <c r="AB1107" s="1041"/>
      <c r="AC1107" s="1041"/>
      <c r="AD1107" s="1041"/>
      <c r="AE1107" s="1041"/>
      <c r="AF1107" s="1041"/>
      <c r="AG1107" s="1041"/>
      <c r="AH1107" s="1041"/>
      <c r="AI1107" s="1041"/>
      <c r="AJ1107" s="1041"/>
      <c r="AK1107" s="1041"/>
      <c r="AL1107" s="1041"/>
      <c r="AM1107" s="1041"/>
      <c r="AN1107" s="1041"/>
      <c r="AO1107" s="1041"/>
      <c r="AP1107" s="1041"/>
      <c r="AQ1107" s="1041"/>
    </row>
    <row r="1108" spans="1:43" s="1040" customFormat="1" ht="12.75">
      <c r="A1108" s="260" t="s">
        <v>920</v>
      </c>
      <c r="B1108" s="77"/>
      <c r="C1108" s="77"/>
      <c r="D1108" s="77"/>
      <c r="E1108" s="386"/>
      <c r="F1108" s="77"/>
      <c r="G1108" s="324"/>
      <c r="H1108" s="324"/>
      <c r="I1108" s="324"/>
      <c r="J1108" s="324"/>
      <c r="K1108" s="324"/>
      <c r="L1108" s="324"/>
      <c r="M1108" s="324"/>
      <c r="N1108" s="324"/>
      <c r="O1108" s="324"/>
      <c r="P1108" s="324"/>
      <c r="Q1108" s="324"/>
      <c r="R1108" s="324"/>
      <c r="S1108" s="324"/>
      <c r="T1108" s="324"/>
      <c r="U1108" s="324"/>
      <c r="V1108" s="324"/>
      <c r="W1108" s="324"/>
      <c r="X1108" s="324"/>
      <c r="Y1108" s="324"/>
      <c r="Z1108" s="324"/>
      <c r="AA1108" s="324"/>
      <c r="AB1108" s="324"/>
      <c r="AC1108" s="324"/>
      <c r="AD1108" s="324"/>
      <c r="AE1108" s="324"/>
      <c r="AF1108" s="324"/>
      <c r="AG1108" s="324"/>
      <c r="AH1108" s="324"/>
      <c r="AI1108" s="324"/>
      <c r="AJ1108" s="324"/>
      <c r="AK1108" s="324"/>
      <c r="AL1108" s="324"/>
      <c r="AM1108" s="324"/>
      <c r="AN1108" s="324"/>
      <c r="AO1108" s="324"/>
      <c r="AP1108" s="324"/>
      <c r="AQ1108" s="324"/>
    </row>
    <row r="1109" spans="1:43" s="1040" customFormat="1" ht="12.75">
      <c r="A1109" s="1035" t="s">
        <v>911</v>
      </c>
      <c r="B1109" s="77">
        <v>103163</v>
      </c>
      <c r="C1109" s="77">
        <v>42107</v>
      </c>
      <c r="D1109" s="77">
        <v>42107</v>
      </c>
      <c r="E1109" s="386">
        <v>40.81599022905499</v>
      </c>
      <c r="F1109" s="77">
        <v>18760</v>
      </c>
      <c r="G1109" s="324"/>
      <c r="H1109" s="324"/>
      <c r="I1109" s="324"/>
      <c r="J1109" s="324"/>
      <c r="K1109" s="324"/>
      <c r="L1109" s="324"/>
      <c r="M1109" s="324"/>
      <c r="N1109" s="324"/>
      <c r="O1109" s="324"/>
      <c r="P1109" s="324"/>
      <c r="Q1109" s="324"/>
      <c r="R1109" s="324"/>
      <c r="S1109" s="324"/>
      <c r="T1109" s="324"/>
      <c r="U1109" s="324"/>
      <c r="V1109" s="324"/>
      <c r="W1109" s="324"/>
      <c r="X1109" s="324"/>
      <c r="Y1109" s="324"/>
      <c r="Z1109" s="324"/>
      <c r="AA1109" s="324"/>
      <c r="AB1109" s="324"/>
      <c r="AC1109" s="324"/>
      <c r="AD1109" s="324"/>
      <c r="AE1109" s="324"/>
      <c r="AF1109" s="324"/>
      <c r="AG1109" s="324"/>
      <c r="AH1109" s="324"/>
      <c r="AI1109" s="324"/>
      <c r="AJ1109" s="324"/>
      <c r="AK1109" s="324"/>
      <c r="AL1109" s="324"/>
      <c r="AM1109" s="324"/>
      <c r="AN1109" s="324"/>
      <c r="AO1109" s="324"/>
      <c r="AP1109" s="324"/>
      <c r="AQ1109" s="324"/>
    </row>
    <row r="1110" spans="1:43" s="1040" customFormat="1" ht="12.75">
      <c r="A1110" s="1037" t="s">
        <v>901</v>
      </c>
      <c r="B1110" s="77">
        <v>103163</v>
      </c>
      <c r="C1110" s="77">
        <v>42107</v>
      </c>
      <c r="D1110" s="77">
        <v>42107</v>
      </c>
      <c r="E1110" s="386">
        <v>40.81599022905499</v>
      </c>
      <c r="F1110" s="77">
        <v>18760</v>
      </c>
      <c r="G1110" s="324"/>
      <c r="H1110" s="324"/>
      <c r="I1110" s="324"/>
      <c r="J1110" s="324"/>
      <c r="K1110" s="324"/>
      <c r="L1110" s="324"/>
      <c r="M1110" s="324"/>
      <c r="N1110" s="324"/>
      <c r="O1110" s="324"/>
      <c r="P1110" s="324"/>
      <c r="Q1110" s="324"/>
      <c r="R1110" s="324"/>
      <c r="S1110" s="324"/>
      <c r="T1110" s="324"/>
      <c r="U1110" s="324"/>
      <c r="V1110" s="324"/>
      <c r="W1110" s="324"/>
      <c r="X1110" s="324"/>
      <c r="Y1110" s="324"/>
      <c r="Z1110" s="324"/>
      <c r="AA1110" s="324"/>
      <c r="AB1110" s="324"/>
      <c r="AC1110" s="324"/>
      <c r="AD1110" s="324"/>
      <c r="AE1110" s="324"/>
      <c r="AF1110" s="324"/>
      <c r="AG1110" s="324"/>
      <c r="AH1110" s="324"/>
      <c r="AI1110" s="324"/>
      <c r="AJ1110" s="324"/>
      <c r="AK1110" s="324"/>
      <c r="AL1110" s="324"/>
      <c r="AM1110" s="324"/>
      <c r="AN1110" s="324"/>
      <c r="AO1110" s="324"/>
      <c r="AP1110" s="324"/>
      <c r="AQ1110" s="324"/>
    </row>
    <row r="1111" spans="1:43" s="1040" customFormat="1" ht="12.75">
      <c r="A1111" s="1035" t="s">
        <v>1306</v>
      </c>
      <c r="B1111" s="77">
        <v>103163</v>
      </c>
      <c r="C1111" s="77">
        <v>42107</v>
      </c>
      <c r="D1111" s="77">
        <v>16170</v>
      </c>
      <c r="E1111" s="386">
        <v>15.674224285838914</v>
      </c>
      <c r="F1111" s="77">
        <v>6735</v>
      </c>
      <c r="G1111" s="324"/>
      <c r="H1111" s="324"/>
      <c r="I1111" s="324"/>
      <c r="J1111" s="324"/>
      <c r="K1111" s="324"/>
      <c r="L1111" s="324"/>
      <c r="M1111" s="324"/>
      <c r="N1111" s="324"/>
      <c r="O1111" s="324"/>
      <c r="P1111" s="324"/>
      <c r="Q1111" s="324"/>
      <c r="R1111" s="324"/>
      <c r="S1111" s="324"/>
      <c r="T1111" s="324"/>
      <c r="U1111" s="324"/>
      <c r="V1111" s="324"/>
      <c r="W1111" s="324"/>
      <c r="X1111" s="324"/>
      <c r="Y1111" s="324"/>
      <c r="Z1111" s="324"/>
      <c r="AA1111" s="324"/>
      <c r="AB1111" s="324"/>
      <c r="AC1111" s="324"/>
      <c r="AD1111" s="324"/>
      <c r="AE1111" s="324"/>
      <c r="AF1111" s="324"/>
      <c r="AG1111" s="324"/>
      <c r="AH1111" s="324"/>
      <c r="AI1111" s="324"/>
      <c r="AJ1111" s="324"/>
      <c r="AK1111" s="324"/>
      <c r="AL1111" s="324"/>
      <c r="AM1111" s="324"/>
      <c r="AN1111" s="324"/>
      <c r="AO1111" s="324"/>
      <c r="AP1111" s="324"/>
      <c r="AQ1111" s="324"/>
    </row>
    <row r="1112" spans="1:43" s="1040" customFormat="1" ht="12.75">
      <c r="A1112" s="1037" t="s">
        <v>1312</v>
      </c>
      <c r="B1112" s="77">
        <v>98579</v>
      </c>
      <c r="C1112" s="77">
        <v>37523</v>
      </c>
      <c r="D1112" s="77">
        <v>12337</v>
      </c>
      <c r="E1112" s="386">
        <v>12.514835816958989</v>
      </c>
      <c r="F1112" s="77">
        <v>6735</v>
      </c>
      <c r="G1112" s="324"/>
      <c r="H1112" s="324"/>
      <c r="I1112" s="324"/>
      <c r="J1112" s="324"/>
      <c r="K1112" s="324"/>
      <c r="L1112" s="324"/>
      <c r="M1112" s="324"/>
      <c r="N1112" s="324"/>
      <c r="O1112" s="324"/>
      <c r="P1112" s="324"/>
      <c r="Q1112" s="324"/>
      <c r="R1112" s="324"/>
      <c r="S1112" s="324"/>
      <c r="T1112" s="324"/>
      <c r="U1112" s="324"/>
      <c r="V1112" s="324"/>
      <c r="W1112" s="324"/>
      <c r="X1112" s="324"/>
      <c r="Y1112" s="324"/>
      <c r="Z1112" s="324"/>
      <c r="AA1112" s="324"/>
      <c r="AB1112" s="324"/>
      <c r="AC1112" s="324"/>
      <c r="AD1112" s="324"/>
      <c r="AE1112" s="324"/>
      <c r="AF1112" s="324"/>
      <c r="AG1112" s="324"/>
      <c r="AH1112" s="324"/>
      <c r="AI1112" s="324"/>
      <c r="AJ1112" s="324"/>
      <c r="AK1112" s="324"/>
      <c r="AL1112" s="324"/>
      <c r="AM1112" s="324"/>
      <c r="AN1112" s="324"/>
      <c r="AO1112" s="324"/>
      <c r="AP1112" s="324"/>
      <c r="AQ1112" s="324"/>
    </row>
    <row r="1113" spans="1:43" s="1040" customFormat="1" ht="12.75">
      <c r="A1113" s="1051" t="s">
        <v>881</v>
      </c>
      <c r="B1113" s="77">
        <v>98579</v>
      </c>
      <c r="C1113" s="77">
        <v>37523</v>
      </c>
      <c r="D1113" s="77">
        <v>12337</v>
      </c>
      <c r="E1113" s="386">
        <v>12.514835816958989</v>
      </c>
      <c r="F1113" s="77">
        <v>6735</v>
      </c>
      <c r="G1113" s="324"/>
      <c r="H1113" s="324"/>
      <c r="I1113" s="324"/>
      <c r="J1113" s="324"/>
      <c r="K1113" s="324"/>
      <c r="L1113" s="324"/>
      <c r="M1113" s="324"/>
      <c r="N1113" s="324"/>
      <c r="O1113" s="324"/>
      <c r="P1113" s="324"/>
      <c r="Q1113" s="324"/>
      <c r="R1113" s="324"/>
      <c r="S1113" s="324"/>
      <c r="T1113" s="324"/>
      <c r="U1113" s="324"/>
      <c r="V1113" s="324"/>
      <c r="W1113" s="324"/>
      <c r="X1113" s="324"/>
      <c r="Y1113" s="324"/>
      <c r="Z1113" s="324"/>
      <c r="AA1113" s="324"/>
      <c r="AB1113" s="324"/>
      <c r="AC1113" s="324"/>
      <c r="AD1113" s="324"/>
      <c r="AE1113" s="324"/>
      <c r="AF1113" s="324"/>
      <c r="AG1113" s="324"/>
      <c r="AH1113" s="324"/>
      <c r="AI1113" s="324"/>
      <c r="AJ1113" s="324"/>
      <c r="AK1113" s="324"/>
      <c r="AL1113" s="324"/>
      <c r="AM1113" s="324"/>
      <c r="AN1113" s="324"/>
      <c r="AO1113" s="324"/>
      <c r="AP1113" s="324"/>
      <c r="AQ1113" s="324"/>
    </row>
    <row r="1114" spans="1:43" s="1040" customFormat="1" ht="12.75">
      <c r="A1114" s="1037" t="s">
        <v>1295</v>
      </c>
      <c r="B1114" s="77">
        <v>4584</v>
      </c>
      <c r="C1114" s="77">
        <v>4584</v>
      </c>
      <c r="D1114" s="77">
        <v>3833</v>
      </c>
      <c r="E1114" s="386">
        <v>83.61692844677138</v>
      </c>
      <c r="F1114" s="77">
        <v>0</v>
      </c>
      <c r="G1114" s="324"/>
      <c r="H1114" s="324"/>
      <c r="I1114" s="324"/>
      <c r="J1114" s="324"/>
      <c r="K1114" s="324"/>
      <c r="L1114" s="324"/>
      <c r="M1114" s="324"/>
      <c r="N1114" s="324"/>
      <c r="O1114" s="324"/>
      <c r="P1114" s="324"/>
      <c r="Q1114" s="324"/>
      <c r="R1114" s="324"/>
      <c r="S1114" s="324"/>
      <c r="T1114" s="324"/>
      <c r="U1114" s="324"/>
      <c r="V1114" s="324"/>
      <c r="W1114" s="324"/>
      <c r="X1114" s="324"/>
      <c r="Y1114" s="324"/>
      <c r="Z1114" s="324"/>
      <c r="AA1114" s="324"/>
      <c r="AB1114" s="324"/>
      <c r="AC1114" s="324"/>
      <c r="AD1114" s="324"/>
      <c r="AE1114" s="324"/>
      <c r="AF1114" s="324"/>
      <c r="AG1114" s="324"/>
      <c r="AH1114" s="324"/>
      <c r="AI1114" s="324"/>
      <c r="AJ1114" s="324"/>
      <c r="AK1114" s="324"/>
      <c r="AL1114" s="324"/>
      <c r="AM1114" s="324"/>
      <c r="AN1114" s="324"/>
      <c r="AO1114" s="324"/>
      <c r="AP1114" s="324"/>
      <c r="AQ1114" s="324"/>
    </row>
    <row r="1115" spans="1:43" s="1040" customFormat="1" ht="12.75">
      <c r="A1115" s="1051" t="s">
        <v>424</v>
      </c>
      <c r="B1115" s="77">
        <v>4584</v>
      </c>
      <c r="C1115" s="77">
        <v>4584</v>
      </c>
      <c r="D1115" s="77">
        <v>3833</v>
      </c>
      <c r="E1115" s="386">
        <v>83.61692844677138</v>
      </c>
      <c r="F1115" s="77">
        <v>0</v>
      </c>
      <c r="G1115" s="324"/>
      <c r="H1115" s="324"/>
      <c r="I1115" s="324"/>
      <c r="J1115" s="324"/>
      <c r="K1115" s="324"/>
      <c r="L1115" s="324"/>
      <c r="M1115" s="324"/>
      <c r="N1115" s="324"/>
      <c r="O1115" s="324"/>
      <c r="P1115" s="324"/>
      <c r="Q1115" s="324"/>
      <c r="R1115" s="324"/>
      <c r="S1115" s="324"/>
      <c r="T1115" s="324"/>
      <c r="U1115" s="324"/>
      <c r="V1115" s="324"/>
      <c r="W1115" s="324"/>
      <c r="X1115" s="324"/>
      <c r="Y1115" s="324"/>
      <c r="Z1115" s="324"/>
      <c r="AA1115" s="324"/>
      <c r="AB1115" s="324"/>
      <c r="AC1115" s="324"/>
      <c r="AD1115" s="324"/>
      <c r="AE1115" s="324"/>
      <c r="AF1115" s="324"/>
      <c r="AG1115" s="324"/>
      <c r="AH1115" s="324"/>
      <c r="AI1115" s="324"/>
      <c r="AJ1115" s="324"/>
      <c r="AK1115" s="324"/>
      <c r="AL1115" s="324"/>
      <c r="AM1115" s="324"/>
      <c r="AN1115" s="324"/>
      <c r="AO1115" s="324"/>
      <c r="AP1115" s="324"/>
      <c r="AQ1115" s="324"/>
    </row>
    <row r="1116" spans="1:48" s="181" customFormat="1" ht="12" customHeight="1">
      <c r="A1116" s="252" t="s">
        <v>922</v>
      </c>
      <c r="B1116" s="77"/>
      <c r="C1116" s="77"/>
      <c r="D1116" s="77"/>
      <c r="E1116" s="386"/>
      <c r="F1116" s="77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56"/>
      <c r="Q1116" s="156"/>
      <c r="R1116" s="156"/>
      <c r="S1116" s="156"/>
      <c r="T1116" s="156"/>
      <c r="U1116" s="156"/>
      <c r="V1116" s="156"/>
      <c r="W1116" s="156"/>
      <c r="X1116" s="156"/>
      <c r="Y1116" s="156"/>
      <c r="Z1116" s="156"/>
      <c r="AA1116" s="156"/>
      <c r="AB1116" s="156"/>
      <c r="AC1116" s="156"/>
      <c r="AD1116" s="156"/>
      <c r="AE1116" s="156"/>
      <c r="AF1116" s="156"/>
      <c r="AG1116" s="156"/>
      <c r="AH1116" s="156"/>
      <c r="AI1116" s="156"/>
      <c r="AJ1116" s="156"/>
      <c r="AK1116" s="156"/>
      <c r="AL1116" s="156"/>
      <c r="AM1116" s="156"/>
      <c r="AN1116" s="156"/>
      <c r="AO1116" s="156"/>
      <c r="AP1116" s="156"/>
      <c r="AQ1116" s="156"/>
      <c r="AR1116" s="156"/>
      <c r="AS1116" s="156"/>
      <c r="AT1116" s="156"/>
      <c r="AU1116" s="156"/>
      <c r="AV1116" s="156"/>
    </row>
    <row r="1117" spans="1:48" s="181" customFormat="1" ht="12" customHeight="1">
      <c r="A1117" s="1035" t="s">
        <v>911</v>
      </c>
      <c r="B1117" s="77">
        <v>1499099</v>
      </c>
      <c r="C1117" s="77">
        <v>70721</v>
      </c>
      <c r="D1117" s="77">
        <v>70721</v>
      </c>
      <c r="E1117" s="386">
        <v>4.717567018589166</v>
      </c>
      <c r="F1117" s="77">
        <v>28202</v>
      </c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56"/>
      <c r="Q1117" s="156"/>
      <c r="R1117" s="156"/>
      <c r="S1117" s="156"/>
      <c r="T1117" s="156"/>
      <c r="U1117" s="156"/>
      <c r="V1117" s="156"/>
      <c r="W1117" s="156"/>
      <c r="X1117" s="156"/>
      <c r="Y1117" s="156"/>
      <c r="Z1117" s="156"/>
      <c r="AA1117" s="156"/>
      <c r="AB1117" s="156"/>
      <c r="AC1117" s="156"/>
      <c r="AD1117" s="156"/>
      <c r="AE1117" s="156"/>
      <c r="AF1117" s="156"/>
      <c r="AG1117" s="156"/>
      <c r="AH1117" s="156"/>
      <c r="AI1117" s="156"/>
      <c r="AJ1117" s="156"/>
      <c r="AK1117" s="156"/>
      <c r="AL1117" s="156"/>
      <c r="AM1117" s="156"/>
      <c r="AN1117" s="156"/>
      <c r="AO1117" s="156"/>
      <c r="AP1117" s="156"/>
      <c r="AQ1117" s="156"/>
      <c r="AR1117" s="156"/>
      <c r="AS1117" s="156"/>
      <c r="AT1117" s="156"/>
      <c r="AU1117" s="156"/>
      <c r="AV1117" s="156"/>
    </row>
    <row r="1118" spans="1:48" s="181" customFormat="1" ht="12" customHeight="1">
      <c r="A1118" s="1037" t="s">
        <v>901</v>
      </c>
      <c r="B1118" s="77">
        <v>1499099</v>
      </c>
      <c r="C1118" s="77">
        <v>70721</v>
      </c>
      <c r="D1118" s="77">
        <v>70721</v>
      </c>
      <c r="E1118" s="386">
        <v>4.717567018589166</v>
      </c>
      <c r="F1118" s="77">
        <v>28202</v>
      </c>
      <c r="G1118" s="156"/>
      <c r="H1118" s="156"/>
      <c r="I1118" s="156"/>
      <c r="J1118" s="156"/>
      <c r="K1118" s="156"/>
      <c r="L1118" s="156"/>
      <c r="M1118" s="156"/>
      <c r="N1118" s="156"/>
      <c r="O1118" s="156"/>
      <c r="P1118" s="156"/>
      <c r="Q1118" s="156"/>
      <c r="R1118" s="156"/>
      <c r="S1118" s="156"/>
      <c r="T1118" s="156"/>
      <c r="U1118" s="156"/>
      <c r="V1118" s="156"/>
      <c r="W1118" s="156"/>
      <c r="X1118" s="156"/>
      <c r="Y1118" s="156"/>
      <c r="Z1118" s="156"/>
      <c r="AA1118" s="156"/>
      <c r="AB1118" s="156"/>
      <c r="AC1118" s="156"/>
      <c r="AD1118" s="156"/>
      <c r="AE1118" s="156"/>
      <c r="AF1118" s="156"/>
      <c r="AG1118" s="156"/>
      <c r="AH1118" s="156"/>
      <c r="AI1118" s="156"/>
      <c r="AJ1118" s="156"/>
      <c r="AK1118" s="156"/>
      <c r="AL1118" s="156"/>
      <c r="AM1118" s="156"/>
      <c r="AN1118" s="156"/>
      <c r="AO1118" s="156"/>
      <c r="AP1118" s="156"/>
      <c r="AQ1118" s="156"/>
      <c r="AR1118" s="156"/>
      <c r="AS1118" s="156"/>
      <c r="AT1118" s="156"/>
      <c r="AU1118" s="156"/>
      <c r="AV1118" s="156"/>
    </row>
    <row r="1119" spans="1:48" s="181" customFormat="1" ht="12" customHeight="1" hidden="1">
      <c r="A1119" s="1036" t="s">
        <v>134</v>
      </c>
      <c r="B1119" s="230"/>
      <c r="C1119" s="230"/>
      <c r="D1119" s="230"/>
      <c r="E1119" s="386">
        <v>0</v>
      </c>
      <c r="F1119" s="77">
        <v>0</v>
      </c>
      <c r="G1119" s="156"/>
      <c r="H1119" s="156"/>
      <c r="I1119" s="156"/>
      <c r="J1119" s="156"/>
      <c r="K1119" s="156"/>
      <c r="L1119" s="156"/>
      <c r="M1119" s="156"/>
      <c r="N1119" s="156"/>
      <c r="O1119" s="156"/>
      <c r="P1119" s="156"/>
      <c r="Q1119" s="156"/>
      <c r="R1119" s="156"/>
      <c r="S1119" s="156"/>
      <c r="T1119" s="156"/>
      <c r="U1119" s="156"/>
      <c r="V1119" s="156"/>
      <c r="W1119" s="156"/>
      <c r="X1119" s="156"/>
      <c r="Y1119" s="156"/>
      <c r="Z1119" s="156"/>
      <c r="AA1119" s="156"/>
      <c r="AB1119" s="156"/>
      <c r="AC1119" s="156"/>
      <c r="AD1119" s="156"/>
      <c r="AE1119" s="156"/>
      <c r="AF1119" s="156"/>
      <c r="AG1119" s="156"/>
      <c r="AH1119" s="156"/>
      <c r="AI1119" s="156"/>
      <c r="AJ1119" s="156"/>
      <c r="AK1119" s="156"/>
      <c r="AL1119" s="156"/>
      <c r="AM1119" s="156"/>
      <c r="AN1119" s="156"/>
      <c r="AO1119" s="156"/>
      <c r="AP1119" s="156"/>
      <c r="AQ1119" s="156"/>
      <c r="AR1119" s="156"/>
      <c r="AS1119" s="156"/>
      <c r="AT1119" s="156"/>
      <c r="AU1119" s="156"/>
      <c r="AV1119" s="156"/>
    </row>
    <row r="1120" spans="1:48" s="181" customFormat="1" ht="12" customHeight="1">
      <c r="A1120" s="1049" t="s">
        <v>1306</v>
      </c>
      <c r="B1120" s="77">
        <v>1499099</v>
      </c>
      <c r="C1120" s="77">
        <v>70721</v>
      </c>
      <c r="D1120" s="77">
        <v>37799</v>
      </c>
      <c r="E1120" s="386">
        <v>2.5214478830284057</v>
      </c>
      <c r="F1120" s="77">
        <v>29486</v>
      </c>
      <c r="G1120" s="156"/>
      <c r="H1120" s="156"/>
      <c r="I1120" s="156"/>
      <c r="J1120" s="156"/>
      <c r="K1120" s="156"/>
      <c r="L1120" s="156"/>
      <c r="M1120" s="156"/>
      <c r="N1120" s="156"/>
      <c r="O1120" s="156"/>
      <c r="P1120" s="156"/>
      <c r="Q1120" s="156"/>
      <c r="R1120" s="156"/>
      <c r="S1120" s="156"/>
      <c r="T1120" s="156"/>
      <c r="U1120" s="156"/>
      <c r="V1120" s="156"/>
      <c r="W1120" s="156"/>
      <c r="X1120" s="156"/>
      <c r="Y1120" s="156"/>
      <c r="Z1120" s="156"/>
      <c r="AA1120" s="156"/>
      <c r="AB1120" s="156"/>
      <c r="AC1120" s="156"/>
      <c r="AD1120" s="156"/>
      <c r="AE1120" s="156"/>
      <c r="AF1120" s="156"/>
      <c r="AG1120" s="156"/>
      <c r="AH1120" s="156"/>
      <c r="AI1120" s="156"/>
      <c r="AJ1120" s="156"/>
      <c r="AK1120" s="156"/>
      <c r="AL1120" s="156"/>
      <c r="AM1120" s="156"/>
      <c r="AN1120" s="156"/>
      <c r="AO1120" s="156"/>
      <c r="AP1120" s="156"/>
      <c r="AQ1120" s="156"/>
      <c r="AR1120" s="156"/>
      <c r="AS1120" s="156"/>
      <c r="AT1120" s="156"/>
      <c r="AU1120" s="156"/>
      <c r="AV1120" s="156"/>
    </row>
    <row r="1121" spans="1:48" s="181" customFormat="1" ht="12" customHeight="1">
      <c r="A1121" s="1037" t="s">
        <v>1312</v>
      </c>
      <c r="B1121" s="77">
        <v>1499099</v>
      </c>
      <c r="C1121" s="77">
        <v>70721</v>
      </c>
      <c r="D1121" s="77">
        <v>37799</v>
      </c>
      <c r="E1121" s="386">
        <v>2.5214478830284057</v>
      </c>
      <c r="F1121" s="77">
        <v>29486</v>
      </c>
      <c r="G1121" s="156"/>
      <c r="H1121" s="156"/>
      <c r="I1121" s="156"/>
      <c r="J1121" s="156"/>
      <c r="K1121" s="156"/>
      <c r="L1121" s="156"/>
      <c r="M1121" s="156"/>
      <c r="N1121" s="156"/>
      <c r="O1121" s="156"/>
      <c r="P1121" s="156"/>
      <c r="Q1121" s="156"/>
      <c r="R1121" s="156"/>
      <c r="S1121" s="156"/>
      <c r="T1121" s="156"/>
      <c r="U1121" s="156"/>
      <c r="V1121" s="156"/>
      <c r="W1121" s="156"/>
      <c r="X1121" s="156"/>
      <c r="Y1121" s="156"/>
      <c r="Z1121" s="156"/>
      <c r="AA1121" s="156"/>
      <c r="AB1121" s="156"/>
      <c r="AC1121" s="156"/>
      <c r="AD1121" s="156"/>
      <c r="AE1121" s="156"/>
      <c r="AF1121" s="156"/>
      <c r="AG1121" s="156"/>
      <c r="AH1121" s="156"/>
      <c r="AI1121" s="156"/>
      <c r="AJ1121" s="156"/>
      <c r="AK1121" s="156"/>
      <c r="AL1121" s="156"/>
      <c r="AM1121" s="156"/>
      <c r="AN1121" s="156"/>
      <c r="AO1121" s="156"/>
      <c r="AP1121" s="156"/>
      <c r="AQ1121" s="156"/>
      <c r="AR1121" s="156"/>
      <c r="AS1121" s="156"/>
      <c r="AT1121" s="156"/>
      <c r="AU1121" s="156"/>
      <c r="AV1121" s="156"/>
    </row>
    <row r="1122" spans="1:48" s="181" customFormat="1" ht="12" customHeight="1">
      <c r="A1122" s="1051" t="s">
        <v>881</v>
      </c>
      <c r="B1122" s="77">
        <v>213867</v>
      </c>
      <c r="C1122" s="77">
        <v>58711</v>
      </c>
      <c r="D1122" s="77">
        <v>27716</v>
      </c>
      <c r="E1122" s="386">
        <v>12.959456110573395</v>
      </c>
      <c r="F1122" s="77">
        <v>19403</v>
      </c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56"/>
      <c r="Q1122" s="156"/>
      <c r="R1122" s="156"/>
      <c r="S1122" s="156"/>
      <c r="T1122" s="156"/>
      <c r="U1122" s="156"/>
      <c r="V1122" s="156"/>
      <c r="W1122" s="156"/>
      <c r="X1122" s="156"/>
      <c r="Y1122" s="156"/>
      <c r="Z1122" s="156"/>
      <c r="AA1122" s="156"/>
      <c r="AB1122" s="156"/>
      <c r="AC1122" s="156"/>
      <c r="AD1122" s="156"/>
      <c r="AE1122" s="156"/>
      <c r="AF1122" s="156"/>
      <c r="AG1122" s="156"/>
      <c r="AH1122" s="156"/>
      <c r="AI1122" s="156"/>
      <c r="AJ1122" s="156"/>
      <c r="AK1122" s="156"/>
      <c r="AL1122" s="156"/>
      <c r="AM1122" s="156"/>
      <c r="AN1122" s="156"/>
      <c r="AO1122" s="156"/>
      <c r="AP1122" s="156"/>
      <c r="AQ1122" s="156"/>
      <c r="AR1122" s="156"/>
      <c r="AS1122" s="156"/>
      <c r="AT1122" s="156"/>
      <c r="AU1122" s="156"/>
      <c r="AV1122" s="156"/>
    </row>
    <row r="1123" spans="1:48" s="181" customFormat="1" ht="12" customHeight="1">
      <c r="A1123" s="1051" t="s">
        <v>1384</v>
      </c>
      <c r="B1123" s="77">
        <v>1285232</v>
      </c>
      <c r="C1123" s="77">
        <v>12010</v>
      </c>
      <c r="D1123" s="77">
        <v>10083</v>
      </c>
      <c r="E1123" s="386">
        <v>0.7845276183599537</v>
      </c>
      <c r="F1123" s="77">
        <v>10083</v>
      </c>
      <c r="G1123" s="156"/>
      <c r="H1123" s="156"/>
      <c r="I1123" s="156"/>
      <c r="J1123" s="156"/>
      <c r="K1123" s="156"/>
      <c r="L1123" s="156"/>
      <c r="M1123" s="156"/>
      <c r="N1123" s="156"/>
      <c r="O1123" s="156"/>
      <c r="P1123" s="156"/>
      <c r="Q1123" s="156"/>
      <c r="R1123" s="156"/>
      <c r="S1123" s="156"/>
      <c r="T1123" s="156"/>
      <c r="U1123" s="156"/>
      <c r="V1123" s="156"/>
      <c r="W1123" s="156"/>
      <c r="X1123" s="156"/>
      <c r="Y1123" s="156"/>
      <c r="Z1123" s="156"/>
      <c r="AA1123" s="156"/>
      <c r="AB1123" s="156"/>
      <c r="AC1123" s="156"/>
      <c r="AD1123" s="156"/>
      <c r="AE1123" s="156"/>
      <c r="AF1123" s="156"/>
      <c r="AG1123" s="156"/>
      <c r="AH1123" s="156"/>
      <c r="AI1123" s="156"/>
      <c r="AJ1123" s="156"/>
      <c r="AK1123" s="156"/>
      <c r="AL1123" s="156"/>
      <c r="AM1123" s="156"/>
      <c r="AN1123" s="156"/>
      <c r="AO1123" s="156"/>
      <c r="AP1123" s="156"/>
      <c r="AQ1123" s="156"/>
      <c r="AR1123" s="156"/>
      <c r="AS1123" s="156"/>
      <c r="AT1123" s="156"/>
      <c r="AU1123" s="156"/>
      <c r="AV1123" s="156"/>
    </row>
    <row r="1124" spans="1:48" s="181" customFormat="1" ht="12" customHeight="1">
      <c r="A1124" s="1052" t="s">
        <v>1393</v>
      </c>
      <c r="B1124" s="77">
        <v>1285232</v>
      </c>
      <c r="C1124" s="77">
        <v>12010</v>
      </c>
      <c r="D1124" s="77">
        <v>10083</v>
      </c>
      <c r="E1124" s="386">
        <v>0.7845276183599537</v>
      </c>
      <c r="F1124" s="77">
        <v>10083</v>
      </c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  <c r="Q1124" s="156"/>
      <c r="R1124" s="156"/>
      <c r="S1124" s="156"/>
      <c r="T1124" s="156"/>
      <c r="U1124" s="156"/>
      <c r="V1124" s="156"/>
      <c r="W1124" s="156"/>
      <c r="X1124" s="156"/>
      <c r="Y1124" s="156"/>
      <c r="Z1124" s="156"/>
      <c r="AA1124" s="156"/>
      <c r="AB1124" s="156"/>
      <c r="AC1124" s="156"/>
      <c r="AD1124" s="156"/>
      <c r="AE1124" s="156"/>
      <c r="AF1124" s="156"/>
      <c r="AG1124" s="156"/>
      <c r="AH1124" s="156"/>
      <c r="AI1124" s="156"/>
      <c r="AJ1124" s="156"/>
      <c r="AK1124" s="156"/>
      <c r="AL1124" s="156"/>
      <c r="AM1124" s="156"/>
      <c r="AN1124" s="156"/>
      <c r="AO1124" s="156"/>
      <c r="AP1124" s="156"/>
      <c r="AQ1124" s="156"/>
      <c r="AR1124" s="156"/>
      <c r="AS1124" s="156"/>
      <c r="AT1124" s="156"/>
      <c r="AU1124" s="156"/>
      <c r="AV1124" s="156"/>
    </row>
    <row r="1125" spans="1:48" s="181" customFormat="1" ht="12" customHeight="1">
      <c r="A1125" s="260" t="s">
        <v>35</v>
      </c>
      <c r="B1125" s="77"/>
      <c r="C1125" s="77"/>
      <c r="D1125" s="77"/>
      <c r="E1125" s="386"/>
      <c r="F1125" s="77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56"/>
      <c r="Q1125" s="156"/>
      <c r="R1125" s="156"/>
      <c r="S1125" s="156"/>
      <c r="T1125" s="156"/>
      <c r="U1125" s="156"/>
      <c r="V1125" s="156"/>
      <c r="W1125" s="156"/>
      <c r="X1125" s="156"/>
      <c r="Y1125" s="156"/>
      <c r="Z1125" s="156"/>
      <c r="AA1125" s="156"/>
      <c r="AB1125" s="156"/>
      <c r="AC1125" s="156"/>
      <c r="AD1125" s="156"/>
      <c r="AE1125" s="156"/>
      <c r="AF1125" s="156"/>
      <c r="AG1125" s="156"/>
      <c r="AH1125" s="156"/>
      <c r="AI1125" s="156"/>
      <c r="AJ1125" s="156"/>
      <c r="AK1125" s="156"/>
      <c r="AL1125" s="156"/>
      <c r="AM1125" s="156"/>
      <c r="AN1125" s="156"/>
      <c r="AO1125" s="156"/>
      <c r="AP1125" s="156"/>
      <c r="AQ1125" s="156"/>
      <c r="AR1125" s="156"/>
      <c r="AS1125" s="156"/>
      <c r="AT1125" s="156"/>
      <c r="AU1125" s="156"/>
      <c r="AV1125" s="156"/>
    </row>
    <row r="1126" spans="1:48" s="181" customFormat="1" ht="12" customHeight="1">
      <c r="A1126" s="252" t="s">
        <v>910</v>
      </c>
      <c r="B1126" s="77"/>
      <c r="C1126" s="77"/>
      <c r="D1126" s="77"/>
      <c r="E1126" s="386"/>
      <c r="F1126" s="77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6"/>
      <c r="Q1126" s="156"/>
      <c r="R1126" s="156"/>
      <c r="S1126" s="156"/>
      <c r="T1126" s="156"/>
      <c r="U1126" s="156"/>
      <c r="V1126" s="156"/>
      <c r="W1126" s="156"/>
      <c r="X1126" s="156"/>
      <c r="Y1126" s="156"/>
      <c r="Z1126" s="156"/>
      <c r="AA1126" s="156"/>
      <c r="AB1126" s="156"/>
      <c r="AC1126" s="156"/>
      <c r="AD1126" s="156"/>
      <c r="AE1126" s="156"/>
      <c r="AF1126" s="156"/>
      <c r="AG1126" s="156"/>
      <c r="AH1126" s="156"/>
      <c r="AI1126" s="156"/>
      <c r="AJ1126" s="156"/>
      <c r="AK1126" s="156"/>
      <c r="AL1126" s="156"/>
      <c r="AM1126" s="156"/>
      <c r="AN1126" s="156"/>
      <c r="AO1126" s="156"/>
      <c r="AP1126" s="156"/>
      <c r="AQ1126" s="156"/>
      <c r="AR1126" s="156"/>
      <c r="AS1126" s="156"/>
      <c r="AT1126" s="156"/>
      <c r="AU1126" s="156"/>
      <c r="AV1126" s="156"/>
    </row>
    <row r="1127" spans="1:48" s="181" customFormat="1" ht="12" customHeight="1">
      <c r="A1127" s="1035" t="s">
        <v>911</v>
      </c>
      <c r="B1127" s="77">
        <v>65100</v>
      </c>
      <c r="C1127" s="77">
        <v>0</v>
      </c>
      <c r="D1127" s="77">
        <v>0</v>
      </c>
      <c r="E1127" s="386">
        <v>0</v>
      </c>
      <c r="F1127" s="77">
        <v>0</v>
      </c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  <c r="Q1127" s="156"/>
      <c r="R1127" s="156"/>
      <c r="S1127" s="156"/>
      <c r="T1127" s="156"/>
      <c r="U1127" s="156"/>
      <c r="V1127" s="156"/>
      <c r="W1127" s="156"/>
      <c r="X1127" s="156"/>
      <c r="Y1127" s="156"/>
      <c r="Z1127" s="156"/>
      <c r="AA1127" s="156"/>
      <c r="AB1127" s="156"/>
      <c r="AC1127" s="156"/>
      <c r="AD1127" s="156"/>
      <c r="AE1127" s="156"/>
      <c r="AF1127" s="156"/>
      <c r="AG1127" s="156"/>
      <c r="AH1127" s="156"/>
      <c r="AI1127" s="156"/>
      <c r="AJ1127" s="156"/>
      <c r="AK1127" s="156"/>
      <c r="AL1127" s="156"/>
      <c r="AM1127" s="156"/>
      <c r="AN1127" s="156"/>
      <c r="AO1127" s="156"/>
      <c r="AP1127" s="156"/>
      <c r="AQ1127" s="156"/>
      <c r="AR1127" s="156"/>
      <c r="AS1127" s="156"/>
      <c r="AT1127" s="156"/>
      <c r="AU1127" s="156"/>
      <c r="AV1127" s="156"/>
    </row>
    <row r="1128" spans="1:48" s="181" customFormat="1" ht="12" customHeight="1">
      <c r="A1128" s="1037" t="s">
        <v>901</v>
      </c>
      <c r="B1128" s="77">
        <v>1848</v>
      </c>
      <c r="C1128" s="77">
        <v>0</v>
      </c>
      <c r="D1128" s="77">
        <v>0</v>
      </c>
      <c r="E1128" s="386">
        <v>0</v>
      </c>
      <c r="F1128" s="77">
        <v>0</v>
      </c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  <c r="Q1128" s="156"/>
      <c r="R1128" s="156"/>
      <c r="S1128" s="156"/>
      <c r="T1128" s="156"/>
      <c r="U1128" s="156"/>
      <c r="V1128" s="156"/>
      <c r="W1128" s="156"/>
      <c r="X1128" s="156"/>
      <c r="Y1128" s="156"/>
      <c r="Z1128" s="156"/>
      <c r="AA1128" s="156"/>
      <c r="AB1128" s="156"/>
      <c r="AC1128" s="156"/>
      <c r="AD1128" s="156"/>
      <c r="AE1128" s="156"/>
      <c r="AF1128" s="156"/>
      <c r="AG1128" s="156"/>
      <c r="AH1128" s="156"/>
      <c r="AI1128" s="156"/>
      <c r="AJ1128" s="156"/>
      <c r="AK1128" s="156"/>
      <c r="AL1128" s="156"/>
      <c r="AM1128" s="156"/>
      <c r="AN1128" s="156"/>
      <c r="AO1128" s="156"/>
      <c r="AP1128" s="156"/>
      <c r="AQ1128" s="156"/>
      <c r="AR1128" s="156"/>
      <c r="AS1128" s="156"/>
      <c r="AT1128" s="156"/>
      <c r="AU1128" s="156"/>
      <c r="AV1128" s="156"/>
    </row>
    <row r="1129" spans="1:48" s="181" customFormat="1" ht="12" customHeight="1">
      <c r="A1129" s="1037" t="s">
        <v>135</v>
      </c>
      <c r="B1129" s="77">
        <v>63252</v>
      </c>
      <c r="C1129" s="77">
        <v>0</v>
      </c>
      <c r="D1129" s="77">
        <v>0</v>
      </c>
      <c r="E1129" s="386">
        <v>0</v>
      </c>
      <c r="F1129" s="77">
        <v>0</v>
      </c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  <c r="Q1129" s="156"/>
      <c r="R1129" s="156"/>
      <c r="S1129" s="156"/>
      <c r="T1129" s="156"/>
      <c r="U1129" s="156"/>
      <c r="V1129" s="156"/>
      <c r="W1129" s="156"/>
      <c r="X1129" s="156"/>
      <c r="Y1129" s="156"/>
      <c r="Z1129" s="156"/>
      <c r="AA1129" s="156"/>
      <c r="AB1129" s="156"/>
      <c r="AC1129" s="156"/>
      <c r="AD1129" s="156"/>
      <c r="AE1129" s="156"/>
      <c r="AF1129" s="156"/>
      <c r="AG1129" s="156"/>
      <c r="AH1129" s="156"/>
      <c r="AI1129" s="156"/>
      <c r="AJ1129" s="156"/>
      <c r="AK1129" s="156"/>
      <c r="AL1129" s="156"/>
      <c r="AM1129" s="156"/>
      <c r="AN1129" s="156"/>
      <c r="AO1129" s="156"/>
      <c r="AP1129" s="156"/>
      <c r="AQ1129" s="156"/>
      <c r="AR1129" s="156"/>
      <c r="AS1129" s="156"/>
      <c r="AT1129" s="156"/>
      <c r="AU1129" s="156"/>
      <c r="AV1129" s="156"/>
    </row>
    <row r="1130" spans="1:48" s="181" customFormat="1" ht="12" customHeight="1">
      <c r="A1130" s="1049" t="s">
        <v>1306</v>
      </c>
      <c r="B1130" s="77">
        <v>70280</v>
      </c>
      <c r="C1130" s="77">
        <v>0</v>
      </c>
      <c r="D1130" s="77">
        <v>0</v>
      </c>
      <c r="E1130" s="386">
        <v>0</v>
      </c>
      <c r="F1130" s="77">
        <v>0</v>
      </c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  <c r="Q1130" s="156"/>
      <c r="R1130" s="156"/>
      <c r="S1130" s="156"/>
      <c r="T1130" s="156"/>
      <c r="U1130" s="156"/>
      <c r="V1130" s="156"/>
      <c r="W1130" s="156"/>
      <c r="X1130" s="156"/>
      <c r="Y1130" s="156"/>
      <c r="Z1130" s="156"/>
      <c r="AA1130" s="156"/>
      <c r="AB1130" s="156"/>
      <c r="AC1130" s="156"/>
      <c r="AD1130" s="156"/>
      <c r="AE1130" s="156"/>
      <c r="AF1130" s="156"/>
      <c r="AG1130" s="156"/>
      <c r="AH1130" s="156"/>
      <c r="AI1130" s="156"/>
      <c r="AJ1130" s="156"/>
      <c r="AK1130" s="156"/>
      <c r="AL1130" s="156"/>
      <c r="AM1130" s="156"/>
      <c r="AN1130" s="156"/>
      <c r="AO1130" s="156"/>
      <c r="AP1130" s="156"/>
      <c r="AQ1130" s="156"/>
      <c r="AR1130" s="156"/>
      <c r="AS1130" s="156"/>
      <c r="AT1130" s="156"/>
      <c r="AU1130" s="156"/>
      <c r="AV1130" s="156"/>
    </row>
    <row r="1131" spans="1:48" s="181" customFormat="1" ht="12" customHeight="1">
      <c r="A1131" s="1037" t="s">
        <v>1312</v>
      </c>
      <c r="B1131" s="77">
        <v>70280</v>
      </c>
      <c r="C1131" s="77">
        <v>0</v>
      </c>
      <c r="D1131" s="77">
        <v>0</v>
      </c>
      <c r="E1131" s="386">
        <v>0</v>
      </c>
      <c r="F1131" s="77">
        <v>0</v>
      </c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  <c r="Q1131" s="156"/>
      <c r="R1131" s="156"/>
      <c r="S1131" s="156"/>
      <c r="T1131" s="156"/>
      <c r="U1131" s="156"/>
      <c r="V1131" s="156"/>
      <c r="W1131" s="156"/>
      <c r="X1131" s="156"/>
      <c r="Y1131" s="156"/>
      <c r="Z1131" s="156"/>
      <c r="AA1131" s="156"/>
      <c r="AB1131" s="156"/>
      <c r="AC1131" s="156"/>
      <c r="AD1131" s="156"/>
      <c r="AE1131" s="156"/>
      <c r="AF1131" s="156"/>
      <c r="AG1131" s="156"/>
      <c r="AH1131" s="156"/>
      <c r="AI1131" s="156"/>
      <c r="AJ1131" s="156"/>
      <c r="AK1131" s="156"/>
      <c r="AL1131" s="156"/>
      <c r="AM1131" s="156"/>
      <c r="AN1131" s="156"/>
      <c r="AO1131" s="156"/>
      <c r="AP1131" s="156"/>
      <c r="AQ1131" s="156"/>
      <c r="AR1131" s="156"/>
      <c r="AS1131" s="156"/>
      <c r="AT1131" s="156"/>
      <c r="AU1131" s="156"/>
      <c r="AV1131" s="156"/>
    </row>
    <row r="1132" spans="1:48" s="181" customFormat="1" ht="12" customHeight="1">
      <c r="A1132" s="1051" t="s">
        <v>881</v>
      </c>
      <c r="B1132" s="77">
        <v>70280</v>
      </c>
      <c r="C1132" s="77">
        <v>0</v>
      </c>
      <c r="D1132" s="77">
        <v>0</v>
      </c>
      <c r="E1132" s="386">
        <v>0</v>
      </c>
      <c r="F1132" s="77">
        <v>0</v>
      </c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  <c r="Q1132" s="156"/>
      <c r="R1132" s="156"/>
      <c r="S1132" s="156"/>
      <c r="T1132" s="156"/>
      <c r="U1132" s="156"/>
      <c r="V1132" s="156"/>
      <c r="W1132" s="156"/>
      <c r="X1132" s="156"/>
      <c r="Y1132" s="156"/>
      <c r="Z1132" s="156"/>
      <c r="AA1132" s="156"/>
      <c r="AB1132" s="156"/>
      <c r="AC1132" s="156"/>
      <c r="AD1132" s="156"/>
      <c r="AE1132" s="156"/>
      <c r="AF1132" s="156"/>
      <c r="AG1132" s="156"/>
      <c r="AH1132" s="156"/>
      <c r="AI1132" s="156"/>
      <c r="AJ1132" s="156"/>
      <c r="AK1132" s="156"/>
      <c r="AL1132" s="156"/>
      <c r="AM1132" s="156"/>
      <c r="AN1132" s="156"/>
      <c r="AO1132" s="156"/>
      <c r="AP1132" s="156"/>
      <c r="AQ1132" s="156"/>
      <c r="AR1132" s="156"/>
      <c r="AS1132" s="156"/>
      <c r="AT1132" s="156"/>
      <c r="AU1132" s="156"/>
      <c r="AV1132" s="156"/>
    </row>
    <row r="1133" spans="1:48" s="181" customFormat="1" ht="12" customHeight="1">
      <c r="A1133" s="229" t="s">
        <v>1300</v>
      </c>
      <c r="B1133" s="77">
        <v>-5180</v>
      </c>
      <c r="C1133" s="77">
        <v>0</v>
      </c>
      <c r="D1133" s="77">
        <v>0</v>
      </c>
      <c r="E1133" s="386" t="s">
        <v>942</v>
      </c>
      <c r="F1133" s="77">
        <v>0</v>
      </c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6"/>
      <c r="Q1133" s="156"/>
      <c r="R1133" s="156"/>
      <c r="S1133" s="156"/>
      <c r="T1133" s="156"/>
      <c r="U1133" s="156"/>
      <c r="V1133" s="156"/>
      <c r="W1133" s="156"/>
      <c r="X1133" s="156"/>
      <c r="Y1133" s="156"/>
      <c r="Z1133" s="156"/>
      <c r="AA1133" s="156"/>
      <c r="AB1133" s="156"/>
      <c r="AC1133" s="156"/>
      <c r="AD1133" s="156"/>
      <c r="AE1133" s="156"/>
      <c r="AF1133" s="156"/>
      <c r="AG1133" s="156"/>
      <c r="AH1133" s="156"/>
      <c r="AI1133" s="156"/>
      <c r="AJ1133" s="156"/>
      <c r="AK1133" s="156"/>
      <c r="AL1133" s="156"/>
      <c r="AM1133" s="156"/>
      <c r="AN1133" s="156"/>
      <c r="AO1133" s="156"/>
      <c r="AP1133" s="156"/>
      <c r="AQ1133" s="156"/>
      <c r="AR1133" s="156"/>
      <c r="AS1133" s="156"/>
      <c r="AT1133" s="156"/>
      <c r="AU1133" s="156"/>
      <c r="AV1133" s="156"/>
    </row>
    <row r="1134" spans="1:48" s="181" customFormat="1" ht="26.25" customHeight="1">
      <c r="A1134" s="240" t="s">
        <v>909</v>
      </c>
      <c r="B1134" s="77">
        <v>5180</v>
      </c>
      <c r="C1134" s="77">
        <v>0</v>
      </c>
      <c r="D1134" s="77" t="s">
        <v>942</v>
      </c>
      <c r="E1134" s="386" t="s">
        <v>942</v>
      </c>
      <c r="F1134" s="77" t="s">
        <v>942</v>
      </c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6"/>
      <c r="Q1134" s="156"/>
      <c r="R1134" s="156"/>
      <c r="S1134" s="156"/>
      <c r="T1134" s="156"/>
      <c r="U1134" s="156"/>
      <c r="V1134" s="156"/>
      <c r="W1134" s="156"/>
      <c r="X1134" s="156"/>
      <c r="Y1134" s="156"/>
      <c r="Z1134" s="156"/>
      <c r="AA1134" s="156"/>
      <c r="AB1134" s="156"/>
      <c r="AC1134" s="156"/>
      <c r="AD1134" s="156"/>
      <c r="AE1134" s="156"/>
      <c r="AF1134" s="156"/>
      <c r="AG1134" s="156"/>
      <c r="AH1134" s="156"/>
      <c r="AI1134" s="156"/>
      <c r="AJ1134" s="156"/>
      <c r="AK1134" s="156"/>
      <c r="AL1134" s="156"/>
      <c r="AM1134" s="156"/>
      <c r="AN1134" s="156"/>
      <c r="AO1134" s="156"/>
      <c r="AP1134" s="156"/>
      <c r="AQ1134" s="156"/>
      <c r="AR1134" s="156"/>
      <c r="AS1134" s="156"/>
      <c r="AT1134" s="156"/>
      <c r="AU1134" s="156"/>
      <c r="AV1134" s="156"/>
    </row>
    <row r="1135" spans="1:48" s="181" customFormat="1" ht="12" customHeight="1">
      <c r="A1135" s="260" t="s">
        <v>87</v>
      </c>
      <c r="B1135" s="77"/>
      <c r="C1135" s="77"/>
      <c r="D1135" s="77"/>
      <c r="E1135" s="386"/>
      <c r="F1135" s="77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6"/>
      <c r="Q1135" s="156"/>
      <c r="R1135" s="156"/>
      <c r="S1135" s="156"/>
      <c r="T1135" s="156"/>
      <c r="U1135" s="156"/>
      <c r="V1135" s="156"/>
      <c r="W1135" s="156"/>
      <c r="X1135" s="156"/>
      <c r="Y1135" s="156"/>
      <c r="Z1135" s="156"/>
      <c r="AA1135" s="156"/>
      <c r="AB1135" s="156"/>
      <c r="AC1135" s="156"/>
      <c r="AD1135" s="156"/>
      <c r="AE1135" s="156"/>
      <c r="AF1135" s="156"/>
      <c r="AG1135" s="156"/>
      <c r="AH1135" s="156"/>
      <c r="AI1135" s="156"/>
      <c r="AJ1135" s="156"/>
      <c r="AK1135" s="156"/>
      <c r="AL1135" s="156"/>
      <c r="AM1135" s="156"/>
      <c r="AN1135" s="156"/>
      <c r="AO1135" s="156"/>
      <c r="AP1135" s="156"/>
      <c r="AQ1135" s="156"/>
      <c r="AR1135" s="156"/>
      <c r="AS1135" s="156"/>
      <c r="AT1135" s="156"/>
      <c r="AU1135" s="156"/>
      <c r="AV1135" s="156"/>
    </row>
    <row r="1136" spans="1:48" s="181" customFormat="1" ht="12" customHeight="1">
      <c r="A1136" s="260" t="s">
        <v>58</v>
      </c>
      <c r="B1136" s="77"/>
      <c r="C1136" s="77"/>
      <c r="D1136" s="77"/>
      <c r="E1136" s="386"/>
      <c r="F1136" s="77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6"/>
      <c r="Q1136" s="156"/>
      <c r="R1136" s="156"/>
      <c r="S1136" s="156"/>
      <c r="T1136" s="156"/>
      <c r="U1136" s="156"/>
      <c r="V1136" s="156"/>
      <c r="W1136" s="156"/>
      <c r="X1136" s="156"/>
      <c r="Y1136" s="156"/>
      <c r="Z1136" s="156"/>
      <c r="AA1136" s="156"/>
      <c r="AB1136" s="156"/>
      <c r="AC1136" s="156"/>
      <c r="AD1136" s="156"/>
      <c r="AE1136" s="156"/>
      <c r="AF1136" s="156"/>
      <c r="AG1136" s="156"/>
      <c r="AH1136" s="156"/>
      <c r="AI1136" s="156"/>
      <c r="AJ1136" s="156"/>
      <c r="AK1136" s="156"/>
      <c r="AL1136" s="156"/>
      <c r="AM1136" s="156"/>
      <c r="AN1136" s="156"/>
      <c r="AO1136" s="156"/>
      <c r="AP1136" s="156"/>
      <c r="AQ1136" s="156"/>
      <c r="AR1136" s="156"/>
      <c r="AS1136" s="156"/>
      <c r="AT1136" s="156"/>
      <c r="AU1136" s="156"/>
      <c r="AV1136" s="156"/>
    </row>
    <row r="1137" spans="1:48" s="181" customFormat="1" ht="12" customHeight="1">
      <c r="A1137" s="1035" t="s">
        <v>911</v>
      </c>
      <c r="B1137" s="77">
        <v>435</v>
      </c>
      <c r="C1137" s="77">
        <v>0</v>
      </c>
      <c r="D1137" s="77">
        <v>0</v>
      </c>
      <c r="E1137" s="386">
        <v>0</v>
      </c>
      <c r="F1137" s="77">
        <v>0</v>
      </c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6"/>
      <c r="Q1137" s="156"/>
      <c r="R1137" s="156"/>
      <c r="S1137" s="156"/>
      <c r="T1137" s="156"/>
      <c r="U1137" s="156"/>
      <c r="V1137" s="156"/>
      <c r="W1137" s="156"/>
      <c r="X1137" s="156"/>
      <c r="Y1137" s="156"/>
      <c r="Z1137" s="156"/>
      <c r="AA1137" s="156"/>
      <c r="AB1137" s="156"/>
      <c r="AC1137" s="156"/>
      <c r="AD1137" s="156"/>
      <c r="AE1137" s="156"/>
      <c r="AF1137" s="156"/>
      <c r="AG1137" s="156"/>
      <c r="AH1137" s="156"/>
      <c r="AI1137" s="156"/>
      <c r="AJ1137" s="156"/>
      <c r="AK1137" s="156"/>
      <c r="AL1137" s="156"/>
      <c r="AM1137" s="156"/>
      <c r="AN1137" s="156"/>
      <c r="AO1137" s="156"/>
      <c r="AP1137" s="156"/>
      <c r="AQ1137" s="156"/>
      <c r="AR1137" s="156"/>
      <c r="AS1137" s="156"/>
      <c r="AT1137" s="156"/>
      <c r="AU1137" s="156"/>
      <c r="AV1137" s="156"/>
    </row>
    <row r="1138" spans="1:48" s="181" customFormat="1" ht="12" customHeight="1">
      <c r="A1138" s="1036" t="s">
        <v>901</v>
      </c>
      <c r="B1138" s="77">
        <v>435</v>
      </c>
      <c r="C1138" s="77">
        <v>0</v>
      </c>
      <c r="D1138" s="77">
        <v>0</v>
      </c>
      <c r="E1138" s="386">
        <v>0</v>
      </c>
      <c r="F1138" s="77">
        <v>0</v>
      </c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6"/>
      <c r="Q1138" s="156"/>
      <c r="R1138" s="156"/>
      <c r="S1138" s="156"/>
      <c r="T1138" s="156"/>
      <c r="U1138" s="156"/>
      <c r="V1138" s="156"/>
      <c r="W1138" s="156"/>
      <c r="X1138" s="156"/>
      <c r="Y1138" s="156"/>
      <c r="Z1138" s="156"/>
      <c r="AA1138" s="156"/>
      <c r="AB1138" s="156"/>
      <c r="AC1138" s="156"/>
      <c r="AD1138" s="156"/>
      <c r="AE1138" s="156"/>
      <c r="AF1138" s="156"/>
      <c r="AG1138" s="156"/>
      <c r="AH1138" s="156"/>
      <c r="AI1138" s="156"/>
      <c r="AJ1138" s="156"/>
      <c r="AK1138" s="156"/>
      <c r="AL1138" s="156"/>
      <c r="AM1138" s="156"/>
      <c r="AN1138" s="156"/>
      <c r="AO1138" s="156"/>
      <c r="AP1138" s="156"/>
      <c r="AQ1138" s="156"/>
      <c r="AR1138" s="156"/>
      <c r="AS1138" s="156"/>
      <c r="AT1138" s="156"/>
      <c r="AU1138" s="156"/>
      <c r="AV1138" s="156"/>
    </row>
    <row r="1139" spans="1:48" s="181" customFormat="1" ht="12" customHeight="1">
      <c r="A1139" s="1035" t="s">
        <v>1306</v>
      </c>
      <c r="B1139" s="77">
        <v>435</v>
      </c>
      <c r="C1139" s="77">
        <v>0</v>
      </c>
      <c r="D1139" s="77">
        <v>0</v>
      </c>
      <c r="E1139" s="386">
        <v>0</v>
      </c>
      <c r="F1139" s="77">
        <v>0</v>
      </c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6"/>
      <c r="Q1139" s="156"/>
      <c r="R1139" s="156"/>
      <c r="S1139" s="156"/>
      <c r="T1139" s="156"/>
      <c r="U1139" s="156"/>
      <c r="V1139" s="156"/>
      <c r="W1139" s="156"/>
      <c r="X1139" s="156"/>
      <c r="Y1139" s="156"/>
      <c r="Z1139" s="156"/>
      <c r="AA1139" s="156"/>
      <c r="AB1139" s="156"/>
      <c r="AC1139" s="156"/>
      <c r="AD1139" s="156"/>
      <c r="AE1139" s="156"/>
      <c r="AF1139" s="156"/>
      <c r="AG1139" s="156"/>
      <c r="AH1139" s="156"/>
      <c r="AI1139" s="156"/>
      <c r="AJ1139" s="156"/>
      <c r="AK1139" s="156"/>
      <c r="AL1139" s="156"/>
      <c r="AM1139" s="156"/>
      <c r="AN1139" s="156"/>
      <c r="AO1139" s="156"/>
      <c r="AP1139" s="156"/>
      <c r="AQ1139" s="156"/>
      <c r="AR1139" s="156"/>
      <c r="AS1139" s="156"/>
      <c r="AT1139" s="156"/>
      <c r="AU1139" s="156"/>
      <c r="AV1139" s="156"/>
    </row>
    <row r="1140" spans="1:48" s="181" customFormat="1" ht="12" customHeight="1">
      <c r="A1140" s="1037" t="s">
        <v>1312</v>
      </c>
      <c r="B1140" s="77">
        <v>435</v>
      </c>
      <c r="C1140" s="77">
        <v>0</v>
      </c>
      <c r="D1140" s="77">
        <v>0</v>
      </c>
      <c r="E1140" s="386">
        <v>0</v>
      </c>
      <c r="F1140" s="77">
        <v>0</v>
      </c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6"/>
      <c r="Q1140" s="156"/>
      <c r="R1140" s="156"/>
      <c r="S1140" s="156"/>
      <c r="T1140" s="156"/>
      <c r="U1140" s="156"/>
      <c r="V1140" s="156"/>
      <c r="W1140" s="156"/>
      <c r="X1140" s="156"/>
      <c r="Y1140" s="156"/>
      <c r="Z1140" s="156"/>
      <c r="AA1140" s="156"/>
      <c r="AB1140" s="156"/>
      <c r="AC1140" s="156"/>
      <c r="AD1140" s="156"/>
      <c r="AE1140" s="156"/>
      <c r="AF1140" s="156"/>
      <c r="AG1140" s="156"/>
      <c r="AH1140" s="156"/>
      <c r="AI1140" s="156"/>
      <c r="AJ1140" s="156"/>
      <c r="AK1140" s="156"/>
      <c r="AL1140" s="156"/>
      <c r="AM1140" s="156"/>
      <c r="AN1140" s="156"/>
      <c r="AO1140" s="156"/>
      <c r="AP1140" s="156"/>
      <c r="AQ1140" s="156"/>
      <c r="AR1140" s="156"/>
      <c r="AS1140" s="156"/>
      <c r="AT1140" s="156"/>
      <c r="AU1140" s="156"/>
      <c r="AV1140" s="156"/>
    </row>
    <row r="1141" spans="1:48" s="181" customFormat="1" ht="12" customHeight="1">
      <c r="A1141" s="1038" t="s">
        <v>1384</v>
      </c>
      <c r="B1141" s="77">
        <v>435</v>
      </c>
      <c r="C1141" s="77">
        <v>0</v>
      </c>
      <c r="D1141" s="77">
        <v>0</v>
      </c>
      <c r="E1141" s="386">
        <v>0</v>
      </c>
      <c r="F1141" s="77">
        <v>0</v>
      </c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6"/>
      <c r="Q1141" s="156"/>
      <c r="R1141" s="156"/>
      <c r="S1141" s="156"/>
      <c r="T1141" s="156"/>
      <c r="U1141" s="156"/>
      <c r="V1141" s="156"/>
      <c r="W1141" s="156"/>
      <c r="X1141" s="156"/>
      <c r="Y1141" s="156"/>
      <c r="Z1141" s="156"/>
      <c r="AA1141" s="156"/>
      <c r="AB1141" s="156"/>
      <c r="AC1141" s="156"/>
      <c r="AD1141" s="156"/>
      <c r="AE1141" s="156"/>
      <c r="AF1141" s="156"/>
      <c r="AG1141" s="156"/>
      <c r="AH1141" s="156"/>
      <c r="AI1141" s="156"/>
      <c r="AJ1141" s="156"/>
      <c r="AK1141" s="156"/>
      <c r="AL1141" s="156"/>
      <c r="AM1141" s="156"/>
      <c r="AN1141" s="156"/>
      <c r="AO1141" s="156"/>
      <c r="AP1141" s="156"/>
      <c r="AQ1141" s="156"/>
      <c r="AR1141" s="156"/>
      <c r="AS1141" s="156"/>
      <c r="AT1141" s="156"/>
      <c r="AU1141" s="156"/>
      <c r="AV1141" s="156"/>
    </row>
    <row r="1142" spans="1:48" s="181" customFormat="1" ht="12" customHeight="1">
      <c r="A1142" s="1039" t="s">
        <v>52</v>
      </c>
      <c r="B1142" s="77">
        <v>435</v>
      </c>
      <c r="C1142" s="77">
        <v>0</v>
      </c>
      <c r="D1142" s="77">
        <v>0</v>
      </c>
      <c r="E1142" s="386">
        <v>0</v>
      </c>
      <c r="F1142" s="77">
        <v>0</v>
      </c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6"/>
      <c r="Q1142" s="156"/>
      <c r="R1142" s="156"/>
      <c r="S1142" s="156"/>
      <c r="T1142" s="156"/>
      <c r="U1142" s="156"/>
      <c r="V1142" s="156"/>
      <c r="W1142" s="156"/>
      <c r="X1142" s="156"/>
      <c r="Y1142" s="156"/>
      <c r="Z1142" s="156"/>
      <c r="AA1142" s="156"/>
      <c r="AB1142" s="156"/>
      <c r="AC1142" s="156"/>
      <c r="AD1142" s="156"/>
      <c r="AE1142" s="156"/>
      <c r="AF1142" s="156"/>
      <c r="AG1142" s="156"/>
      <c r="AH1142" s="156"/>
      <c r="AI1142" s="156"/>
      <c r="AJ1142" s="156"/>
      <c r="AK1142" s="156"/>
      <c r="AL1142" s="156"/>
      <c r="AM1142" s="156"/>
      <c r="AN1142" s="156"/>
      <c r="AO1142" s="156"/>
      <c r="AP1142" s="156"/>
      <c r="AQ1142" s="156"/>
      <c r="AR1142" s="156"/>
      <c r="AS1142" s="156"/>
      <c r="AT1142" s="156"/>
      <c r="AU1142" s="156"/>
      <c r="AV1142" s="156"/>
    </row>
    <row r="1143" spans="1:43" s="1040" customFormat="1" ht="25.5">
      <c r="A1143" s="406" t="s">
        <v>88</v>
      </c>
      <c r="B1143" s="77"/>
      <c r="C1143" s="77"/>
      <c r="D1143" s="77"/>
      <c r="E1143" s="386"/>
      <c r="F1143" s="77"/>
      <c r="G1143" s="324"/>
      <c r="H1143" s="324"/>
      <c r="I1143" s="324"/>
      <c r="J1143" s="324"/>
      <c r="K1143" s="324"/>
      <c r="L1143" s="324"/>
      <c r="M1143" s="324"/>
      <c r="N1143" s="324"/>
      <c r="O1143" s="324"/>
      <c r="P1143" s="324"/>
      <c r="Q1143" s="324"/>
      <c r="R1143" s="324"/>
      <c r="S1143" s="324"/>
      <c r="T1143" s="324"/>
      <c r="U1143" s="324"/>
      <c r="V1143" s="324"/>
      <c r="W1143" s="324"/>
      <c r="X1143" s="324"/>
      <c r="Y1143" s="324"/>
      <c r="Z1143" s="324"/>
      <c r="AA1143" s="324"/>
      <c r="AB1143" s="324"/>
      <c r="AC1143" s="324"/>
      <c r="AD1143" s="324"/>
      <c r="AE1143" s="324"/>
      <c r="AF1143" s="324"/>
      <c r="AG1143" s="324"/>
      <c r="AH1143" s="324"/>
      <c r="AI1143" s="324"/>
      <c r="AJ1143" s="324"/>
      <c r="AK1143" s="324"/>
      <c r="AL1143" s="324"/>
      <c r="AM1143" s="324"/>
      <c r="AN1143" s="324"/>
      <c r="AO1143" s="324"/>
      <c r="AP1143" s="324"/>
      <c r="AQ1143" s="324"/>
    </row>
    <row r="1144" spans="1:43" s="1040" customFormat="1" ht="12.75">
      <c r="A1144" s="260" t="s">
        <v>920</v>
      </c>
      <c r="B1144" s="77"/>
      <c r="C1144" s="77"/>
      <c r="D1144" s="77"/>
      <c r="E1144" s="386"/>
      <c r="F1144" s="77"/>
      <c r="G1144" s="324"/>
      <c r="H1144" s="324"/>
      <c r="I1144" s="324"/>
      <c r="J1144" s="324"/>
      <c r="K1144" s="324"/>
      <c r="L1144" s="324"/>
      <c r="M1144" s="324"/>
      <c r="N1144" s="324"/>
      <c r="O1144" s="324"/>
      <c r="P1144" s="324"/>
      <c r="Q1144" s="324"/>
      <c r="R1144" s="324"/>
      <c r="S1144" s="324"/>
      <c r="T1144" s="324"/>
      <c r="U1144" s="324"/>
      <c r="V1144" s="324"/>
      <c r="W1144" s="324"/>
      <c r="X1144" s="324"/>
      <c r="Y1144" s="324"/>
      <c r="Z1144" s="324"/>
      <c r="AA1144" s="324"/>
      <c r="AB1144" s="324"/>
      <c r="AC1144" s="324"/>
      <c r="AD1144" s="324"/>
      <c r="AE1144" s="324"/>
      <c r="AF1144" s="324"/>
      <c r="AG1144" s="324"/>
      <c r="AH1144" s="324"/>
      <c r="AI1144" s="324"/>
      <c r="AJ1144" s="324"/>
      <c r="AK1144" s="324"/>
      <c r="AL1144" s="324"/>
      <c r="AM1144" s="324"/>
      <c r="AN1144" s="324"/>
      <c r="AO1144" s="324"/>
      <c r="AP1144" s="324"/>
      <c r="AQ1144" s="324"/>
    </row>
    <row r="1145" spans="1:43" s="1040" customFormat="1" ht="12.75">
      <c r="A1145" s="1035" t="s">
        <v>911</v>
      </c>
      <c r="B1145" s="77">
        <v>980511</v>
      </c>
      <c r="C1145" s="77">
        <v>193095</v>
      </c>
      <c r="D1145" s="77">
        <v>193095</v>
      </c>
      <c r="E1145" s="386">
        <v>19.69330277783727</v>
      </c>
      <c r="F1145" s="77">
        <v>23439</v>
      </c>
      <c r="G1145" s="324"/>
      <c r="H1145" s="324"/>
      <c r="I1145" s="324"/>
      <c r="J1145" s="324"/>
      <c r="K1145" s="324"/>
      <c r="L1145" s="324"/>
      <c r="M1145" s="324"/>
      <c r="N1145" s="324"/>
      <c r="O1145" s="324"/>
      <c r="P1145" s="324"/>
      <c r="Q1145" s="324"/>
      <c r="R1145" s="324"/>
      <c r="S1145" s="324"/>
      <c r="T1145" s="324"/>
      <c r="U1145" s="324"/>
      <c r="V1145" s="324"/>
      <c r="W1145" s="324"/>
      <c r="X1145" s="324"/>
      <c r="Y1145" s="324"/>
      <c r="Z1145" s="324"/>
      <c r="AA1145" s="324"/>
      <c r="AB1145" s="324"/>
      <c r="AC1145" s="324"/>
      <c r="AD1145" s="324"/>
      <c r="AE1145" s="324"/>
      <c r="AF1145" s="324"/>
      <c r="AG1145" s="324"/>
      <c r="AH1145" s="324"/>
      <c r="AI1145" s="324"/>
      <c r="AJ1145" s="324"/>
      <c r="AK1145" s="324"/>
      <c r="AL1145" s="324"/>
      <c r="AM1145" s="324"/>
      <c r="AN1145" s="324"/>
      <c r="AO1145" s="324"/>
      <c r="AP1145" s="324"/>
      <c r="AQ1145" s="324"/>
    </row>
    <row r="1146" spans="1:43" s="1040" customFormat="1" ht="12.75">
      <c r="A1146" s="1037" t="s">
        <v>901</v>
      </c>
      <c r="B1146" s="77">
        <v>980511</v>
      </c>
      <c r="C1146" s="77">
        <v>193095</v>
      </c>
      <c r="D1146" s="77">
        <v>193095</v>
      </c>
      <c r="E1146" s="386">
        <v>19.69330277783727</v>
      </c>
      <c r="F1146" s="77">
        <v>23439</v>
      </c>
      <c r="G1146" s="324"/>
      <c r="H1146" s="324"/>
      <c r="I1146" s="324"/>
      <c r="J1146" s="324"/>
      <c r="K1146" s="324"/>
      <c r="L1146" s="324"/>
      <c r="M1146" s="324"/>
      <c r="N1146" s="324"/>
      <c r="O1146" s="324"/>
      <c r="P1146" s="324"/>
      <c r="Q1146" s="324"/>
      <c r="R1146" s="324"/>
      <c r="S1146" s="324"/>
      <c r="T1146" s="324"/>
      <c r="U1146" s="324"/>
      <c r="V1146" s="324"/>
      <c r="W1146" s="324"/>
      <c r="X1146" s="324"/>
      <c r="Y1146" s="324"/>
      <c r="Z1146" s="324"/>
      <c r="AA1146" s="324"/>
      <c r="AB1146" s="324"/>
      <c r="AC1146" s="324"/>
      <c r="AD1146" s="324"/>
      <c r="AE1146" s="324"/>
      <c r="AF1146" s="324"/>
      <c r="AG1146" s="324"/>
      <c r="AH1146" s="324"/>
      <c r="AI1146" s="324"/>
      <c r="AJ1146" s="324"/>
      <c r="AK1146" s="324"/>
      <c r="AL1146" s="324"/>
      <c r="AM1146" s="324"/>
      <c r="AN1146" s="324"/>
      <c r="AO1146" s="324"/>
      <c r="AP1146" s="324"/>
      <c r="AQ1146" s="324"/>
    </row>
    <row r="1147" spans="1:43" s="1040" customFormat="1" ht="12.75" hidden="1">
      <c r="A1147" s="1036" t="s">
        <v>134</v>
      </c>
      <c r="B1147" s="230">
        <v>0</v>
      </c>
      <c r="C1147" s="230">
        <v>0</v>
      </c>
      <c r="D1147" s="230">
        <v>0</v>
      </c>
      <c r="E1147" s="386">
        <v>0</v>
      </c>
      <c r="F1147" s="77">
        <v>0</v>
      </c>
      <c r="G1147" s="324"/>
      <c r="H1147" s="324"/>
      <c r="I1147" s="324"/>
      <c r="J1147" s="324"/>
      <c r="K1147" s="324"/>
      <c r="L1147" s="324"/>
      <c r="M1147" s="324"/>
      <c r="N1147" s="324"/>
      <c r="O1147" s="324"/>
      <c r="P1147" s="324"/>
      <c r="Q1147" s="324"/>
      <c r="R1147" s="324"/>
      <c r="S1147" s="324"/>
      <c r="T1147" s="324"/>
      <c r="U1147" s="324"/>
      <c r="V1147" s="324"/>
      <c r="W1147" s="324"/>
      <c r="X1147" s="324"/>
      <c r="Y1147" s="324"/>
      <c r="Z1147" s="324"/>
      <c r="AA1147" s="324"/>
      <c r="AB1147" s="324"/>
      <c r="AC1147" s="324"/>
      <c r="AD1147" s="324"/>
      <c r="AE1147" s="324"/>
      <c r="AF1147" s="324"/>
      <c r="AG1147" s="324"/>
      <c r="AH1147" s="324"/>
      <c r="AI1147" s="324"/>
      <c r="AJ1147" s="324"/>
      <c r="AK1147" s="324"/>
      <c r="AL1147" s="324"/>
      <c r="AM1147" s="324"/>
      <c r="AN1147" s="324"/>
      <c r="AO1147" s="324"/>
      <c r="AP1147" s="324"/>
      <c r="AQ1147" s="324"/>
    </row>
    <row r="1148" spans="1:43" s="1040" customFormat="1" ht="12.75">
      <c r="A1148" s="269" t="s">
        <v>915</v>
      </c>
      <c r="B1148" s="77">
        <v>980511</v>
      </c>
      <c r="C1148" s="77">
        <v>193095</v>
      </c>
      <c r="D1148" s="77">
        <v>49241</v>
      </c>
      <c r="E1148" s="386">
        <v>5.021973236404284</v>
      </c>
      <c r="F1148" s="77">
        <v>45141</v>
      </c>
      <c r="G1148" s="324"/>
      <c r="H1148" s="324"/>
      <c r="I1148" s="324"/>
      <c r="J1148" s="324"/>
      <c r="K1148" s="324"/>
      <c r="L1148" s="324"/>
      <c r="M1148" s="324"/>
      <c r="N1148" s="324"/>
      <c r="O1148" s="324"/>
      <c r="P1148" s="324"/>
      <c r="Q1148" s="324"/>
      <c r="R1148" s="324"/>
      <c r="S1148" s="324"/>
      <c r="T1148" s="324"/>
      <c r="U1148" s="324"/>
      <c r="V1148" s="324"/>
      <c r="W1148" s="324"/>
      <c r="X1148" s="324"/>
      <c r="Y1148" s="324"/>
      <c r="Z1148" s="324"/>
      <c r="AA1148" s="324"/>
      <c r="AB1148" s="324"/>
      <c r="AC1148" s="324"/>
      <c r="AD1148" s="324"/>
      <c r="AE1148" s="324"/>
      <c r="AF1148" s="324"/>
      <c r="AG1148" s="324"/>
      <c r="AH1148" s="324"/>
      <c r="AI1148" s="324"/>
      <c r="AJ1148" s="324"/>
      <c r="AK1148" s="324"/>
      <c r="AL1148" s="324"/>
      <c r="AM1148" s="324"/>
      <c r="AN1148" s="324"/>
      <c r="AO1148" s="324"/>
      <c r="AP1148" s="324"/>
      <c r="AQ1148" s="324"/>
    </row>
    <row r="1149" spans="1:43" s="1040" customFormat="1" ht="12.75">
      <c r="A1149" s="1037" t="s">
        <v>1312</v>
      </c>
      <c r="B1149" s="77">
        <v>39385</v>
      </c>
      <c r="C1149" s="77">
        <v>11472</v>
      </c>
      <c r="D1149" s="77">
        <v>2954</v>
      </c>
      <c r="E1149" s="386">
        <v>7.500317379713088</v>
      </c>
      <c r="F1149" s="77">
        <v>2112</v>
      </c>
      <c r="G1149" s="324"/>
      <c r="H1149" s="324"/>
      <c r="I1149" s="324"/>
      <c r="J1149" s="324"/>
      <c r="K1149" s="324"/>
      <c r="L1149" s="324"/>
      <c r="M1149" s="324"/>
      <c r="N1149" s="324"/>
      <c r="O1149" s="324"/>
      <c r="P1149" s="324"/>
      <c r="Q1149" s="324"/>
      <c r="R1149" s="324"/>
      <c r="S1149" s="324"/>
      <c r="T1149" s="324"/>
      <c r="U1149" s="324"/>
      <c r="V1149" s="324"/>
      <c r="W1149" s="324"/>
      <c r="X1149" s="324"/>
      <c r="Y1149" s="324"/>
      <c r="Z1149" s="324"/>
      <c r="AA1149" s="324"/>
      <c r="AB1149" s="324"/>
      <c r="AC1149" s="324"/>
      <c r="AD1149" s="324"/>
      <c r="AE1149" s="324"/>
      <c r="AF1149" s="324"/>
      <c r="AG1149" s="324"/>
      <c r="AH1149" s="324"/>
      <c r="AI1149" s="324"/>
      <c r="AJ1149" s="324"/>
      <c r="AK1149" s="324"/>
      <c r="AL1149" s="324"/>
      <c r="AM1149" s="324"/>
      <c r="AN1149" s="324"/>
      <c r="AO1149" s="324"/>
      <c r="AP1149" s="324"/>
      <c r="AQ1149" s="324"/>
    </row>
    <row r="1150" spans="1:43" s="1040" customFormat="1" ht="12.75">
      <c r="A1150" s="1051" t="s">
        <v>881</v>
      </c>
      <c r="B1150" s="77">
        <v>39385</v>
      </c>
      <c r="C1150" s="77">
        <v>11472</v>
      </c>
      <c r="D1150" s="77">
        <v>2954</v>
      </c>
      <c r="E1150" s="386">
        <v>7.500317379713088</v>
      </c>
      <c r="F1150" s="77">
        <v>2112</v>
      </c>
      <c r="G1150" s="324"/>
      <c r="H1150" s="324"/>
      <c r="I1150" s="324"/>
      <c r="J1150" s="324"/>
      <c r="K1150" s="324"/>
      <c r="L1150" s="324"/>
      <c r="M1150" s="324"/>
      <c r="N1150" s="324"/>
      <c r="O1150" s="324"/>
      <c r="P1150" s="324"/>
      <c r="Q1150" s="324"/>
      <c r="R1150" s="324"/>
      <c r="S1150" s="324"/>
      <c r="T1150" s="324"/>
      <c r="U1150" s="324"/>
      <c r="V1150" s="324"/>
      <c r="W1150" s="324"/>
      <c r="X1150" s="324"/>
      <c r="Y1150" s="324"/>
      <c r="Z1150" s="324"/>
      <c r="AA1150" s="324"/>
      <c r="AB1150" s="324"/>
      <c r="AC1150" s="324"/>
      <c r="AD1150" s="324"/>
      <c r="AE1150" s="324"/>
      <c r="AF1150" s="324"/>
      <c r="AG1150" s="324"/>
      <c r="AH1150" s="324"/>
      <c r="AI1150" s="324"/>
      <c r="AJ1150" s="324"/>
      <c r="AK1150" s="324"/>
      <c r="AL1150" s="324"/>
      <c r="AM1150" s="324"/>
      <c r="AN1150" s="324"/>
      <c r="AO1150" s="324"/>
      <c r="AP1150" s="324"/>
      <c r="AQ1150" s="324"/>
    </row>
    <row r="1151" spans="1:43" s="1040" customFormat="1" ht="12.75">
      <c r="A1151" s="1037" t="s">
        <v>1295</v>
      </c>
      <c r="B1151" s="77">
        <v>941126</v>
      </c>
      <c r="C1151" s="77">
        <v>181623</v>
      </c>
      <c r="D1151" s="77">
        <v>46287</v>
      </c>
      <c r="E1151" s="386">
        <v>4.918257491557985</v>
      </c>
      <c r="F1151" s="77">
        <v>43029</v>
      </c>
      <c r="G1151" s="324"/>
      <c r="H1151" s="324"/>
      <c r="I1151" s="324"/>
      <c r="J1151" s="324"/>
      <c r="K1151" s="324"/>
      <c r="L1151" s="324"/>
      <c r="M1151" s="324"/>
      <c r="N1151" s="324"/>
      <c r="O1151" s="324"/>
      <c r="P1151" s="324"/>
      <c r="Q1151" s="324"/>
      <c r="R1151" s="324"/>
      <c r="S1151" s="324"/>
      <c r="T1151" s="324"/>
      <c r="U1151" s="324"/>
      <c r="V1151" s="324"/>
      <c r="W1151" s="324"/>
      <c r="X1151" s="324"/>
      <c r="Y1151" s="324"/>
      <c r="Z1151" s="324"/>
      <c r="AA1151" s="324"/>
      <c r="AB1151" s="324"/>
      <c r="AC1151" s="324"/>
      <c r="AD1151" s="324"/>
      <c r="AE1151" s="324"/>
      <c r="AF1151" s="324"/>
      <c r="AG1151" s="324"/>
      <c r="AH1151" s="324"/>
      <c r="AI1151" s="324"/>
      <c r="AJ1151" s="324"/>
      <c r="AK1151" s="324"/>
      <c r="AL1151" s="324"/>
      <c r="AM1151" s="324"/>
      <c r="AN1151" s="324"/>
      <c r="AO1151" s="324"/>
      <c r="AP1151" s="324"/>
      <c r="AQ1151" s="324"/>
    </row>
    <row r="1152" spans="1:43" s="1040" customFormat="1" ht="12.75">
      <c r="A1152" s="1038" t="s">
        <v>428</v>
      </c>
      <c r="B1152" s="77">
        <v>941126</v>
      </c>
      <c r="C1152" s="77">
        <v>181623</v>
      </c>
      <c r="D1152" s="77">
        <v>46287</v>
      </c>
      <c r="E1152" s="386">
        <v>4.918257491557985</v>
      </c>
      <c r="F1152" s="77">
        <v>43029</v>
      </c>
      <c r="G1152" s="324"/>
      <c r="H1152" s="324"/>
      <c r="I1152" s="324"/>
      <c r="J1152" s="324"/>
      <c r="K1152" s="324"/>
      <c r="L1152" s="324"/>
      <c r="M1152" s="324"/>
      <c r="N1152" s="324"/>
      <c r="O1152" s="324"/>
      <c r="P1152" s="324"/>
      <c r="Q1152" s="324"/>
      <c r="R1152" s="324"/>
      <c r="S1152" s="324"/>
      <c r="T1152" s="324"/>
      <c r="U1152" s="324"/>
      <c r="V1152" s="324"/>
      <c r="W1152" s="324"/>
      <c r="X1152" s="324"/>
      <c r="Y1152" s="324"/>
      <c r="Z1152" s="324"/>
      <c r="AA1152" s="324"/>
      <c r="AB1152" s="324"/>
      <c r="AC1152" s="324"/>
      <c r="AD1152" s="324"/>
      <c r="AE1152" s="324"/>
      <c r="AF1152" s="324"/>
      <c r="AG1152" s="324"/>
      <c r="AH1152" s="324"/>
      <c r="AI1152" s="324"/>
      <c r="AJ1152" s="324"/>
      <c r="AK1152" s="324"/>
      <c r="AL1152" s="324"/>
      <c r="AM1152" s="324"/>
      <c r="AN1152" s="324"/>
      <c r="AO1152" s="324"/>
      <c r="AP1152" s="324"/>
      <c r="AQ1152" s="324"/>
    </row>
    <row r="1153" spans="1:43" s="1040" customFormat="1" ht="25.5">
      <c r="A1153" s="406" t="s">
        <v>62</v>
      </c>
      <c r="B1153" s="77"/>
      <c r="C1153" s="77"/>
      <c r="D1153" s="77"/>
      <c r="E1153" s="386"/>
      <c r="F1153" s="77"/>
      <c r="G1153" s="324"/>
      <c r="H1153" s="324"/>
      <c r="I1153" s="324"/>
      <c r="J1153" s="324"/>
      <c r="K1153" s="324"/>
      <c r="L1153" s="324"/>
      <c r="M1153" s="324"/>
      <c r="N1153" s="324"/>
      <c r="O1153" s="324"/>
      <c r="P1153" s="324"/>
      <c r="Q1153" s="324"/>
      <c r="R1153" s="324"/>
      <c r="S1153" s="324"/>
      <c r="T1153" s="324"/>
      <c r="U1153" s="324"/>
      <c r="V1153" s="324"/>
      <c r="W1153" s="324"/>
      <c r="X1153" s="324"/>
      <c r="Y1153" s="324"/>
      <c r="Z1153" s="324"/>
      <c r="AA1153" s="324"/>
      <c r="AB1153" s="324"/>
      <c r="AC1153" s="324"/>
      <c r="AD1153" s="324"/>
      <c r="AE1153" s="324"/>
      <c r="AF1153" s="324"/>
      <c r="AG1153" s="324"/>
      <c r="AH1153" s="324"/>
      <c r="AI1153" s="324"/>
      <c r="AJ1153" s="324"/>
      <c r="AK1153" s="324"/>
      <c r="AL1153" s="324"/>
      <c r="AM1153" s="324"/>
      <c r="AN1153" s="324"/>
      <c r="AO1153" s="324"/>
      <c r="AP1153" s="324"/>
      <c r="AQ1153" s="324"/>
    </row>
    <row r="1154" spans="1:43" s="1040" customFormat="1" ht="12.75">
      <c r="A1154" s="1038" t="s">
        <v>911</v>
      </c>
      <c r="B1154" s="77">
        <v>890000</v>
      </c>
      <c r="C1154" s="77">
        <v>65600</v>
      </c>
      <c r="D1154" s="77">
        <v>65600</v>
      </c>
      <c r="E1154" s="386">
        <v>0</v>
      </c>
      <c r="F1154" s="77">
        <v>32800</v>
      </c>
      <c r="G1154" s="324"/>
      <c r="H1154" s="324"/>
      <c r="I1154" s="324"/>
      <c r="J1154" s="324"/>
      <c r="K1154" s="324"/>
      <c r="L1154" s="324"/>
      <c r="M1154" s="324"/>
      <c r="N1154" s="324"/>
      <c r="O1154" s="324"/>
      <c r="P1154" s="324"/>
      <c r="Q1154" s="324"/>
      <c r="R1154" s="324"/>
      <c r="S1154" s="324"/>
      <c r="T1154" s="324"/>
      <c r="U1154" s="324"/>
      <c r="V1154" s="324"/>
      <c r="W1154" s="324"/>
      <c r="X1154" s="324"/>
      <c r="Y1154" s="324"/>
      <c r="Z1154" s="324"/>
      <c r="AA1154" s="324"/>
      <c r="AB1154" s="324"/>
      <c r="AC1154" s="324"/>
      <c r="AD1154" s="324"/>
      <c r="AE1154" s="324"/>
      <c r="AF1154" s="324"/>
      <c r="AG1154" s="324"/>
      <c r="AH1154" s="324"/>
      <c r="AI1154" s="324"/>
      <c r="AJ1154" s="324"/>
      <c r="AK1154" s="324"/>
      <c r="AL1154" s="324"/>
      <c r="AM1154" s="324"/>
      <c r="AN1154" s="324"/>
      <c r="AO1154" s="324"/>
      <c r="AP1154" s="324"/>
      <c r="AQ1154" s="324"/>
    </row>
    <row r="1155" spans="1:43" s="1040" customFormat="1" ht="12.75">
      <c r="A1155" s="1036" t="s">
        <v>901</v>
      </c>
      <c r="B1155" s="77">
        <v>890000</v>
      </c>
      <c r="C1155" s="77">
        <v>65600</v>
      </c>
      <c r="D1155" s="77">
        <v>65600</v>
      </c>
      <c r="E1155" s="386">
        <v>0</v>
      </c>
      <c r="F1155" s="77">
        <v>32800</v>
      </c>
      <c r="G1155" s="324"/>
      <c r="H1155" s="324"/>
      <c r="I1155" s="324"/>
      <c r="J1155" s="324"/>
      <c r="K1155" s="324"/>
      <c r="L1155" s="324"/>
      <c r="M1155" s="324"/>
      <c r="N1155" s="324"/>
      <c r="O1155" s="324"/>
      <c r="P1155" s="324"/>
      <c r="Q1155" s="324"/>
      <c r="R1155" s="324"/>
      <c r="S1155" s="324"/>
      <c r="T1155" s="324"/>
      <c r="U1155" s="324"/>
      <c r="V1155" s="324"/>
      <c r="W1155" s="324"/>
      <c r="X1155" s="324"/>
      <c r="Y1155" s="324"/>
      <c r="Z1155" s="324"/>
      <c r="AA1155" s="324"/>
      <c r="AB1155" s="324"/>
      <c r="AC1155" s="324"/>
      <c r="AD1155" s="324"/>
      <c r="AE1155" s="324"/>
      <c r="AF1155" s="324"/>
      <c r="AG1155" s="324"/>
      <c r="AH1155" s="324"/>
      <c r="AI1155" s="324"/>
      <c r="AJ1155" s="324"/>
      <c r="AK1155" s="324"/>
      <c r="AL1155" s="324"/>
      <c r="AM1155" s="324"/>
      <c r="AN1155" s="324"/>
      <c r="AO1155" s="324"/>
      <c r="AP1155" s="324"/>
      <c r="AQ1155" s="324"/>
    </row>
    <row r="1156" spans="1:43" s="1040" customFormat="1" ht="12.75">
      <c r="A1156" s="1038" t="s">
        <v>89</v>
      </c>
      <c r="B1156" s="77">
        <v>890000</v>
      </c>
      <c r="C1156" s="77">
        <v>65600</v>
      </c>
      <c r="D1156" s="77">
        <v>0</v>
      </c>
      <c r="E1156" s="386">
        <v>0</v>
      </c>
      <c r="F1156" s="77">
        <v>0</v>
      </c>
      <c r="G1156" s="324"/>
      <c r="H1156" s="324"/>
      <c r="I1156" s="324"/>
      <c r="J1156" s="324"/>
      <c r="K1156" s="324"/>
      <c r="L1156" s="324"/>
      <c r="M1156" s="324"/>
      <c r="N1156" s="324"/>
      <c r="O1156" s="324"/>
      <c r="P1156" s="324"/>
      <c r="Q1156" s="324"/>
      <c r="R1156" s="324"/>
      <c r="S1156" s="324"/>
      <c r="T1156" s="324"/>
      <c r="U1156" s="324"/>
      <c r="V1156" s="324"/>
      <c r="W1156" s="324"/>
      <c r="X1156" s="324"/>
      <c r="Y1156" s="324"/>
      <c r="Z1156" s="324"/>
      <c r="AA1156" s="324"/>
      <c r="AB1156" s="324"/>
      <c r="AC1156" s="324"/>
      <c r="AD1156" s="324"/>
      <c r="AE1156" s="324"/>
      <c r="AF1156" s="324"/>
      <c r="AG1156" s="324"/>
      <c r="AH1156" s="324"/>
      <c r="AI1156" s="324"/>
      <c r="AJ1156" s="324"/>
      <c r="AK1156" s="324"/>
      <c r="AL1156" s="324"/>
      <c r="AM1156" s="324"/>
      <c r="AN1156" s="324"/>
      <c r="AO1156" s="324"/>
      <c r="AP1156" s="324"/>
      <c r="AQ1156" s="324"/>
    </row>
    <row r="1157" spans="1:43" s="1040" customFormat="1" ht="12.75">
      <c r="A1157" s="1038" t="s">
        <v>1295</v>
      </c>
      <c r="B1157" s="77">
        <v>890000</v>
      </c>
      <c r="C1157" s="77">
        <v>65600</v>
      </c>
      <c r="D1157" s="77">
        <v>0</v>
      </c>
      <c r="E1157" s="386">
        <v>0</v>
      </c>
      <c r="F1157" s="77">
        <v>0</v>
      </c>
      <c r="G1157" s="324"/>
      <c r="H1157" s="324"/>
      <c r="I1157" s="324"/>
      <c r="J1157" s="324"/>
      <c r="K1157" s="324"/>
      <c r="L1157" s="324"/>
      <c r="M1157" s="324"/>
      <c r="N1157" s="324"/>
      <c r="O1157" s="324"/>
      <c r="P1157" s="324"/>
      <c r="Q1157" s="324"/>
      <c r="R1157" s="324"/>
      <c r="S1157" s="324"/>
      <c r="T1157" s="324"/>
      <c r="U1157" s="324"/>
      <c r="V1157" s="324"/>
      <c r="W1157" s="324"/>
      <c r="X1157" s="324"/>
      <c r="Y1157" s="324"/>
      <c r="Z1157" s="324"/>
      <c r="AA1157" s="324"/>
      <c r="AB1157" s="324"/>
      <c r="AC1157" s="324"/>
      <c r="AD1157" s="324"/>
      <c r="AE1157" s="324"/>
      <c r="AF1157" s="324"/>
      <c r="AG1157" s="324"/>
      <c r="AH1157" s="324"/>
      <c r="AI1157" s="324"/>
      <c r="AJ1157" s="324"/>
      <c r="AK1157" s="324"/>
      <c r="AL1157" s="324"/>
      <c r="AM1157" s="324"/>
      <c r="AN1157" s="324"/>
      <c r="AO1157" s="324"/>
      <c r="AP1157" s="324"/>
      <c r="AQ1157" s="324"/>
    </row>
    <row r="1158" spans="1:43" s="1040" customFormat="1" ht="12.75">
      <c r="A1158" s="1039" t="s">
        <v>1413</v>
      </c>
      <c r="B1158" s="77">
        <v>890000</v>
      </c>
      <c r="C1158" s="77">
        <v>65600</v>
      </c>
      <c r="D1158" s="77">
        <v>0</v>
      </c>
      <c r="E1158" s="386">
        <v>0</v>
      </c>
      <c r="F1158" s="77">
        <v>0</v>
      </c>
      <c r="G1158" s="324"/>
      <c r="H1158" s="324"/>
      <c r="I1158" s="324"/>
      <c r="J1158" s="324"/>
      <c r="K1158" s="324"/>
      <c r="L1158" s="324"/>
      <c r="M1158" s="324"/>
      <c r="N1158" s="324"/>
      <c r="O1158" s="324"/>
      <c r="P1158" s="324"/>
      <c r="Q1158" s="324"/>
      <c r="R1158" s="324"/>
      <c r="S1158" s="324"/>
      <c r="T1158" s="324"/>
      <c r="U1158" s="324"/>
      <c r="V1158" s="324"/>
      <c r="W1158" s="324"/>
      <c r="X1158" s="324"/>
      <c r="Y1158" s="324"/>
      <c r="Z1158" s="324"/>
      <c r="AA1158" s="324"/>
      <c r="AB1158" s="324"/>
      <c r="AC1158" s="324"/>
      <c r="AD1158" s="324"/>
      <c r="AE1158" s="324"/>
      <c r="AF1158" s="324"/>
      <c r="AG1158" s="324"/>
      <c r="AH1158" s="324"/>
      <c r="AI1158" s="324"/>
      <c r="AJ1158" s="324"/>
      <c r="AK1158" s="324"/>
      <c r="AL1158" s="324"/>
      <c r="AM1158" s="324"/>
      <c r="AN1158" s="324"/>
      <c r="AO1158" s="324"/>
      <c r="AP1158" s="324"/>
      <c r="AQ1158" s="324"/>
    </row>
    <row r="1159" spans="1:6" ht="12.75">
      <c r="A1159" s="276" t="s">
        <v>90</v>
      </c>
      <c r="B1159" s="30"/>
      <c r="C1159" s="30"/>
      <c r="D1159" s="30"/>
      <c r="E1159" s="386"/>
      <c r="F1159" s="77"/>
    </row>
    <row r="1160" spans="1:43" s="1042" customFormat="1" ht="12.75">
      <c r="A1160" s="252" t="s">
        <v>910</v>
      </c>
      <c r="B1160" s="77"/>
      <c r="C1160" s="77"/>
      <c r="D1160" s="77"/>
      <c r="E1160" s="386"/>
      <c r="F1160" s="77"/>
      <c r="G1160" s="1041"/>
      <c r="H1160" s="1041"/>
      <c r="I1160" s="1041"/>
      <c r="J1160" s="1041"/>
      <c r="K1160" s="1041"/>
      <c r="L1160" s="1041"/>
      <c r="M1160" s="1041"/>
      <c r="N1160" s="1041"/>
      <c r="O1160" s="1041"/>
      <c r="P1160" s="1041"/>
      <c r="Q1160" s="1041"/>
      <c r="R1160" s="1041"/>
      <c r="S1160" s="1041"/>
      <c r="T1160" s="1041"/>
      <c r="U1160" s="1041"/>
      <c r="V1160" s="1041"/>
      <c r="W1160" s="1041"/>
      <c r="X1160" s="1041"/>
      <c r="Y1160" s="1041"/>
      <c r="Z1160" s="1041"/>
      <c r="AA1160" s="1041"/>
      <c r="AB1160" s="1041"/>
      <c r="AC1160" s="1041"/>
      <c r="AD1160" s="1041"/>
      <c r="AE1160" s="1041"/>
      <c r="AF1160" s="1041"/>
      <c r="AG1160" s="1041"/>
      <c r="AH1160" s="1041"/>
      <c r="AI1160" s="1041"/>
      <c r="AJ1160" s="1041"/>
      <c r="AK1160" s="1041"/>
      <c r="AL1160" s="1041"/>
      <c r="AM1160" s="1041"/>
      <c r="AN1160" s="1041"/>
      <c r="AO1160" s="1041"/>
      <c r="AP1160" s="1041"/>
      <c r="AQ1160" s="1041"/>
    </row>
    <row r="1161" spans="1:43" s="1048" customFormat="1" ht="12" customHeight="1">
      <c r="A1161" s="1035" t="s">
        <v>911</v>
      </c>
      <c r="B1161" s="77">
        <v>742962</v>
      </c>
      <c r="C1161" s="77">
        <v>200962</v>
      </c>
      <c r="D1161" s="77">
        <v>4473</v>
      </c>
      <c r="E1161" s="386">
        <v>0.6020496337632342</v>
      </c>
      <c r="F1161" s="77">
        <v>4460</v>
      </c>
      <c r="G1161" s="1041"/>
      <c r="H1161" s="1041"/>
      <c r="I1161" s="1041"/>
      <c r="J1161" s="1041"/>
      <c r="K1161" s="1041"/>
      <c r="L1161" s="1041"/>
      <c r="M1161" s="1041"/>
      <c r="N1161" s="1041"/>
      <c r="O1161" s="1041"/>
      <c r="P1161" s="1041"/>
      <c r="Q1161" s="1041"/>
      <c r="R1161" s="1041"/>
      <c r="S1161" s="1041"/>
      <c r="T1161" s="1041"/>
      <c r="U1161" s="1041"/>
      <c r="V1161" s="1041"/>
      <c r="W1161" s="1041"/>
      <c r="X1161" s="1041"/>
      <c r="Y1161" s="1041"/>
      <c r="Z1161" s="1041"/>
      <c r="AA1161" s="1041"/>
      <c r="AB1161" s="1041"/>
      <c r="AC1161" s="1041"/>
      <c r="AD1161" s="1041"/>
      <c r="AE1161" s="1041"/>
      <c r="AF1161" s="1041"/>
      <c r="AG1161" s="1041"/>
      <c r="AH1161" s="1041"/>
      <c r="AI1161" s="1041"/>
      <c r="AJ1161" s="1041"/>
      <c r="AK1161" s="1041"/>
      <c r="AL1161" s="1041"/>
      <c r="AM1161" s="1041"/>
      <c r="AN1161" s="1041"/>
      <c r="AO1161" s="1041"/>
      <c r="AP1161" s="1041"/>
      <c r="AQ1161" s="1041"/>
    </row>
    <row r="1162" spans="1:43" s="1043" customFormat="1" ht="12.75">
      <c r="A1162" s="1036" t="s">
        <v>901</v>
      </c>
      <c r="B1162" s="77">
        <v>2260</v>
      </c>
      <c r="C1162" s="77">
        <v>2260</v>
      </c>
      <c r="D1162" s="77">
        <v>2260</v>
      </c>
      <c r="E1162" s="386">
        <v>100</v>
      </c>
      <c r="F1162" s="77">
        <v>2260</v>
      </c>
      <c r="G1162" s="324"/>
      <c r="H1162" s="324"/>
      <c r="I1162" s="324"/>
      <c r="J1162" s="324"/>
      <c r="K1162" s="324"/>
      <c r="L1162" s="324"/>
      <c r="M1162" s="324"/>
      <c r="N1162" s="324"/>
      <c r="O1162" s="324"/>
      <c r="P1162" s="324"/>
      <c r="Q1162" s="324"/>
      <c r="R1162" s="324"/>
      <c r="S1162" s="324"/>
      <c r="T1162" s="324"/>
      <c r="U1162" s="324"/>
      <c r="V1162" s="324"/>
      <c r="W1162" s="324"/>
      <c r="X1162" s="324"/>
      <c r="Y1162" s="324"/>
      <c r="Z1162" s="324"/>
      <c r="AA1162" s="324"/>
      <c r="AB1162" s="324"/>
      <c r="AC1162" s="324"/>
      <c r="AD1162" s="324"/>
      <c r="AE1162" s="324"/>
      <c r="AF1162" s="324"/>
      <c r="AG1162" s="324"/>
      <c r="AH1162" s="324"/>
      <c r="AI1162" s="324"/>
      <c r="AJ1162" s="324"/>
      <c r="AK1162" s="324"/>
      <c r="AL1162" s="324"/>
      <c r="AM1162" s="324"/>
      <c r="AN1162" s="324"/>
      <c r="AO1162" s="324"/>
      <c r="AP1162" s="324"/>
      <c r="AQ1162" s="324"/>
    </row>
    <row r="1163" spans="1:43" s="1043" customFormat="1" ht="12.75" hidden="1">
      <c r="A1163" s="1045" t="s">
        <v>134</v>
      </c>
      <c r="B1163" s="409">
        <v>0</v>
      </c>
      <c r="C1163" s="409">
        <v>0</v>
      </c>
      <c r="D1163" s="409">
        <v>13</v>
      </c>
      <c r="E1163" s="1046">
        <v>0</v>
      </c>
      <c r="F1163" s="409">
        <v>0</v>
      </c>
      <c r="G1163" s="324"/>
      <c r="H1163" s="324"/>
      <c r="I1163" s="324"/>
      <c r="J1163" s="324"/>
      <c r="K1163" s="324"/>
      <c r="L1163" s="324"/>
      <c r="M1163" s="324"/>
      <c r="N1163" s="324"/>
      <c r="O1163" s="324"/>
      <c r="P1163" s="324"/>
      <c r="Q1163" s="324"/>
      <c r="R1163" s="324"/>
      <c r="S1163" s="324"/>
      <c r="T1163" s="324"/>
      <c r="U1163" s="324"/>
      <c r="V1163" s="324"/>
      <c r="W1163" s="324"/>
      <c r="X1163" s="324"/>
      <c r="Y1163" s="324"/>
      <c r="Z1163" s="324"/>
      <c r="AA1163" s="324"/>
      <c r="AB1163" s="324"/>
      <c r="AC1163" s="324"/>
      <c r="AD1163" s="324"/>
      <c r="AE1163" s="324"/>
      <c r="AF1163" s="324"/>
      <c r="AG1163" s="324"/>
      <c r="AH1163" s="324"/>
      <c r="AI1163" s="324"/>
      <c r="AJ1163" s="324"/>
      <c r="AK1163" s="324"/>
      <c r="AL1163" s="324"/>
      <c r="AM1163" s="324"/>
      <c r="AN1163" s="324"/>
      <c r="AO1163" s="324"/>
      <c r="AP1163" s="324"/>
      <c r="AQ1163" s="324"/>
    </row>
    <row r="1164" spans="1:43" s="1048" customFormat="1" ht="12.75">
      <c r="A1164" s="1037" t="s">
        <v>135</v>
      </c>
      <c r="B1164" s="77">
        <v>740702</v>
      </c>
      <c r="C1164" s="77">
        <v>198702</v>
      </c>
      <c r="D1164" s="77">
        <v>2200</v>
      </c>
      <c r="E1164" s="386">
        <v>0.2970155339124236</v>
      </c>
      <c r="F1164" s="77">
        <v>2200</v>
      </c>
      <c r="G1164" s="1041"/>
      <c r="H1164" s="1041"/>
      <c r="I1164" s="1041"/>
      <c r="J1164" s="1041"/>
      <c r="K1164" s="1041"/>
      <c r="L1164" s="1041"/>
      <c r="M1164" s="1041"/>
      <c r="N1164" s="1041"/>
      <c r="O1164" s="1041"/>
      <c r="P1164" s="1041"/>
      <c r="Q1164" s="1041"/>
      <c r="R1164" s="1041"/>
      <c r="S1164" s="1041"/>
      <c r="T1164" s="1041"/>
      <c r="U1164" s="1041"/>
      <c r="V1164" s="1041"/>
      <c r="W1164" s="1041"/>
      <c r="X1164" s="1041"/>
      <c r="Y1164" s="1041"/>
      <c r="Z1164" s="1041"/>
      <c r="AA1164" s="1041"/>
      <c r="AB1164" s="1041"/>
      <c r="AC1164" s="1041"/>
      <c r="AD1164" s="1041"/>
      <c r="AE1164" s="1041"/>
      <c r="AF1164" s="1041"/>
      <c r="AG1164" s="1041"/>
      <c r="AH1164" s="1041"/>
      <c r="AI1164" s="1041"/>
      <c r="AJ1164" s="1041"/>
      <c r="AK1164" s="1041"/>
      <c r="AL1164" s="1041"/>
      <c r="AM1164" s="1041"/>
      <c r="AN1164" s="1041"/>
      <c r="AO1164" s="1041"/>
      <c r="AP1164" s="1041"/>
      <c r="AQ1164" s="1041"/>
    </row>
    <row r="1165" spans="1:43" s="1048" customFormat="1" ht="12.75">
      <c r="A1165" s="1049" t="s">
        <v>1306</v>
      </c>
      <c r="B1165" s="77">
        <v>742962</v>
      </c>
      <c r="C1165" s="77">
        <v>200962</v>
      </c>
      <c r="D1165" s="77">
        <v>2218</v>
      </c>
      <c r="E1165" s="386">
        <v>0.2985347837439869</v>
      </c>
      <c r="F1165" s="77">
        <v>2218</v>
      </c>
      <c r="G1165" s="1041"/>
      <c r="H1165" s="1041"/>
      <c r="I1165" s="1041"/>
      <c r="J1165" s="1041"/>
      <c r="K1165" s="1041"/>
      <c r="L1165" s="1041"/>
      <c r="M1165" s="1041"/>
      <c r="N1165" s="1041"/>
      <c r="O1165" s="1041"/>
      <c r="P1165" s="1041"/>
      <c r="Q1165" s="1041"/>
      <c r="R1165" s="1041"/>
      <c r="S1165" s="1041"/>
      <c r="T1165" s="1041"/>
      <c r="U1165" s="1041"/>
      <c r="V1165" s="1041"/>
      <c r="W1165" s="1041"/>
      <c r="X1165" s="1041"/>
      <c r="Y1165" s="1041"/>
      <c r="Z1165" s="1041"/>
      <c r="AA1165" s="1041"/>
      <c r="AB1165" s="1041"/>
      <c r="AC1165" s="1041"/>
      <c r="AD1165" s="1041"/>
      <c r="AE1165" s="1041"/>
      <c r="AF1165" s="1041"/>
      <c r="AG1165" s="1041"/>
      <c r="AH1165" s="1041"/>
      <c r="AI1165" s="1041"/>
      <c r="AJ1165" s="1041"/>
      <c r="AK1165" s="1041"/>
      <c r="AL1165" s="1041"/>
      <c r="AM1165" s="1041"/>
      <c r="AN1165" s="1041"/>
      <c r="AO1165" s="1041"/>
      <c r="AP1165" s="1041"/>
      <c r="AQ1165" s="1041"/>
    </row>
    <row r="1166" spans="1:43" s="1050" customFormat="1" ht="12.75">
      <c r="A1166" s="1037" t="s">
        <v>1312</v>
      </c>
      <c r="B1166" s="77">
        <v>742962</v>
      </c>
      <c r="C1166" s="77">
        <v>200962</v>
      </c>
      <c r="D1166" s="77">
        <v>2218</v>
      </c>
      <c r="E1166" s="386">
        <v>0.2985347837439869</v>
      </c>
      <c r="F1166" s="77">
        <v>2218</v>
      </c>
      <c r="G1166" s="1041"/>
      <c r="H1166" s="1041"/>
      <c r="I1166" s="1041"/>
      <c r="J1166" s="1041"/>
      <c r="K1166" s="1041"/>
      <c r="L1166" s="1041"/>
      <c r="M1166" s="1041"/>
      <c r="N1166" s="1041"/>
      <c r="O1166" s="1041"/>
      <c r="P1166" s="1041"/>
      <c r="Q1166" s="1041"/>
      <c r="R1166" s="1041"/>
      <c r="S1166" s="1041"/>
      <c r="T1166" s="1041"/>
      <c r="U1166" s="1041"/>
      <c r="V1166" s="1041"/>
      <c r="W1166" s="1041"/>
      <c r="X1166" s="1041"/>
      <c r="Y1166" s="1041"/>
      <c r="Z1166" s="1041"/>
      <c r="AA1166" s="1041"/>
      <c r="AB1166" s="1041"/>
      <c r="AC1166" s="1041"/>
      <c r="AD1166" s="1041"/>
      <c r="AE1166" s="1041"/>
      <c r="AF1166" s="1041"/>
      <c r="AG1166" s="1041"/>
      <c r="AH1166" s="1041"/>
      <c r="AI1166" s="1041"/>
      <c r="AJ1166" s="1041"/>
      <c r="AK1166" s="1041"/>
      <c r="AL1166" s="1041"/>
      <c r="AM1166" s="1041"/>
      <c r="AN1166" s="1041"/>
      <c r="AO1166" s="1041"/>
      <c r="AP1166" s="1041"/>
      <c r="AQ1166" s="1041"/>
    </row>
    <row r="1167" spans="1:43" s="1050" customFormat="1" ht="12.75">
      <c r="A1167" s="1051" t="s">
        <v>881</v>
      </c>
      <c r="B1167" s="77">
        <v>740702</v>
      </c>
      <c r="C1167" s="77">
        <v>198702</v>
      </c>
      <c r="D1167" s="77">
        <v>2200</v>
      </c>
      <c r="E1167" s="386">
        <v>0.2970155339124236</v>
      </c>
      <c r="F1167" s="77">
        <v>2200</v>
      </c>
      <c r="G1167" s="1041"/>
      <c r="H1167" s="1041"/>
      <c r="I1167" s="1041"/>
      <c r="J1167" s="1041"/>
      <c r="K1167" s="1041"/>
      <c r="L1167" s="1041"/>
      <c r="M1167" s="1041"/>
      <c r="N1167" s="1041"/>
      <c r="O1167" s="1041"/>
      <c r="P1167" s="1041"/>
      <c r="Q1167" s="1041"/>
      <c r="R1167" s="1041"/>
      <c r="S1167" s="1041"/>
      <c r="T1167" s="1041"/>
      <c r="U1167" s="1041"/>
      <c r="V1167" s="1041"/>
      <c r="W1167" s="1041"/>
      <c r="X1167" s="1041"/>
      <c r="Y1167" s="1041"/>
      <c r="Z1167" s="1041"/>
      <c r="AA1167" s="1041"/>
      <c r="AB1167" s="1041"/>
      <c r="AC1167" s="1041"/>
      <c r="AD1167" s="1041"/>
      <c r="AE1167" s="1041"/>
      <c r="AF1167" s="1041"/>
      <c r="AG1167" s="1041"/>
      <c r="AH1167" s="1041"/>
      <c r="AI1167" s="1041"/>
      <c r="AJ1167" s="1041"/>
      <c r="AK1167" s="1041"/>
      <c r="AL1167" s="1041"/>
      <c r="AM1167" s="1041"/>
      <c r="AN1167" s="1041"/>
      <c r="AO1167" s="1041"/>
      <c r="AP1167" s="1041"/>
      <c r="AQ1167" s="1041"/>
    </row>
    <row r="1168" spans="1:43" s="1042" customFormat="1" ht="12.75">
      <c r="A1168" s="1051" t="s">
        <v>1384</v>
      </c>
      <c r="B1168" s="77">
        <v>2260</v>
      </c>
      <c r="C1168" s="77">
        <v>2260</v>
      </c>
      <c r="D1168" s="77">
        <v>18</v>
      </c>
      <c r="E1168" s="386">
        <v>0.7964601769911505</v>
      </c>
      <c r="F1168" s="77">
        <v>18</v>
      </c>
      <c r="G1168" s="1041"/>
      <c r="H1168" s="1041"/>
      <c r="I1168" s="1041"/>
      <c r="J1168" s="1041"/>
      <c r="K1168" s="1041"/>
      <c r="L1168" s="1041"/>
      <c r="M1168" s="1041"/>
      <c r="N1168" s="1041"/>
      <c r="O1168" s="1041"/>
      <c r="P1168" s="1041"/>
      <c r="Q1168" s="1041"/>
      <c r="R1168" s="1041"/>
      <c r="S1168" s="1041"/>
      <c r="T1168" s="1041"/>
      <c r="U1168" s="1041"/>
      <c r="V1168" s="1041"/>
      <c r="W1168" s="1041"/>
      <c r="X1168" s="1041"/>
      <c r="Y1168" s="1041"/>
      <c r="Z1168" s="1041"/>
      <c r="AA1168" s="1041"/>
      <c r="AB1168" s="1041"/>
      <c r="AC1168" s="1041"/>
      <c r="AD1168" s="1041"/>
      <c r="AE1168" s="1041"/>
      <c r="AF1168" s="1041"/>
      <c r="AG1168" s="1041"/>
      <c r="AH1168" s="1041"/>
      <c r="AI1168" s="1041"/>
      <c r="AJ1168" s="1041"/>
      <c r="AK1168" s="1041"/>
      <c r="AL1168" s="1041"/>
      <c r="AM1168" s="1041"/>
      <c r="AN1168" s="1041"/>
      <c r="AO1168" s="1041"/>
      <c r="AP1168" s="1041"/>
      <c r="AQ1168" s="1041"/>
    </row>
    <row r="1169" spans="1:43" s="1042" customFormat="1" ht="12.75">
      <c r="A1169" s="1039" t="s">
        <v>1393</v>
      </c>
      <c r="B1169" s="77">
        <v>2260</v>
      </c>
      <c r="C1169" s="77">
        <v>2260</v>
      </c>
      <c r="D1169" s="77">
        <v>18</v>
      </c>
      <c r="E1169" s="386">
        <v>0.7964601769911505</v>
      </c>
      <c r="F1169" s="77">
        <v>18</v>
      </c>
      <c r="G1169" s="1041"/>
      <c r="H1169" s="1041"/>
      <c r="I1169" s="1041"/>
      <c r="J1169" s="1041"/>
      <c r="K1169" s="1041"/>
      <c r="L1169" s="1041"/>
      <c r="M1169" s="1041"/>
      <c r="N1169" s="1041"/>
      <c r="O1169" s="1041"/>
      <c r="P1169" s="1041"/>
      <c r="Q1169" s="1041"/>
      <c r="R1169" s="1041"/>
      <c r="S1169" s="1041"/>
      <c r="T1169" s="1041"/>
      <c r="U1169" s="1041"/>
      <c r="V1169" s="1041"/>
      <c r="W1169" s="1041"/>
      <c r="X1169" s="1041"/>
      <c r="Y1169" s="1041"/>
      <c r="Z1169" s="1041"/>
      <c r="AA1169" s="1041"/>
      <c r="AB1169" s="1041"/>
      <c r="AC1169" s="1041"/>
      <c r="AD1169" s="1041"/>
      <c r="AE1169" s="1041"/>
      <c r="AF1169" s="1041"/>
      <c r="AG1169" s="1041"/>
      <c r="AH1169" s="1041"/>
      <c r="AI1169" s="1041"/>
      <c r="AJ1169" s="1041"/>
      <c r="AK1169" s="1041"/>
      <c r="AL1169" s="1041"/>
      <c r="AM1169" s="1041"/>
      <c r="AN1169" s="1041"/>
      <c r="AO1169" s="1041"/>
      <c r="AP1169" s="1041"/>
      <c r="AQ1169" s="1041"/>
    </row>
    <row r="1170" spans="1:48" s="181" customFormat="1" ht="12" customHeight="1">
      <c r="A1170" s="252" t="s">
        <v>920</v>
      </c>
      <c r="B1170" s="77"/>
      <c r="C1170" s="77"/>
      <c r="D1170" s="77"/>
      <c r="E1170" s="386"/>
      <c r="F1170" s="77"/>
      <c r="G1170" s="156"/>
      <c r="H1170" s="156"/>
      <c r="I1170" s="156"/>
      <c r="J1170" s="156"/>
      <c r="K1170" s="156"/>
      <c r="L1170" s="156"/>
      <c r="M1170" s="156"/>
      <c r="N1170" s="156"/>
      <c r="O1170" s="156"/>
      <c r="P1170" s="156"/>
      <c r="Q1170" s="156"/>
      <c r="R1170" s="156"/>
      <c r="S1170" s="156"/>
      <c r="T1170" s="156"/>
      <c r="U1170" s="156"/>
      <c r="V1170" s="156"/>
      <c r="W1170" s="156"/>
      <c r="X1170" s="156"/>
      <c r="Y1170" s="156"/>
      <c r="Z1170" s="156"/>
      <c r="AA1170" s="156"/>
      <c r="AB1170" s="156"/>
      <c r="AC1170" s="156"/>
      <c r="AD1170" s="156"/>
      <c r="AE1170" s="156"/>
      <c r="AF1170" s="156"/>
      <c r="AG1170" s="156"/>
      <c r="AH1170" s="156"/>
      <c r="AI1170" s="156"/>
      <c r="AJ1170" s="156"/>
      <c r="AK1170" s="156"/>
      <c r="AL1170" s="156"/>
      <c r="AM1170" s="156"/>
      <c r="AN1170" s="156"/>
      <c r="AO1170" s="156"/>
      <c r="AP1170" s="156"/>
      <c r="AQ1170" s="156"/>
      <c r="AR1170" s="156"/>
      <c r="AS1170" s="156"/>
      <c r="AT1170" s="156"/>
      <c r="AU1170" s="156"/>
      <c r="AV1170" s="156"/>
    </row>
    <row r="1171" spans="1:48" s="181" customFormat="1" ht="12" customHeight="1">
      <c r="A1171" s="1049" t="s">
        <v>911</v>
      </c>
      <c r="B1171" s="77">
        <v>3686299</v>
      </c>
      <c r="C1171" s="77">
        <v>563745</v>
      </c>
      <c r="D1171" s="77">
        <v>563745</v>
      </c>
      <c r="E1171" s="386">
        <v>15.292980846100656</v>
      </c>
      <c r="F1171" s="77">
        <v>298296</v>
      </c>
      <c r="G1171" s="156"/>
      <c r="H1171" s="156"/>
      <c r="I1171" s="156"/>
      <c r="J1171" s="156"/>
      <c r="K1171" s="156"/>
      <c r="L1171" s="156"/>
      <c r="M1171" s="156"/>
      <c r="N1171" s="156"/>
      <c r="O1171" s="156"/>
      <c r="P1171" s="156"/>
      <c r="Q1171" s="156"/>
      <c r="R1171" s="156"/>
      <c r="S1171" s="156"/>
      <c r="T1171" s="156"/>
      <c r="U1171" s="156"/>
      <c r="V1171" s="156"/>
      <c r="W1171" s="156"/>
      <c r="X1171" s="156"/>
      <c r="Y1171" s="156"/>
      <c r="Z1171" s="156"/>
      <c r="AA1171" s="156"/>
      <c r="AB1171" s="156"/>
      <c r="AC1171" s="156"/>
      <c r="AD1171" s="156"/>
      <c r="AE1171" s="156"/>
      <c r="AF1171" s="156"/>
      <c r="AG1171" s="156"/>
      <c r="AH1171" s="156"/>
      <c r="AI1171" s="156"/>
      <c r="AJ1171" s="156"/>
      <c r="AK1171" s="156"/>
      <c r="AL1171" s="156"/>
      <c r="AM1171" s="156"/>
      <c r="AN1171" s="156"/>
      <c r="AO1171" s="156"/>
      <c r="AP1171" s="156"/>
      <c r="AQ1171" s="156"/>
      <c r="AR1171" s="156"/>
      <c r="AS1171" s="156"/>
      <c r="AT1171" s="156"/>
      <c r="AU1171" s="156"/>
      <c r="AV1171" s="156"/>
    </row>
    <row r="1172" spans="1:48" s="181" customFormat="1" ht="12" customHeight="1">
      <c r="A1172" s="1037" t="s">
        <v>901</v>
      </c>
      <c r="B1172" s="77">
        <v>3686299</v>
      </c>
      <c r="C1172" s="77">
        <v>563745</v>
      </c>
      <c r="D1172" s="77">
        <v>563745</v>
      </c>
      <c r="E1172" s="386">
        <v>15.292980846100656</v>
      </c>
      <c r="F1172" s="77">
        <v>298296</v>
      </c>
      <c r="G1172" s="156"/>
      <c r="H1172" s="156"/>
      <c r="I1172" s="156"/>
      <c r="J1172" s="156"/>
      <c r="K1172" s="156"/>
      <c r="L1172" s="156"/>
      <c r="M1172" s="156"/>
      <c r="N1172" s="156"/>
      <c r="O1172" s="156"/>
      <c r="P1172" s="156"/>
      <c r="Q1172" s="156"/>
      <c r="R1172" s="156"/>
      <c r="S1172" s="156"/>
      <c r="T1172" s="156"/>
      <c r="U1172" s="156"/>
      <c r="V1172" s="156"/>
      <c r="W1172" s="156"/>
      <c r="X1172" s="156"/>
      <c r="Y1172" s="156"/>
      <c r="Z1172" s="156"/>
      <c r="AA1172" s="156"/>
      <c r="AB1172" s="156"/>
      <c r="AC1172" s="156"/>
      <c r="AD1172" s="156"/>
      <c r="AE1172" s="156"/>
      <c r="AF1172" s="156"/>
      <c r="AG1172" s="156"/>
      <c r="AH1172" s="156"/>
      <c r="AI1172" s="156"/>
      <c r="AJ1172" s="156"/>
      <c r="AK1172" s="156"/>
      <c r="AL1172" s="156"/>
      <c r="AM1172" s="156"/>
      <c r="AN1172" s="156"/>
      <c r="AO1172" s="156"/>
      <c r="AP1172" s="156"/>
      <c r="AQ1172" s="156"/>
      <c r="AR1172" s="156"/>
      <c r="AS1172" s="156"/>
      <c r="AT1172" s="156"/>
      <c r="AU1172" s="156"/>
      <c r="AV1172" s="156"/>
    </row>
    <row r="1173" spans="1:48" s="181" customFormat="1" ht="12" customHeight="1">
      <c r="A1173" s="1049" t="s">
        <v>1306</v>
      </c>
      <c r="B1173" s="77">
        <v>3686299</v>
      </c>
      <c r="C1173" s="77">
        <v>563745</v>
      </c>
      <c r="D1173" s="77">
        <v>121154</v>
      </c>
      <c r="E1173" s="386">
        <v>3.2866026331559106</v>
      </c>
      <c r="F1173" s="77">
        <v>74471</v>
      </c>
      <c r="G1173" s="156"/>
      <c r="H1173" s="156"/>
      <c r="I1173" s="156"/>
      <c r="J1173" s="156"/>
      <c r="K1173" s="156"/>
      <c r="L1173" s="156"/>
      <c r="M1173" s="156"/>
      <c r="N1173" s="156"/>
      <c r="O1173" s="156"/>
      <c r="P1173" s="156"/>
      <c r="Q1173" s="156"/>
      <c r="R1173" s="156"/>
      <c r="S1173" s="156"/>
      <c r="T1173" s="156"/>
      <c r="U1173" s="156"/>
      <c r="V1173" s="156"/>
      <c r="W1173" s="156"/>
      <c r="X1173" s="156"/>
      <c r="Y1173" s="156"/>
      <c r="Z1173" s="156"/>
      <c r="AA1173" s="156"/>
      <c r="AB1173" s="156"/>
      <c r="AC1173" s="156"/>
      <c r="AD1173" s="156"/>
      <c r="AE1173" s="156"/>
      <c r="AF1173" s="156"/>
      <c r="AG1173" s="156"/>
      <c r="AH1173" s="156"/>
      <c r="AI1173" s="156"/>
      <c r="AJ1173" s="156"/>
      <c r="AK1173" s="156"/>
      <c r="AL1173" s="156"/>
      <c r="AM1173" s="156"/>
      <c r="AN1173" s="156"/>
      <c r="AO1173" s="156"/>
      <c r="AP1173" s="156"/>
      <c r="AQ1173" s="156"/>
      <c r="AR1173" s="156"/>
      <c r="AS1173" s="156"/>
      <c r="AT1173" s="156"/>
      <c r="AU1173" s="156"/>
      <c r="AV1173" s="156"/>
    </row>
    <row r="1174" spans="1:48" s="181" customFormat="1" ht="12" customHeight="1">
      <c r="A1174" s="1037" t="s">
        <v>1312</v>
      </c>
      <c r="B1174" s="77">
        <v>3069745</v>
      </c>
      <c r="C1174" s="77">
        <v>501155</v>
      </c>
      <c r="D1174" s="77">
        <v>121154</v>
      </c>
      <c r="E1174" s="386">
        <v>3.946712186191361</v>
      </c>
      <c r="F1174" s="77">
        <v>74471</v>
      </c>
      <c r="G1174" s="156"/>
      <c r="H1174" s="156"/>
      <c r="I1174" s="156"/>
      <c r="J1174" s="156"/>
      <c r="K1174" s="156"/>
      <c r="L1174" s="156"/>
      <c r="M1174" s="156"/>
      <c r="N1174" s="156"/>
      <c r="O1174" s="156"/>
      <c r="P1174" s="156"/>
      <c r="Q1174" s="156"/>
      <c r="R1174" s="156"/>
      <c r="S1174" s="156"/>
      <c r="T1174" s="156"/>
      <c r="U1174" s="156"/>
      <c r="V1174" s="156"/>
      <c r="W1174" s="156"/>
      <c r="X1174" s="156"/>
      <c r="Y1174" s="156"/>
      <c r="Z1174" s="156"/>
      <c r="AA1174" s="156"/>
      <c r="AB1174" s="156"/>
      <c r="AC1174" s="156"/>
      <c r="AD1174" s="156"/>
      <c r="AE1174" s="156"/>
      <c r="AF1174" s="156"/>
      <c r="AG1174" s="156"/>
      <c r="AH1174" s="156"/>
      <c r="AI1174" s="156"/>
      <c r="AJ1174" s="156"/>
      <c r="AK1174" s="156"/>
      <c r="AL1174" s="156"/>
      <c r="AM1174" s="156"/>
      <c r="AN1174" s="156"/>
      <c r="AO1174" s="156"/>
      <c r="AP1174" s="156"/>
      <c r="AQ1174" s="156"/>
      <c r="AR1174" s="156"/>
      <c r="AS1174" s="156"/>
      <c r="AT1174" s="156"/>
      <c r="AU1174" s="156"/>
      <c r="AV1174" s="156"/>
    </row>
    <row r="1175" spans="1:48" s="181" customFormat="1" ht="12" customHeight="1">
      <c r="A1175" s="1051" t="s">
        <v>881</v>
      </c>
      <c r="B1175" s="77">
        <v>364545</v>
      </c>
      <c r="C1175" s="77">
        <v>49955</v>
      </c>
      <c r="D1175" s="77">
        <v>15393</v>
      </c>
      <c r="E1175" s="386">
        <v>4.222523968234374</v>
      </c>
      <c r="F1175" s="77">
        <v>11146</v>
      </c>
      <c r="G1175" s="156"/>
      <c r="H1175" s="156"/>
      <c r="I1175" s="156"/>
      <c r="J1175" s="156"/>
      <c r="K1175" s="156"/>
      <c r="L1175" s="156"/>
      <c r="M1175" s="156"/>
      <c r="N1175" s="156"/>
      <c r="O1175" s="156"/>
      <c r="P1175" s="156"/>
      <c r="Q1175" s="156"/>
      <c r="R1175" s="156"/>
      <c r="S1175" s="156"/>
      <c r="T1175" s="156"/>
      <c r="U1175" s="156"/>
      <c r="V1175" s="156"/>
      <c r="W1175" s="156"/>
      <c r="X1175" s="156"/>
      <c r="Y1175" s="156"/>
      <c r="Z1175" s="156"/>
      <c r="AA1175" s="156"/>
      <c r="AB1175" s="156"/>
      <c r="AC1175" s="156"/>
      <c r="AD1175" s="156"/>
      <c r="AE1175" s="156"/>
      <c r="AF1175" s="156"/>
      <c r="AG1175" s="156"/>
      <c r="AH1175" s="156"/>
      <c r="AI1175" s="156"/>
      <c r="AJ1175" s="156"/>
      <c r="AK1175" s="156"/>
      <c r="AL1175" s="156"/>
      <c r="AM1175" s="156"/>
      <c r="AN1175" s="156"/>
      <c r="AO1175" s="156"/>
      <c r="AP1175" s="156"/>
      <c r="AQ1175" s="156"/>
      <c r="AR1175" s="156"/>
      <c r="AS1175" s="156"/>
      <c r="AT1175" s="156"/>
      <c r="AU1175" s="156"/>
      <c r="AV1175" s="156"/>
    </row>
    <row r="1176" spans="1:48" s="181" customFormat="1" ht="12" customHeight="1">
      <c r="A1176" s="1051" t="s">
        <v>1384</v>
      </c>
      <c r="B1176" s="77">
        <v>2705200</v>
      </c>
      <c r="C1176" s="77">
        <v>451200</v>
      </c>
      <c r="D1176" s="77">
        <v>105761</v>
      </c>
      <c r="E1176" s="386">
        <v>3.9095445808073337</v>
      </c>
      <c r="F1176" s="77">
        <v>63325</v>
      </c>
      <c r="G1176" s="156"/>
      <c r="H1176" s="156"/>
      <c r="I1176" s="156"/>
      <c r="J1176" s="156"/>
      <c r="K1176" s="156"/>
      <c r="L1176" s="156"/>
      <c r="M1176" s="156"/>
      <c r="N1176" s="156"/>
      <c r="O1176" s="156"/>
      <c r="P1176" s="156"/>
      <c r="Q1176" s="156"/>
      <c r="R1176" s="156"/>
      <c r="S1176" s="156"/>
      <c r="T1176" s="156"/>
      <c r="U1176" s="156"/>
      <c r="V1176" s="156"/>
      <c r="W1176" s="156"/>
      <c r="X1176" s="156"/>
      <c r="Y1176" s="156"/>
      <c r="Z1176" s="156"/>
      <c r="AA1176" s="156"/>
      <c r="AB1176" s="156"/>
      <c r="AC1176" s="156"/>
      <c r="AD1176" s="156"/>
      <c r="AE1176" s="156"/>
      <c r="AF1176" s="156"/>
      <c r="AG1176" s="156"/>
      <c r="AH1176" s="156"/>
      <c r="AI1176" s="156"/>
      <c r="AJ1176" s="156"/>
      <c r="AK1176" s="156"/>
      <c r="AL1176" s="156"/>
      <c r="AM1176" s="156"/>
      <c r="AN1176" s="156"/>
      <c r="AO1176" s="156"/>
      <c r="AP1176" s="156"/>
      <c r="AQ1176" s="156"/>
      <c r="AR1176" s="156"/>
      <c r="AS1176" s="156"/>
      <c r="AT1176" s="156"/>
      <c r="AU1176" s="156"/>
      <c r="AV1176" s="156"/>
    </row>
    <row r="1177" spans="1:48" s="181" customFormat="1" ht="12" customHeight="1">
      <c r="A1177" s="1052" t="s">
        <v>924</v>
      </c>
      <c r="B1177" s="77">
        <v>2705200</v>
      </c>
      <c r="C1177" s="77">
        <v>451200</v>
      </c>
      <c r="D1177" s="77">
        <v>105761</v>
      </c>
      <c r="E1177" s="386">
        <v>3.9095445808073337</v>
      </c>
      <c r="F1177" s="77">
        <v>63325</v>
      </c>
      <c r="G1177" s="156"/>
      <c r="H1177" s="156"/>
      <c r="I1177" s="156"/>
      <c r="J1177" s="156"/>
      <c r="K1177" s="156"/>
      <c r="L1177" s="156"/>
      <c r="M1177" s="156"/>
      <c r="N1177" s="156"/>
      <c r="O1177" s="156"/>
      <c r="P1177" s="156"/>
      <c r="Q1177" s="156"/>
      <c r="R1177" s="156"/>
      <c r="S1177" s="156"/>
      <c r="T1177" s="156"/>
      <c r="U1177" s="156"/>
      <c r="V1177" s="156"/>
      <c r="W1177" s="156"/>
      <c r="X1177" s="156"/>
      <c r="Y1177" s="156"/>
      <c r="Z1177" s="156"/>
      <c r="AA1177" s="156"/>
      <c r="AB1177" s="156"/>
      <c r="AC1177" s="156"/>
      <c r="AD1177" s="156"/>
      <c r="AE1177" s="156"/>
      <c r="AF1177" s="156"/>
      <c r="AG1177" s="156"/>
      <c r="AH1177" s="156"/>
      <c r="AI1177" s="156"/>
      <c r="AJ1177" s="156"/>
      <c r="AK1177" s="156"/>
      <c r="AL1177" s="156"/>
      <c r="AM1177" s="156"/>
      <c r="AN1177" s="156"/>
      <c r="AO1177" s="156"/>
      <c r="AP1177" s="156"/>
      <c r="AQ1177" s="156"/>
      <c r="AR1177" s="156"/>
      <c r="AS1177" s="156"/>
      <c r="AT1177" s="156"/>
      <c r="AU1177" s="156"/>
      <c r="AV1177" s="156"/>
    </row>
    <row r="1178" spans="1:48" s="181" customFormat="1" ht="12" customHeight="1">
      <c r="A1178" s="1037" t="s">
        <v>1295</v>
      </c>
      <c r="B1178" s="77">
        <v>616554</v>
      </c>
      <c r="C1178" s="77">
        <v>62590</v>
      </c>
      <c r="D1178" s="77">
        <v>0</v>
      </c>
      <c r="E1178" s="386">
        <v>0</v>
      </c>
      <c r="F1178" s="77">
        <v>0</v>
      </c>
      <c r="G1178" s="156"/>
      <c r="H1178" s="156"/>
      <c r="I1178" s="156"/>
      <c r="J1178" s="156"/>
      <c r="K1178" s="156"/>
      <c r="L1178" s="156"/>
      <c r="M1178" s="156"/>
      <c r="N1178" s="156"/>
      <c r="O1178" s="156"/>
      <c r="P1178" s="156"/>
      <c r="Q1178" s="156"/>
      <c r="R1178" s="156"/>
      <c r="S1178" s="156"/>
      <c r="T1178" s="156"/>
      <c r="U1178" s="156"/>
      <c r="V1178" s="156"/>
      <c r="W1178" s="156"/>
      <c r="X1178" s="156"/>
      <c r="Y1178" s="156"/>
      <c r="Z1178" s="156"/>
      <c r="AA1178" s="156"/>
      <c r="AB1178" s="156"/>
      <c r="AC1178" s="156"/>
      <c r="AD1178" s="156"/>
      <c r="AE1178" s="156"/>
      <c r="AF1178" s="156"/>
      <c r="AG1178" s="156"/>
      <c r="AH1178" s="156"/>
      <c r="AI1178" s="156"/>
      <c r="AJ1178" s="156"/>
      <c r="AK1178" s="156"/>
      <c r="AL1178" s="156"/>
      <c r="AM1178" s="156"/>
      <c r="AN1178" s="156"/>
      <c r="AO1178" s="156"/>
      <c r="AP1178" s="156"/>
      <c r="AQ1178" s="156"/>
      <c r="AR1178" s="156"/>
      <c r="AS1178" s="156"/>
      <c r="AT1178" s="156"/>
      <c r="AU1178" s="156"/>
      <c r="AV1178" s="156"/>
    </row>
    <row r="1179" spans="1:48" s="181" customFormat="1" ht="12" customHeight="1">
      <c r="A1179" s="1052" t="s">
        <v>424</v>
      </c>
      <c r="B1179" s="77">
        <v>616554</v>
      </c>
      <c r="C1179" s="77">
        <v>62590</v>
      </c>
      <c r="D1179" s="77">
        <v>0</v>
      </c>
      <c r="E1179" s="386">
        <v>0</v>
      </c>
      <c r="F1179" s="77">
        <v>0</v>
      </c>
      <c r="G1179" s="156"/>
      <c r="H1179" s="156"/>
      <c r="I1179" s="156"/>
      <c r="J1179" s="156"/>
      <c r="K1179" s="156"/>
      <c r="L1179" s="156"/>
      <c r="M1179" s="156"/>
      <c r="N1179" s="156"/>
      <c r="O1179" s="156"/>
      <c r="P1179" s="156"/>
      <c r="Q1179" s="156"/>
      <c r="R1179" s="156"/>
      <c r="S1179" s="156"/>
      <c r="T1179" s="156"/>
      <c r="U1179" s="156"/>
      <c r="V1179" s="156"/>
      <c r="W1179" s="156"/>
      <c r="X1179" s="156"/>
      <c r="Y1179" s="156"/>
      <c r="Z1179" s="156"/>
      <c r="AA1179" s="156"/>
      <c r="AB1179" s="156"/>
      <c r="AC1179" s="156"/>
      <c r="AD1179" s="156"/>
      <c r="AE1179" s="156"/>
      <c r="AF1179" s="156"/>
      <c r="AG1179" s="156"/>
      <c r="AH1179" s="156"/>
      <c r="AI1179" s="156"/>
      <c r="AJ1179" s="156"/>
      <c r="AK1179" s="156"/>
      <c r="AL1179" s="156"/>
      <c r="AM1179" s="156"/>
      <c r="AN1179" s="156"/>
      <c r="AO1179" s="156"/>
      <c r="AP1179" s="156"/>
      <c r="AQ1179" s="156"/>
      <c r="AR1179" s="156"/>
      <c r="AS1179" s="156"/>
      <c r="AT1179" s="156"/>
      <c r="AU1179" s="156"/>
      <c r="AV1179" s="156"/>
    </row>
    <row r="1180" spans="1:48" s="181" customFormat="1" ht="12" customHeight="1">
      <c r="A1180" s="260" t="s">
        <v>51</v>
      </c>
      <c r="B1180" s="77"/>
      <c r="C1180" s="77"/>
      <c r="D1180" s="77"/>
      <c r="E1180" s="386"/>
      <c r="F1180" s="77"/>
      <c r="G1180" s="156"/>
      <c r="H1180" s="156"/>
      <c r="I1180" s="156"/>
      <c r="J1180" s="156"/>
      <c r="K1180" s="156"/>
      <c r="L1180" s="156"/>
      <c r="M1180" s="156"/>
      <c r="N1180" s="156"/>
      <c r="O1180" s="156"/>
      <c r="P1180" s="156"/>
      <c r="Q1180" s="156"/>
      <c r="R1180" s="156"/>
      <c r="S1180" s="156"/>
      <c r="T1180" s="156"/>
      <c r="U1180" s="156"/>
      <c r="V1180" s="156"/>
      <c r="W1180" s="156"/>
      <c r="X1180" s="156"/>
      <c r="Y1180" s="156"/>
      <c r="Z1180" s="156"/>
      <c r="AA1180" s="156"/>
      <c r="AB1180" s="156"/>
      <c r="AC1180" s="156"/>
      <c r="AD1180" s="156"/>
      <c r="AE1180" s="156"/>
      <c r="AF1180" s="156"/>
      <c r="AG1180" s="156"/>
      <c r="AH1180" s="156"/>
      <c r="AI1180" s="156"/>
      <c r="AJ1180" s="156"/>
      <c r="AK1180" s="156"/>
      <c r="AL1180" s="156"/>
      <c r="AM1180" s="156"/>
      <c r="AN1180" s="156"/>
      <c r="AO1180" s="156"/>
      <c r="AP1180" s="156"/>
      <c r="AQ1180" s="156"/>
      <c r="AR1180" s="156"/>
      <c r="AS1180" s="156"/>
      <c r="AT1180" s="156"/>
      <c r="AU1180" s="156"/>
      <c r="AV1180" s="156"/>
    </row>
    <row r="1181" spans="1:48" s="181" customFormat="1" ht="12" customHeight="1">
      <c r="A1181" s="1035" t="s">
        <v>911</v>
      </c>
      <c r="B1181" s="77">
        <v>1323850</v>
      </c>
      <c r="C1181" s="77">
        <v>102056</v>
      </c>
      <c r="D1181" s="77">
        <v>102056</v>
      </c>
      <c r="E1181" s="386">
        <v>7.709030479283907</v>
      </c>
      <c r="F1181" s="77">
        <v>55096</v>
      </c>
      <c r="G1181" s="156"/>
      <c r="H1181" s="156"/>
      <c r="I1181" s="156"/>
      <c r="J1181" s="156"/>
      <c r="K1181" s="156"/>
      <c r="L1181" s="156"/>
      <c r="M1181" s="156"/>
      <c r="N1181" s="156"/>
      <c r="O1181" s="156"/>
      <c r="P1181" s="156"/>
      <c r="Q1181" s="156"/>
      <c r="R1181" s="156"/>
      <c r="S1181" s="156"/>
      <c r="T1181" s="156"/>
      <c r="U1181" s="156"/>
      <c r="V1181" s="156"/>
      <c r="W1181" s="156"/>
      <c r="X1181" s="156"/>
      <c r="Y1181" s="156"/>
      <c r="Z1181" s="156"/>
      <c r="AA1181" s="156"/>
      <c r="AB1181" s="156"/>
      <c r="AC1181" s="156"/>
      <c r="AD1181" s="156"/>
      <c r="AE1181" s="156"/>
      <c r="AF1181" s="156"/>
      <c r="AG1181" s="156"/>
      <c r="AH1181" s="156"/>
      <c r="AI1181" s="156"/>
      <c r="AJ1181" s="156"/>
      <c r="AK1181" s="156"/>
      <c r="AL1181" s="156"/>
      <c r="AM1181" s="156"/>
      <c r="AN1181" s="156"/>
      <c r="AO1181" s="156"/>
      <c r="AP1181" s="156"/>
      <c r="AQ1181" s="156"/>
      <c r="AR1181" s="156"/>
      <c r="AS1181" s="156"/>
      <c r="AT1181" s="156"/>
      <c r="AU1181" s="156"/>
      <c r="AV1181" s="156"/>
    </row>
    <row r="1182" spans="1:48" s="181" customFormat="1" ht="12" customHeight="1">
      <c r="A1182" s="1037" t="s">
        <v>901</v>
      </c>
      <c r="B1182" s="77">
        <v>1139448</v>
      </c>
      <c r="C1182" s="77">
        <v>102056</v>
      </c>
      <c r="D1182" s="77">
        <v>102056</v>
      </c>
      <c r="E1182" s="386">
        <v>8.95661759027178</v>
      </c>
      <c r="F1182" s="77">
        <v>55096</v>
      </c>
      <c r="G1182" s="156"/>
      <c r="H1182" s="156"/>
      <c r="I1182" s="156"/>
      <c r="J1182" s="156"/>
      <c r="K1182" s="156"/>
      <c r="L1182" s="156"/>
      <c r="M1182" s="156"/>
      <c r="N1182" s="156"/>
      <c r="O1182" s="156"/>
      <c r="P1182" s="156"/>
      <c r="Q1182" s="156"/>
      <c r="R1182" s="156"/>
      <c r="S1182" s="156"/>
      <c r="T1182" s="156"/>
      <c r="U1182" s="156"/>
      <c r="V1182" s="156"/>
      <c r="W1182" s="156"/>
      <c r="X1182" s="156"/>
      <c r="Y1182" s="156"/>
      <c r="Z1182" s="156"/>
      <c r="AA1182" s="156"/>
      <c r="AB1182" s="156"/>
      <c r="AC1182" s="156"/>
      <c r="AD1182" s="156"/>
      <c r="AE1182" s="156"/>
      <c r="AF1182" s="156"/>
      <c r="AG1182" s="156"/>
      <c r="AH1182" s="156"/>
      <c r="AI1182" s="156"/>
      <c r="AJ1182" s="156"/>
      <c r="AK1182" s="156"/>
      <c r="AL1182" s="156"/>
      <c r="AM1182" s="156"/>
      <c r="AN1182" s="156"/>
      <c r="AO1182" s="156"/>
      <c r="AP1182" s="156"/>
      <c r="AQ1182" s="156"/>
      <c r="AR1182" s="156"/>
      <c r="AS1182" s="156"/>
      <c r="AT1182" s="156"/>
      <c r="AU1182" s="156"/>
      <c r="AV1182" s="156"/>
    </row>
    <row r="1183" spans="1:48" s="181" customFormat="1" ht="12" customHeight="1">
      <c r="A1183" s="1037" t="s">
        <v>135</v>
      </c>
      <c r="B1183" s="77">
        <v>184402</v>
      </c>
      <c r="C1183" s="77">
        <v>0</v>
      </c>
      <c r="D1183" s="77">
        <v>0</v>
      </c>
      <c r="E1183" s="386">
        <v>0</v>
      </c>
      <c r="F1183" s="77">
        <v>0</v>
      </c>
      <c r="G1183" s="156"/>
      <c r="H1183" s="156"/>
      <c r="I1183" s="156"/>
      <c r="J1183" s="156"/>
      <c r="K1183" s="156"/>
      <c r="L1183" s="156"/>
      <c r="M1183" s="156"/>
      <c r="N1183" s="156"/>
      <c r="O1183" s="156"/>
      <c r="P1183" s="156"/>
      <c r="Q1183" s="156"/>
      <c r="R1183" s="156"/>
      <c r="S1183" s="156"/>
      <c r="T1183" s="156"/>
      <c r="U1183" s="156"/>
      <c r="V1183" s="156"/>
      <c r="W1183" s="156"/>
      <c r="X1183" s="156"/>
      <c r="Y1183" s="156"/>
      <c r="Z1183" s="156"/>
      <c r="AA1183" s="156"/>
      <c r="AB1183" s="156"/>
      <c r="AC1183" s="156"/>
      <c r="AD1183" s="156"/>
      <c r="AE1183" s="156"/>
      <c r="AF1183" s="156"/>
      <c r="AG1183" s="156"/>
      <c r="AH1183" s="156"/>
      <c r="AI1183" s="156"/>
      <c r="AJ1183" s="156"/>
      <c r="AK1183" s="156"/>
      <c r="AL1183" s="156"/>
      <c r="AM1183" s="156"/>
      <c r="AN1183" s="156"/>
      <c r="AO1183" s="156"/>
      <c r="AP1183" s="156"/>
      <c r="AQ1183" s="156"/>
      <c r="AR1183" s="156"/>
      <c r="AS1183" s="156"/>
      <c r="AT1183" s="156"/>
      <c r="AU1183" s="156"/>
      <c r="AV1183" s="156"/>
    </row>
    <row r="1184" spans="1:48" s="181" customFormat="1" ht="12" customHeight="1">
      <c r="A1184" s="1035" t="s">
        <v>1306</v>
      </c>
      <c r="B1184" s="77">
        <v>1323850</v>
      </c>
      <c r="C1184" s="77">
        <v>102056</v>
      </c>
      <c r="D1184" s="77">
        <v>23301</v>
      </c>
      <c r="E1184" s="386">
        <v>1.7600936662008535</v>
      </c>
      <c r="F1184" s="77">
        <v>15824</v>
      </c>
      <c r="G1184" s="156"/>
      <c r="H1184" s="156"/>
      <c r="I1184" s="156"/>
      <c r="J1184" s="156"/>
      <c r="K1184" s="156"/>
      <c r="L1184" s="156"/>
      <c r="M1184" s="156"/>
      <c r="N1184" s="156"/>
      <c r="O1184" s="156"/>
      <c r="P1184" s="156"/>
      <c r="Q1184" s="156"/>
      <c r="R1184" s="156"/>
      <c r="S1184" s="156"/>
      <c r="T1184" s="156"/>
      <c r="U1184" s="156"/>
      <c r="V1184" s="156"/>
      <c r="W1184" s="156"/>
      <c r="X1184" s="156"/>
      <c r="Y1184" s="156"/>
      <c r="Z1184" s="156"/>
      <c r="AA1184" s="156"/>
      <c r="AB1184" s="156"/>
      <c r="AC1184" s="156"/>
      <c r="AD1184" s="156"/>
      <c r="AE1184" s="156"/>
      <c r="AF1184" s="156"/>
      <c r="AG1184" s="156"/>
      <c r="AH1184" s="156"/>
      <c r="AI1184" s="156"/>
      <c r="AJ1184" s="156"/>
      <c r="AK1184" s="156"/>
      <c r="AL1184" s="156"/>
      <c r="AM1184" s="156"/>
      <c r="AN1184" s="156"/>
      <c r="AO1184" s="156"/>
      <c r="AP1184" s="156"/>
      <c r="AQ1184" s="156"/>
      <c r="AR1184" s="156"/>
      <c r="AS1184" s="156"/>
      <c r="AT1184" s="156"/>
      <c r="AU1184" s="156"/>
      <c r="AV1184" s="156"/>
    </row>
    <row r="1185" spans="1:48" s="181" customFormat="1" ht="12" customHeight="1">
      <c r="A1185" s="1037" t="s">
        <v>1312</v>
      </c>
      <c r="B1185" s="77">
        <v>1256150</v>
      </c>
      <c r="C1185" s="77">
        <v>87296</v>
      </c>
      <c r="D1185" s="77">
        <v>23301</v>
      </c>
      <c r="E1185" s="386">
        <v>1.8549536281495045</v>
      </c>
      <c r="F1185" s="77">
        <v>15824</v>
      </c>
      <c r="G1185" s="156"/>
      <c r="H1185" s="156"/>
      <c r="I1185" s="156"/>
      <c r="J1185" s="156"/>
      <c r="K1185" s="156"/>
      <c r="L1185" s="156"/>
      <c r="M1185" s="156"/>
      <c r="N1185" s="156"/>
      <c r="O1185" s="156"/>
      <c r="P1185" s="156"/>
      <c r="Q1185" s="156"/>
      <c r="R1185" s="156"/>
      <c r="S1185" s="156"/>
      <c r="T1185" s="156"/>
      <c r="U1185" s="156"/>
      <c r="V1185" s="156"/>
      <c r="W1185" s="156"/>
      <c r="X1185" s="156"/>
      <c r="Y1185" s="156"/>
      <c r="Z1185" s="156"/>
      <c r="AA1185" s="156"/>
      <c r="AB1185" s="156"/>
      <c r="AC1185" s="156"/>
      <c r="AD1185" s="156"/>
      <c r="AE1185" s="156"/>
      <c r="AF1185" s="156"/>
      <c r="AG1185" s="156"/>
      <c r="AH1185" s="156"/>
      <c r="AI1185" s="156"/>
      <c r="AJ1185" s="156"/>
      <c r="AK1185" s="156"/>
      <c r="AL1185" s="156"/>
      <c r="AM1185" s="156"/>
      <c r="AN1185" s="156"/>
      <c r="AO1185" s="156"/>
      <c r="AP1185" s="156"/>
      <c r="AQ1185" s="156"/>
      <c r="AR1185" s="156"/>
      <c r="AS1185" s="156"/>
      <c r="AT1185" s="156"/>
      <c r="AU1185" s="156"/>
      <c r="AV1185" s="156"/>
    </row>
    <row r="1186" spans="1:48" s="181" customFormat="1" ht="12" customHeight="1">
      <c r="A1186" s="1051" t="s">
        <v>881</v>
      </c>
      <c r="B1186" s="77">
        <v>221359</v>
      </c>
      <c r="C1186" s="77">
        <v>28222</v>
      </c>
      <c r="D1186" s="77">
        <v>5111</v>
      </c>
      <c r="E1186" s="386">
        <v>2.308918995839338</v>
      </c>
      <c r="F1186" s="77">
        <v>3020</v>
      </c>
      <c r="G1186" s="156"/>
      <c r="H1186" s="156"/>
      <c r="I1186" s="156"/>
      <c r="J1186" s="156"/>
      <c r="K1186" s="156"/>
      <c r="L1186" s="156"/>
      <c r="M1186" s="156"/>
      <c r="N1186" s="156"/>
      <c r="O1186" s="156"/>
      <c r="P1186" s="156"/>
      <c r="Q1186" s="156"/>
      <c r="R1186" s="156"/>
      <c r="S1186" s="156"/>
      <c r="T1186" s="156"/>
      <c r="U1186" s="156"/>
      <c r="V1186" s="156"/>
      <c r="W1186" s="156"/>
      <c r="X1186" s="156"/>
      <c r="Y1186" s="156"/>
      <c r="Z1186" s="156"/>
      <c r="AA1186" s="156"/>
      <c r="AB1186" s="156"/>
      <c r="AC1186" s="156"/>
      <c r="AD1186" s="156"/>
      <c r="AE1186" s="156"/>
      <c r="AF1186" s="156"/>
      <c r="AG1186" s="156"/>
      <c r="AH1186" s="156"/>
      <c r="AI1186" s="156"/>
      <c r="AJ1186" s="156"/>
      <c r="AK1186" s="156"/>
      <c r="AL1186" s="156"/>
      <c r="AM1186" s="156"/>
      <c r="AN1186" s="156"/>
      <c r="AO1186" s="156"/>
      <c r="AP1186" s="156"/>
      <c r="AQ1186" s="156"/>
      <c r="AR1186" s="156"/>
      <c r="AS1186" s="156"/>
      <c r="AT1186" s="156"/>
      <c r="AU1186" s="156"/>
      <c r="AV1186" s="156"/>
    </row>
    <row r="1187" spans="1:48" s="181" customFormat="1" ht="12" customHeight="1">
      <c r="A1187" s="1051" t="s">
        <v>1384</v>
      </c>
      <c r="B1187" s="77">
        <v>1034791</v>
      </c>
      <c r="C1187" s="77">
        <v>59074</v>
      </c>
      <c r="D1187" s="77">
        <v>18190</v>
      </c>
      <c r="E1187" s="1056">
        <v>1.7578428880807815</v>
      </c>
      <c r="F1187" s="77">
        <v>12804</v>
      </c>
      <c r="G1187" s="156"/>
      <c r="H1187" s="156"/>
      <c r="I1187" s="156"/>
      <c r="J1187" s="156"/>
      <c r="K1187" s="156"/>
      <c r="L1187" s="156"/>
      <c r="M1187" s="156"/>
      <c r="N1187" s="156"/>
      <c r="O1187" s="156"/>
      <c r="P1187" s="156"/>
      <c r="Q1187" s="156"/>
      <c r="R1187" s="156"/>
      <c r="S1187" s="156"/>
      <c r="T1187" s="156"/>
      <c r="U1187" s="156"/>
      <c r="V1187" s="156"/>
      <c r="W1187" s="156"/>
      <c r="X1187" s="156"/>
      <c r="Y1187" s="156"/>
      <c r="Z1187" s="156"/>
      <c r="AA1187" s="156"/>
      <c r="AB1187" s="156"/>
      <c r="AC1187" s="156"/>
      <c r="AD1187" s="156"/>
      <c r="AE1187" s="156"/>
      <c r="AF1187" s="156"/>
      <c r="AG1187" s="156"/>
      <c r="AH1187" s="156"/>
      <c r="AI1187" s="156"/>
      <c r="AJ1187" s="156"/>
      <c r="AK1187" s="156"/>
      <c r="AL1187" s="156"/>
      <c r="AM1187" s="156"/>
      <c r="AN1187" s="156"/>
      <c r="AO1187" s="156"/>
      <c r="AP1187" s="156"/>
      <c r="AQ1187" s="156"/>
      <c r="AR1187" s="156"/>
      <c r="AS1187" s="156"/>
      <c r="AT1187" s="156"/>
      <c r="AU1187" s="156"/>
      <c r="AV1187" s="156"/>
    </row>
    <row r="1188" spans="1:48" s="181" customFormat="1" ht="11.25" customHeight="1">
      <c r="A1188" s="1052" t="s">
        <v>924</v>
      </c>
      <c r="B1188" s="77">
        <v>721857</v>
      </c>
      <c r="C1188" s="77">
        <v>59074</v>
      </c>
      <c r="D1188" s="77">
        <v>18190</v>
      </c>
      <c r="E1188" s="1056">
        <v>2.5198896734394762</v>
      </c>
      <c r="F1188" s="77">
        <v>12804</v>
      </c>
      <c r="G1188" s="156"/>
      <c r="H1188" s="156"/>
      <c r="I1188" s="156"/>
      <c r="J1188" s="156"/>
      <c r="K1188" s="156"/>
      <c r="L1188" s="156"/>
      <c r="M1188" s="156"/>
      <c r="N1188" s="156"/>
      <c r="O1188" s="156"/>
      <c r="P1188" s="156"/>
      <c r="Q1188" s="156"/>
      <c r="R1188" s="156"/>
      <c r="S1188" s="156"/>
      <c r="T1188" s="156"/>
      <c r="U1188" s="156"/>
      <c r="V1188" s="156"/>
      <c r="W1188" s="156"/>
      <c r="X1188" s="156"/>
      <c r="Y1188" s="156"/>
      <c r="Z1188" s="156"/>
      <c r="AA1188" s="156"/>
      <c r="AB1188" s="156"/>
      <c r="AC1188" s="156"/>
      <c r="AD1188" s="156"/>
      <c r="AE1188" s="156"/>
      <c r="AF1188" s="156"/>
      <c r="AG1188" s="156"/>
      <c r="AH1188" s="156"/>
      <c r="AI1188" s="156"/>
      <c r="AJ1188" s="156"/>
      <c r="AK1188" s="156"/>
      <c r="AL1188" s="156"/>
      <c r="AM1188" s="156"/>
      <c r="AN1188" s="156"/>
      <c r="AO1188" s="156"/>
      <c r="AP1188" s="156"/>
      <c r="AQ1188" s="156"/>
      <c r="AR1188" s="156"/>
      <c r="AS1188" s="156"/>
      <c r="AT1188" s="156"/>
      <c r="AU1188" s="156"/>
      <c r="AV1188" s="156"/>
    </row>
    <row r="1189" spans="1:48" s="181" customFormat="1" ht="12" customHeight="1">
      <c r="A1189" s="1052" t="s">
        <v>52</v>
      </c>
      <c r="B1189" s="77">
        <v>128532</v>
      </c>
      <c r="C1189" s="77">
        <v>0</v>
      </c>
      <c r="D1189" s="77">
        <v>0</v>
      </c>
      <c r="E1189" s="1056">
        <v>0</v>
      </c>
      <c r="F1189" s="77">
        <v>0</v>
      </c>
      <c r="G1189" s="156"/>
      <c r="H1189" s="156"/>
      <c r="I1189" s="156"/>
      <c r="J1189" s="156"/>
      <c r="K1189" s="156"/>
      <c r="L1189" s="156"/>
      <c r="M1189" s="156"/>
      <c r="N1189" s="156"/>
      <c r="O1189" s="156"/>
      <c r="P1189" s="156"/>
      <c r="Q1189" s="156"/>
      <c r="R1189" s="156"/>
      <c r="S1189" s="156"/>
      <c r="T1189" s="156"/>
      <c r="U1189" s="156"/>
      <c r="V1189" s="156"/>
      <c r="W1189" s="156"/>
      <c r="X1189" s="156"/>
      <c r="Y1189" s="156"/>
      <c r="Z1189" s="156"/>
      <c r="AA1189" s="156"/>
      <c r="AB1189" s="156"/>
      <c r="AC1189" s="156"/>
      <c r="AD1189" s="156"/>
      <c r="AE1189" s="156"/>
      <c r="AF1189" s="156"/>
      <c r="AG1189" s="156"/>
      <c r="AH1189" s="156"/>
      <c r="AI1189" s="156"/>
      <c r="AJ1189" s="156"/>
      <c r="AK1189" s="156"/>
      <c r="AL1189" s="156"/>
      <c r="AM1189" s="156"/>
      <c r="AN1189" s="156"/>
      <c r="AO1189" s="156"/>
      <c r="AP1189" s="156"/>
      <c r="AQ1189" s="156"/>
      <c r="AR1189" s="156"/>
      <c r="AS1189" s="156"/>
      <c r="AT1189" s="156"/>
      <c r="AU1189" s="156"/>
      <c r="AV1189" s="156"/>
    </row>
    <row r="1190" spans="1:48" s="181" customFormat="1" ht="12" customHeight="1">
      <c r="A1190" s="1052" t="s">
        <v>1405</v>
      </c>
      <c r="B1190" s="77">
        <v>184402</v>
      </c>
      <c r="C1190" s="77">
        <v>0</v>
      </c>
      <c r="D1190" s="77">
        <v>0</v>
      </c>
      <c r="E1190" s="1056">
        <v>0</v>
      </c>
      <c r="F1190" s="77">
        <v>0</v>
      </c>
      <c r="G1190" s="156"/>
      <c r="H1190" s="156"/>
      <c r="I1190" s="156"/>
      <c r="J1190" s="156"/>
      <c r="K1190" s="156"/>
      <c r="L1190" s="156"/>
      <c r="M1190" s="156"/>
      <c r="N1190" s="156"/>
      <c r="O1190" s="156"/>
      <c r="P1190" s="156"/>
      <c r="Q1190" s="156"/>
      <c r="R1190" s="156"/>
      <c r="S1190" s="156"/>
      <c r="T1190" s="156"/>
      <c r="U1190" s="156"/>
      <c r="V1190" s="156"/>
      <c r="W1190" s="156"/>
      <c r="X1190" s="156"/>
      <c r="Y1190" s="156"/>
      <c r="Z1190" s="156"/>
      <c r="AA1190" s="156"/>
      <c r="AB1190" s="156"/>
      <c r="AC1190" s="156"/>
      <c r="AD1190" s="156"/>
      <c r="AE1190" s="156"/>
      <c r="AF1190" s="156"/>
      <c r="AG1190" s="156"/>
      <c r="AH1190" s="156"/>
      <c r="AI1190" s="156"/>
      <c r="AJ1190" s="156"/>
      <c r="AK1190" s="156"/>
      <c r="AL1190" s="156"/>
      <c r="AM1190" s="156"/>
      <c r="AN1190" s="156"/>
      <c r="AO1190" s="156"/>
      <c r="AP1190" s="156"/>
      <c r="AQ1190" s="156"/>
      <c r="AR1190" s="156"/>
      <c r="AS1190" s="156"/>
      <c r="AT1190" s="156"/>
      <c r="AU1190" s="156"/>
      <c r="AV1190" s="156"/>
    </row>
    <row r="1191" spans="1:48" s="181" customFormat="1" ht="12" customHeight="1">
      <c r="A1191" s="1037" t="s">
        <v>1295</v>
      </c>
      <c r="B1191" s="77">
        <v>67700</v>
      </c>
      <c r="C1191" s="77">
        <v>14760</v>
      </c>
      <c r="D1191" s="77">
        <v>0</v>
      </c>
      <c r="E1191" s="1056">
        <v>0</v>
      </c>
      <c r="F1191" s="77">
        <v>0</v>
      </c>
      <c r="G1191" s="156"/>
      <c r="H1191" s="156"/>
      <c r="I1191" s="156"/>
      <c r="J1191" s="156"/>
      <c r="K1191" s="156"/>
      <c r="L1191" s="156"/>
      <c r="M1191" s="156"/>
      <c r="N1191" s="156"/>
      <c r="O1191" s="156"/>
      <c r="P1191" s="156"/>
      <c r="Q1191" s="156"/>
      <c r="R1191" s="156"/>
      <c r="S1191" s="156"/>
      <c r="T1191" s="156"/>
      <c r="U1191" s="156"/>
      <c r="V1191" s="156"/>
      <c r="W1191" s="156"/>
      <c r="X1191" s="156"/>
      <c r="Y1191" s="156"/>
      <c r="Z1191" s="156"/>
      <c r="AA1191" s="156"/>
      <c r="AB1191" s="156"/>
      <c r="AC1191" s="156"/>
      <c r="AD1191" s="156"/>
      <c r="AE1191" s="156"/>
      <c r="AF1191" s="156"/>
      <c r="AG1191" s="156"/>
      <c r="AH1191" s="156"/>
      <c r="AI1191" s="156"/>
      <c r="AJ1191" s="156"/>
      <c r="AK1191" s="156"/>
      <c r="AL1191" s="156"/>
      <c r="AM1191" s="156"/>
      <c r="AN1191" s="156"/>
      <c r="AO1191" s="156"/>
      <c r="AP1191" s="156"/>
      <c r="AQ1191" s="156"/>
      <c r="AR1191" s="156"/>
      <c r="AS1191" s="156"/>
      <c r="AT1191" s="156"/>
      <c r="AU1191" s="156"/>
      <c r="AV1191" s="156"/>
    </row>
    <row r="1192" spans="1:48" s="181" customFormat="1" ht="12" customHeight="1">
      <c r="A1192" s="1052" t="s">
        <v>424</v>
      </c>
      <c r="B1192" s="77">
        <v>67700</v>
      </c>
      <c r="C1192" s="77">
        <v>14760</v>
      </c>
      <c r="D1192" s="77">
        <v>0</v>
      </c>
      <c r="E1192" s="1056">
        <v>0</v>
      </c>
      <c r="F1192" s="77">
        <v>0</v>
      </c>
      <c r="G1192" s="156"/>
      <c r="H1192" s="156"/>
      <c r="I1192" s="156"/>
      <c r="J1192" s="156"/>
      <c r="K1192" s="156"/>
      <c r="L1192" s="156"/>
      <c r="M1192" s="156"/>
      <c r="N1192" s="156"/>
      <c r="O1192" s="156"/>
      <c r="P1192" s="156"/>
      <c r="Q1192" s="156"/>
      <c r="R1192" s="156"/>
      <c r="S1192" s="156"/>
      <c r="T1192" s="156"/>
      <c r="U1192" s="156"/>
      <c r="V1192" s="156"/>
      <c r="W1192" s="156"/>
      <c r="X1192" s="156"/>
      <c r="Y1192" s="156"/>
      <c r="Z1192" s="156"/>
      <c r="AA1192" s="156"/>
      <c r="AB1192" s="156"/>
      <c r="AC1192" s="156"/>
      <c r="AD1192" s="156"/>
      <c r="AE1192" s="156"/>
      <c r="AF1192" s="156"/>
      <c r="AG1192" s="156"/>
      <c r="AH1192" s="156"/>
      <c r="AI1192" s="156"/>
      <c r="AJ1192" s="156"/>
      <c r="AK1192" s="156"/>
      <c r="AL1192" s="156"/>
      <c r="AM1192" s="156"/>
      <c r="AN1192" s="156"/>
      <c r="AO1192" s="156"/>
      <c r="AP1192" s="156"/>
      <c r="AQ1192" s="156"/>
      <c r="AR1192" s="156"/>
      <c r="AS1192" s="156"/>
      <c r="AT1192" s="156"/>
      <c r="AU1192" s="156"/>
      <c r="AV1192" s="156"/>
    </row>
    <row r="1193" spans="1:48" s="181" customFormat="1" ht="12" customHeight="1">
      <c r="A1193" s="260" t="s">
        <v>58</v>
      </c>
      <c r="B1193" s="77"/>
      <c r="C1193" s="77"/>
      <c r="D1193" s="77"/>
      <c r="E1193" s="1056"/>
      <c r="F1193" s="77"/>
      <c r="G1193" s="156"/>
      <c r="H1193" s="156"/>
      <c r="I1193" s="156"/>
      <c r="J1193" s="156"/>
      <c r="K1193" s="156"/>
      <c r="L1193" s="156"/>
      <c r="M1193" s="156"/>
      <c r="N1193" s="156"/>
      <c r="O1193" s="156"/>
      <c r="P1193" s="156"/>
      <c r="Q1193" s="156"/>
      <c r="R1193" s="156"/>
      <c r="S1193" s="156"/>
      <c r="T1193" s="156"/>
      <c r="U1193" s="156"/>
      <c r="V1193" s="156"/>
      <c r="W1193" s="156"/>
      <c r="X1193" s="156"/>
      <c r="Y1193" s="156"/>
      <c r="Z1193" s="156"/>
      <c r="AA1193" s="156"/>
      <c r="AB1193" s="156"/>
      <c r="AC1193" s="156"/>
      <c r="AD1193" s="156"/>
      <c r="AE1193" s="156"/>
      <c r="AF1193" s="156"/>
      <c r="AG1193" s="156"/>
      <c r="AH1193" s="156"/>
      <c r="AI1193" s="156"/>
      <c r="AJ1193" s="156"/>
      <c r="AK1193" s="156"/>
      <c r="AL1193" s="156"/>
      <c r="AM1193" s="156"/>
      <c r="AN1193" s="156"/>
      <c r="AO1193" s="156"/>
      <c r="AP1193" s="156"/>
      <c r="AQ1193" s="156"/>
      <c r="AR1193" s="156"/>
      <c r="AS1193" s="156"/>
      <c r="AT1193" s="156"/>
      <c r="AU1193" s="156"/>
      <c r="AV1193" s="156"/>
    </row>
    <row r="1194" spans="1:48" s="181" customFormat="1" ht="12" customHeight="1">
      <c r="A1194" s="1035" t="s">
        <v>911</v>
      </c>
      <c r="B1194" s="77">
        <v>597007</v>
      </c>
      <c r="C1194" s="77">
        <v>122000</v>
      </c>
      <c r="D1194" s="77">
        <v>122000</v>
      </c>
      <c r="E1194" s="1056">
        <v>20.435271278226217</v>
      </c>
      <c r="F1194" s="77">
        <v>52000</v>
      </c>
      <c r="G1194" s="156"/>
      <c r="H1194" s="156"/>
      <c r="I1194" s="156"/>
      <c r="J1194" s="156"/>
      <c r="K1194" s="156"/>
      <c r="L1194" s="156"/>
      <c r="M1194" s="156"/>
      <c r="N1194" s="156"/>
      <c r="O1194" s="156"/>
      <c r="P1194" s="156"/>
      <c r="Q1194" s="156"/>
      <c r="R1194" s="156"/>
      <c r="S1194" s="156"/>
      <c r="T1194" s="156"/>
      <c r="U1194" s="156"/>
      <c r="V1194" s="156"/>
      <c r="W1194" s="156"/>
      <c r="X1194" s="156"/>
      <c r="Y1194" s="156"/>
      <c r="Z1194" s="156"/>
      <c r="AA1194" s="156"/>
      <c r="AB1194" s="156"/>
      <c r="AC1194" s="156"/>
      <c r="AD1194" s="156"/>
      <c r="AE1194" s="156"/>
      <c r="AF1194" s="156"/>
      <c r="AG1194" s="156"/>
      <c r="AH1194" s="156"/>
      <c r="AI1194" s="156"/>
      <c r="AJ1194" s="156"/>
      <c r="AK1194" s="156"/>
      <c r="AL1194" s="156"/>
      <c r="AM1194" s="156"/>
      <c r="AN1194" s="156"/>
      <c r="AO1194" s="156"/>
      <c r="AP1194" s="156"/>
      <c r="AQ1194" s="156"/>
      <c r="AR1194" s="156"/>
      <c r="AS1194" s="156"/>
      <c r="AT1194" s="156"/>
      <c r="AU1194" s="156"/>
      <c r="AV1194" s="156"/>
    </row>
    <row r="1195" spans="1:48" s="181" customFormat="1" ht="12" customHeight="1">
      <c r="A1195" s="1036" t="s">
        <v>901</v>
      </c>
      <c r="B1195" s="77">
        <v>597007</v>
      </c>
      <c r="C1195" s="77">
        <v>122000</v>
      </c>
      <c r="D1195" s="77">
        <v>122000</v>
      </c>
      <c r="E1195" s="1056">
        <v>20.435271278226217</v>
      </c>
      <c r="F1195" s="77">
        <v>52000</v>
      </c>
      <c r="G1195" s="156"/>
      <c r="H1195" s="156"/>
      <c r="I1195" s="156"/>
      <c r="J1195" s="156"/>
      <c r="K1195" s="156"/>
      <c r="L1195" s="156"/>
      <c r="M1195" s="156"/>
      <c r="N1195" s="156"/>
      <c r="O1195" s="156"/>
      <c r="P1195" s="156"/>
      <c r="Q1195" s="156"/>
      <c r="R1195" s="156"/>
      <c r="S1195" s="156"/>
      <c r="T1195" s="156"/>
      <c r="U1195" s="156"/>
      <c r="V1195" s="156"/>
      <c r="W1195" s="156"/>
      <c r="X1195" s="156"/>
      <c r="Y1195" s="156"/>
      <c r="Z1195" s="156"/>
      <c r="AA1195" s="156"/>
      <c r="AB1195" s="156"/>
      <c r="AC1195" s="156"/>
      <c r="AD1195" s="156"/>
      <c r="AE1195" s="156"/>
      <c r="AF1195" s="156"/>
      <c r="AG1195" s="156"/>
      <c r="AH1195" s="156"/>
      <c r="AI1195" s="156"/>
      <c r="AJ1195" s="156"/>
      <c r="AK1195" s="156"/>
      <c r="AL1195" s="156"/>
      <c r="AM1195" s="156"/>
      <c r="AN1195" s="156"/>
      <c r="AO1195" s="156"/>
      <c r="AP1195" s="156"/>
      <c r="AQ1195" s="156"/>
      <c r="AR1195" s="156"/>
      <c r="AS1195" s="156"/>
      <c r="AT1195" s="156"/>
      <c r="AU1195" s="156"/>
      <c r="AV1195" s="156"/>
    </row>
    <row r="1196" spans="1:48" s="181" customFormat="1" ht="12" customHeight="1" hidden="1">
      <c r="A1196" s="1036" t="s">
        <v>134</v>
      </c>
      <c r="B1196" s="230">
        <v>0</v>
      </c>
      <c r="C1196" s="230">
        <v>0</v>
      </c>
      <c r="D1196" s="230">
        <v>0</v>
      </c>
      <c r="E1196" s="386">
        <v>0</v>
      </c>
      <c r="F1196" s="77">
        <v>0</v>
      </c>
      <c r="G1196" s="156"/>
      <c r="H1196" s="156"/>
      <c r="I1196" s="156"/>
      <c r="J1196" s="156"/>
      <c r="K1196" s="156"/>
      <c r="L1196" s="156"/>
      <c r="M1196" s="156"/>
      <c r="N1196" s="156"/>
      <c r="O1196" s="156"/>
      <c r="P1196" s="156"/>
      <c r="Q1196" s="156"/>
      <c r="R1196" s="156"/>
      <c r="S1196" s="156"/>
      <c r="T1196" s="156"/>
      <c r="U1196" s="156"/>
      <c r="V1196" s="156"/>
      <c r="W1196" s="156"/>
      <c r="X1196" s="156"/>
      <c r="Y1196" s="156"/>
      <c r="Z1196" s="156"/>
      <c r="AA1196" s="156"/>
      <c r="AB1196" s="156"/>
      <c r="AC1196" s="156"/>
      <c r="AD1196" s="156"/>
      <c r="AE1196" s="156"/>
      <c r="AF1196" s="156"/>
      <c r="AG1196" s="156"/>
      <c r="AH1196" s="156"/>
      <c r="AI1196" s="156"/>
      <c r="AJ1196" s="156"/>
      <c r="AK1196" s="156"/>
      <c r="AL1196" s="156"/>
      <c r="AM1196" s="156"/>
      <c r="AN1196" s="156"/>
      <c r="AO1196" s="156"/>
      <c r="AP1196" s="156"/>
      <c r="AQ1196" s="156"/>
      <c r="AR1196" s="156"/>
      <c r="AS1196" s="156"/>
      <c r="AT1196" s="156"/>
      <c r="AU1196" s="156"/>
      <c r="AV1196" s="156"/>
    </row>
    <row r="1197" spans="1:48" s="181" customFormat="1" ht="12" customHeight="1">
      <c r="A1197" s="1035" t="s">
        <v>1306</v>
      </c>
      <c r="B1197" s="77">
        <v>597007</v>
      </c>
      <c r="C1197" s="77">
        <v>122000</v>
      </c>
      <c r="D1197" s="77">
        <v>103714</v>
      </c>
      <c r="E1197" s="1056">
        <v>17.372325617622575</v>
      </c>
      <c r="F1197" s="77">
        <v>44496</v>
      </c>
      <c r="G1197" s="156"/>
      <c r="H1197" s="156"/>
      <c r="I1197" s="156"/>
      <c r="J1197" s="156"/>
      <c r="K1197" s="156"/>
      <c r="L1197" s="156"/>
      <c r="M1197" s="156"/>
      <c r="N1197" s="156"/>
      <c r="O1197" s="156"/>
      <c r="P1197" s="156"/>
      <c r="Q1197" s="156"/>
      <c r="R1197" s="156"/>
      <c r="S1197" s="156"/>
      <c r="T1197" s="156"/>
      <c r="U1197" s="156"/>
      <c r="V1197" s="156"/>
      <c r="W1197" s="156"/>
      <c r="X1197" s="156"/>
      <c r="Y1197" s="156"/>
      <c r="Z1197" s="156"/>
      <c r="AA1197" s="156"/>
      <c r="AB1197" s="156"/>
      <c r="AC1197" s="156"/>
      <c r="AD1197" s="156"/>
      <c r="AE1197" s="156"/>
      <c r="AF1197" s="156"/>
      <c r="AG1197" s="156"/>
      <c r="AH1197" s="156"/>
      <c r="AI1197" s="156"/>
      <c r="AJ1197" s="156"/>
      <c r="AK1197" s="156"/>
      <c r="AL1197" s="156"/>
      <c r="AM1197" s="156"/>
      <c r="AN1197" s="156"/>
      <c r="AO1197" s="156"/>
      <c r="AP1197" s="156"/>
      <c r="AQ1197" s="156"/>
      <c r="AR1197" s="156"/>
      <c r="AS1197" s="156"/>
      <c r="AT1197" s="156"/>
      <c r="AU1197" s="156"/>
      <c r="AV1197" s="156"/>
    </row>
    <row r="1198" spans="1:48" s="181" customFormat="1" ht="12" customHeight="1">
      <c r="A1198" s="1037" t="s">
        <v>1312</v>
      </c>
      <c r="B1198" s="77">
        <v>597007</v>
      </c>
      <c r="C1198" s="77">
        <v>122000</v>
      </c>
      <c r="D1198" s="77">
        <v>103714</v>
      </c>
      <c r="E1198" s="1056">
        <v>17.372325617622575</v>
      </c>
      <c r="F1198" s="77">
        <v>44496</v>
      </c>
      <c r="G1198" s="156"/>
      <c r="H1198" s="156"/>
      <c r="I1198" s="156"/>
      <c r="J1198" s="156"/>
      <c r="K1198" s="156"/>
      <c r="L1198" s="156"/>
      <c r="M1198" s="156"/>
      <c r="N1198" s="156"/>
      <c r="O1198" s="156"/>
      <c r="P1198" s="156"/>
      <c r="Q1198" s="156"/>
      <c r="R1198" s="156"/>
      <c r="S1198" s="156"/>
      <c r="T1198" s="156"/>
      <c r="U1198" s="156"/>
      <c r="V1198" s="156"/>
      <c r="W1198" s="156"/>
      <c r="X1198" s="156"/>
      <c r="Y1198" s="156"/>
      <c r="Z1198" s="156"/>
      <c r="AA1198" s="156"/>
      <c r="AB1198" s="156"/>
      <c r="AC1198" s="156"/>
      <c r="AD1198" s="156"/>
      <c r="AE1198" s="156"/>
      <c r="AF1198" s="156"/>
      <c r="AG1198" s="156"/>
      <c r="AH1198" s="156"/>
      <c r="AI1198" s="156"/>
      <c r="AJ1198" s="156"/>
      <c r="AK1198" s="156"/>
      <c r="AL1198" s="156"/>
      <c r="AM1198" s="156"/>
      <c r="AN1198" s="156"/>
      <c r="AO1198" s="156"/>
      <c r="AP1198" s="156"/>
      <c r="AQ1198" s="156"/>
      <c r="AR1198" s="156"/>
      <c r="AS1198" s="156"/>
      <c r="AT1198" s="156"/>
      <c r="AU1198" s="156"/>
      <c r="AV1198" s="156"/>
    </row>
    <row r="1199" spans="1:48" s="181" customFormat="1" ht="12" customHeight="1">
      <c r="A1199" s="1038" t="s">
        <v>1384</v>
      </c>
      <c r="B1199" s="77">
        <v>597007</v>
      </c>
      <c r="C1199" s="77">
        <v>122000</v>
      </c>
      <c r="D1199" s="77">
        <v>103714</v>
      </c>
      <c r="E1199" s="1056">
        <v>17.372325617622575</v>
      </c>
      <c r="F1199" s="77">
        <v>44496</v>
      </c>
      <c r="G1199" s="156"/>
      <c r="H1199" s="156"/>
      <c r="I1199" s="156"/>
      <c r="J1199" s="156"/>
      <c r="K1199" s="156"/>
      <c r="L1199" s="156"/>
      <c r="M1199" s="156"/>
      <c r="N1199" s="156"/>
      <c r="O1199" s="156"/>
      <c r="P1199" s="156"/>
      <c r="Q1199" s="156"/>
      <c r="R1199" s="156"/>
      <c r="S1199" s="156"/>
      <c r="T1199" s="156"/>
      <c r="U1199" s="156"/>
      <c r="V1199" s="156"/>
      <c r="W1199" s="156"/>
      <c r="X1199" s="156"/>
      <c r="Y1199" s="156"/>
      <c r="Z1199" s="156"/>
      <c r="AA1199" s="156"/>
      <c r="AB1199" s="156"/>
      <c r="AC1199" s="156"/>
      <c r="AD1199" s="156"/>
      <c r="AE1199" s="156"/>
      <c r="AF1199" s="156"/>
      <c r="AG1199" s="156"/>
      <c r="AH1199" s="156"/>
      <c r="AI1199" s="156"/>
      <c r="AJ1199" s="156"/>
      <c r="AK1199" s="156"/>
      <c r="AL1199" s="156"/>
      <c r="AM1199" s="156"/>
      <c r="AN1199" s="156"/>
      <c r="AO1199" s="156"/>
      <c r="AP1199" s="156"/>
      <c r="AQ1199" s="156"/>
      <c r="AR1199" s="156"/>
      <c r="AS1199" s="156"/>
      <c r="AT1199" s="156"/>
      <c r="AU1199" s="156"/>
      <c r="AV1199" s="156"/>
    </row>
    <row r="1200" spans="1:48" s="181" customFormat="1" ht="12" customHeight="1">
      <c r="A1200" s="1039" t="s">
        <v>924</v>
      </c>
      <c r="B1200" s="77">
        <v>590000</v>
      </c>
      <c r="C1200" s="77">
        <v>122000</v>
      </c>
      <c r="D1200" s="77">
        <v>103714</v>
      </c>
      <c r="E1200" s="1056">
        <v>17.57864406779661</v>
      </c>
      <c r="F1200" s="77">
        <v>44496</v>
      </c>
      <c r="G1200" s="156"/>
      <c r="H1200" s="156"/>
      <c r="I1200" s="156"/>
      <c r="J1200" s="156"/>
      <c r="K1200" s="156"/>
      <c r="L1200" s="156"/>
      <c r="M1200" s="156"/>
      <c r="N1200" s="156"/>
      <c r="O1200" s="156"/>
      <c r="P1200" s="156"/>
      <c r="Q1200" s="156"/>
      <c r="R1200" s="156"/>
      <c r="S1200" s="156"/>
      <c r="T1200" s="156"/>
      <c r="U1200" s="156"/>
      <c r="V1200" s="156"/>
      <c r="W1200" s="156"/>
      <c r="X1200" s="156"/>
      <c r="Y1200" s="156"/>
      <c r="Z1200" s="156"/>
      <c r="AA1200" s="156"/>
      <c r="AB1200" s="156"/>
      <c r="AC1200" s="156"/>
      <c r="AD1200" s="156"/>
      <c r="AE1200" s="156"/>
      <c r="AF1200" s="156"/>
      <c r="AG1200" s="156"/>
      <c r="AH1200" s="156"/>
      <c r="AI1200" s="156"/>
      <c r="AJ1200" s="156"/>
      <c r="AK1200" s="156"/>
      <c r="AL1200" s="156"/>
      <c r="AM1200" s="156"/>
      <c r="AN1200" s="156"/>
      <c r="AO1200" s="156"/>
      <c r="AP1200" s="156"/>
      <c r="AQ1200" s="156"/>
      <c r="AR1200" s="156"/>
      <c r="AS1200" s="156"/>
      <c r="AT1200" s="156"/>
      <c r="AU1200" s="156"/>
      <c r="AV1200" s="156"/>
    </row>
    <row r="1201" spans="1:48" s="181" customFormat="1" ht="12" customHeight="1">
      <c r="A1201" s="1039" t="s">
        <v>52</v>
      </c>
      <c r="B1201" s="77">
        <v>7007</v>
      </c>
      <c r="C1201" s="77">
        <v>0</v>
      </c>
      <c r="D1201" s="77">
        <v>0</v>
      </c>
      <c r="E1201" s="1056">
        <v>0</v>
      </c>
      <c r="F1201" s="77">
        <v>0</v>
      </c>
      <c r="G1201" s="156"/>
      <c r="H1201" s="156"/>
      <c r="I1201" s="156"/>
      <c r="J1201" s="156"/>
      <c r="K1201" s="156"/>
      <c r="L1201" s="156"/>
      <c r="M1201" s="156"/>
      <c r="N1201" s="156"/>
      <c r="O1201" s="156"/>
      <c r="P1201" s="156"/>
      <c r="Q1201" s="156"/>
      <c r="R1201" s="156"/>
      <c r="S1201" s="156"/>
      <c r="T1201" s="156"/>
      <c r="U1201" s="156"/>
      <c r="V1201" s="156"/>
      <c r="W1201" s="156"/>
      <c r="X1201" s="156"/>
      <c r="Y1201" s="156"/>
      <c r="Z1201" s="156"/>
      <c r="AA1201" s="156"/>
      <c r="AB1201" s="156"/>
      <c r="AC1201" s="156"/>
      <c r="AD1201" s="156"/>
      <c r="AE1201" s="156"/>
      <c r="AF1201" s="156"/>
      <c r="AG1201" s="156"/>
      <c r="AH1201" s="156"/>
      <c r="AI1201" s="156"/>
      <c r="AJ1201" s="156"/>
      <c r="AK1201" s="156"/>
      <c r="AL1201" s="156"/>
      <c r="AM1201" s="156"/>
      <c r="AN1201" s="156"/>
      <c r="AO1201" s="156"/>
      <c r="AP1201" s="156"/>
      <c r="AQ1201" s="156"/>
      <c r="AR1201" s="156"/>
      <c r="AS1201" s="156"/>
      <c r="AT1201" s="156"/>
      <c r="AU1201" s="156"/>
      <c r="AV1201" s="156"/>
    </row>
    <row r="1202" spans="1:6" ht="12.75">
      <c r="A1202" s="276" t="s">
        <v>91</v>
      </c>
      <c r="B1202" s="30"/>
      <c r="C1202" s="30"/>
      <c r="D1202" s="30"/>
      <c r="E1202" s="1056"/>
      <c r="F1202" s="77"/>
    </row>
    <row r="1203" spans="1:43" s="1042" customFormat="1" ht="25.5">
      <c r="A1203" s="314" t="s">
        <v>62</v>
      </c>
      <c r="B1203" s="30"/>
      <c r="C1203" s="30"/>
      <c r="D1203" s="30"/>
      <c r="E1203" s="1056"/>
      <c r="F1203" s="77"/>
      <c r="G1203" s="1041"/>
      <c r="H1203" s="1041"/>
      <c r="I1203" s="1041"/>
      <c r="J1203" s="1041"/>
      <c r="K1203" s="1041"/>
      <c r="L1203" s="1041"/>
      <c r="M1203" s="1041"/>
      <c r="N1203" s="1041"/>
      <c r="O1203" s="1041"/>
      <c r="P1203" s="1041"/>
      <c r="Q1203" s="1041"/>
      <c r="R1203" s="1041"/>
      <c r="S1203" s="1041"/>
      <c r="T1203" s="1041"/>
      <c r="U1203" s="1041"/>
      <c r="V1203" s="1041"/>
      <c r="W1203" s="1041"/>
      <c r="X1203" s="1041"/>
      <c r="Y1203" s="1041"/>
      <c r="Z1203" s="1041"/>
      <c r="AA1203" s="1041"/>
      <c r="AB1203" s="1041"/>
      <c r="AC1203" s="1041"/>
      <c r="AD1203" s="1041"/>
      <c r="AE1203" s="1041"/>
      <c r="AF1203" s="1041"/>
      <c r="AG1203" s="1041"/>
      <c r="AH1203" s="1041"/>
      <c r="AI1203" s="1041"/>
      <c r="AJ1203" s="1041"/>
      <c r="AK1203" s="1041"/>
      <c r="AL1203" s="1041"/>
      <c r="AM1203" s="1041"/>
      <c r="AN1203" s="1041"/>
      <c r="AO1203" s="1041"/>
      <c r="AP1203" s="1041"/>
      <c r="AQ1203" s="1041"/>
    </row>
    <row r="1204" spans="1:43" s="1043" customFormat="1" ht="12.75">
      <c r="A1204" s="1035" t="s">
        <v>911</v>
      </c>
      <c r="B1204" s="77">
        <v>8173074</v>
      </c>
      <c r="C1204" s="77">
        <v>0</v>
      </c>
      <c r="D1204" s="77">
        <v>0</v>
      </c>
      <c r="E1204" s="1056">
        <v>0</v>
      </c>
      <c r="F1204" s="77">
        <v>0</v>
      </c>
      <c r="G1204" s="324"/>
      <c r="H1204" s="324"/>
      <c r="I1204" s="324"/>
      <c r="J1204" s="324"/>
      <c r="K1204" s="324"/>
      <c r="L1204" s="324"/>
      <c r="M1204" s="324"/>
      <c r="N1204" s="324"/>
      <c r="O1204" s="324"/>
      <c r="P1204" s="324"/>
      <c r="Q1204" s="324"/>
      <c r="R1204" s="324"/>
      <c r="S1204" s="324"/>
      <c r="T1204" s="324"/>
      <c r="U1204" s="324"/>
      <c r="V1204" s="324"/>
      <c r="W1204" s="324"/>
      <c r="X1204" s="324"/>
      <c r="Y1204" s="324"/>
      <c r="Z1204" s="324"/>
      <c r="AA1204" s="324"/>
      <c r="AB1204" s="324"/>
      <c r="AC1204" s="324"/>
      <c r="AD1204" s="324"/>
      <c r="AE1204" s="324"/>
      <c r="AF1204" s="324"/>
      <c r="AG1204" s="324"/>
      <c r="AH1204" s="324"/>
      <c r="AI1204" s="324"/>
      <c r="AJ1204" s="324"/>
      <c r="AK1204" s="324"/>
      <c r="AL1204" s="324"/>
      <c r="AM1204" s="324"/>
      <c r="AN1204" s="324"/>
      <c r="AO1204" s="324"/>
      <c r="AP1204" s="324"/>
      <c r="AQ1204" s="324"/>
    </row>
    <row r="1205" spans="1:43" s="1043" customFormat="1" ht="12.75">
      <c r="A1205" s="1036" t="s">
        <v>901</v>
      </c>
      <c r="B1205" s="77">
        <v>8173074</v>
      </c>
      <c r="C1205" s="77">
        <v>0</v>
      </c>
      <c r="D1205" s="77">
        <v>0</v>
      </c>
      <c r="E1205" s="1056">
        <v>0</v>
      </c>
      <c r="F1205" s="77">
        <v>0</v>
      </c>
      <c r="G1205" s="324"/>
      <c r="H1205" s="324"/>
      <c r="I1205" s="324"/>
      <c r="J1205" s="324"/>
      <c r="K1205" s="324"/>
      <c r="L1205" s="324"/>
      <c r="M1205" s="324"/>
      <c r="N1205" s="324"/>
      <c r="O1205" s="324"/>
      <c r="P1205" s="324"/>
      <c r="Q1205" s="324"/>
      <c r="R1205" s="324"/>
      <c r="S1205" s="324"/>
      <c r="T1205" s="324"/>
      <c r="U1205" s="324"/>
      <c r="V1205" s="324"/>
      <c r="W1205" s="324"/>
      <c r="X1205" s="324"/>
      <c r="Y1205" s="324"/>
      <c r="Z1205" s="324"/>
      <c r="AA1205" s="324"/>
      <c r="AB1205" s="324"/>
      <c r="AC1205" s="324"/>
      <c r="AD1205" s="324"/>
      <c r="AE1205" s="324"/>
      <c r="AF1205" s="324"/>
      <c r="AG1205" s="324"/>
      <c r="AH1205" s="324"/>
      <c r="AI1205" s="324"/>
      <c r="AJ1205" s="324"/>
      <c r="AK1205" s="324"/>
      <c r="AL1205" s="324"/>
      <c r="AM1205" s="324"/>
      <c r="AN1205" s="324"/>
      <c r="AO1205" s="324"/>
      <c r="AP1205" s="324"/>
      <c r="AQ1205" s="324"/>
    </row>
    <row r="1206" spans="1:43" s="1043" customFormat="1" ht="12.75">
      <c r="A1206" s="1035" t="s">
        <v>1306</v>
      </c>
      <c r="B1206" s="77">
        <v>8173074</v>
      </c>
      <c r="C1206" s="77">
        <v>0</v>
      </c>
      <c r="D1206" s="77">
        <v>0</v>
      </c>
      <c r="E1206" s="1056">
        <v>0</v>
      </c>
      <c r="F1206" s="77">
        <v>0</v>
      </c>
      <c r="G1206" s="324"/>
      <c r="H1206" s="324"/>
      <c r="I1206" s="324"/>
      <c r="J1206" s="324"/>
      <c r="K1206" s="324"/>
      <c r="L1206" s="324"/>
      <c r="M1206" s="324"/>
      <c r="N1206" s="324"/>
      <c r="O1206" s="324"/>
      <c r="P1206" s="324"/>
      <c r="Q1206" s="324"/>
      <c r="R1206" s="324"/>
      <c r="S1206" s="324"/>
      <c r="T1206" s="324"/>
      <c r="U1206" s="324"/>
      <c r="V1206" s="324"/>
      <c r="W1206" s="324"/>
      <c r="X1206" s="324"/>
      <c r="Y1206" s="324"/>
      <c r="Z1206" s="324"/>
      <c r="AA1206" s="324"/>
      <c r="AB1206" s="324"/>
      <c r="AC1206" s="324"/>
      <c r="AD1206" s="324"/>
      <c r="AE1206" s="324"/>
      <c r="AF1206" s="324"/>
      <c r="AG1206" s="324"/>
      <c r="AH1206" s="324"/>
      <c r="AI1206" s="324"/>
      <c r="AJ1206" s="324"/>
      <c r="AK1206" s="324"/>
      <c r="AL1206" s="324"/>
      <c r="AM1206" s="324"/>
      <c r="AN1206" s="324"/>
      <c r="AO1206" s="324"/>
      <c r="AP1206" s="324"/>
      <c r="AQ1206" s="324"/>
    </row>
    <row r="1207" spans="1:43" s="1040" customFormat="1" ht="12.75">
      <c r="A1207" s="1036" t="s">
        <v>1295</v>
      </c>
      <c r="B1207" s="77">
        <v>8173074</v>
      </c>
      <c r="C1207" s="77">
        <v>0</v>
      </c>
      <c r="D1207" s="77">
        <v>0</v>
      </c>
      <c r="E1207" s="1056">
        <v>0</v>
      </c>
      <c r="F1207" s="77">
        <v>0</v>
      </c>
      <c r="G1207" s="324"/>
      <c r="H1207" s="324"/>
      <c r="I1207" s="324"/>
      <c r="J1207" s="324"/>
      <c r="K1207" s="324"/>
      <c r="L1207" s="324"/>
      <c r="M1207" s="324"/>
      <c r="N1207" s="324"/>
      <c r="O1207" s="324"/>
      <c r="P1207" s="324"/>
      <c r="Q1207" s="324"/>
      <c r="R1207" s="324"/>
      <c r="S1207" s="324"/>
      <c r="T1207" s="324"/>
      <c r="U1207" s="324"/>
      <c r="V1207" s="324"/>
      <c r="W1207" s="324"/>
      <c r="X1207" s="324"/>
      <c r="Y1207" s="324"/>
      <c r="Z1207" s="324"/>
      <c r="AA1207" s="324"/>
      <c r="AB1207" s="324"/>
      <c r="AC1207" s="324"/>
      <c r="AD1207" s="324"/>
      <c r="AE1207" s="324"/>
      <c r="AF1207" s="324"/>
      <c r="AG1207" s="324"/>
      <c r="AH1207" s="324"/>
      <c r="AI1207" s="324"/>
      <c r="AJ1207" s="324"/>
      <c r="AK1207" s="324"/>
      <c r="AL1207" s="324"/>
      <c r="AM1207" s="324"/>
      <c r="AN1207" s="324"/>
      <c r="AO1207" s="324"/>
      <c r="AP1207" s="324"/>
      <c r="AQ1207" s="324"/>
    </row>
    <row r="1208" spans="1:43" s="1040" customFormat="1" ht="12.75">
      <c r="A1208" s="1038" t="s">
        <v>428</v>
      </c>
      <c r="B1208" s="77">
        <v>8173074</v>
      </c>
      <c r="C1208" s="77">
        <v>0</v>
      </c>
      <c r="D1208" s="77">
        <v>0</v>
      </c>
      <c r="E1208" s="1056">
        <v>0</v>
      </c>
      <c r="F1208" s="77">
        <v>0</v>
      </c>
      <c r="G1208" s="324"/>
      <c r="H1208" s="324"/>
      <c r="I1208" s="324"/>
      <c r="J1208" s="324"/>
      <c r="K1208" s="324"/>
      <c r="L1208" s="324"/>
      <c r="M1208" s="324"/>
      <c r="N1208" s="324"/>
      <c r="O1208" s="324"/>
      <c r="P1208" s="324"/>
      <c r="Q1208" s="324"/>
      <c r="R1208" s="324"/>
      <c r="S1208" s="324"/>
      <c r="T1208" s="324"/>
      <c r="U1208" s="324"/>
      <c r="V1208" s="324"/>
      <c r="W1208" s="324"/>
      <c r="X1208" s="324"/>
      <c r="Y1208" s="324"/>
      <c r="Z1208" s="324"/>
      <c r="AA1208" s="324"/>
      <c r="AB1208" s="324"/>
      <c r="AC1208" s="324"/>
      <c r="AD1208" s="324"/>
      <c r="AE1208" s="324"/>
      <c r="AF1208" s="324"/>
      <c r="AG1208" s="324"/>
      <c r="AH1208" s="324"/>
      <c r="AI1208" s="324"/>
      <c r="AJ1208" s="324"/>
      <c r="AK1208" s="324"/>
      <c r="AL1208" s="324"/>
      <c r="AM1208" s="324"/>
      <c r="AN1208" s="324"/>
      <c r="AO1208" s="324"/>
      <c r="AP1208" s="324"/>
      <c r="AQ1208" s="324"/>
    </row>
    <row r="1209" spans="1:43" s="1040" customFormat="1" ht="10.5" customHeight="1">
      <c r="A1209" s="269"/>
      <c r="B1209" s="77"/>
      <c r="C1209" s="77"/>
      <c r="D1209" s="77"/>
      <c r="E1209" s="1056"/>
      <c r="F1209" s="77"/>
      <c r="G1209" s="324"/>
      <c r="H1209" s="324"/>
      <c r="I1209" s="324"/>
      <c r="J1209" s="324"/>
      <c r="K1209" s="324"/>
      <c r="L1209" s="324"/>
      <c r="M1209" s="324"/>
      <c r="N1209" s="324"/>
      <c r="O1209" s="324"/>
      <c r="P1209" s="324"/>
      <c r="Q1209" s="324"/>
      <c r="R1209" s="324"/>
      <c r="S1209" s="324"/>
      <c r="T1209" s="324"/>
      <c r="U1209" s="324"/>
      <c r="V1209" s="324"/>
      <c r="W1209" s="324"/>
      <c r="X1209" s="324"/>
      <c r="Y1209" s="324"/>
      <c r="Z1209" s="324"/>
      <c r="AA1209" s="324"/>
      <c r="AB1209" s="324"/>
      <c r="AC1209" s="324"/>
      <c r="AD1209" s="324"/>
      <c r="AE1209" s="324"/>
      <c r="AF1209" s="324"/>
      <c r="AG1209" s="324"/>
      <c r="AH1209" s="324"/>
      <c r="AI1209" s="324"/>
      <c r="AJ1209" s="324"/>
      <c r="AK1209" s="324"/>
      <c r="AL1209" s="324"/>
      <c r="AM1209" s="324"/>
      <c r="AN1209" s="324"/>
      <c r="AO1209" s="324"/>
      <c r="AP1209" s="324"/>
      <c r="AQ1209" s="324"/>
    </row>
    <row r="1210" spans="1:43" s="1040" customFormat="1" ht="12.75">
      <c r="A1210" s="260" t="s">
        <v>92</v>
      </c>
      <c r="B1210" s="77"/>
      <c r="C1210" s="77"/>
      <c r="D1210" s="77"/>
      <c r="E1210" s="1056"/>
      <c r="F1210" s="77"/>
      <c r="G1210" s="324"/>
      <c r="H1210" s="324"/>
      <c r="I1210" s="324"/>
      <c r="J1210" s="324"/>
      <c r="K1210" s="324"/>
      <c r="L1210" s="324"/>
      <c r="M1210" s="324"/>
      <c r="N1210" s="324"/>
      <c r="O1210" s="324"/>
      <c r="P1210" s="324"/>
      <c r="Q1210" s="324"/>
      <c r="R1210" s="324"/>
      <c r="S1210" s="324"/>
      <c r="T1210" s="324"/>
      <c r="U1210" s="324"/>
      <c r="V1210" s="324"/>
      <c r="W1210" s="324"/>
      <c r="X1210" s="324"/>
      <c r="Y1210" s="324"/>
      <c r="Z1210" s="324"/>
      <c r="AA1210" s="324"/>
      <c r="AB1210" s="324"/>
      <c r="AC1210" s="324"/>
      <c r="AD1210" s="324"/>
      <c r="AE1210" s="324"/>
      <c r="AF1210" s="324"/>
      <c r="AG1210" s="324"/>
      <c r="AH1210" s="324"/>
      <c r="AI1210" s="324"/>
      <c r="AJ1210" s="324"/>
      <c r="AK1210" s="324"/>
      <c r="AL1210" s="324"/>
      <c r="AM1210" s="324"/>
      <c r="AN1210" s="324"/>
      <c r="AO1210" s="324"/>
      <c r="AP1210" s="324"/>
      <c r="AQ1210" s="324"/>
    </row>
    <row r="1211" spans="1:43" s="1040" customFormat="1" ht="12.75">
      <c r="A1211" s="260" t="s">
        <v>93</v>
      </c>
      <c r="B1211" s="212">
        <v>20600571</v>
      </c>
      <c r="C1211" s="212">
        <v>1235352</v>
      </c>
      <c r="D1211" s="212">
        <v>875646</v>
      </c>
      <c r="E1211" s="383">
        <v>4.250590918086687</v>
      </c>
      <c r="F1211" s="212">
        <v>659866</v>
      </c>
      <c r="G1211" s="324"/>
      <c r="H1211" s="324"/>
      <c r="I1211" s="324"/>
      <c r="J1211" s="324"/>
      <c r="K1211" s="324"/>
      <c r="L1211" s="324"/>
      <c r="M1211" s="324"/>
      <c r="N1211" s="324"/>
      <c r="O1211" s="324"/>
      <c r="P1211" s="324"/>
      <c r="Q1211" s="324"/>
      <c r="R1211" s="324"/>
      <c r="S1211" s="324"/>
      <c r="T1211" s="324"/>
      <c r="U1211" s="324"/>
      <c r="V1211" s="324"/>
      <c r="W1211" s="324"/>
      <c r="X1211" s="324"/>
      <c r="Y1211" s="324"/>
      <c r="Z1211" s="324"/>
      <c r="AA1211" s="324"/>
      <c r="AB1211" s="324"/>
      <c r="AC1211" s="324"/>
      <c r="AD1211" s="324"/>
      <c r="AE1211" s="324"/>
      <c r="AF1211" s="324"/>
      <c r="AG1211" s="324"/>
      <c r="AH1211" s="324"/>
      <c r="AI1211" s="324"/>
      <c r="AJ1211" s="324"/>
      <c r="AK1211" s="324"/>
      <c r="AL1211" s="324"/>
      <c r="AM1211" s="324"/>
      <c r="AN1211" s="324"/>
      <c r="AO1211" s="324"/>
      <c r="AP1211" s="324"/>
      <c r="AQ1211" s="324"/>
    </row>
    <row r="1212" spans="1:43" s="1040" customFormat="1" ht="12.75" hidden="1">
      <c r="A1212" s="1023" t="s">
        <v>94</v>
      </c>
      <c r="B1212" s="996">
        <v>0</v>
      </c>
      <c r="C1212" s="996">
        <v>0</v>
      </c>
      <c r="D1212" s="996">
        <v>0</v>
      </c>
      <c r="E1212" s="997">
        <v>0</v>
      </c>
      <c r="F1212" s="996">
        <v>-457</v>
      </c>
      <c r="G1212" s="324"/>
      <c r="H1212" s="324"/>
      <c r="I1212" s="324"/>
      <c r="J1212" s="324"/>
      <c r="K1212" s="324"/>
      <c r="L1212" s="324"/>
      <c r="M1212" s="324"/>
      <c r="N1212" s="324"/>
      <c r="O1212" s="324"/>
      <c r="P1212" s="324"/>
      <c r="Q1212" s="324"/>
      <c r="R1212" s="324"/>
      <c r="S1212" s="324"/>
      <c r="T1212" s="324"/>
      <c r="U1212" s="324"/>
      <c r="V1212" s="324"/>
      <c r="W1212" s="324"/>
      <c r="X1212" s="324"/>
      <c r="Y1212" s="324"/>
      <c r="Z1212" s="324"/>
      <c r="AA1212" s="324"/>
      <c r="AB1212" s="324"/>
      <c r="AC1212" s="324"/>
      <c r="AD1212" s="324"/>
      <c r="AE1212" s="324"/>
      <c r="AF1212" s="324"/>
      <c r="AG1212" s="324"/>
      <c r="AH1212" s="324"/>
      <c r="AI1212" s="324"/>
      <c r="AJ1212" s="324"/>
      <c r="AK1212" s="324"/>
      <c r="AL1212" s="324"/>
      <c r="AM1212" s="324"/>
      <c r="AN1212" s="324"/>
      <c r="AO1212" s="324"/>
      <c r="AP1212" s="324"/>
      <c r="AQ1212" s="324"/>
    </row>
    <row r="1213" spans="1:43" s="1040" customFormat="1" ht="12.75">
      <c r="A1213" s="260" t="s">
        <v>95</v>
      </c>
      <c r="B1213" s="212">
        <v>20600571</v>
      </c>
      <c r="C1213" s="212">
        <v>1235352</v>
      </c>
      <c r="D1213" s="212">
        <v>875646</v>
      </c>
      <c r="E1213" s="383">
        <v>4.250590918086687</v>
      </c>
      <c r="F1213" s="212">
        <v>660323</v>
      </c>
      <c r="G1213" s="324"/>
      <c r="H1213" s="324"/>
      <c r="I1213" s="324"/>
      <c r="J1213" s="324"/>
      <c r="K1213" s="324"/>
      <c r="L1213" s="324"/>
      <c r="M1213" s="324"/>
      <c r="N1213" s="324"/>
      <c r="O1213" s="324"/>
      <c r="P1213" s="324"/>
      <c r="Q1213" s="324"/>
      <c r="R1213" s="324"/>
      <c r="S1213" s="324"/>
      <c r="T1213" s="324"/>
      <c r="U1213" s="324"/>
      <c r="V1213" s="324"/>
      <c r="W1213" s="324"/>
      <c r="X1213" s="324"/>
      <c r="Y1213" s="324"/>
      <c r="Z1213" s="324"/>
      <c r="AA1213" s="324"/>
      <c r="AB1213" s="324"/>
      <c r="AC1213" s="324"/>
      <c r="AD1213" s="324"/>
      <c r="AE1213" s="324"/>
      <c r="AF1213" s="324"/>
      <c r="AG1213" s="324"/>
      <c r="AH1213" s="324"/>
      <c r="AI1213" s="324"/>
      <c r="AJ1213" s="324"/>
      <c r="AK1213" s="324"/>
      <c r="AL1213" s="324"/>
      <c r="AM1213" s="324"/>
      <c r="AN1213" s="324"/>
      <c r="AO1213" s="324"/>
      <c r="AP1213" s="324"/>
      <c r="AQ1213" s="324"/>
    </row>
    <row r="1214" spans="1:43" s="1040" customFormat="1" ht="12.75">
      <c r="A1214" s="986" t="s">
        <v>1306</v>
      </c>
      <c r="B1214" s="212">
        <v>20600571</v>
      </c>
      <c r="C1214" s="212">
        <v>1235352</v>
      </c>
      <c r="D1214" s="212">
        <v>767124</v>
      </c>
      <c r="E1214" s="383">
        <v>3.723799694678366</v>
      </c>
      <c r="F1214" s="212">
        <v>498678</v>
      </c>
      <c r="G1214" s="324"/>
      <c r="H1214" s="324"/>
      <c r="I1214" s="324"/>
      <c r="J1214" s="324"/>
      <c r="K1214" s="324"/>
      <c r="L1214" s="324"/>
      <c r="M1214" s="324"/>
      <c r="N1214" s="324"/>
      <c r="O1214" s="324"/>
      <c r="P1214" s="324"/>
      <c r="Q1214" s="324"/>
      <c r="R1214" s="324"/>
      <c r="S1214" s="324"/>
      <c r="T1214" s="324"/>
      <c r="U1214" s="324"/>
      <c r="V1214" s="324"/>
      <c r="W1214" s="324"/>
      <c r="X1214" s="324"/>
      <c r="Y1214" s="324"/>
      <c r="Z1214" s="324"/>
      <c r="AA1214" s="324"/>
      <c r="AB1214" s="324"/>
      <c r="AC1214" s="324"/>
      <c r="AD1214" s="324"/>
      <c r="AE1214" s="324"/>
      <c r="AF1214" s="324"/>
      <c r="AG1214" s="324"/>
      <c r="AH1214" s="324"/>
      <c r="AI1214" s="324"/>
      <c r="AJ1214" s="324"/>
      <c r="AK1214" s="324"/>
      <c r="AL1214" s="324"/>
      <c r="AM1214" s="324"/>
      <c r="AN1214" s="324"/>
      <c r="AO1214" s="324"/>
      <c r="AP1214" s="324"/>
      <c r="AQ1214" s="324"/>
    </row>
    <row r="1215" spans="1:43" s="1040" customFormat="1" ht="12.75">
      <c r="A1215" s="982" t="s">
        <v>1312</v>
      </c>
      <c r="B1215" s="212">
        <v>17772072</v>
      </c>
      <c r="C1215" s="212">
        <v>675646</v>
      </c>
      <c r="D1215" s="212">
        <v>638213</v>
      </c>
      <c r="E1215" s="383">
        <v>3.5911006887660593</v>
      </c>
      <c r="F1215" s="212">
        <v>427578</v>
      </c>
      <c r="G1215" s="324"/>
      <c r="H1215" s="324"/>
      <c r="I1215" s="324"/>
      <c r="J1215" s="324"/>
      <c r="K1215" s="324"/>
      <c r="L1215" s="324"/>
      <c r="M1215" s="324"/>
      <c r="N1215" s="324"/>
      <c r="O1215" s="324"/>
      <c r="P1215" s="324"/>
      <c r="Q1215" s="324"/>
      <c r="R1215" s="324"/>
      <c r="S1215" s="324"/>
      <c r="T1215" s="324"/>
      <c r="U1215" s="324"/>
      <c r="V1215" s="324"/>
      <c r="W1215" s="324"/>
      <c r="X1215" s="324"/>
      <c r="Y1215" s="324"/>
      <c r="Z1215" s="324"/>
      <c r="AA1215" s="324"/>
      <c r="AB1215" s="324"/>
      <c r="AC1215" s="324"/>
      <c r="AD1215" s="324"/>
      <c r="AE1215" s="324"/>
      <c r="AF1215" s="324"/>
      <c r="AG1215" s="324"/>
      <c r="AH1215" s="324"/>
      <c r="AI1215" s="324"/>
      <c r="AJ1215" s="324"/>
      <c r="AK1215" s="324"/>
      <c r="AL1215" s="324"/>
      <c r="AM1215" s="324"/>
      <c r="AN1215" s="324"/>
      <c r="AO1215" s="324"/>
      <c r="AP1215" s="324"/>
      <c r="AQ1215" s="324"/>
    </row>
    <row r="1216" spans="1:43" s="1040" customFormat="1" ht="12.75">
      <c r="A1216" s="983" t="s">
        <v>881</v>
      </c>
      <c r="B1216" s="212">
        <v>14251035</v>
      </c>
      <c r="C1216" s="212">
        <v>0</v>
      </c>
      <c r="D1216" s="212">
        <v>0</v>
      </c>
      <c r="E1216" s="383">
        <v>0</v>
      </c>
      <c r="F1216" s="212">
        <v>2</v>
      </c>
      <c r="G1216" s="324"/>
      <c r="H1216" s="324"/>
      <c r="I1216" s="324"/>
      <c r="J1216" s="324"/>
      <c r="K1216" s="324"/>
      <c r="L1216" s="324"/>
      <c r="M1216" s="324"/>
      <c r="N1216" s="324"/>
      <c r="O1216" s="324"/>
      <c r="P1216" s="324"/>
      <c r="Q1216" s="324"/>
      <c r="R1216" s="324"/>
      <c r="S1216" s="324"/>
      <c r="T1216" s="324"/>
      <c r="U1216" s="324"/>
      <c r="V1216" s="324"/>
      <c r="W1216" s="324"/>
      <c r="X1216" s="324"/>
      <c r="Y1216" s="324"/>
      <c r="Z1216" s="324"/>
      <c r="AA1216" s="324"/>
      <c r="AB1216" s="324"/>
      <c r="AC1216" s="324"/>
      <c r="AD1216" s="324"/>
      <c r="AE1216" s="324"/>
      <c r="AF1216" s="324"/>
      <c r="AG1216" s="324"/>
      <c r="AH1216" s="324"/>
      <c r="AI1216" s="324"/>
      <c r="AJ1216" s="324"/>
      <c r="AK1216" s="324"/>
      <c r="AL1216" s="324"/>
      <c r="AM1216" s="324"/>
      <c r="AN1216" s="324"/>
      <c r="AO1216" s="324"/>
      <c r="AP1216" s="324"/>
      <c r="AQ1216" s="324"/>
    </row>
    <row r="1217" spans="1:43" s="1040" customFormat="1" ht="12.75">
      <c r="A1217" s="983" t="s">
        <v>1381</v>
      </c>
      <c r="B1217" s="212">
        <v>1057171</v>
      </c>
      <c r="C1217" s="212">
        <v>0</v>
      </c>
      <c r="D1217" s="212">
        <v>0</v>
      </c>
      <c r="E1217" s="383">
        <v>0</v>
      </c>
      <c r="F1217" s="212">
        <v>0</v>
      </c>
      <c r="G1217" s="324"/>
      <c r="H1217" s="324"/>
      <c r="I1217" s="324"/>
      <c r="J1217" s="324"/>
      <c r="K1217" s="324"/>
      <c r="L1217" s="324"/>
      <c r="M1217" s="324"/>
      <c r="N1217" s="324"/>
      <c r="O1217" s="324"/>
      <c r="P1217" s="324"/>
      <c r="Q1217" s="324"/>
      <c r="R1217" s="324"/>
      <c r="S1217" s="324"/>
      <c r="T1217" s="324"/>
      <c r="U1217" s="324"/>
      <c r="V1217" s="324"/>
      <c r="W1217" s="324"/>
      <c r="X1217" s="324"/>
      <c r="Y1217" s="324"/>
      <c r="Z1217" s="324"/>
      <c r="AA1217" s="324"/>
      <c r="AB1217" s="324"/>
      <c r="AC1217" s="324"/>
      <c r="AD1217" s="324"/>
      <c r="AE1217" s="324"/>
      <c r="AF1217" s="324"/>
      <c r="AG1217" s="324"/>
      <c r="AH1217" s="324"/>
      <c r="AI1217" s="324"/>
      <c r="AJ1217" s="324"/>
      <c r="AK1217" s="324"/>
      <c r="AL1217" s="324"/>
      <c r="AM1217" s="324"/>
      <c r="AN1217" s="324"/>
      <c r="AO1217" s="324"/>
      <c r="AP1217" s="324"/>
      <c r="AQ1217" s="324"/>
    </row>
    <row r="1218" spans="1:43" s="1040" customFormat="1" ht="12.75">
      <c r="A1218" s="983" t="s">
        <v>1384</v>
      </c>
      <c r="B1218" s="212">
        <v>2463866</v>
      </c>
      <c r="C1218" s="212">
        <v>675646</v>
      </c>
      <c r="D1218" s="212">
        <v>638213</v>
      </c>
      <c r="E1218" s="383">
        <v>25.90291030437532</v>
      </c>
      <c r="F1218" s="212">
        <v>427576</v>
      </c>
      <c r="G1218" s="324"/>
      <c r="H1218" s="324"/>
      <c r="I1218" s="324"/>
      <c r="J1218" s="324"/>
      <c r="K1218" s="324"/>
      <c r="L1218" s="324"/>
      <c r="M1218" s="324"/>
      <c r="N1218" s="324"/>
      <c r="O1218" s="324"/>
      <c r="P1218" s="324"/>
      <c r="Q1218" s="324"/>
      <c r="R1218" s="324"/>
      <c r="S1218" s="324"/>
      <c r="T1218" s="324"/>
      <c r="U1218" s="324"/>
      <c r="V1218" s="324"/>
      <c r="W1218" s="324"/>
      <c r="X1218" s="324"/>
      <c r="Y1218" s="324"/>
      <c r="Z1218" s="324"/>
      <c r="AA1218" s="324"/>
      <c r="AB1218" s="324"/>
      <c r="AC1218" s="324"/>
      <c r="AD1218" s="324"/>
      <c r="AE1218" s="324"/>
      <c r="AF1218" s="324"/>
      <c r="AG1218" s="324"/>
      <c r="AH1218" s="324"/>
      <c r="AI1218" s="324"/>
      <c r="AJ1218" s="324"/>
      <c r="AK1218" s="324"/>
      <c r="AL1218" s="324"/>
      <c r="AM1218" s="324"/>
      <c r="AN1218" s="324"/>
      <c r="AO1218" s="324"/>
      <c r="AP1218" s="324"/>
      <c r="AQ1218" s="324"/>
    </row>
    <row r="1219" spans="1:43" s="1040" customFormat="1" ht="12.75">
      <c r="A1219" s="985" t="s">
        <v>1393</v>
      </c>
      <c r="B1219" s="212">
        <v>2463866</v>
      </c>
      <c r="C1219" s="212">
        <v>675646</v>
      </c>
      <c r="D1219" s="212">
        <v>638213</v>
      </c>
      <c r="E1219" s="383">
        <v>25.90291030437532</v>
      </c>
      <c r="F1219" s="212">
        <v>427556</v>
      </c>
      <c r="G1219" s="324"/>
      <c r="H1219" s="324"/>
      <c r="I1219" s="324"/>
      <c r="J1219" s="324"/>
      <c r="K1219" s="324"/>
      <c r="L1219" s="324"/>
      <c r="M1219" s="324"/>
      <c r="N1219" s="324"/>
      <c r="O1219" s="324"/>
      <c r="P1219" s="324"/>
      <c r="Q1219" s="324"/>
      <c r="R1219" s="324"/>
      <c r="S1219" s="324"/>
      <c r="T1219" s="324"/>
      <c r="U1219" s="324"/>
      <c r="V1219" s="324"/>
      <c r="W1219" s="324"/>
      <c r="X1219" s="324"/>
      <c r="Y1219" s="324"/>
      <c r="Z1219" s="324"/>
      <c r="AA1219" s="324"/>
      <c r="AB1219" s="324"/>
      <c r="AC1219" s="324"/>
      <c r="AD1219" s="324"/>
      <c r="AE1219" s="324"/>
      <c r="AF1219" s="324"/>
      <c r="AG1219" s="324"/>
      <c r="AH1219" s="324"/>
      <c r="AI1219" s="324"/>
      <c r="AJ1219" s="324"/>
      <c r="AK1219" s="324"/>
      <c r="AL1219" s="324"/>
      <c r="AM1219" s="324"/>
      <c r="AN1219" s="324"/>
      <c r="AO1219" s="324"/>
      <c r="AP1219" s="324"/>
      <c r="AQ1219" s="324"/>
    </row>
    <row r="1220" spans="1:43" s="1040" customFormat="1" ht="12.75" hidden="1">
      <c r="A1220" s="1066" t="s">
        <v>1395</v>
      </c>
      <c r="B1220" s="996">
        <v>0</v>
      </c>
      <c r="C1220" s="996">
        <v>0</v>
      </c>
      <c r="D1220" s="996">
        <v>0</v>
      </c>
      <c r="E1220" s="997">
        <v>0</v>
      </c>
      <c r="F1220" s="996">
        <v>20</v>
      </c>
      <c r="G1220" s="324"/>
      <c r="H1220" s="324"/>
      <c r="I1220" s="324"/>
      <c r="J1220" s="324"/>
      <c r="K1220" s="324"/>
      <c r="L1220" s="324"/>
      <c r="M1220" s="324"/>
      <c r="N1220" s="324"/>
      <c r="O1220" s="324"/>
      <c r="P1220" s="324"/>
      <c r="Q1220" s="324"/>
      <c r="R1220" s="324"/>
      <c r="S1220" s="324"/>
      <c r="T1220" s="324"/>
      <c r="U1220" s="324"/>
      <c r="V1220" s="324"/>
      <c r="W1220" s="324"/>
      <c r="X1220" s="324"/>
      <c r="Y1220" s="324"/>
      <c r="Z1220" s="324"/>
      <c r="AA1220" s="324"/>
      <c r="AB1220" s="324"/>
      <c r="AC1220" s="324"/>
      <c r="AD1220" s="324"/>
      <c r="AE1220" s="324"/>
      <c r="AF1220" s="324"/>
      <c r="AG1220" s="324"/>
      <c r="AH1220" s="324"/>
      <c r="AI1220" s="324"/>
      <c r="AJ1220" s="324"/>
      <c r="AK1220" s="324"/>
      <c r="AL1220" s="324"/>
      <c r="AM1220" s="324"/>
      <c r="AN1220" s="324"/>
      <c r="AO1220" s="324"/>
      <c r="AP1220" s="324"/>
      <c r="AQ1220" s="324"/>
    </row>
    <row r="1221" spans="1:43" s="1040" customFormat="1" ht="12.75">
      <c r="A1221" s="981" t="s">
        <v>1295</v>
      </c>
      <c r="B1221" s="212">
        <v>2828499</v>
      </c>
      <c r="C1221" s="212">
        <v>559706</v>
      </c>
      <c r="D1221" s="212">
        <v>128911</v>
      </c>
      <c r="E1221" s="383">
        <v>4.557576297534487</v>
      </c>
      <c r="F1221" s="212">
        <v>71100</v>
      </c>
      <c r="G1221" s="324"/>
      <c r="H1221" s="324"/>
      <c r="I1221" s="324"/>
      <c r="J1221" s="324"/>
      <c r="K1221" s="324"/>
      <c r="L1221" s="324"/>
      <c r="M1221" s="324"/>
      <c r="N1221" s="324"/>
      <c r="O1221" s="324"/>
      <c r="P1221" s="324"/>
      <c r="Q1221" s="324"/>
      <c r="R1221" s="324"/>
      <c r="S1221" s="324"/>
      <c r="T1221" s="324"/>
      <c r="U1221" s="324"/>
      <c r="V1221" s="324"/>
      <c r="W1221" s="324"/>
      <c r="X1221" s="324"/>
      <c r="Y1221" s="324"/>
      <c r="Z1221" s="324"/>
      <c r="AA1221" s="324"/>
      <c r="AB1221" s="324"/>
      <c r="AC1221" s="324"/>
      <c r="AD1221" s="324"/>
      <c r="AE1221" s="324"/>
      <c r="AF1221" s="324"/>
      <c r="AG1221" s="324"/>
      <c r="AH1221" s="324"/>
      <c r="AI1221" s="324"/>
      <c r="AJ1221" s="324"/>
      <c r="AK1221" s="324"/>
      <c r="AL1221" s="324"/>
      <c r="AM1221" s="324"/>
      <c r="AN1221" s="324"/>
      <c r="AO1221" s="324"/>
      <c r="AP1221" s="324"/>
      <c r="AQ1221" s="324"/>
    </row>
    <row r="1222" spans="1:43" s="1040" customFormat="1" ht="12.75">
      <c r="A1222" s="983" t="s">
        <v>428</v>
      </c>
      <c r="B1222" s="212">
        <v>2828499</v>
      </c>
      <c r="C1222" s="212">
        <v>559706</v>
      </c>
      <c r="D1222" s="212">
        <v>128911</v>
      </c>
      <c r="E1222" s="383">
        <v>4.557576297534487</v>
      </c>
      <c r="F1222" s="212">
        <v>71100</v>
      </c>
      <c r="G1222" s="324"/>
      <c r="H1222" s="324"/>
      <c r="I1222" s="324"/>
      <c r="J1222" s="324"/>
      <c r="K1222" s="324"/>
      <c r="L1222" s="324"/>
      <c r="M1222" s="324"/>
      <c r="N1222" s="324"/>
      <c r="O1222" s="324"/>
      <c r="P1222" s="324"/>
      <c r="Q1222" s="324"/>
      <c r="R1222" s="324"/>
      <c r="S1222" s="324"/>
      <c r="T1222" s="324"/>
      <c r="U1222" s="324"/>
      <c r="V1222" s="324"/>
      <c r="W1222" s="324"/>
      <c r="X1222" s="324"/>
      <c r="Y1222" s="324"/>
      <c r="Z1222" s="324"/>
      <c r="AA1222" s="324"/>
      <c r="AB1222" s="324"/>
      <c r="AC1222" s="324"/>
      <c r="AD1222" s="324"/>
      <c r="AE1222" s="324"/>
      <c r="AF1222" s="324"/>
      <c r="AG1222" s="324"/>
      <c r="AH1222" s="324"/>
      <c r="AI1222" s="324"/>
      <c r="AJ1222" s="324"/>
      <c r="AK1222" s="324"/>
      <c r="AL1222" s="324"/>
      <c r="AM1222" s="324"/>
      <c r="AN1222" s="324"/>
      <c r="AO1222" s="324"/>
      <c r="AP1222" s="324"/>
      <c r="AQ1222" s="324"/>
    </row>
    <row r="1223" spans="1:53" s="1042" customFormat="1" ht="12.75">
      <c r="A1223" s="252" t="s">
        <v>922</v>
      </c>
      <c r="B1223" s="77"/>
      <c r="C1223" s="77"/>
      <c r="D1223" s="77"/>
      <c r="E1223" s="383"/>
      <c r="F1223" s="212"/>
      <c r="G1223" s="1041"/>
      <c r="H1223" s="1041"/>
      <c r="I1223" s="1041"/>
      <c r="J1223" s="1041"/>
      <c r="K1223" s="1041"/>
      <c r="L1223" s="1041"/>
      <c r="M1223" s="1041"/>
      <c r="N1223" s="1041"/>
      <c r="O1223" s="1041"/>
      <c r="P1223" s="1041"/>
      <c r="Q1223" s="1041"/>
      <c r="R1223" s="1041"/>
      <c r="S1223" s="1041"/>
      <c r="T1223" s="1041"/>
      <c r="U1223" s="1041"/>
      <c r="V1223" s="1041"/>
      <c r="W1223" s="1041"/>
      <c r="X1223" s="1041"/>
      <c r="Y1223" s="1041"/>
      <c r="Z1223" s="1041"/>
      <c r="AA1223" s="1041"/>
      <c r="AB1223" s="1041"/>
      <c r="AC1223" s="1041"/>
      <c r="AD1223" s="1041"/>
      <c r="AE1223" s="1041"/>
      <c r="AF1223" s="1041"/>
      <c r="AG1223" s="1041"/>
      <c r="AH1223" s="1041"/>
      <c r="AI1223" s="1041"/>
      <c r="AJ1223" s="1041"/>
      <c r="AK1223" s="1041"/>
      <c r="AL1223" s="1041"/>
      <c r="AM1223" s="1041"/>
      <c r="AN1223" s="1041"/>
      <c r="AO1223" s="1041"/>
      <c r="AP1223" s="1041"/>
      <c r="AQ1223" s="1041"/>
      <c r="AR1223" s="1041"/>
      <c r="AS1223" s="1041"/>
      <c r="AT1223" s="1041"/>
      <c r="AU1223" s="1041"/>
      <c r="AV1223" s="1041"/>
      <c r="AW1223" s="1041"/>
      <c r="AX1223" s="1041"/>
      <c r="AY1223" s="1041"/>
      <c r="AZ1223" s="1041"/>
      <c r="BA1223" s="1041"/>
    </row>
    <row r="1224" spans="1:53" s="1048" customFormat="1" ht="12.75">
      <c r="A1224" s="260" t="s">
        <v>93</v>
      </c>
      <c r="B1224" s="30">
        <v>2463866</v>
      </c>
      <c r="C1224" s="30">
        <v>675646</v>
      </c>
      <c r="D1224" s="212">
        <v>675646</v>
      </c>
      <c r="E1224" s="383">
        <v>27.42218935607699</v>
      </c>
      <c r="F1224" s="212">
        <v>459866</v>
      </c>
      <c r="G1224" s="1041"/>
      <c r="H1224" s="1041"/>
      <c r="I1224" s="1041"/>
      <c r="J1224" s="1041"/>
      <c r="K1224" s="1041"/>
      <c r="L1224" s="1041"/>
      <c r="M1224" s="1041"/>
      <c r="N1224" s="1041"/>
      <c r="O1224" s="1041"/>
      <c r="P1224" s="1041"/>
      <c r="Q1224" s="1041"/>
      <c r="R1224" s="1041"/>
      <c r="S1224" s="1041"/>
      <c r="T1224" s="1041"/>
      <c r="U1224" s="1041"/>
      <c r="V1224" s="1041"/>
      <c r="W1224" s="1041"/>
      <c r="X1224" s="1041"/>
      <c r="Y1224" s="1041"/>
      <c r="Z1224" s="1041"/>
      <c r="AA1224" s="1041"/>
      <c r="AB1224" s="1041"/>
      <c r="AC1224" s="1041"/>
      <c r="AD1224" s="1041"/>
      <c r="AE1224" s="1041"/>
      <c r="AF1224" s="1041"/>
      <c r="AG1224" s="1041"/>
      <c r="AH1224" s="1041"/>
      <c r="AI1224" s="1041"/>
      <c r="AJ1224" s="1041"/>
      <c r="AK1224" s="1041"/>
      <c r="AL1224" s="1041"/>
      <c r="AM1224" s="1041"/>
      <c r="AN1224" s="1041"/>
      <c r="AO1224" s="1041"/>
      <c r="AP1224" s="1041"/>
      <c r="AQ1224" s="1041"/>
      <c r="AR1224" s="1041"/>
      <c r="AS1224" s="1041"/>
      <c r="AT1224" s="1041"/>
      <c r="AU1224" s="1041"/>
      <c r="AV1224" s="1041"/>
      <c r="AW1224" s="1041"/>
      <c r="AX1224" s="1041"/>
      <c r="AY1224" s="1041"/>
      <c r="AZ1224" s="1041"/>
      <c r="BA1224" s="1041"/>
    </row>
    <row r="1225" spans="1:53" s="1048" customFormat="1" ht="12.75" hidden="1">
      <c r="A1225" s="1023" t="s">
        <v>94</v>
      </c>
      <c r="B1225" s="996">
        <v>0</v>
      </c>
      <c r="C1225" s="996">
        <v>0</v>
      </c>
      <c r="D1225" s="996">
        <v>0</v>
      </c>
      <c r="E1225" s="997">
        <v>0</v>
      </c>
      <c r="F1225" s="996">
        <v>-457</v>
      </c>
      <c r="G1225" s="1041"/>
      <c r="H1225" s="1041"/>
      <c r="I1225" s="1041"/>
      <c r="J1225" s="1041"/>
      <c r="K1225" s="1041"/>
      <c r="L1225" s="1041"/>
      <c r="M1225" s="1041"/>
      <c r="N1225" s="1041"/>
      <c r="O1225" s="1041"/>
      <c r="P1225" s="1041"/>
      <c r="Q1225" s="1041"/>
      <c r="R1225" s="1041"/>
      <c r="S1225" s="1041"/>
      <c r="T1225" s="1041"/>
      <c r="U1225" s="1041"/>
      <c r="V1225" s="1041"/>
      <c r="W1225" s="1041"/>
      <c r="X1225" s="1041"/>
      <c r="Y1225" s="1041"/>
      <c r="Z1225" s="1041"/>
      <c r="AA1225" s="1041"/>
      <c r="AB1225" s="1041"/>
      <c r="AC1225" s="1041"/>
      <c r="AD1225" s="1041"/>
      <c r="AE1225" s="1041"/>
      <c r="AF1225" s="1041"/>
      <c r="AG1225" s="1041"/>
      <c r="AH1225" s="1041"/>
      <c r="AI1225" s="1041"/>
      <c r="AJ1225" s="1041"/>
      <c r="AK1225" s="1041"/>
      <c r="AL1225" s="1041"/>
      <c r="AM1225" s="1041"/>
      <c r="AN1225" s="1041"/>
      <c r="AO1225" s="1041"/>
      <c r="AP1225" s="1041"/>
      <c r="AQ1225" s="1041"/>
      <c r="AR1225" s="1041"/>
      <c r="AS1225" s="1041"/>
      <c r="AT1225" s="1041"/>
      <c r="AU1225" s="1041"/>
      <c r="AV1225" s="1041"/>
      <c r="AW1225" s="1041"/>
      <c r="AX1225" s="1041"/>
      <c r="AY1225" s="1041"/>
      <c r="AZ1225" s="1041"/>
      <c r="BA1225" s="1041"/>
    </row>
    <row r="1226" spans="1:53" s="1048" customFormat="1" ht="12.75">
      <c r="A1226" s="260" t="s">
        <v>95</v>
      </c>
      <c r="B1226" s="30">
        <v>2463866</v>
      </c>
      <c r="C1226" s="30">
        <v>675646</v>
      </c>
      <c r="D1226" s="212">
        <v>675646</v>
      </c>
      <c r="E1226" s="383">
        <v>27.42218935607699</v>
      </c>
      <c r="F1226" s="212">
        <v>460323</v>
      </c>
      <c r="G1226" s="1041"/>
      <c r="H1226" s="1041"/>
      <c r="I1226" s="1041"/>
      <c r="J1226" s="1041"/>
      <c r="K1226" s="1041"/>
      <c r="L1226" s="1041"/>
      <c r="M1226" s="1041"/>
      <c r="N1226" s="1041"/>
      <c r="O1226" s="1041"/>
      <c r="P1226" s="1041"/>
      <c r="Q1226" s="1041"/>
      <c r="R1226" s="1041"/>
      <c r="S1226" s="1041"/>
      <c r="T1226" s="1041"/>
      <c r="U1226" s="1041"/>
      <c r="V1226" s="1041"/>
      <c r="W1226" s="1041"/>
      <c r="X1226" s="1041"/>
      <c r="Y1226" s="1041"/>
      <c r="Z1226" s="1041"/>
      <c r="AA1226" s="1041"/>
      <c r="AB1226" s="1041"/>
      <c r="AC1226" s="1041"/>
      <c r="AD1226" s="1041"/>
      <c r="AE1226" s="1041"/>
      <c r="AF1226" s="1041"/>
      <c r="AG1226" s="1041"/>
      <c r="AH1226" s="1041"/>
      <c r="AI1226" s="1041"/>
      <c r="AJ1226" s="1041"/>
      <c r="AK1226" s="1041"/>
      <c r="AL1226" s="1041"/>
      <c r="AM1226" s="1041"/>
      <c r="AN1226" s="1041"/>
      <c r="AO1226" s="1041"/>
      <c r="AP1226" s="1041"/>
      <c r="AQ1226" s="1041"/>
      <c r="AR1226" s="1041"/>
      <c r="AS1226" s="1041"/>
      <c r="AT1226" s="1041"/>
      <c r="AU1226" s="1041"/>
      <c r="AV1226" s="1041"/>
      <c r="AW1226" s="1041"/>
      <c r="AX1226" s="1041"/>
      <c r="AY1226" s="1041"/>
      <c r="AZ1226" s="1041"/>
      <c r="BA1226" s="1041"/>
    </row>
    <row r="1227" spans="1:53" s="1048" customFormat="1" ht="12.75">
      <c r="A1227" s="986" t="s">
        <v>1306</v>
      </c>
      <c r="B1227" s="30">
        <v>2463866</v>
      </c>
      <c r="C1227" s="30">
        <v>675646</v>
      </c>
      <c r="D1227" s="212">
        <v>638213</v>
      </c>
      <c r="E1227" s="383">
        <v>25.90291030437532</v>
      </c>
      <c r="F1227" s="212">
        <v>427578</v>
      </c>
      <c r="G1227" s="1041"/>
      <c r="H1227" s="1041"/>
      <c r="I1227" s="1041"/>
      <c r="J1227" s="1041"/>
      <c r="K1227" s="1041"/>
      <c r="L1227" s="1041"/>
      <c r="M1227" s="1041"/>
      <c r="N1227" s="1041"/>
      <c r="O1227" s="1041"/>
      <c r="P1227" s="1041"/>
      <c r="Q1227" s="1041"/>
      <c r="R1227" s="1041"/>
      <c r="S1227" s="1041"/>
      <c r="T1227" s="1041"/>
      <c r="U1227" s="1041"/>
      <c r="V1227" s="1041"/>
      <c r="W1227" s="1041"/>
      <c r="X1227" s="1041"/>
      <c r="Y1227" s="1041"/>
      <c r="Z1227" s="1041"/>
      <c r="AA1227" s="1041"/>
      <c r="AB1227" s="1041"/>
      <c r="AC1227" s="1041"/>
      <c r="AD1227" s="1041"/>
      <c r="AE1227" s="1041"/>
      <c r="AF1227" s="1041"/>
      <c r="AG1227" s="1041"/>
      <c r="AH1227" s="1041"/>
      <c r="AI1227" s="1041"/>
      <c r="AJ1227" s="1041"/>
      <c r="AK1227" s="1041"/>
      <c r="AL1227" s="1041"/>
      <c r="AM1227" s="1041"/>
      <c r="AN1227" s="1041"/>
      <c r="AO1227" s="1041"/>
      <c r="AP1227" s="1041"/>
      <c r="AQ1227" s="1041"/>
      <c r="AR1227" s="1041"/>
      <c r="AS1227" s="1041"/>
      <c r="AT1227" s="1041"/>
      <c r="AU1227" s="1041"/>
      <c r="AV1227" s="1041"/>
      <c r="AW1227" s="1041"/>
      <c r="AX1227" s="1041"/>
      <c r="AY1227" s="1041"/>
      <c r="AZ1227" s="1041"/>
      <c r="BA1227" s="1041"/>
    </row>
    <row r="1228" spans="1:53" s="1050" customFormat="1" ht="12.75">
      <c r="A1228" s="982" t="s">
        <v>1312</v>
      </c>
      <c r="B1228" s="30">
        <v>2463866</v>
      </c>
      <c r="C1228" s="30">
        <v>675646</v>
      </c>
      <c r="D1228" s="212">
        <v>638213</v>
      </c>
      <c r="E1228" s="383">
        <v>25.90291030437532</v>
      </c>
      <c r="F1228" s="212">
        <v>427578</v>
      </c>
      <c r="G1228" s="1041"/>
      <c r="H1228" s="1041"/>
      <c r="I1228" s="1041"/>
      <c r="J1228" s="1041"/>
      <c r="K1228" s="1041"/>
      <c r="L1228" s="1041"/>
      <c r="M1228" s="1041"/>
      <c r="N1228" s="1041"/>
      <c r="O1228" s="1041"/>
      <c r="P1228" s="1041"/>
      <c r="Q1228" s="1041"/>
      <c r="R1228" s="1041"/>
      <c r="S1228" s="1041"/>
      <c r="T1228" s="1041"/>
      <c r="U1228" s="1041"/>
      <c r="V1228" s="1041"/>
      <c r="W1228" s="1041"/>
      <c r="X1228" s="1041"/>
      <c r="Y1228" s="1041"/>
      <c r="Z1228" s="1041"/>
      <c r="AA1228" s="1041"/>
      <c r="AB1228" s="1041"/>
      <c r="AC1228" s="1041"/>
      <c r="AD1228" s="1041"/>
      <c r="AE1228" s="1041"/>
      <c r="AF1228" s="1041"/>
      <c r="AG1228" s="1041"/>
      <c r="AH1228" s="1041"/>
      <c r="AI1228" s="1041"/>
      <c r="AJ1228" s="1041"/>
      <c r="AK1228" s="1041"/>
      <c r="AL1228" s="1041"/>
      <c r="AM1228" s="1041"/>
      <c r="AN1228" s="1041"/>
      <c r="AO1228" s="1041"/>
      <c r="AP1228" s="1041"/>
      <c r="AQ1228" s="1041"/>
      <c r="AR1228" s="1041"/>
      <c r="AS1228" s="1041"/>
      <c r="AT1228" s="1041"/>
      <c r="AU1228" s="1041"/>
      <c r="AV1228" s="1041"/>
      <c r="AW1228" s="1041"/>
      <c r="AX1228" s="1041"/>
      <c r="AY1228" s="1041"/>
      <c r="AZ1228" s="1041"/>
      <c r="BA1228" s="1041"/>
    </row>
    <row r="1229" spans="1:53" s="1042" customFormat="1" ht="12.75" hidden="1">
      <c r="A1229" s="1023" t="s">
        <v>881</v>
      </c>
      <c r="B1229" s="996">
        <v>0</v>
      </c>
      <c r="C1229" s="996">
        <v>0</v>
      </c>
      <c r="D1229" s="996">
        <v>0</v>
      </c>
      <c r="E1229" s="997">
        <v>0</v>
      </c>
      <c r="F1229" s="996">
        <v>2</v>
      </c>
      <c r="G1229" s="1041"/>
      <c r="H1229" s="1041"/>
      <c r="I1229" s="1041"/>
      <c r="J1229" s="1041"/>
      <c r="K1229" s="1041"/>
      <c r="L1229" s="1041"/>
      <c r="M1229" s="1041"/>
      <c r="N1229" s="1041"/>
      <c r="O1229" s="1041"/>
      <c r="P1229" s="1041"/>
      <c r="Q1229" s="1041"/>
      <c r="R1229" s="1041"/>
      <c r="S1229" s="1041"/>
      <c r="T1229" s="1041"/>
      <c r="U1229" s="1041"/>
      <c r="V1229" s="1041"/>
      <c r="W1229" s="1041"/>
      <c r="X1229" s="1041"/>
      <c r="Y1229" s="1041"/>
      <c r="Z1229" s="1041"/>
      <c r="AA1229" s="1041"/>
      <c r="AB1229" s="1041"/>
      <c r="AC1229" s="1041"/>
      <c r="AD1229" s="1041"/>
      <c r="AE1229" s="1041"/>
      <c r="AF1229" s="1041"/>
      <c r="AG1229" s="1041"/>
      <c r="AH1229" s="1041"/>
      <c r="AI1229" s="1041"/>
      <c r="AJ1229" s="1041"/>
      <c r="AK1229" s="1041"/>
      <c r="AL1229" s="1041"/>
      <c r="AM1229" s="1041"/>
      <c r="AN1229" s="1041"/>
      <c r="AO1229" s="1041"/>
      <c r="AP1229" s="1041"/>
      <c r="AQ1229" s="1041"/>
      <c r="AR1229" s="1041"/>
      <c r="AS1229" s="1041"/>
      <c r="AT1229" s="1041"/>
      <c r="AU1229" s="1041"/>
      <c r="AV1229" s="1041"/>
      <c r="AW1229" s="1041"/>
      <c r="AX1229" s="1041"/>
      <c r="AY1229" s="1041"/>
      <c r="AZ1229" s="1041"/>
      <c r="BA1229" s="1041"/>
    </row>
    <row r="1230" spans="1:53" s="1042" customFormat="1" ht="12.75">
      <c r="A1230" s="983" t="s">
        <v>1384</v>
      </c>
      <c r="B1230" s="30">
        <v>2463866</v>
      </c>
      <c r="C1230" s="30">
        <v>675646</v>
      </c>
      <c r="D1230" s="30">
        <v>638213</v>
      </c>
      <c r="E1230" s="383">
        <v>25.90291030437532</v>
      </c>
      <c r="F1230" s="212">
        <v>427576</v>
      </c>
      <c r="G1230" s="1041"/>
      <c r="H1230" s="1041"/>
      <c r="I1230" s="1041"/>
      <c r="J1230" s="1041"/>
      <c r="K1230" s="1041"/>
      <c r="L1230" s="1041"/>
      <c r="M1230" s="1041"/>
      <c r="N1230" s="1041"/>
      <c r="O1230" s="1041"/>
      <c r="P1230" s="1041"/>
      <c r="Q1230" s="1041"/>
      <c r="R1230" s="1041"/>
      <c r="S1230" s="1041"/>
      <c r="T1230" s="1041"/>
      <c r="U1230" s="1041"/>
      <c r="V1230" s="1041"/>
      <c r="W1230" s="1041"/>
      <c r="X1230" s="1041"/>
      <c r="Y1230" s="1041"/>
      <c r="Z1230" s="1041"/>
      <c r="AA1230" s="1041"/>
      <c r="AB1230" s="1041"/>
      <c r="AC1230" s="1041"/>
      <c r="AD1230" s="1041"/>
      <c r="AE1230" s="1041"/>
      <c r="AF1230" s="1041"/>
      <c r="AG1230" s="1041"/>
      <c r="AH1230" s="1041"/>
      <c r="AI1230" s="1041"/>
      <c r="AJ1230" s="1041"/>
      <c r="AK1230" s="1041"/>
      <c r="AL1230" s="1041"/>
      <c r="AM1230" s="1041"/>
      <c r="AN1230" s="1041"/>
      <c r="AO1230" s="1041"/>
      <c r="AP1230" s="1041"/>
      <c r="AQ1230" s="1041"/>
      <c r="AR1230" s="1041"/>
      <c r="AS1230" s="1041"/>
      <c r="AT1230" s="1041"/>
      <c r="AU1230" s="1041"/>
      <c r="AV1230" s="1041"/>
      <c r="AW1230" s="1041"/>
      <c r="AX1230" s="1041"/>
      <c r="AY1230" s="1041"/>
      <c r="AZ1230" s="1041"/>
      <c r="BA1230" s="1041"/>
    </row>
    <row r="1231" spans="1:53" s="1042" customFormat="1" ht="12.75">
      <c r="A1231" s="985" t="s">
        <v>1393</v>
      </c>
      <c r="B1231" s="30">
        <v>2463866</v>
      </c>
      <c r="C1231" s="30">
        <v>675646</v>
      </c>
      <c r="D1231" s="30">
        <v>638213</v>
      </c>
      <c r="E1231" s="383">
        <v>25.90291030437532</v>
      </c>
      <c r="F1231" s="212">
        <v>427556</v>
      </c>
      <c r="G1231" s="1041"/>
      <c r="H1231" s="1041"/>
      <c r="I1231" s="1041"/>
      <c r="J1231" s="1041"/>
      <c r="K1231" s="1041"/>
      <c r="L1231" s="1041"/>
      <c r="M1231" s="1041"/>
      <c r="N1231" s="1041"/>
      <c r="O1231" s="1041"/>
      <c r="P1231" s="1041"/>
      <c r="Q1231" s="1041"/>
      <c r="R1231" s="1041"/>
      <c r="S1231" s="1041"/>
      <c r="T1231" s="1041"/>
      <c r="U1231" s="1041"/>
      <c r="V1231" s="1041"/>
      <c r="W1231" s="1041"/>
      <c r="X1231" s="1041"/>
      <c r="Y1231" s="1041"/>
      <c r="Z1231" s="1041"/>
      <c r="AA1231" s="1041"/>
      <c r="AB1231" s="1041"/>
      <c r="AC1231" s="1041"/>
      <c r="AD1231" s="1041"/>
      <c r="AE1231" s="1041"/>
      <c r="AF1231" s="1041"/>
      <c r="AG1231" s="1041"/>
      <c r="AH1231" s="1041"/>
      <c r="AI1231" s="1041"/>
      <c r="AJ1231" s="1041"/>
      <c r="AK1231" s="1041"/>
      <c r="AL1231" s="1041"/>
      <c r="AM1231" s="1041"/>
      <c r="AN1231" s="1041"/>
      <c r="AO1231" s="1041"/>
      <c r="AP1231" s="1041"/>
      <c r="AQ1231" s="1041"/>
      <c r="AR1231" s="1041"/>
      <c r="AS1231" s="1041"/>
      <c r="AT1231" s="1041"/>
      <c r="AU1231" s="1041"/>
      <c r="AV1231" s="1041"/>
      <c r="AW1231" s="1041"/>
      <c r="AX1231" s="1041"/>
      <c r="AY1231" s="1041"/>
      <c r="AZ1231" s="1041"/>
      <c r="BA1231" s="1041"/>
    </row>
    <row r="1232" spans="1:53" s="1042" customFormat="1" ht="12.75" hidden="1">
      <c r="A1232" s="1066" t="s">
        <v>1395</v>
      </c>
      <c r="B1232" s="996">
        <v>0</v>
      </c>
      <c r="C1232" s="996">
        <v>0</v>
      </c>
      <c r="D1232" s="996">
        <v>0</v>
      </c>
      <c r="E1232" s="997">
        <v>0</v>
      </c>
      <c r="F1232" s="996">
        <v>20</v>
      </c>
      <c r="G1232" s="1041"/>
      <c r="H1232" s="1041"/>
      <c r="I1232" s="1041"/>
      <c r="J1232" s="1041"/>
      <c r="K1232" s="1041"/>
      <c r="L1232" s="1041"/>
      <c r="M1232" s="1041"/>
      <c r="N1232" s="1041"/>
      <c r="O1232" s="1041"/>
      <c r="P1232" s="1041"/>
      <c r="Q1232" s="1041"/>
      <c r="R1232" s="1041"/>
      <c r="S1232" s="1041"/>
      <c r="T1232" s="1041"/>
      <c r="U1232" s="1041"/>
      <c r="V1232" s="1041"/>
      <c r="W1232" s="1041"/>
      <c r="X1232" s="1041"/>
      <c r="Y1232" s="1041"/>
      <c r="Z1232" s="1041"/>
      <c r="AA1232" s="1041"/>
      <c r="AB1232" s="1041"/>
      <c r="AC1232" s="1041"/>
      <c r="AD1232" s="1041"/>
      <c r="AE1232" s="1041"/>
      <c r="AF1232" s="1041"/>
      <c r="AG1232" s="1041"/>
      <c r="AH1232" s="1041"/>
      <c r="AI1232" s="1041"/>
      <c r="AJ1232" s="1041"/>
      <c r="AK1232" s="1041"/>
      <c r="AL1232" s="1041"/>
      <c r="AM1232" s="1041"/>
      <c r="AN1232" s="1041"/>
      <c r="AO1232" s="1041"/>
      <c r="AP1232" s="1041"/>
      <c r="AQ1232" s="1041"/>
      <c r="AR1232" s="1041"/>
      <c r="AS1232" s="1041"/>
      <c r="AT1232" s="1041"/>
      <c r="AU1232" s="1041"/>
      <c r="AV1232" s="1041"/>
      <c r="AW1232" s="1041"/>
      <c r="AX1232" s="1041"/>
      <c r="AY1232" s="1041"/>
      <c r="AZ1232" s="1041"/>
      <c r="BA1232" s="1041"/>
    </row>
    <row r="1233" spans="1:48" s="181" customFormat="1" ht="25.5">
      <c r="A1233" s="314" t="s">
        <v>62</v>
      </c>
      <c r="B1233" s="77"/>
      <c r="C1233" s="77"/>
      <c r="D1233" s="77"/>
      <c r="E1233" s="383"/>
      <c r="F1233" s="212"/>
      <c r="G1233" s="156"/>
      <c r="H1233" s="156"/>
      <c r="I1233" s="156"/>
      <c r="J1233" s="156"/>
      <c r="K1233" s="156"/>
      <c r="L1233" s="156"/>
      <c r="M1233" s="156"/>
      <c r="N1233" s="156"/>
      <c r="O1233" s="156"/>
      <c r="P1233" s="156"/>
      <c r="Q1233" s="156"/>
      <c r="R1233" s="156"/>
      <c r="S1233" s="156"/>
      <c r="T1233" s="156"/>
      <c r="U1233" s="156"/>
      <c r="V1233" s="156"/>
      <c r="W1233" s="156"/>
      <c r="X1233" s="156"/>
      <c r="Y1233" s="156"/>
      <c r="Z1233" s="156"/>
      <c r="AA1233" s="156"/>
      <c r="AB1233" s="156"/>
      <c r="AC1233" s="156"/>
      <c r="AD1233" s="156"/>
      <c r="AE1233" s="156"/>
      <c r="AF1233" s="156"/>
      <c r="AG1233" s="156"/>
      <c r="AH1233" s="156"/>
      <c r="AI1233" s="156"/>
      <c r="AJ1233" s="156"/>
      <c r="AK1233" s="156"/>
      <c r="AL1233" s="156"/>
      <c r="AM1233" s="156"/>
      <c r="AN1233" s="156"/>
      <c r="AO1233" s="156"/>
      <c r="AP1233" s="156"/>
      <c r="AQ1233" s="156"/>
      <c r="AR1233" s="156"/>
      <c r="AS1233" s="156"/>
      <c r="AT1233" s="156"/>
      <c r="AU1233" s="156"/>
      <c r="AV1233" s="156"/>
    </row>
    <row r="1234" spans="1:48" s="181" customFormat="1" ht="12" customHeight="1">
      <c r="A1234" s="252" t="s">
        <v>93</v>
      </c>
      <c r="B1234" s="212">
        <v>2828499</v>
      </c>
      <c r="C1234" s="212">
        <v>559706</v>
      </c>
      <c r="D1234" s="212">
        <v>200000</v>
      </c>
      <c r="E1234" s="383">
        <v>7.070888128297023</v>
      </c>
      <c r="F1234" s="212">
        <v>200000</v>
      </c>
      <c r="G1234" s="156"/>
      <c r="H1234" s="156"/>
      <c r="I1234" s="156"/>
      <c r="J1234" s="156"/>
      <c r="K1234" s="156"/>
      <c r="L1234" s="156"/>
      <c r="M1234" s="156"/>
      <c r="N1234" s="156"/>
      <c r="O1234" s="156"/>
      <c r="P1234" s="156"/>
      <c r="Q1234" s="156"/>
      <c r="R1234" s="156"/>
      <c r="S1234" s="156"/>
      <c r="T1234" s="156"/>
      <c r="U1234" s="156"/>
      <c r="V1234" s="156"/>
      <c r="W1234" s="156"/>
      <c r="X1234" s="156"/>
      <c r="Y1234" s="156"/>
      <c r="Z1234" s="156"/>
      <c r="AA1234" s="156"/>
      <c r="AB1234" s="156"/>
      <c r="AC1234" s="156"/>
      <c r="AD1234" s="156"/>
      <c r="AE1234" s="156"/>
      <c r="AF1234" s="156"/>
      <c r="AG1234" s="156"/>
      <c r="AH1234" s="156"/>
      <c r="AI1234" s="156"/>
      <c r="AJ1234" s="156"/>
      <c r="AK1234" s="156"/>
      <c r="AL1234" s="156"/>
      <c r="AM1234" s="156"/>
      <c r="AN1234" s="156"/>
      <c r="AO1234" s="156"/>
      <c r="AP1234" s="156"/>
      <c r="AQ1234" s="156"/>
      <c r="AR1234" s="156"/>
      <c r="AS1234" s="156"/>
      <c r="AT1234" s="156"/>
      <c r="AU1234" s="156"/>
      <c r="AV1234" s="156"/>
    </row>
    <row r="1235" spans="1:48" s="181" customFormat="1" ht="12" customHeight="1">
      <c r="A1235" s="252" t="s">
        <v>95</v>
      </c>
      <c r="B1235" s="212">
        <v>2828499</v>
      </c>
      <c r="C1235" s="212">
        <v>559706</v>
      </c>
      <c r="D1235" s="212">
        <v>200000</v>
      </c>
      <c r="E1235" s="383">
        <v>7.070888128297023</v>
      </c>
      <c r="F1235" s="212">
        <v>200000</v>
      </c>
      <c r="G1235" s="156"/>
      <c r="H1235" s="156"/>
      <c r="I1235" s="156"/>
      <c r="J1235" s="156"/>
      <c r="K1235" s="156"/>
      <c r="L1235" s="156"/>
      <c r="M1235" s="156"/>
      <c r="N1235" s="156"/>
      <c r="O1235" s="156"/>
      <c r="P1235" s="156"/>
      <c r="Q1235" s="156"/>
      <c r="R1235" s="156"/>
      <c r="S1235" s="156"/>
      <c r="T1235" s="156"/>
      <c r="U1235" s="156"/>
      <c r="V1235" s="156"/>
      <c r="W1235" s="156"/>
      <c r="X1235" s="156"/>
      <c r="Y1235" s="156"/>
      <c r="Z1235" s="156"/>
      <c r="AA1235" s="156"/>
      <c r="AB1235" s="156"/>
      <c r="AC1235" s="156"/>
      <c r="AD1235" s="156"/>
      <c r="AE1235" s="156"/>
      <c r="AF1235" s="156"/>
      <c r="AG1235" s="156"/>
      <c r="AH1235" s="156"/>
      <c r="AI1235" s="156"/>
      <c r="AJ1235" s="156"/>
      <c r="AK1235" s="156"/>
      <c r="AL1235" s="156"/>
      <c r="AM1235" s="156"/>
      <c r="AN1235" s="156"/>
      <c r="AO1235" s="156"/>
      <c r="AP1235" s="156"/>
      <c r="AQ1235" s="156"/>
      <c r="AR1235" s="156"/>
      <c r="AS1235" s="156"/>
      <c r="AT1235" s="156"/>
      <c r="AU1235" s="156"/>
      <c r="AV1235" s="156"/>
    </row>
    <row r="1236" spans="1:48" s="181" customFormat="1" ht="12" customHeight="1">
      <c r="A1236" s="1003" t="s">
        <v>1306</v>
      </c>
      <c r="B1236" s="212">
        <v>2828499</v>
      </c>
      <c r="C1236" s="212">
        <v>559706</v>
      </c>
      <c r="D1236" s="212">
        <v>128911</v>
      </c>
      <c r="E1236" s="383">
        <v>4.557576297534487</v>
      </c>
      <c r="F1236" s="212">
        <v>71100</v>
      </c>
      <c r="G1236" s="156"/>
      <c r="H1236" s="156"/>
      <c r="I1236" s="156"/>
      <c r="J1236" s="156"/>
      <c r="K1236" s="156"/>
      <c r="L1236" s="156"/>
      <c r="M1236" s="156"/>
      <c r="N1236" s="156"/>
      <c r="O1236" s="156"/>
      <c r="P1236" s="156"/>
      <c r="Q1236" s="156"/>
      <c r="R1236" s="156"/>
      <c r="S1236" s="156"/>
      <c r="T1236" s="156"/>
      <c r="U1236" s="156"/>
      <c r="V1236" s="156"/>
      <c r="W1236" s="156"/>
      <c r="X1236" s="156"/>
      <c r="Y1236" s="156"/>
      <c r="Z1236" s="156"/>
      <c r="AA1236" s="156"/>
      <c r="AB1236" s="156"/>
      <c r="AC1236" s="156"/>
      <c r="AD1236" s="156"/>
      <c r="AE1236" s="156"/>
      <c r="AF1236" s="156"/>
      <c r="AG1236" s="156"/>
      <c r="AH1236" s="156"/>
      <c r="AI1236" s="156"/>
      <c r="AJ1236" s="156"/>
      <c r="AK1236" s="156"/>
      <c r="AL1236" s="156"/>
      <c r="AM1236" s="156"/>
      <c r="AN1236" s="156"/>
      <c r="AO1236" s="156"/>
      <c r="AP1236" s="156"/>
      <c r="AQ1236" s="156"/>
      <c r="AR1236" s="156"/>
      <c r="AS1236" s="156"/>
      <c r="AT1236" s="156"/>
      <c r="AU1236" s="156"/>
      <c r="AV1236" s="156"/>
    </row>
    <row r="1237" spans="1:48" s="181" customFormat="1" ht="12" customHeight="1">
      <c r="A1237" s="982" t="s">
        <v>1295</v>
      </c>
      <c r="B1237" s="212">
        <v>2828499</v>
      </c>
      <c r="C1237" s="212">
        <v>559706</v>
      </c>
      <c r="D1237" s="212">
        <v>128911</v>
      </c>
      <c r="E1237" s="383">
        <v>4.557576297534487</v>
      </c>
      <c r="F1237" s="212">
        <v>71100</v>
      </c>
      <c r="G1237" s="156"/>
      <c r="H1237" s="156"/>
      <c r="I1237" s="156"/>
      <c r="J1237" s="156"/>
      <c r="K1237" s="156"/>
      <c r="L1237" s="156"/>
      <c r="M1237" s="156"/>
      <c r="N1237" s="156"/>
      <c r="O1237" s="156"/>
      <c r="P1237" s="156"/>
      <c r="Q1237" s="156"/>
      <c r="R1237" s="156"/>
      <c r="S1237" s="156"/>
      <c r="T1237" s="156"/>
      <c r="U1237" s="156"/>
      <c r="V1237" s="156"/>
      <c r="W1237" s="156"/>
      <c r="X1237" s="156"/>
      <c r="Y1237" s="156"/>
      <c r="Z1237" s="156"/>
      <c r="AA1237" s="156"/>
      <c r="AB1237" s="156"/>
      <c r="AC1237" s="156"/>
      <c r="AD1237" s="156"/>
      <c r="AE1237" s="156"/>
      <c r="AF1237" s="156"/>
      <c r="AG1237" s="156"/>
      <c r="AH1237" s="156"/>
      <c r="AI1237" s="156"/>
      <c r="AJ1237" s="156"/>
      <c r="AK1237" s="156"/>
      <c r="AL1237" s="156"/>
      <c r="AM1237" s="156"/>
      <c r="AN1237" s="156"/>
      <c r="AO1237" s="156"/>
      <c r="AP1237" s="156"/>
      <c r="AQ1237" s="156"/>
      <c r="AR1237" s="156"/>
      <c r="AS1237" s="156"/>
      <c r="AT1237" s="156"/>
      <c r="AU1237" s="156"/>
      <c r="AV1237" s="156"/>
    </row>
    <row r="1238" spans="1:48" s="181" customFormat="1" ht="12" customHeight="1">
      <c r="A1238" s="1004" t="s">
        <v>428</v>
      </c>
      <c r="B1238" s="212">
        <v>2828499</v>
      </c>
      <c r="C1238" s="212">
        <v>559706</v>
      </c>
      <c r="D1238" s="212">
        <v>128911</v>
      </c>
      <c r="E1238" s="383">
        <v>4.557576297534487</v>
      </c>
      <c r="F1238" s="212">
        <v>71100</v>
      </c>
      <c r="G1238" s="156"/>
      <c r="H1238" s="156"/>
      <c r="I1238" s="156"/>
      <c r="J1238" s="156"/>
      <c r="K1238" s="156"/>
      <c r="L1238" s="156"/>
      <c r="M1238" s="156"/>
      <c r="N1238" s="156"/>
      <c r="O1238" s="156"/>
      <c r="P1238" s="156"/>
      <c r="Q1238" s="156"/>
      <c r="R1238" s="156"/>
      <c r="S1238" s="156"/>
      <c r="T1238" s="156"/>
      <c r="U1238" s="156"/>
      <c r="V1238" s="156"/>
      <c r="W1238" s="156"/>
      <c r="X1238" s="156"/>
      <c r="Y1238" s="156"/>
      <c r="Z1238" s="156"/>
      <c r="AA1238" s="156"/>
      <c r="AB1238" s="156"/>
      <c r="AC1238" s="156"/>
      <c r="AD1238" s="156"/>
      <c r="AE1238" s="156"/>
      <c r="AF1238" s="156"/>
      <c r="AG1238" s="156"/>
      <c r="AH1238" s="156"/>
      <c r="AI1238" s="156"/>
      <c r="AJ1238" s="156"/>
      <c r="AK1238" s="156"/>
      <c r="AL1238" s="156"/>
      <c r="AM1238" s="156"/>
      <c r="AN1238" s="156"/>
      <c r="AO1238" s="156"/>
      <c r="AP1238" s="156"/>
      <c r="AQ1238" s="156"/>
      <c r="AR1238" s="156"/>
      <c r="AS1238" s="156"/>
      <c r="AT1238" s="156"/>
      <c r="AU1238" s="156"/>
      <c r="AV1238" s="156"/>
    </row>
    <row r="1239" spans="1:53" s="1042" customFormat="1" ht="12.75">
      <c r="A1239" s="314" t="s">
        <v>58</v>
      </c>
      <c r="B1239" s="30"/>
      <c r="C1239" s="30"/>
      <c r="D1239" s="30"/>
      <c r="E1239" s="383"/>
      <c r="F1239" s="212"/>
      <c r="G1239" s="1041"/>
      <c r="H1239" s="1041"/>
      <c r="I1239" s="1041"/>
      <c r="J1239" s="1041"/>
      <c r="K1239" s="1041"/>
      <c r="L1239" s="1041"/>
      <c r="M1239" s="1041"/>
      <c r="N1239" s="1041"/>
      <c r="O1239" s="1041"/>
      <c r="P1239" s="1041"/>
      <c r="Q1239" s="1041"/>
      <c r="R1239" s="1041"/>
      <c r="S1239" s="1041"/>
      <c r="T1239" s="1041"/>
      <c r="U1239" s="1041"/>
      <c r="V1239" s="1041"/>
      <c r="W1239" s="1041"/>
      <c r="X1239" s="1041"/>
      <c r="Y1239" s="1041"/>
      <c r="Z1239" s="1041"/>
      <c r="AA1239" s="1041"/>
      <c r="AB1239" s="1041"/>
      <c r="AC1239" s="1041"/>
      <c r="AD1239" s="1041"/>
      <c r="AE1239" s="1041"/>
      <c r="AF1239" s="1041"/>
      <c r="AG1239" s="1041"/>
      <c r="AH1239" s="1041"/>
      <c r="AI1239" s="1041"/>
      <c r="AJ1239" s="1041"/>
      <c r="AK1239" s="1041"/>
      <c r="AL1239" s="1041"/>
      <c r="AM1239" s="1041"/>
      <c r="AN1239" s="1041"/>
      <c r="AO1239" s="1041"/>
      <c r="AP1239" s="1041"/>
      <c r="AQ1239" s="1041"/>
      <c r="AR1239" s="1041"/>
      <c r="AS1239" s="1041"/>
      <c r="AT1239" s="1041"/>
      <c r="AU1239" s="1041"/>
      <c r="AV1239" s="1041"/>
      <c r="AW1239" s="1041"/>
      <c r="AX1239" s="1041"/>
      <c r="AY1239" s="1041"/>
      <c r="AZ1239" s="1041"/>
      <c r="BA1239" s="1041"/>
    </row>
    <row r="1240" spans="1:53" s="1048" customFormat="1" ht="12" customHeight="1">
      <c r="A1240" s="260" t="s">
        <v>93</v>
      </c>
      <c r="B1240" s="30">
        <v>15308206</v>
      </c>
      <c r="C1240" s="30">
        <v>0</v>
      </c>
      <c r="D1240" s="30">
        <v>0</v>
      </c>
      <c r="E1240" s="383">
        <v>0</v>
      </c>
      <c r="F1240" s="212">
        <v>0</v>
      </c>
      <c r="G1240" s="1041"/>
      <c r="H1240" s="1041"/>
      <c r="I1240" s="1041"/>
      <c r="J1240" s="1041"/>
      <c r="K1240" s="1041"/>
      <c r="L1240" s="1041"/>
      <c r="M1240" s="1041"/>
      <c r="N1240" s="1041"/>
      <c r="O1240" s="1041"/>
      <c r="P1240" s="1041"/>
      <c r="Q1240" s="1041"/>
      <c r="R1240" s="1041"/>
      <c r="S1240" s="1041"/>
      <c r="T1240" s="1041"/>
      <c r="U1240" s="1041"/>
      <c r="V1240" s="1041"/>
      <c r="W1240" s="1041"/>
      <c r="X1240" s="1041"/>
      <c r="Y1240" s="1041"/>
      <c r="Z1240" s="1041"/>
      <c r="AA1240" s="1041"/>
      <c r="AB1240" s="1041"/>
      <c r="AC1240" s="1041"/>
      <c r="AD1240" s="1041"/>
      <c r="AE1240" s="1041"/>
      <c r="AF1240" s="1041"/>
      <c r="AG1240" s="1041"/>
      <c r="AH1240" s="1041"/>
      <c r="AI1240" s="1041"/>
      <c r="AJ1240" s="1041"/>
      <c r="AK1240" s="1041"/>
      <c r="AL1240" s="1041"/>
      <c r="AM1240" s="1041"/>
      <c r="AN1240" s="1041"/>
      <c r="AO1240" s="1041"/>
      <c r="AP1240" s="1041"/>
      <c r="AQ1240" s="1041"/>
      <c r="AR1240" s="1041"/>
      <c r="AS1240" s="1041"/>
      <c r="AT1240" s="1041"/>
      <c r="AU1240" s="1041"/>
      <c r="AV1240" s="1041"/>
      <c r="AW1240" s="1041"/>
      <c r="AX1240" s="1041"/>
      <c r="AY1240" s="1041"/>
      <c r="AZ1240" s="1041"/>
      <c r="BA1240" s="1041"/>
    </row>
    <row r="1241" spans="1:53" s="1048" customFormat="1" ht="12" customHeight="1">
      <c r="A1241" s="260" t="s">
        <v>95</v>
      </c>
      <c r="B1241" s="30">
        <v>15308206</v>
      </c>
      <c r="C1241" s="30">
        <v>0</v>
      </c>
      <c r="D1241" s="30">
        <v>0</v>
      </c>
      <c r="E1241" s="383">
        <v>0</v>
      </c>
      <c r="F1241" s="212">
        <v>0</v>
      </c>
      <c r="G1241" s="1041"/>
      <c r="H1241" s="1041"/>
      <c r="I1241" s="1041"/>
      <c r="J1241" s="1041"/>
      <c r="K1241" s="1041"/>
      <c r="L1241" s="1041"/>
      <c r="M1241" s="1041"/>
      <c r="N1241" s="1041"/>
      <c r="O1241" s="1041"/>
      <c r="P1241" s="1041"/>
      <c r="Q1241" s="1041"/>
      <c r="R1241" s="1041"/>
      <c r="S1241" s="1041"/>
      <c r="T1241" s="1041"/>
      <c r="U1241" s="1041"/>
      <c r="V1241" s="1041"/>
      <c r="W1241" s="1041"/>
      <c r="X1241" s="1041"/>
      <c r="Y1241" s="1041"/>
      <c r="Z1241" s="1041"/>
      <c r="AA1241" s="1041"/>
      <c r="AB1241" s="1041"/>
      <c r="AC1241" s="1041"/>
      <c r="AD1241" s="1041"/>
      <c r="AE1241" s="1041"/>
      <c r="AF1241" s="1041"/>
      <c r="AG1241" s="1041"/>
      <c r="AH1241" s="1041"/>
      <c r="AI1241" s="1041"/>
      <c r="AJ1241" s="1041"/>
      <c r="AK1241" s="1041"/>
      <c r="AL1241" s="1041"/>
      <c r="AM1241" s="1041"/>
      <c r="AN1241" s="1041"/>
      <c r="AO1241" s="1041"/>
      <c r="AP1241" s="1041"/>
      <c r="AQ1241" s="1041"/>
      <c r="AR1241" s="1041"/>
      <c r="AS1241" s="1041"/>
      <c r="AT1241" s="1041"/>
      <c r="AU1241" s="1041"/>
      <c r="AV1241" s="1041"/>
      <c r="AW1241" s="1041"/>
      <c r="AX1241" s="1041"/>
      <c r="AY1241" s="1041"/>
      <c r="AZ1241" s="1041"/>
      <c r="BA1241" s="1041"/>
    </row>
    <row r="1242" spans="1:53" s="1048" customFormat="1" ht="12" customHeight="1">
      <c r="A1242" s="986" t="s">
        <v>1306</v>
      </c>
      <c r="B1242" s="30">
        <v>15308206</v>
      </c>
      <c r="C1242" s="30">
        <v>0</v>
      </c>
      <c r="D1242" s="30">
        <v>0</v>
      </c>
      <c r="E1242" s="383">
        <v>0</v>
      </c>
      <c r="F1242" s="212">
        <v>0</v>
      </c>
      <c r="G1242" s="1041"/>
      <c r="H1242" s="1041"/>
      <c r="I1242" s="1041"/>
      <c r="J1242" s="1041"/>
      <c r="K1242" s="1041"/>
      <c r="L1242" s="1041"/>
      <c r="M1242" s="1041"/>
      <c r="N1242" s="1041"/>
      <c r="O1242" s="1041"/>
      <c r="P1242" s="1041"/>
      <c r="Q1242" s="1041"/>
      <c r="R1242" s="1041"/>
      <c r="S1242" s="1041"/>
      <c r="T1242" s="1041"/>
      <c r="U1242" s="1041"/>
      <c r="V1242" s="1041"/>
      <c r="W1242" s="1041"/>
      <c r="X1242" s="1041"/>
      <c r="Y1242" s="1041"/>
      <c r="Z1242" s="1041"/>
      <c r="AA1242" s="1041"/>
      <c r="AB1242" s="1041"/>
      <c r="AC1242" s="1041"/>
      <c r="AD1242" s="1041"/>
      <c r="AE1242" s="1041"/>
      <c r="AF1242" s="1041"/>
      <c r="AG1242" s="1041"/>
      <c r="AH1242" s="1041"/>
      <c r="AI1242" s="1041"/>
      <c r="AJ1242" s="1041"/>
      <c r="AK1242" s="1041"/>
      <c r="AL1242" s="1041"/>
      <c r="AM1242" s="1041"/>
      <c r="AN1242" s="1041"/>
      <c r="AO1242" s="1041"/>
      <c r="AP1242" s="1041"/>
      <c r="AQ1242" s="1041"/>
      <c r="AR1242" s="1041"/>
      <c r="AS1242" s="1041"/>
      <c r="AT1242" s="1041"/>
      <c r="AU1242" s="1041"/>
      <c r="AV1242" s="1041"/>
      <c r="AW1242" s="1041"/>
      <c r="AX1242" s="1041"/>
      <c r="AY1242" s="1041"/>
      <c r="AZ1242" s="1041"/>
      <c r="BA1242" s="1041"/>
    </row>
    <row r="1243" spans="1:53" s="1042" customFormat="1" ht="12.75">
      <c r="A1243" s="982" t="s">
        <v>1312</v>
      </c>
      <c r="B1243" s="30">
        <v>15308206</v>
      </c>
      <c r="C1243" s="30">
        <v>0</v>
      </c>
      <c r="D1243" s="30">
        <v>0</v>
      </c>
      <c r="E1243" s="383">
        <v>0</v>
      </c>
      <c r="F1243" s="212">
        <v>0</v>
      </c>
      <c r="G1243" s="1041"/>
      <c r="H1243" s="1041"/>
      <c r="I1243" s="1041"/>
      <c r="J1243" s="1041"/>
      <c r="K1243" s="1041"/>
      <c r="L1243" s="1041"/>
      <c r="M1243" s="1041"/>
      <c r="N1243" s="1041"/>
      <c r="O1243" s="1041"/>
      <c r="P1243" s="1041"/>
      <c r="Q1243" s="1041"/>
      <c r="R1243" s="1041"/>
      <c r="S1243" s="1041"/>
      <c r="T1243" s="1041"/>
      <c r="U1243" s="1041"/>
      <c r="V1243" s="1041"/>
      <c r="W1243" s="1041"/>
      <c r="X1243" s="1041"/>
      <c r="Y1243" s="1041"/>
      <c r="Z1243" s="1041"/>
      <c r="AA1243" s="1041"/>
      <c r="AB1243" s="1041"/>
      <c r="AC1243" s="1041"/>
      <c r="AD1243" s="1041"/>
      <c r="AE1243" s="1041"/>
      <c r="AF1243" s="1041"/>
      <c r="AG1243" s="1041"/>
      <c r="AH1243" s="1041"/>
      <c r="AI1243" s="1041"/>
      <c r="AJ1243" s="1041"/>
      <c r="AK1243" s="1041"/>
      <c r="AL1243" s="1041"/>
      <c r="AM1243" s="1041"/>
      <c r="AN1243" s="1041"/>
      <c r="AO1243" s="1041"/>
      <c r="AP1243" s="1041"/>
      <c r="AQ1243" s="1041"/>
      <c r="AR1243" s="1041"/>
      <c r="AS1243" s="1041"/>
      <c r="AT1243" s="1041"/>
      <c r="AU1243" s="1041"/>
      <c r="AV1243" s="1041"/>
      <c r="AW1243" s="1041"/>
      <c r="AX1243" s="1041"/>
      <c r="AY1243" s="1041"/>
      <c r="AZ1243" s="1041"/>
      <c r="BA1243" s="1041"/>
    </row>
    <row r="1244" spans="1:53" s="1042" customFormat="1" ht="12.75">
      <c r="A1244" s="983" t="s">
        <v>881</v>
      </c>
      <c r="B1244" s="30">
        <v>14251035</v>
      </c>
      <c r="C1244" s="30">
        <v>0</v>
      </c>
      <c r="D1244" s="30">
        <v>0</v>
      </c>
      <c r="E1244" s="383">
        <v>0</v>
      </c>
      <c r="F1244" s="212">
        <v>0</v>
      </c>
      <c r="G1244" s="1041"/>
      <c r="H1244" s="1041"/>
      <c r="I1244" s="1041"/>
      <c r="J1244" s="1041"/>
      <c r="K1244" s="1041"/>
      <c r="L1244" s="1041"/>
      <c r="M1244" s="1041"/>
      <c r="N1244" s="1041"/>
      <c r="O1244" s="1041"/>
      <c r="P1244" s="1041"/>
      <c r="Q1244" s="1041"/>
      <c r="R1244" s="1041"/>
      <c r="S1244" s="1041"/>
      <c r="T1244" s="1041"/>
      <c r="U1244" s="1041"/>
      <c r="V1244" s="1041"/>
      <c r="W1244" s="1041"/>
      <c r="X1244" s="1041"/>
      <c r="Y1244" s="1041"/>
      <c r="Z1244" s="1041"/>
      <c r="AA1244" s="1041"/>
      <c r="AB1244" s="1041"/>
      <c r="AC1244" s="1041"/>
      <c r="AD1244" s="1041"/>
      <c r="AE1244" s="1041"/>
      <c r="AF1244" s="1041"/>
      <c r="AG1244" s="1041"/>
      <c r="AH1244" s="1041"/>
      <c r="AI1244" s="1041"/>
      <c r="AJ1244" s="1041"/>
      <c r="AK1244" s="1041"/>
      <c r="AL1244" s="1041"/>
      <c r="AM1244" s="1041"/>
      <c r="AN1244" s="1041"/>
      <c r="AO1244" s="1041"/>
      <c r="AP1244" s="1041"/>
      <c r="AQ1244" s="1041"/>
      <c r="AR1244" s="1041"/>
      <c r="AS1244" s="1041"/>
      <c r="AT1244" s="1041"/>
      <c r="AU1244" s="1041"/>
      <c r="AV1244" s="1041"/>
      <c r="AW1244" s="1041"/>
      <c r="AX1244" s="1041"/>
      <c r="AY1244" s="1041"/>
      <c r="AZ1244" s="1041"/>
      <c r="BA1244" s="1041"/>
    </row>
    <row r="1245" spans="1:53" s="1042" customFormat="1" ht="12.75">
      <c r="A1245" s="983" t="s">
        <v>1381</v>
      </c>
      <c r="B1245" s="30">
        <v>1057171</v>
      </c>
      <c r="C1245" s="30">
        <v>0</v>
      </c>
      <c r="D1245" s="30">
        <v>0</v>
      </c>
      <c r="E1245" s="383">
        <v>0</v>
      </c>
      <c r="F1245" s="212">
        <v>0</v>
      </c>
      <c r="G1245" s="1041"/>
      <c r="H1245" s="1041"/>
      <c r="I1245" s="1041"/>
      <c r="J1245" s="1041"/>
      <c r="K1245" s="1041"/>
      <c r="L1245" s="1041"/>
      <c r="M1245" s="1041"/>
      <c r="N1245" s="1041"/>
      <c r="O1245" s="1041"/>
      <c r="P1245" s="1041"/>
      <c r="Q1245" s="1041"/>
      <c r="R1245" s="1041"/>
      <c r="S1245" s="1041"/>
      <c r="T1245" s="1041"/>
      <c r="U1245" s="1041"/>
      <c r="V1245" s="1041"/>
      <c r="W1245" s="1041"/>
      <c r="X1245" s="1041"/>
      <c r="Y1245" s="1041"/>
      <c r="Z1245" s="1041"/>
      <c r="AA1245" s="1041"/>
      <c r="AB1245" s="1041"/>
      <c r="AC1245" s="1041"/>
      <c r="AD1245" s="1041"/>
      <c r="AE1245" s="1041"/>
      <c r="AF1245" s="1041"/>
      <c r="AG1245" s="1041"/>
      <c r="AH1245" s="1041"/>
      <c r="AI1245" s="1041"/>
      <c r="AJ1245" s="1041"/>
      <c r="AK1245" s="1041"/>
      <c r="AL1245" s="1041"/>
      <c r="AM1245" s="1041"/>
      <c r="AN1245" s="1041"/>
      <c r="AO1245" s="1041"/>
      <c r="AP1245" s="1041"/>
      <c r="AQ1245" s="1041"/>
      <c r="AR1245" s="1041"/>
      <c r="AS1245" s="1041"/>
      <c r="AT1245" s="1041"/>
      <c r="AU1245" s="1041"/>
      <c r="AV1245" s="1041"/>
      <c r="AW1245" s="1041"/>
      <c r="AX1245" s="1041"/>
      <c r="AY1245" s="1041"/>
      <c r="AZ1245" s="1041"/>
      <c r="BA1245" s="1041"/>
    </row>
    <row r="1246" spans="1:53" s="1042" customFormat="1" ht="12.75">
      <c r="A1246" s="406"/>
      <c r="B1246" s="30"/>
      <c r="C1246" s="30"/>
      <c r="D1246" s="30"/>
      <c r="E1246" s="991"/>
      <c r="F1246" s="77"/>
      <c r="G1246" s="1041"/>
      <c r="H1246" s="1041"/>
      <c r="I1246" s="1041"/>
      <c r="J1246" s="1041"/>
      <c r="K1246" s="1041"/>
      <c r="L1246" s="1041"/>
      <c r="M1246" s="1041"/>
      <c r="N1246" s="1041"/>
      <c r="O1246" s="1041"/>
      <c r="P1246" s="1041"/>
      <c r="Q1246" s="1041"/>
      <c r="R1246" s="1041"/>
      <c r="S1246" s="1041"/>
      <c r="T1246" s="1041"/>
      <c r="U1246" s="1041"/>
      <c r="V1246" s="1041"/>
      <c r="W1246" s="1041"/>
      <c r="X1246" s="1041"/>
      <c r="Y1246" s="1041"/>
      <c r="Z1246" s="1041"/>
      <c r="AA1246" s="1041"/>
      <c r="AB1246" s="1041"/>
      <c r="AC1246" s="1041"/>
      <c r="AD1246" s="1041"/>
      <c r="AE1246" s="1041"/>
      <c r="AF1246" s="1041"/>
      <c r="AG1246" s="1041"/>
      <c r="AH1246" s="1041"/>
      <c r="AI1246" s="1041"/>
      <c r="AJ1246" s="1041"/>
      <c r="AK1246" s="1041"/>
      <c r="AL1246" s="1041"/>
      <c r="AM1246" s="1041"/>
      <c r="AN1246" s="1041"/>
      <c r="AO1246" s="1041"/>
      <c r="AP1246" s="1041"/>
      <c r="AQ1246" s="1041"/>
      <c r="AR1246" s="1041"/>
      <c r="AS1246" s="1041"/>
      <c r="AT1246" s="1041"/>
      <c r="AU1246" s="1041"/>
      <c r="AV1246" s="1041"/>
      <c r="AW1246" s="1041"/>
      <c r="AX1246" s="1041"/>
      <c r="AY1246" s="1041"/>
      <c r="AZ1246" s="1041"/>
      <c r="BA1246" s="1041"/>
    </row>
    <row r="1247" spans="1:53" s="1043" customFormat="1" ht="12.75">
      <c r="A1247" s="252" t="s">
        <v>77</v>
      </c>
      <c r="B1247" s="77"/>
      <c r="C1247" s="77"/>
      <c r="D1247" s="77"/>
      <c r="E1247" s="1056"/>
      <c r="F1247" s="77"/>
      <c r="G1247" s="324"/>
      <c r="H1247" s="324"/>
      <c r="I1247" s="324"/>
      <c r="J1247" s="324"/>
      <c r="K1247" s="324"/>
      <c r="L1247" s="324"/>
      <c r="M1247" s="324"/>
      <c r="N1247" s="324"/>
      <c r="O1247" s="324"/>
      <c r="P1247" s="324"/>
      <c r="Q1247" s="324"/>
      <c r="R1247" s="324"/>
      <c r="S1247" s="324"/>
      <c r="T1247" s="324"/>
      <c r="U1247" s="324"/>
      <c r="V1247" s="324"/>
      <c r="W1247" s="324"/>
      <c r="X1247" s="324"/>
      <c r="Y1247" s="324"/>
      <c r="Z1247" s="324"/>
      <c r="AA1247" s="324"/>
      <c r="AB1247" s="324"/>
      <c r="AC1247" s="324"/>
      <c r="AD1247" s="324"/>
      <c r="AE1247" s="324"/>
      <c r="AF1247" s="324"/>
      <c r="AG1247" s="324"/>
      <c r="AH1247" s="324"/>
      <c r="AI1247" s="324"/>
      <c r="AJ1247" s="324"/>
      <c r="AK1247" s="324"/>
      <c r="AL1247" s="324"/>
      <c r="AM1247" s="324"/>
      <c r="AN1247" s="324"/>
      <c r="AO1247" s="324"/>
      <c r="AP1247" s="324"/>
      <c r="AQ1247" s="324"/>
      <c r="AR1247" s="324"/>
      <c r="AS1247" s="324"/>
      <c r="AT1247" s="324"/>
      <c r="AU1247" s="324"/>
      <c r="AV1247" s="324"/>
      <c r="AW1247" s="324"/>
      <c r="AX1247" s="324"/>
      <c r="AY1247" s="324"/>
      <c r="AZ1247" s="324"/>
      <c r="BA1247" s="324"/>
    </row>
    <row r="1248" spans="1:53" s="1042" customFormat="1" ht="12.75">
      <c r="A1248" s="252" t="s">
        <v>922</v>
      </c>
      <c r="B1248" s="77"/>
      <c r="C1248" s="77"/>
      <c r="D1248" s="77"/>
      <c r="E1248" s="1056"/>
      <c r="F1248" s="77"/>
      <c r="G1248" s="1041"/>
      <c r="H1248" s="1041"/>
      <c r="I1248" s="1041"/>
      <c r="J1248" s="1041"/>
      <c r="K1248" s="1041"/>
      <c r="L1248" s="1041"/>
      <c r="M1248" s="1041"/>
      <c r="N1248" s="1041"/>
      <c r="O1248" s="1041"/>
      <c r="P1248" s="1041"/>
      <c r="Q1248" s="1041"/>
      <c r="R1248" s="1041"/>
      <c r="S1248" s="1041"/>
      <c r="T1248" s="1041"/>
      <c r="U1248" s="1041"/>
      <c r="V1248" s="1041"/>
      <c r="W1248" s="1041"/>
      <c r="X1248" s="1041"/>
      <c r="Y1248" s="1041"/>
      <c r="Z1248" s="1041"/>
      <c r="AA1248" s="1041"/>
      <c r="AB1248" s="1041"/>
      <c r="AC1248" s="1041"/>
      <c r="AD1248" s="1041"/>
      <c r="AE1248" s="1041"/>
      <c r="AF1248" s="1041"/>
      <c r="AG1248" s="1041"/>
      <c r="AH1248" s="1041"/>
      <c r="AI1248" s="1041"/>
      <c r="AJ1248" s="1041"/>
      <c r="AK1248" s="1041"/>
      <c r="AL1248" s="1041"/>
      <c r="AM1248" s="1041"/>
      <c r="AN1248" s="1041"/>
      <c r="AO1248" s="1041"/>
      <c r="AP1248" s="1041"/>
      <c r="AQ1248" s="1041"/>
      <c r="AR1248" s="1041"/>
      <c r="AS1248" s="1041"/>
      <c r="AT1248" s="1041"/>
      <c r="AU1248" s="1041"/>
      <c r="AV1248" s="1041"/>
      <c r="AW1248" s="1041"/>
      <c r="AX1248" s="1041"/>
      <c r="AY1248" s="1041"/>
      <c r="AZ1248" s="1041"/>
      <c r="BA1248" s="1041"/>
    </row>
    <row r="1249" spans="1:53" s="1043" customFormat="1" ht="12" customHeight="1">
      <c r="A1249" s="269" t="s">
        <v>93</v>
      </c>
      <c r="B1249" s="77">
        <v>2463866</v>
      </c>
      <c r="C1249" s="77">
        <v>675646</v>
      </c>
      <c r="D1249" s="77">
        <v>675646</v>
      </c>
      <c r="E1249" s="1056">
        <v>27.42218935607699</v>
      </c>
      <c r="F1249" s="77">
        <v>459866</v>
      </c>
      <c r="G1249" s="324"/>
      <c r="H1249" s="324"/>
      <c r="I1249" s="324"/>
      <c r="J1249" s="324"/>
      <c r="K1249" s="324"/>
      <c r="L1249" s="324"/>
      <c r="M1249" s="324"/>
      <c r="N1249" s="324"/>
      <c r="O1249" s="324"/>
      <c r="P1249" s="324"/>
      <c r="Q1249" s="324"/>
      <c r="R1249" s="324"/>
      <c r="S1249" s="324"/>
      <c r="T1249" s="324"/>
      <c r="U1249" s="324"/>
      <c r="V1249" s="324"/>
      <c r="W1249" s="324"/>
      <c r="X1249" s="324"/>
      <c r="Y1249" s="324"/>
      <c r="Z1249" s="324"/>
      <c r="AA1249" s="324"/>
      <c r="AB1249" s="324"/>
      <c r="AC1249" s="324"/>
      <c r="AD1249" s="324"/>
      <c r="AE1249" s="324"/>
      <c r="AF1249" s="324"/>
      <c r="AG1249" s="324"/>
      <c r="AH1249" s="324"/>
      <c r="AI1249" s="324"/>
      <c r="AJ1249" s="324"/>
      <c r="AK1249" s="324"/>
      <c r="AL1249" s="324"/>
      <c r="AM1249" s="324"/>
      <c r="AN1249" s="324"/>
      <c r="AO1249" s="324"/>
      <c r="AP1249" s="324"/>
      <c r="AQ1249" s="324"/>
      <c r="AR1249" s="324"/>
      <c r="AS1249" s="324"/>
      <c r="AT1249" s="324"/>
      <c r="AU1249" s="324"/>
      <c r="AV1249" s="324"/>
      <c r="AW1249" s="324"/>
      <c r="AX1249" s="324"/>
      <c r="AY1249" s="324"/>
      <c r="AZ1249" s="324"/>
      <c r="BA1249" s="324"/>
    </row>
    <row r="1250" spans="1:53" s="1043" customFormat="1" ht="12" customHeight="1" hidden="1">
      <c r="A1250" s="1045" t="s">
        <v>134</v>
      </c>
      <c r="B1250" s="409">
        <v>0</v>
      </c>
      <c r="C1250" s="409">
        <v>0</v>
      </c>
      <c r="D1250" s="409">
        <v>0</v>
      </c>
      <c r="E1250" s="1046">
        <v>0</v>
      </c>
      <c r="F1250" s="409">
        <v>-457</v>
      </c>
      <c r="G1250" s="324"/>
      <c r="H1250" s="324"/>
      <c r="I1250" s="324"/>
      <c r="J1250" s="324"/>
      <c r="K1250" s="324"/>
      <c r="L1250" s="324"/>
      <c r="M1250" s="324"/>
      <c r="N1250" s="324"/>
      <c r="O1250" s="324"/>
      <c r="P1250" s="324"/>
      <c r="Q1250" s="324"/>
      <c r="R1250" s="324"/>
      <c r="S1250" s="324"/>
      <c r="T1250" s="324"/>
      <c r="U1250" s="324"/>
      <c r="V1250" s="324"/>
      <c r="W1250" s="324"/>
      <c r="X1250" s="324"/>
      <c r="Y1250" s="324"/>
      <c r="Z1250" s="324"/>
      <c r="AA1250" s="324"/>
      <c r="AB1250" s="324"/>
      <c r="AC1250" s="324"/>
      <c r="AD1250" s="324"/>
      <c r="AE1250" s="324"/>
      <c r="AF1250" s="324"/>
      <c r="AG1250" s="324"/>
      <c r="AH1250" s="324"/>
      <c r="AI1250" s="324"/>
      <c r="AJ1250" s="324"/>
      <c r="AK1250" s="324"/>
      <c r="AL1250" s="324"/>
      <c r="AM1250" s="324"/>
      <c r="AN1250" s="324"/>
      <c r="AO1250" s="324"/>
      <c r="AP1250" s="324"/>
      <c r="AQ1250" s="324"/>
      <c r="AR1250" s="324"/>
      <c r="AS1250" s="324"/>
      <c r="AT1250" s="324"/>
      <c r="AU1250" s="324"/>
      <c r="AV1250" s="324"/>
      <c r="AW1250" s="324"/>
      <c r="AX1250" s="324"/>
      <c r="AY1250" s="324"/>
      <c r="AZ1250" s="324"/>
      <c r="BA1250" s="324"/>
    </row>
    <row r="1251" spans="1:53" s="1048" customFormat="1" ht="12.75">
      <c r="A1251" s="269" t="s">
        <v>95</v>
      </c>
      <c r="B1251" s="77">
        <v>2463866</v>
      </c>
      <c r="C1251" s="77">
        <v>675646</v>
      </c>
      <c r="D1251" s="230">
        <v>675646</v>
      </c>
      <c r="E1251" s="1056">
        <v>27.42218935607699</v>
      </c>
      <c r="F1251" s="77">
        <v>460323</v>
      </c>
      <c r="G1251" s="1041"/>
      <c r="H1251" s="1041"/>
      <c r="I1251" s="1041"/>
      <c r="J1251" s="1041"/>
      <c r="K1251" s="1041"/>
      <c r="L1251" s="1041"/>
      <c r="M1251" s="1041"/>
      <c r="N1251" s="1041"/>
      <c r="O1251" s="1041"/>
      <c r="P1251" s="1041"/>
      <c r="Q1251" s="1041"/>
      <c r="R1251" s="1041"/>
      <c r="S1251" s="1041"/>
      <c r="T1251" s="1041"/>
      <c r="U1251" s="1041"/>
      <c r="V1251" s="1041"/>
      <c r="W1251" s="1041"/>
      <c r="X1251" s="1041"/>
      <c r="Y1251" s="1041"/>
      <c r="Z1251" s="1041"/>
      <c r="AA1251" s="1041"/>
      <c r="AB1251" s="1041"/>
      <c r="AC1251" s="1041"/>
      <c r="AD1251" s="1041"/>
      <c r="AE1251" s="1041"/>
      <c r="AF1251" s="1041"/>
      <c r="AG1251" s="1041"/>
      <c r="AH1251" s="1041"/>
      <c r="AI1251" s="1041"/>
      <c r="AJ1251" s="1041"/>
      <c r="AK1251" s="1041"/>
      <c r="AL1251" s="1041"/>
      <c r="AM1251" s="1041"/>
      <c r="AN1251" s="1041"/>
      <c r="AO1251" s="1041"/>
      <c r="AP1251" s="1041"/>
      <c r="AQ1251" s="1041"/>
      <c r="AR1251" s="1041"/>
      <c r="AS1251" s="1041"/>
      <c r="AT1251" s="1041"/>
      <c r="AU1251" s="1041"/>
      <c r="AV1251" s="1041"/>
      <c r="AW1251" s="1041"/>
      <c r="AX1251" s="1041"/>
      <c r="AY1251" s="1041"/>
      <c r="AZ1251" s="1041"/>
      <c r="BA1251" s="1041"/>
    </row>
    <row r="1252" spans="1:53" s="1048" customFormat="1" ht="12.75">
      <c r="A1252" s="1049" t="s">
        <v>1306</v>
      </c>
      <c r="B1252" s="77">
        <v>2463866</v>
      </c>
      <c r="C1252" s="77">
        <v>675646</v>
      </c>
      <c r="D1252" s="230">
        <v>638213</v>
      </c>
      <c r="E1252" s="1056">
        <v>0</v>
      </c>
      <c r="F1252" s="77">
        <v>427578</v>
      </c>
      <c r="G1252" s="1041"/>
      <c r="H1252" s="1041"/>
      <c r="I1252" s="1041"/>
      <c r="J1252" s="1041"/>
      <c r="K1252" s="1041"/>
      <c r="L1252" s="1041"/>
      <c r="M1252" s="1041"/>
      <c r="N1252" s="1041"/>
      <c r="O1252" s="1041"/>
      <c r="P1252" s="1041"/>
      <c r="Q1252" s="1041"/>
      <c r="R1252" s="1041"/>
      <c r="S1252" s="1041"/>
      <c r="T1252" s="1041"/>
      <c r="U1252" s="1041"/>
      <c r="V1252" s="1041"/>
      <c r="W1252" s="1041"/>
      <c r="X1252" s="1041"/>
      <c r="Y1252" s="1041"/>
      <c r="Z1252" s="1041"/>
      <c r="AA1252" s="1041"/>
      <c r="AB1252" s="1041"/>
      <c r="AC1252" s="1041"/>
      <c r="AD1252" s="1041"/>
      <c r="AE1252" s="1041"/>
      <c r="AF1252" s="1041"/>
      <c r="AG1252" s="1041"/>
      <c r="AH1252" s="1041"/>
      <c r="AI1252" s="1041"/>
      <c r="AJ1252" s="1041"/>
      <c r="AK1252" s="1041"/>
      <c r="AL1252" s="1041"/>
      <c r="AM1252" s="1041"/>
      <c r="AN1252" s="1041"/>
      <c r="AO1252" s="1041"/>
      <c r="AP1252" s="1041"/>
      <c r="AQ1252" s="1041"/>
      <c r="AR1252" s="1041"/>
      <c r="AS1252" s="1041"/>
      <c r="AT1252" s="1041"/>
      <c r="AU1252" s="1041"/>
      <c r="AV1252" s="1041"/>
      <c r="AW1252" s="1041"/>
      <c r="AX1252" s="1041"/>
      <c r="AY1252" s="1041"/>
      <c r="AZ1252" s="1041"/>
      <c r="BA1252" s="1041"/>
    </row>
    <row r="1253" spans="1:53" s="1050" customFormat="1" ht="12.75">
      <c r="A1253" s="1037" t="s">
        <v>1312</v>
      </c>
      <c r="B1253" s="77">
        <v>2463866</v>
      </c>
      <c r="C1253" s="77">
        <v>675646</v>
      </c>
      <c r="D1253" s="77">
        <v>638213</v>
      </c>
      <c r="E1253" s="1056">
        <v>0</v>
      </c>
      <c r="F1253" s="77">
        <v>427578</v>
      </c>
      <c r="G1253" s="1041"/>
      <c r="H1253" s="1041"/>
      <c r="I1253" s="1041"/>
      <c r="J1253" s="1041"/>
      <c r="K1253" s="1041"/>
      <c r="L1253" s="1041"/>
      <c r="M1253" s="1041"/>
      <c r="N1253" s="1041"/>
      <c r="O1253" s="1041"/>
      <c r="P1253" s="1041"/>
      <c r="Q1253" s="1041"/>
      <c r="R1253" s="1041"/>
      <c r="S1253" s="1041"/>
      <c r="T1253" s="1041"/>
      <c r="U1253" s="1041"/>
      <c r="V1253" s="1041"/>
      <c r="W1253" s="1041"/>
      <c r="X1253" s="1041"/>
      <c r="Y1253" s="1041"/>
      <c r="Z1253" s="1041"/>
      <c r="AA1253" s="1041"/>
      <c r="AB1253" s="1041"/>
      <c r="AC1253" s="1041"/>
      <c r="AD1253" s="1041"/>
      <c r="AE1253" s="1041"/>
      <c r="AF1253" s="1041"/>
      <c r="AG1253" s="1041"/>
      <c r="AH1253" s="1041"/>
      <c r="AI1253" s="1041"/>
      <c r="AJ1253" s="1041"/>
      <c r="AK1253" s="1041"/>
      <c r="AL1253" s="1041"/>
      <c r="AM1253" s="1041"/>
      <c r="AN1253" s="1041"/>
      <c r="AO1253" s="1041"/>
      <c r="AP1253" s="1041"/>
      <c r="AQ1253" s="1041"/>
      <c r="AR1253" s="1041"/>
      <c r="AS1253" s="1041"/>
      <c r="AT1253" s="1041"/>
      <c r="AU1253" s="1041"/>
      <c r="AV1253" s="1041"/>
      <c r="AW1253" s="1041"/>
      <c r="AX1253" s="1041"/>
      <c r="AY1253" s="1041"/>
      <c r="AZ1253" s="1041"/>
      <c r="BA1253" s="1041"/>
    </row>
    <row r="1254" spans="1:53" s="1042" customFormat="1" ht="12.75" hidden="1">
      <c r="A1254" s="1067" t="s">
        <v>881</v>
      </c>
      <c r="B1254" s="409">
        <v>0</v>
      </c>
      <c r="C1254" s="409">
        <v>0</v>
      </c>
      <c r="D1254" s="409">
        <v>0</v>
      </c>
      <c r="E1254" s="1046">
        <v>0</v>
      </c>
      <c r="F1254" s="409">
        <v>2</v>
      </c>
      <c r="G1254" s="1041"/>
      <c r="H1254" s="1041"/>
      <c r="I1254" s="1041"/>
      <c r="J1254" s="1041"/>
      <c r="K1254" s="1041"/>
      <c r="L1254" s="1041"/>
      <c r="M1254" s="1041"/>
      <c r="N1254" s="1041"/>
      <c r="O1254" s="1041"/>
      <c r="P1254" s="1041"/>
      <c r="Q1254" s="1041"/>
      <c r="R1254" s="1041"/>
      <c r="S1254" s="1041"/>
      <c r="T1254" s="1041"/>
      <c r="U1254" s="1041"/>
      <c r="V1254" s="1041"/>
      <c r="W1254" s="1041"/>
      <c r="X1254" s="1041"/>
      <c r="Y1254" s="1041"/>
      <c r="Z1254" s="1041"/>
      <c r="AA1254" s="1041"/>
      <c r="AB1254" s="1041"/>
      <c r="AC1254" s="1041"/>
      <c r="AD1254" s="1041"/>
      <c r="AE1254" s="1041"/>
      <c r="AF1254" s="1041"/>
      <c r="AG1254" s="1041"/>
      <c r="AH1254" s="1041"/>
      <c r="AI1254" s="1041"/>
      <c r="AJ1254" s="1041"/>
      <c r="AK1254" s="1041"/>
      <c r="AL1254" s="1041"/>
      <c r="AM1254" s="1041"/>
      <c r="AN1254" s="1041"/>
      <c r="AO1254" s="1041"/>
      <c r="AP1254" s="1041"/>
      <c r="AQ1254" s="1041"/>
      <c r="AR1254" s="1041"/>
      <c r="AS1254" s="1041"/>
      <c r="AT1254" s="1041"/>
      <c r="AU1254" s="1041"/>
      <c r="AV1254" s="1041"/>
      <c r="AW1254" s="1041"/>
      <c r="AX1254" s="1041"/>
      <c r="AY1254" s="1041"/>
      <c r="AZ1254" s="1041"/>
      <c r="BA1254" s="1041"/>
    </row>
    <row r="1255" spans="1:53" s="1042" customFormat="1" ht="12.75" customHeight="1">
      <c r="A1255" s="1051" t="s">
        <v>1384</v>
      </c>
      <c r="B1255" s="77">
        <v>2463866</v>
      </c>
      <c r="C1255" s="77">
        <v>675646</v>
      </c>
      <c r="D1255" s="77">
        <v>638213</v>
      </c>
      <c r="E1255" s="1056">
        <v>0</v>
      </c>
      <c r="F1255" s="77">
        <v>427576</v>
      </c>
      <c r="G1255" s="1041"/>
      <c r="H1255" s="1041"/>
      <c r="I1255" s="1041"/>
      <c r="J1255" s="1041"/>
      <c r="K1255" s="1041"/>
      <c r="L1255" s="1041"/>
      <c r="M1255" s="1041"/>
      <c r="N1255" s="1041"/>
      <c r="O1255" s="1041"/>
      <c r="P1255" s="1041"/>
      <c r="Q1255" s="1041"/>
      <c r="R1255" s="1041"/>
      <c r="S1255" s="1041"/>
      <c r="T1255" s="1041"/>
      <c r="U1255" s="1041"/>
      <c r="V1255" s="1041"/>
      <c r="W1255" s="1041"/>
      <c r="X1255" s="1041"/>
      <c r="Y1255" s="1041"/>
      <c r="Z1255" s="1041"/>
      <c r="AA1255" s="1041"/>
      <c r="AB1255" s="1041"/>
      <c r="AC1255" s="1041"/>
      <c r="AD1255" s="1041"/>
      <c r="AE1255" s="1041"/>
      <c r="AF1255" s="1041"/>
      <c r="AG1255" s="1041"/>
      <c r="AH1255" s="1041"/>
      <c r="AI1255" s="1041"/>
      <c r="AJ1255" s="1041"/>
      <c r="AK1255" s="1041"/>
      <c r="AL1255" s="1041"/>
      <c r="AM1255" s="1041"/>
      <c r="AN1255" s="1041"/>
      <c r="AO1255" s="1041"/>
      <c r="AP1255" s="1041"/>
      <c r="AQ1255" s="1041"/>
      <c r="AR1255" s="1041"/>
      <c r="AS1255" s="1041"/>
      <c r="AT1255" s="1041"/>
      <c r="AU1255" s="1041"/>
      <c r="AV1255" s="1041"/>
      <c r="AW1255" s="1041"/>
      <c r="AX1255" s="1041"/>
      <c r="AY1255" s="1041"/>
      <c r="AZ1255" s="1041"/>
      <c r="BA1255" s="1041"/>
    </row>
    <row r="1256" spans="1:53" s="1042" customFormat="1" ht="12.75" customHeight="1">
      <c r="A1256" s="1039" t="s">
        <v>1393</v>
      </c>
      <c r="B1256" s="77">
        <v>2463866</v>
      </c>
      <c r="C1256" s="77">
        <v>675646</v>
      </c>
      <c r="D1256" s="230">
        <v>638213</v>
      </c>
      <c r="E1256" s="1056">
        <v>0</v>
      </c>
      <c r="F1256" s="77">
        <v>427556</v>
      </c>
      <c r="G1256" s="1041"/>
      <c r="H1256" s="1041"/>
      <c r="I1256" s="1041"/>
      <c r="J1256" s="1041"/>
      <c r="K1256" s="1041"/>
      <c r="L1256" s="1041"/>
      <c r="M1256" s="1041"/>
      <c r="N1256" s="1041"/>
      <c r="O1256" s="1041"/>
      <c r="P1256" s="1041"/>
      <c r="Q1256" s="1041"/>
      <c r="R1256" s="1041"/>
      <c r="S1256" s="1041"/>
      <c r="T1256" s="1041"/>
      <c r="U1256" s="1041"/>
      <c r="V1256" s="1041"/>
      <c r="W1256" s="1041"/>
      <c r="X1256" s="1041"/>
      <c r="Y1256" s="1041"/>
      <c r="Z1256" s="1041"/>
      <c r="AA1256" s="1041"/>
      <c r="AB1256" s="1041"/>
      <c r="AC1256" s="1041"/>
      <c r="AD1256" s="1041"/>
      <c r="AE1256" s="1041"/>
      <c r="AF1256" s="1041"/>
      <c r="AG1256" s="1041"/>
      <c r="AH1256" s="1041"/>
      <c r="AI1256" s="1041"/>
      <c r="AJ1256" s="1041"/>
      <c r="AK1256" s="1041"/>
      <c r="AL1256" s="1041"/>
      <c r="AM1256" s="1041"/>
      <c r="AN1256" s="1041"/>
      <c r="AO1256" s="1041"/>
      <c r="AP1256" s="1041"/>
      <c r="AQ1256" s="1041"/>
      <c r="AR1256" s="1041"/>
      <c r="AS1256" s="1041"/>
      <c r="AT1256" s="1041"/>
      <c r="AU1256" s="1041"/>
      <c r="AV1256" s="1041"/>
      <c r="AW1256" s="1041"/>
      <c r="AX1256" s="1041"/>
      <c r="AY1256" s="1041"/>
      <c r="AZ1256" s="1041"/>
      <c r="BA1256" s="1041"/>
    </row>
    <row r="1257" spans="1:53" s="1042" customFormat="1" ht="12.75" customHeight="1" hidden="1">
      <c r="A1257" s="1068" t="s">
        <v>1395</v>
      </c>
      <c r="B1257" s="409">
        <v>0</v>
      </c>
      <c r="C1257" s="409">
        <v>0</v>
      </c>
      <c r="D1257" s="409">
        <v>0</v>
      </c>
      <c r="E1257" s="1046">
        <v>0</v>
      </c>
      <c r="F1257" s="409">
        <v>20</v>
      </c>
      <c r="G1257" s="1041"/>
      <c r="H1257" s="1041"/>
      <c r="I1257" s="1041"/>
      <c r="J1257" s="1041"/>
      <c r="K1257" s="1041"/>
      <c r="L1257" s="1041"/>
      <c r="M1257" s="1041"/>
      <c r="N1257" s="1041"/>
      <c r="O1257" s="1041"/>
      <c r="P1257" s="1041"/>
      <c r="Q1257" s="1041"/>
      <c r="R1257" s="1041"/>
      <c r="S1257" s="1041"/>
      <c r="T1257" s="1041"/>
      <c r="U1257" s="1041"/>
      <c r="V1257" s="1041"/>
      <c r="W1257" s="1041"/>
      <c r="X1257" s="1041"/>
      <c r="Y1257" s="1041"/>
      <c r="Z1257" s="1041"/>
      <c r="AA1257" s="1041"/>
      <c r="AB1257" s="1041"/>
      <c r="AC1257" s="1041"/>
      <c r="AD1257" s="1041"/>
      <c r="AE1257" s="1041"/>
      <c r="AF1257" s="1041"/>
      <c r="AG1257" s="1041"/>
      <c r="AH1257" s="1041"/>
      <c r="AI1257" s="1041"/>
      <c r="AJ1257" s="1041"/>
      <c r="AK1257" s="1041"/>
      <c r="AL1257" s="1041"/>
      <c r="AM1257" s="1041"/>
      <c r="AN1257" s="1041"/>
      <c r="AO1257" s="1041"/>
      <c r="AP1257" s="1041"/>
      <c r="AQ1257" s="1041"/>
      <c r="AR1257" s="1041"/>
      <c r="AS1257" s="1041"/>
      <c r="AT1257" s="1041"/>
      <c r="AU1257" s="1041"/>
      <c r="AV1257" s="1041"/>
      <c r="AW1257" s="1041"/>
      <c r="AX1257" s="1041"/>
      <c r="AY1257" s="1041"/>
      <c r="AZ1257" s="1041"/>
      <c r="BA1257" s="1041"/>
    </row>
    <row r="1258" spans="1:48" s="181" customFormat="1" ht="25.5">
      <c r="A1258" s="406" t="s">
        <v>62</v>
      </c>
      <c r="B1258" s="77"/>
      <c r="C1258" s="77"/>
      <c r="D1258" s="77"/>
      <c r="E1258" s="1056"/>
      <c r="F1258" s="77"/>
      <c r="G1258" s="156"/>
      <c r="H1258" s="156"/>
      <c r="I1258" s="156"/>
      <c r="J1258" s="156"/>
      <c r="K1258" s="156"/>
      <c r="L1258" s="156"/>
      <c r="M1258" s="156"/>
      <c r="N1258" s="156"/>
      <c r="O1258" s="156"/>
      <c r="P1258" s="156"/>
      <c r="Q1258" s="156"/>
      <c r="R1258" s="156"/>
      <c r="S1258" s="156"/>
      <c r="T1258" s="156"/>
      <c r="U1258" s="156"/>
      <c r="V1258" s="156"/>
      <c r="W1258" s="156"/>
      <c r="X1258" s="156"/>
      <c r="Y1258" s="156"/>
      <c r="Z1258" s="156"/>
      <c r="AA1258" s="156"/>
      <c r="AB1258" s="156"/>
      <c r="AC1258" s="156"/>
      <c r="AD1258" s="156"/>
      <c r="AE1258" s="156"/>
      <c r="AF1258" s="156"/>
      <c r="AG1258" s="156"/>
      <c r="AH1258" s="156"/>
      <c r="AI1258" s="156"/>
      <c r="AJ1258" s="156"/>
      <c r="AK1258" s="156"/>
      <c r="AL1258" s="156"/>
      <c r="AM1258" s="156"/>
      <c r="AN1258" s="156"/>
      <c r="AO1258" s="156"/>
      <c r="AP1258" s="156"/>
      <c r="AQ1258" s="156"/>
      <c r="AR1258" s="156"/>
      <c r="AS1258" s="156"/>
      <c r="AT1258" s="156"/>
      <c r="AU1258" s="156"/>
      <c r="AV1258" s="156"/>
    </row>
    <row r="1259" spans="1:48" s="181" customFormat="1" ht="12" customHeight="1">
      <c r="A1259" s="269" t="s">
        <v>93</v>
      </c>
      <c r="B1259" s="77">
        <v>2828499</v>
      </c>
      <c r="C1259" s="77">
        <v>559706</v>
      </c>
      <c r="D1259" s="77">
        <v>200000</v>
      </c>
      <c r="E1259" s="1056">
        <v>7.070888128297023</v>
      </c>
      <c r="F1259" s="77">
        <v>200000</v>
      </c>
      <c r="G1259" s="156"/>
      <c r="H1259" s="156"/>
      <c r="I1259" s="156"/>
      <c r="J1259" s="156"/>
      <c r="K1259" s="156"/>
      <c r="L1259" s="156"/>
      <c r="M1259" s="156"/>
      <c r="N1259" s="156"/>
      <c r="O1259" s="156"/>
      <c r="P1259" s="156"/>
      <c r="Q1259" s="156"/>
      <c r="R1259" s="156"/>
      <c r="S1259" s="156"/>
      <c r="T1259" s="156"/>
      <c r="U1259" s="156"/>
      <c r="V1259" s="156"/>
      <c r="W1259" s="156"/>
      <c r="X1259" s="156"/>
      <c r="Y1259" s="156"/>
      <c r="Z1259" s="156"/>
      <c r="AA1259" s="156"/>
      <c r="AB1259" s="156"/>
      <c r="AC1259" s="156"/>
      <c r="AD1259" s="156"/>
      <c r="AE1259" s="156"/>
      <c r="AF1259" s="156"/>
      <c r="AG1259" s="156"/>
      <c r="AH1259" s="156"/>
      <c r="AI1259" s="156"/>
      <c r="AJ1259" s="156"/>
      <c r="AK1259" s="156"/>
      <c r="AL1259" s="156"/>
      <c r="AM1259" s="156"/>
      <c r="AN1259" s="156"/>
      <c r="AO1259" s="156"/>
      <c r="AP1259" s="156"/>
      <c r="AQ1259" s="156"/>
      <c r="AR1259" s="156"/>
      <c r="AS1259" s="156"/>
      <c r="AT1259" s="156"/>
      <c r="AU1259" s="156"/>
      <c r="AV1259" s="156"/>
    </row>
    <row r="1260" spans="1:48" s="181" customFormat="1" ht="12" customHeight="1">
      <c r="A1260" s="269" t="s">
        <v>95</v>
      </c>
      <c r="B1260" s="77">
        <v>2828499</v>
      </c>
      <c r="C1260" s="77">
        <v>559706</v>
      </c>
      <c r="D1260" s="77">
        <v>200000</v>
      </c>
      <c r="E1260" s="1056">
        <v>7.070888128297023</v>
      </c>
      <c r="F1260" s="77">
        <v>200000</v>
      </c>
      <c r="G1260" s="156"/>
      <c r="H1260" s="156"/>
      <c r="I1260" s="156"/>
      <c r="J1260" s="156"/>
      <c r="K1260" s="156"/>
      <c r="L1260" s="156"/>
      <c r="M1260" s="156"/>
      <c r="N1260" s="156"/>
      <c r="O1260" s="156"/>
      <c r="P1260" s="156"/>
      <c r="Q1260" s="156"/>
      <c r="R1260" s="156"/>
      <c r="S1260" s="156"/>
      <c r="T1260" s="156"/>
      <c r="U1260" s="156"/>
      <c r="V1260" s="156"/>
      <c r="W1260" s="156"/>
      <c r="X1260" s="156"/>
      <c r="Y1260" s="156"/>
      <c r="Z1260" s="156"/>
      <c r="AA1260" s="156"/>
      <c r="AB1260" s="156"/>
      <c r="AC1260" s="156"/>
      <c r="AD1260" s="156"/>
      <c r="AE1260" s="156"/>
      <c r="AF1260" s="156"/>
      <c r="AG1260" s="156"/>
      <c r="AH1260" s="156"/>
      <c r="AI1260" s="156"/>
      <c r="AJ1260" s="156"/>
      <c r="AK1260" s="156"/>
      <c r="AL1260" s="156"/>
      <c r="AM1260" s="156"/>
      <c r="AN1260" s="156"/>
      <c r="AO1260" s="156"/>
      <c r="AP1260" s="156"/>
      <c r="AQ1260" s="156"/>
      <c r="AR1260" s="156"/>
      <c r="AS1260" s="156"/>
      <c r="AT1260" s="156"/>
      <c r="AU1260" s="156"/>
      <c r="AV1260" s="156"/>
    </row>
    <row r="1261" spans="1:48" s="181" customFormat="1" ht="12" customHeight="1">
      <c r="A1261" s="1035" t="s">
        <v>1306</v>
      </c>
      <c r="B1261" s="77">
        <v>2828499</v>
      </c>
      <c r="C1261" s="77">
        <v>559706</v>
      </c>
      <c r="D1261" s="77">
        <v>128911</v>
      </c>
      <c r="E1261" s="1056">
        <v>4.557576297534487</v>
      </c>
      <c r="F1261" s="77">
        <v>71100</v>
      </c>
      <c r="G1261" s="156"/>
      <c r="H1261" s="156"/>
      <c r="I1261" s="156"/>
      <c r="J1261" s="156"/>
      <c r="K1261" s="156"/>
      <c r="L1261" s="156"/>
      <c r="M1261" s="156"/>
      <c r="N1261" s="156"/>
      <c r="O1261" s="156"/>
      <c r="P1261" s="156"/>
      <c r="Q1261" s="156"/>
      <c r="R1261" s="156"/>
      <c r="S1261" s="156"/>
      <c r="T1261" s="156"/>
      <c r="U1261" s="156"/>
      <c r="V1261" s="156"/>
      <c r="W1261" s="156"/>
      <c r="X1261" s="156"/>
      <c r="Y1261" s="156"/>
      <c r="Z1261" s="156"/>
      <c r="AA1261" s="156"/>
      <c r="AB1261" s="156"/>
      <c r="AC1261" s="156"/>
      <c r="AD1261" s="156"/>
      <c r="AE1261" s="156"/>
      <c r="AF1261" s="156"/>
      <c r="AG1261" s="156"/>
      <c r="AH1261" s="156"/>
      <c r="AI1261" s="156"/>
      <c r="AJ1261" s="156"/>
      <c r="AK1261" s="156"/>
      <c r="AL1261" s="156"/>
      <c r="AM1261" s="156"/>
      <c r="AN1261" s="156"/>
      <c r="AO1261" s="156"/>
      <c r="AP1261" s="156"/>
      <c r="AQ1261" s="156"/>
      <c r="AR1261" s="156"/>
      <c r="AS1261" s="156"/>
      <c r="AT1261" s="156"/>
      <c r="AU1261" s="156"/>
      <c r="AV1261" s="156"/>
    </row>
    <row r="1262" spans="1:48" s="181" customFormat="1" ht="12" customHeight="1">
      <c r="A1262" s="1036" t="s">
        <v>1295</v>
      </c>
      <c r="B1262" s="77">
        <v>2828499</v>
      </c>
      <c r="C1262" s="77">
        <v>559706</v>
      </c>
      <c r="D1262" s="77">
        <v>128911</v>
      </c>
      <c r="E1262" s="1056">
        <v>4.557576297534487</v>
      </c>
      <c r="F1262" s="77">
        <v>71100</v>
      </c>
      <c r="G1262" s="156"/>
      <c r="H1262" s="156"/>
      <c r="I1262" s="156"/>
      <c r="J1262" s="156"/>
      <c r="K1262" s="156"/>
      <c r="L1262" s="156"/>
      <c r="M1262" s="156"/>
      <c r="N1262" s="156"/>
      <c r="O1262" s="156"/>
      <c r="P1262" s="156"/>
      <c r="Q1262" s="156"/>
      <c r="R1262" s="156"/>
      <c r="S1262" s="156"/>
      <c r="T1262" s="156"/>
      <c r="U1262" s="156"/>
      <c r="V1262" s="156"/>
      <c r="W1262" s="156"/>
      <c r="X1262" s="156"/>
      <c r="Y1262" s="156"/>
      <c r="Z1262" s="156"/>
      <c r="AA1262" s="156"/>
      <c r="AB1262" s="156"/>
      <c r="AC1262" s="156"/>
      <c r="AD1262" s="156"/>
      <c r="AE1262" s="156"/>
      <c r="AF1262" s="156"/>
      <c r="AG1262" s="156"/>
      <c r="AH1262" s="156"/>
      <c r="AI1262" s="156"/>
      <c r="AJ1262" s="156"/>
      <c r="AK1262" s="156"/>
      <c r="AL1262" s="156"/>
      <c r="AM1262" s="156"/>
      <c r="AN1262" s="156"/>
      <c r="AO1262" s="156"/>
      <c r="AP1262" s="156"/>
      <c r="AQ1262" s="156"/>
      <c r="AR1262" s="156"/>
      <c r="AS1262" s="156"/>
      <c r="AT1262" s="156"/>
      <c r="AU1262" s="156"/>
      <c r="AV1262" s="156"/>
    </row>
    <row r="1263" spans="1:48" s="181" customFormat="1" ht="12" customHeight="1">
      <c r="A1263" s="1038" t="s">
        <v>428</v>
      </c>
      <c r="B1263" s="77">
        <v>2828499</v>
      </c>
      <c r="C1263" s="77">
        <v>559706</v>
      </c>
      <c r="D1263" s="77">
        <v>128911</v>
      </c>
      <c r="E1263" s="1056">
        <v>4.557576297534487</v>
      </c>
      <c r="F1263" s="77">
        <v>71100</v>
      </c>
      <c r="G1263" s="156"/>
      <c r="H1263" s="156"/>
      <c r="I1263" s="156"/>
      <c r="J1263" s="156"/>
      <c r="K1263" s="156"/>
      <c r="L1263" s="156"/>
      <c r="M1263" s="156"/>
      <c r="N1263" s="156"/>
      <c r="O1263" s="156"/>
      <c r="P1263" s="156"/>
      <c r="Q1263" s="156"/>
      <c r="R1263" s="156"/>
      <c r="S1263" s="156"/>
      <c r="T1263" s="156"/>
      <c r="U1263" s="156"/>
      <c r="V1263" s="156"/>
      <c r="W1263" s="156"/>
      <c r="X1263" s="156"/>
      <c r="Y1263" s="156"/>
      <c r="Z1263" s="156"/>
      <c r="AA1263" s="156"/>
      <c r="AB1263" s="156"/>
      <c r="AC1263" s="156"/>
      <c r="AD1263" s="156"/>
      <c r="AE1263" s="156"/>
      <c r="AF1263" s="156"/>
      <c r="AG1263" s="156"/>
      <c r="AH1263" s="156"/>
      <c r="AI1263" s="156"/>
      <c r="AJ1263" s="156"/>
      <c r="AK1263" s="156"/>
      <c r="AL1263" s="156"/>
      <c r="AM1263" s="156"/>
      <c r="AN1263" s="156"/>
      <c r="AO1263" s="156"/>
      <c r="AP1263" s="156"/>
      <c r="AQ1263" s="156"/>
      <c r="AR1263" s="156"/>
      <c r="AS1263" s="156"/>
      <c r="AT1263" s="156"/>
      <c r="AU1263" s="156"/>
      <c r="AV1263" s="156"/>
    </row>
    <row r="1264" spans="1:53" s="1042" customFormat="1" ht="12.75">
      <c r="A1264" s="314" t="s">
        <v>58</v>
      </c>
      <c r="B1264" s="30"/>
      <c r="C1264" s="30"/>
      <c r="D1264" s="30"/>
      <c r="E1264" s="991"/>
      <c r="F1264" s="77"/>
      <c r="G1264" s="1041"/>
      <c r="H1264" s="1041"/>
      <c r="I1264" s="1041"/>
      <c r="J1264" s="1041"/>
      <c r="K1264" s="1041"/>
      <c r="L1264" s="1041"/>
      <c r="M1264" s="1041"/>
      <c r="N1264" s="1041"/>
      <c r="O1264" s="1041"/>
      <c r="P1264" s="1041"/>
      <c r="Q1264" s="1041"/>
      <c r="R1264" s="1041"/>
      <c r="S1264" s="1041"/>
      <c r="T1264" s="1041"/>
      <c r="U1264" s="1041"/>
      <c r="V1264" s="1041"/>
      <c r="W1264" s="1041"/>
      <c r="X1264" s="1041"/>
      <c r="Y1264" s="1041"/>
      <c r="Z1264" s="1041"/>
      <c r="AA1264" s="1041"/>
      <c r="AB1264" s="1041"/>
      <c r="AC1264" s="1041"/>
      <c r="AD1264" s="1041"/>
      <c r="AE1264" s="1041"/>
      <c r="AF1264" s="1041"/>
      <c r="AG1264" s="1041"/>
      <c r="AH1264" s="1041"/>
      <c r="AI1264" s="1041"/>
      <c r="AJ1264" s="1041"/>
      <c r="AK1264" s="1041"/>
      <c r="AL1264" s="1041"/>
      <c r="AM1264" s="1041"/>
      <c r="AN1264" s="1041"/>
      <c r="AO1264" s="1041"/>
      <c r="AP1264" s="1041"/>
      <c r="AQ1264" s="1041"/>
      <c r="AR1264" s="1041"/>
      <c r="AS1264" s="1041"/>
      <c r="AT1264" s="1041"/>
      <c r="AU1264" s="1041"/>
      <c r="AV1264" s="1041"/>
      <c r="AW1264" s="1041"/>
      <c r="AX1264" s="1041"/>
      <c r="AY1264" s="1041"/>
      <c r="AZ1264" s="1041"/>
      <c r="BA1264" s="1041"/>
    </row>
    <row r="1265" spans="1:53" s="1043" customFormat="1" ht="12.75">
      <c r="A1265" s="269" t="s">
        <v>93</v>
      </c>
      <c r="B1265" s="77">
        <v>15308206</v>
      </c>
      <c r="C1265" s="77">
        <v>0</v>
      </c>
      <c r="D1265" s="77">
        <v>0</v>
      </c>
      <c r="E1265" s="1056">
        <v>0</v>
      </c>
      <c r="F1265" s="77">
        <v>0</v>
      </c>
      <c r="G1265" s="324"/>
      <c r="H1265" s="324"/>
      <c r="I1265" s="324"/>
      <c r="J1265" s="324"/>
      <c r="K1265" s="324"/>
      <c r="L1265" s="324"/>
      <c r="M1265" s="324"/>
      <c r="N1265" s="324"/>
      <c r="O1265" s="324"/>
      <c r="P1265" s="324"/>
      <c r="Q1265" s="324"/>
      <c r="R1265" s="324"/>
      <c r="S1265" s="324"/>
      <c r="T1265" s="324"/>
      <c r="U1265" s="324"/>
      <c r="V1265" s="324"/>
      <c r="W1265" s="324"/>
      <c r="X1265" s="324"/>
      <c r="Y1265" s="324"/>
      <c r="Z1265" s="324"/>
      <c r="AA1265" s="324"/>
      <c r="AB1265" s="324"/>
      <c r="AC1265" s="324"/>
      <c r="AD1265" s="324"/>
      <c r="AE1265" s="324"/>
      <c r="AF1265" s="324"/>
      <c r="AG1265" s="324"/>
      <c r="AH1265" s="324"/>
      <c r="AI1265" s="324"/>
      <c r="AJ1265" s="324"/>
      <c r="AK1265" s="324"/>
      <c r="AL1265" s="324"/>
      <c r="AM1265" s="324"/>
      <c r="AN1265" s="324"/>
      <c r="AO1265" s="324"/>
      <c r="AP1265" s="324"/>
      <c r="AQ1265" s="324"/>
      <c r="AR1265" s="324"/>
      <c r="AS1265" s="324"/>
      <c r="AT1265" s="324"/>
      <c r="AU1265" s="324"/>
      <c r="AV1265" s="324"/>
      <c r="AW1265" s="324"/>
      <c r="AX1265" s="324"/>
      <c r="AY1265" s="324"/>
      <c r="AZ1265" s="324"/>
      <c r="BA1265" s="324"/>
    </row>
    <row r="1266" spans="1:53" s="1043" customFormat="1" ht="12.75">
      <c r="A1266" s="269" t="s">
        <v>95</v>
      </c>
      <c r="B1266" s="77">
        <v>15308206</v>
      </c>
      <c r="C1266" s="77">
        <v>0</v>
      </c>
      <c r="D1266" s="77">
        <v>0</v>
      </c>
      <c r="E1266" s="1056">
        <v>0</v>
      </c>
      <c r="F1266" s="77">
        <v>0</v>
      </c>
      <c r="G1266" s="324"/>
      <c r="H1266" s="324"/>
      <c r="I1266" s="324"/>
      <c r="J1266" s="324"/>
      <c r="K1266" s="324"/>
      <c r="L1266" s="324"/>
      <c r="M1266" s="324"/>
      <c r="N1266" s="324"/>
      <c r="O1266" s="324"/>
      <c r="P1266" s="324"/>
      <c r="Q1266" s="324"/>
      <c r="R1266" s="324"/>
      <c r="S1266" s="324"/>
      <c r="T1266" s="324"/>
      <c r="U1266" s="324"/>
      <c r="V1266" s="324"/>
      <c r="W1266" s="324"/>
      <c r="X1266" s="324"/>
      <c r="Y1266" s="324"/>
      <c r="Z1266" s="324"/>
      <c r="AA1266" s="324"/>
      <c r="AB1266" s="324"/>
      <c r="AC1266" s="324"/>
      <c r="AD1266" s="324"/>
      <c r="AE1266" s="324"/>
      <c r="AF1266" s="324"/>
      <c r="AG1266" s="324"/>
      <c r="AH1266" s="324"/>
      <c r="AI1266" s="324"/>
      <c r="AJ1266" s="324"/>
      <c r="AK1266" s="324"/>
      <c r="AL1266" s="324"/>
      <c r="AM1266" s="324"/>
      <c r="AN1266" s="324"/>
      <c r="AO1266" s="324"/>
      <c r="AP1266" s="324"/>
      <c r="AQ1266" s="324"/>
      <c r="AR1266" s="324"/>
      <c r="AS1266" s="324"/>
      <c r="AT1266" s="324"/>
      <c r="AU1266" s="324"/>
      <c r="AV1266" s="324"/>
      <c r="AW1266" s="324"/>
      <c r="AX1266" s="324"/>
      <c r="AY1266" s="324"/>
      <c r="AZ1266" s="324"/>
      <c r="BA1266" s="324"/>
    </row>
    <row r="1267" spans="1:53" s="1048" customFormat="1" ht="12.75">
      <c r="A1267" s="1049" t="s">
        <v>1306</v>
      </c>
      <c r="B1267" s="77">
        <v>15308206</v>
      </c>
      <c r="C1267" s="77">
        <v>0</v>
      </c>
      <c r="D1267" s="77">
        <v>0</v>
      </c>
      <c r="E1267" s="1056">
        <v>0</v>
      </c>
      <c r="F1267" s="77">
        <v>0</v>
      </c>
      <c r="G1267" s="1041"/>
      <c r="H1267" s="1041"/>
      <c r="I1267" s="1041"/>
      <c r="J1267" s="1041"/>
      <c r="K1267" s="1041"/>
      <c r="L1267" s="1041"/>
      <c r="M1267" s="1041"/>
      <c r="N1267" s="1041"/>
      <c r="O1267" s="1041"/>
      <c r="P1267" s="1041"/>
      <c r="Q1267" s="1041"/>
      <c r="R1267" s="1041"/>
      <c r="S1267" s="1041"/>
      <c r="T1267" s="1041"/>
      <c r="U1267" s="1041"/>
      <c r="V1267" s="1041"/>
      <c r="W1267" s="1041"/>
      <c r="X1267" s="1041"/>
      <c r="Y1267" s="1041"/>
      <c r="Z1267" s="1041"/>
      <c r="AA1267" s="1041"/>
      <c r="AB1267" s="1041"/>
      <c r="AC1267" s="1041"/>
      <c r="AD1267" s="1041"/>
      <c r="AE1267" s="1041"/>
      <c r="AF1267" s="1041"/>
      <c r="AG1267" s="1041"/>
      <c r="AH1267" s="1041"/>
      <c r="AI1267" s="1041"/>
      <c r="AJ1267" s="1041"/>
      <c r="AK1267" s="1041"/>
      <c r="AL1267" s="1041"/>
      <c r="AM1267" s="1041"/>
      <c r="AN1267" s="1041"/>
      <c r="AO1267" s="1041"/>
      <c r="AP1267" s="1041"/>
      <c r="AQ1267" s="1041"/>
      <c r="AR1267" s="1041"/>
      <c r="AS1267" s="1041"/>
      <c r="AT1267" s="1041"/>
      <c r="AU1267" s="1041"/>
      <c r="AV1267" s="1041"/>
      <c r="AW1267" s="1041"/>
      <c r="AX1267" s="1041"/>
      <c r="AY1267" s="1041"/>
      <c r="AZ1267" s="1041"/>
      <c r="BA1267" s="1041"/>
    </row>
    <row r="1268" spans="1:53" s="1042" customFormat="1" ht="12.75">
      <c r="A1268" s="1037" t="s">
        <v>1312</v>
      </c>
      <c r="B1268" s="77">
        <v>15308206</v>
      </c>
      <c r="C1268" s="77">
        <v>0</v>
      </c>
      <c r="D1268" s="77">
        <v>0</v>
      </c>
      <c r="E1268" s="1056">
        <v>0</v>
      </c>
      <c r="F1268" s="77">
        <v>0</v>
      </c>
      <c r="G1268" s="1041"/>
      <c r="H1268" s="1041"/>
      <c r="I1268" s="1041"/>
      <c r="J1268" s="1041"/>
      <c r="K1268" s="1041"/>
      <c r="L1268" s="1041"/>
      <c r="M1268" s="1041"/>
      <c r="N1268" s="1041"/>
      <c r="O1268" s="1041"/>
      <c r="P1268" s="1041"/>
      <c r="Q1268" s="1041"/>
      <c r="R1268" s="1041"/>
      <c r="S1268" s="1041"/>
      <c r="T1268" s="1041"/>
      <c r="U1268" s="1041"/>
      <c r="V1268" s="1041"/>
      <c r="W1268" s="1041"/>
      <c r="X1268" s="1041"/>
      <c r="Y1268" s="1041"/>
      <c r="Z1268" s="1041"/>
      <c r="AA1268" s="1041"/>
      <c r="AB1268" s="1041"/>
      <c r="AC1268" s="1041"/>
      <c r="AD1268" s="1041"/>
      <c r="AE1268" s="1041"/>
      <c r="AF1268" s="1041"/>
      <c r="AG1268" s="1041"/>
      <c r="AH1268" s="1041"/>
      <c r="AI1268" s="1041"/>
      <c r="AJ1268" s="1041"/>
      <c r="AK1268" s="1041"/>
      <c r="AL1268" s="1041"/>
      <c r="AM1268" s="1041"/>
      <c r="AN1268" s="1041"/>
      <c r="AO1268" s="1041"/>
      <c r="AP1268" s="1041"/>
      <c r="AQ1268" s="1041"/>
      <c r="AR1268" s="1041"/>
      <c r="AS1268" s="1041"/>
      <c r="AT1268" s="1041"/>
      <c r="AU1268" s="1041"/>
      <c r="AV1268" s="1041"/>
      <c r="AW1268" s="1041"/>
      <c r="AX1268" s="1041"/>
      <c r="AY1268" s="1041"/>
      <c r="AZ1268" s="1041"/>
      <c r="BA1268" s="1041"/>
    </row>
    <row r="1269" spans="1:53" s="1042" customFormat="1" ht="12.75">
      <c r="A1269" s="1051" t="s">
        <v>881</v>
      </c>
      <c r="B1269" s="77">
        <v>14251035</v>
      </c>
      <c r="C1269" s="77">
        <v>0</v>
      </c>
      <c r="D1269" s="77">
        <v>0</v>
      </c>
      <c r="E1269" s="1056">
        <v>0</v>
      </c>
      <c r="F1269" s="77">
        <v>0</v>
      </c>
      <c r="G1269" s="1041"/>
      <c r="H1269" s="1041"/>
      <c r="I1269" s="1041"/>
      <c r="J1269" s="1041"/>
      <c r="K1269" s="1041"/>
      <c r="L1269" s="1041"/>
      <c r="M1269" s="1041"/>
      <c r="N1269" s="1041"/>
      <c r="O1269" s="1041"/>
      <c r="P1269" s="1041"/>
      <c r="Q1269" s="1041"/>
      <c r="R1269" s="1041"/>
      <c r="S1269" s="1041"/>
      <c r="T1269" s="1041"/>
      <c r="U1269" s="1041"/>
      <c r="V1269" s="1041"/>
      <c r="W1269" s="1041"/>
      <c r="X1269" s="1041"/>
      <c r="Y1269" s="1041"/>
      <c r="Z1269" s="1041"/>
      <c r="AA1269" s="1041"/>
      <c r="AB1269" s="1041"/>
      <c r="AC1269" s="1041"/>
      <c r="AD1269" s="1041"/>
      <c r="AE1269" s="1041"/>
      <c r="AF1269" s="1041"/>
      <c r="AG1269" s="1041"/>
      <c r="AH1269" s="1041"/>
      <c r="AI1269" s="1041"/>
      <c r="AJ1269" s="1041"/>
      <c r="AK1269" s="1041"/>
      <c r="AL1269" s="1041"/>
      <c r="AM1269" s="1041"/>
      <c r="AN1269" s="1041"/>
      <c r="AO1269" s="1041"/>
      <c r="AP1269" s="1041"/>
      <c r="AQ1269" s="1041"/>
      <c r="AR1269" s="1041"/>
      <c r="AS1269" s="1041"/>
      <c r="AT1269" s="1041"/>
      <c r="AU1269" s="1041"/>
      <c r="AV1269" s="1041"/>
      <c r="AW1269" s="1041"/>
      <c r="AX1269" s="1041"/>
      <c r="AY1269" s="1041"/>
      <c r="AZ1269" s="1041"/>
      <c r="BA1269" s="1041"/>
    </row>
    <row r="1270" spans="1:53" s="1042" customFormat="1" ht="12.75">
      <c r="A1270" s="1051" t="s">
        <v>1381</v>
      </c>
      <c r="B1270" s="77">
        <v>1057171</v>
      </c>
      <c r="C1270" s="77">
        <v>0</v>
      </c>
      <c r="D1270" s="77">
        <v>0</v>
      </c>
      <c r="E1270" s="1056">
        <v>0</v>
      </c>
      <c r="F1270" s="77">
        <v>0</v>
      </c>
      <c r="G1270" s="1041"/>
      <c r="H1270" s="1041"/>
      <c r="I1270" s="1041"/>
      <c r="J1270" s="1041"/>
      <c r="K1270" s="1041"/>
      <c r="L1270" s="1041"/>
      <c r="M1270" s="1041"/>
      <c r="N1270" s="1041"/>
      <c r="O1270" s="1041"/>
      <c r="P1270" s="1041"/>
      <c r="Q1270" s="1041"/>
      <c r="R1270" s="1041"/>
      <c r="S1270" s="1041"/>
      <c r="T1270" s="1041"/>
      <c r="U1270" s="1041"/>
      <c r="V1270" s="1041"/>
      <c r="W1270" s="1041"/>
      <c r="X1270" s="1041"/>
      <c r="Y1270" s="1041"/>
      <c r="Z1270" s="1041"/>
      <c r="AA1270" s="1041"/>
      <c r="AB1270" s="1041"/>
      <c r="AC1270" s="1041"/>
      <c r="AD1270" s="1041"/>
      <c r="AE1270" s="1041"/>
      <c r="AF1270" s="1041"/>
      <c r="AG1270" s="1041"/>
      <c r="AH1270" s="1041"/>
      <c r="AI1270" s="1041"/>
      <c r="AJ1270" s="1041"/>
      <c r="AK1270" s="1041"/>
      <c r="AL1270" s="1041"/>
      <c r="AM1270" s="1041"/>
      <c r="AN1270" s="1041"/>
      <c r="AO1270" s="1041"/>
      <c r="AP1270" s="1041"/>
      <c r="AQ1270" s="1041"/>
      <c r="AR1270" s="1041"/>
      <c r="AS1270" s="1041"/>
      <c r="AT1270" s="1041"/>
      <c r="AU1270" s="1041"/>
      <c r="AV1270" s="1041"/>
      <c r="AW1270" s="1041"/>
      <c r="AX1270" s="1041"/>
      <c r="AY1270" s="1041"/>
      <c r="AZ1270" s="1041"/>
      <c r="BA1270" s="1041"/>
    </row>
    <row r="1271" spans="1:6" s="175" customFormat="1" ht="17.25" customHeight="1">
      <c r="A1271" s="1109" t="s">
        <v>96</v>
      </c>
      <c r="B1271" s="1109"/>
      <c r="C1271" s="1109"/>
      <c r="D1271" s="1109"/>
      <c r="E1271" s="1109"/>
      <c r="F1271" s="1109"/>
    </row>
    <row r="1272" spans="1:6" s="175" customFormat="1" ht="12.75">
      <c r="A1272" s="757" t="s">
        <v>97</v>
      </c>
      <c r="B1272" s="757"/>
      <c r="C1272" s="757"/>
      <c r="D1272" s="757"/>
      <c r="E1272" s="757"/>
      <c r="F1272" s="757"/>
    </row>
    <row r="1273" spans="1:6" s="175" customFormat="1" ht="17.25" customHeight="1">
      <c r="A1273" s="1110"/>
      <c r="B1273" s="1110"/>
      <c r="C1273" s="1110"/>
      <c r="D1273" s="1110"/>
      <c r="E1273" s="1110"/>
      <c r="F1273" s="1110"/>
    </row>
    <row r="1274" spans="1:6" s="181" customFormat="1" ht="12.75" customHeight="1">
      <c r="A1274" s="326" t="s">
        <v>98</v>
      </c>
      <c r="B1274" s="218"/>
      <c r="C1274" s="218"/>
      <c r="D1274" s="218"/>
      <c r="E1274" s="1069" t="s">
        <v>980</v>
      </c>
      <c r="F1274" s="218"/>
    </row>
    <row r="1275" spans="2:6" s="181" customFormat="1" ht="12.75" customHeight="1">
      <c r="B1275" s="218"/>
      <c r="C1275" s="218"/>
      <c r="D1275" s="218"/>
      <c r="E1275" s="1069"/>
      <c r="F1275" s="218"/>
    </row>
    <row r="1276" spans="1:6" s="181" customFormat="1" ht="12.75" customHeight="1">
      <c r="A1276" s="174"/>
      <c r="B1276" s="218"/>
      <c r="C1276" s="218"/>
      <c r="D1276" s="218"/>
      <c r="E1276" s="1069"/>
      <c r="F1276" s="218"/>
    </row>
    <row r="1277" spans="1:43" ht="12.75">
      <c r="A1277" s="181"/>
      <c r="B1277" s="1070"/>
      <c r="C1277" s="1070"/>
      <c r="D1277" s="1070"/>
      <c r="E1277" s="701"/>
      <c r="F1277" s="1070"/>
      <c r="AK1277" s="324"/>
      <c r="AL1277" s="324"/>
      <c r="AM1277" s="324"/>
      <c r="AN1277" s="324"/>
      <c r="AO1277" s="324"/>
      <c r="AP1277" s="324"/>
      <c r="AQ1277" s="324"/>
    </row>
    <row r="1278" ht="17.25" customHeight="1">
      <c r="A1278" s="43" t="s">
        <v>99</v>
      </c>
    </row>
  </sheetData>
  <mergeCells count="3">
    <mergeCell ref="A1272:F1272"/>
    <mergeCell ref="A1271:F1271"/>
    <mergeCell ref="A1273:F1273"/>
  </mergeCells>
  <printOptions horizontalCentered="1"/>
  <pageMargins left="0.8267716535433072" right="0.6692913385826772" top="0.7086614173228347" bottom="0.3937007874015748" header="0.5118110236220472" footer="0.11811023622047245"/>
  <pageSetup firstPageNumber="58" useFirstPageNumber="1" horizontalDpi="600" verticalDpi="600" orientation="portrait" paperSize="9" scale="86" r:id="rId1"/>
  <headerFooter alignWithMargins="0">
    <oddFooter>&amp;C&amp;P&amp;R
</oddFooter>
  </headerFooter>
  <rowBreaks count="2" manualBreakCount="2">
    <brk id="630" max="5" man="1"/>
    <brk id="1209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C40"/>
  <sheetViews>
    <sheetView zoomScaleSheetLayoutView="120" workbookViewId="0" topLeftCell="A1">
      <selection activeCell="A2" sqref="A2:E2"/>
    </sheetView>
  </sheetViews>
  <sheetFormatPr defaultColWidth="9.140625" defaultRowHeight="12.75"/>
  <cols>
    <col min="1" max="1" width="41.7109375" style="14" customWidth="1"/>
    <col min="2" max="2" width="13.28125" style="14" customWidth="1"/>
    <col min="3" max="3" width="9.8515625" style="14" bestFit="1" customWidth="1"/>
    <col min="4" max="5" width="9.140625" style="14" customWidth="1"/>
  </cols>
  <sheetData>
    <row r="1" spans="1:55" ht="12.75">
      <c r="A1" s="1082" t="s">
        <v>925</v>
      </c>
      <c r="B1" s="1082"/>
      <c r="C1" s="1082"/>
      <c r="D1" s="1082"/>
      <c r="E1" s="1082"/>
      <c r="F1" s="95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6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1085"/>
      <c r="F6" s="50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17.25" customHeight="1">
      <c r="A7" s="1078" t="s">
        <v>100</v>
      </c>
      <c r="B7" s="1078"/>
      <c r="C7" s="1078"/>
      <c r="D7" s="1078"/>
      <c r="E7" s="1078"/>
      <c r="F7" s="9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819" t="s">
        <v>1162</v>
      </c>
      <c r="B8" s="819"/>
      <c r="C8" s="819"/>
      <c r="D8" s="819"/>
      <c r="E8" s="819"/>
      <c r="F8" s="97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8"/>
      <c r="G9" s="8"/>
      <c r="H9" s="8"/>
      <c r="I9" s="8"/>
      <c r="J9" s="8"/>
      <c r="K9" s="8"/>
      <c r="L9" s="8"/>
      <c r="M9" s="8"/>
      <c r="N9" s="54"/>
      <c r="O9" s="57"/>
    </row>
    <row r="10" spans="1:8" s="154" customFormat="1" ht="12.75">
      <c r="A10" s="12" t="s">
        <v>932</v>
      </c>
      <c r="B10" s="161"/>
      <c r="C10" s="10"/>
      <c r="D10" s="13"/>
      <c r="E10" s="11" t="s">
        <v>933</v>
      </c>
      <c r="F10" s="8"/>
      <c r="G10" s="9"/>
      <c r="H10" s="162"/>
    </row>
    <row r="11" ht="12.75">
      <c r="E11" s="1071" t="s">
        <v>101</v>
      </c>
    </row>
    <row r="12" spans="1:5" ht="10.5" customHeight="1">
      <c r="A12" s="485"/>
      <c r="B12" s="485"/>
      <c r="C12" s="485"/>
      <c r="D12" s="485"/>
      <c r="E12" s="1072" t="s">
        <v>984</v>
      </c>
    </row>
    <row r="13" spans="1:5" s="39" customFormat="1" ht="51">
      <c r="A13" s="109" t="s">
        <v>935</v>
      </c>
      <c r="B13" s="64" t="s">
        <v>986</v>
      </c>
      <c r="C13" s="64" t="s">
        <v>987</v>
      </c>
      <c r="D13" s="64" t="s">
        <v>102</v>
      </c>
      <c r="E13" s="64" t="s">
        <v>989</v>
      </c>
    </row>
    <row r="14" spans="1:5" s="39" customFormat="1" ht="12.75">
      <c r="A14" s="1073">
        <v>1</v>
      </c>
      <c r="B14" s="64">
        <v>2</v>
      </c>
      <c r="C14" s="64">
        <v>3</v>
      </c>
      <c r="D14" s="64">
        <v>4</v>
      </c>
      <c r="E14" s="66">
        <v>5</v>
      </c>
    </row>
    <row r="15" spans="1:5" s="39" customFormat="1" ht="17.25" customHeight="1">
      <c r="A15" s="91" t="s">
        <v>103</v>
      </c>
      <c r="B15" s="112">
        <v>154723826</v>
      </c>
      <c r="C15" s="167">
        <v>14987092</v>
      </c>
      <c r="D15" s="861">
        <v>9.686350439653683</v>
      </c>
      <c r="E15" s="167">
        <v>8641757</v>
      </c>
    </row>
    <row r="16" spans="1:5" s="39" customFormat="1" ht="17.25" customHeight="1">
      <c r="A16" s="91" t="s">
        <v>104</v>
      </c>
      <c r="B16" s="112">
        <v>419161</v>
      </c>
      <c r="C16" s="167">
        <v>60671</v>
      </c>
      <c r="D16" s="861">
        <v>14.474390508658963</v>
      </c>
      <c r="E16" s="167">
        <v>30592</v>
      </c>
    </row>
    <row r="17" spans="1:5" s="39" customFormat="1" ht="17.25" customHeight="1">
      <c r="A17" s="1074" t="s">
        <v>105</v>
      </c>
      <c r="B17" s="114">
        <v>419161</v>
      </c>
      <c r="C17" s="115">
        <v>60671</v>
      </c>
      <c r="D17" s="863">
        <v>14.474390508658963</v>
      </c>
      <c r="E17" s="115">
        <v>30592</v>
      </c>
    </row>
    <row r="18" spans="1:6" s="39" customFormat="1" ht="17.25" customHeight="1">
      <c r="A18" s="91" t="s">
        <v>106</v>
      </c>
      <c r="B18" s="112">
        <v>339000</v>
      </c>
      <c r="C18" s="167">
        <v>55647</v>
      </c>
      <c r="D18" s="861">
        <v>16.41504424778761</v>
      </c>
      <c r="E18" s="167">
        <v>27397</v>
      </c>
      <c r="F18" s="1075"/>
    </row>
    <row r="19" spans="1:5" s="39" customFormat="1" ht="17.25" customHeight="1">
      <c r="A19" s="1074" t="s">
        <v>107</v>
      </c>
      <c r="B19" s="114">
        <v>339000</v>
      </c>
      <c r="C19" s="115">
        <v>55647</v>
      </c>
      <c r="D19" s="863">
        <v>16.41504424778761</v>
      </c>
      <c r="E19" s="115">
        <v>27397</v>
      </c>
    </row>
    <row r="20" spans="1:5" s="39" customFormat="1" ht="17.25" customHeight="1">
      <c r="A20" s="91" t="s">
        <v>108</v>
      </c>
      <c r="B20" s="112">
        <v>20188293</v>
      </c>
      <c r="C20" s="167">
        <v>3300478</v>
      </c>
      <c r="D20" s="861">
        <v>16.348474831428295</v>
      </c>
      <c r="E20" s="167">
        <v>1937271</v>
      </c>
    </row>
    <row r="21" spans="1:5" s="39" customFormat="1" ht="25.5">
      <c r="A21" s="1074" t="s">
        <v>109</v>
      </c>
      <c r="B21" s="114">
        <v>81470</v>
      </c>
      <c r="C21" s="115">
        <v>1850</v>
      </c>
      <c r="D21" s="863">
        <v>2.2707745182275687</v>
      </c>
      <c r="E21" s="115">
        <v>150</v>
      </c>
    </row>
    <row r="22" spans="1:5" s="39" customFormat="1" ht="17.25" customHeight="1">
      <c r="A22" s="1074" t="s">
        <v>110</v>
      </c>
      <c r="B22" s="114">
        <v>20106823</v>
      </c>
      <c r="C22" s="115">
        <v>3298628</v>
      </c>
      <c r="D22" s="863">
        <v>16.405515679926165</v>
      </c>
      <c r="E22" s="115">
        <v>1937121</v>
      </c>
    </row>
    <row r="23" spans="1:5" s="39" customFormat="1" ht="17.25" customHeight="1">
      <c r="A23" s="91" t="s">
        <v>111</v>
      </c>
      <c r="B23" s="112">
        <v>3540555</v>
      </c>
      <c r="C23" s="167">
        <v>559012</v>
      </c>
      <c r="D23" s="861">
        <v>15.788824068542926</v>
      </c>
      <c r="E23" s="167">
        <v>279012</v>
      </c>
    </row>
    <row r="24" spans="1:5" s="39" customFormat="1" ht="17.25" customHeight="1">
      <c r="A24" s="91" t="s">
        <v>112</v>
      </c>
      <c r="B24" s="772">
        <v>3000000</v>
      </c>
      <c r="C24" s="167">
        <v>312798</v>
      </c>
      <c r="D24" s="861">
        <v>10.4266</v>
      </c>
      <c r="E24" s="167">
        <v>156875</v>
      </c>
    </row>
    <row r="25" spans="1:5" s="39" customFormat="1" ht="17.25" customHeight="1">
      <c r="A25" s="91" t="s">
        <v>113</v>
      </c>
      <c r="B25" s="772">
        <v>1575930</v>
      </c>
      <c r="C25" s="167">
        <v>254706</v>
      </c>
      <c r="D25" s="861">
        <v>16.162266090498946</v>
      </c>
      <c r="E25" s="167">
        <v>123566</v>
      </c>
    </row>
    <row r="26" spans="1:5" s="39" customFormat="1" ht="17.25" customHeight="1">
      <c r="A26" s="91" t="s">
        <v>114</v>
      </c>
      <c r="B26" s="112">
        <v>183786765</v>
      </c>
      <c r="C26" s="167">
        <v>19530404</v>
      </c>
      <c r="D26" s="861">
        <v>10.626665092015738</v>
      </c>
      <c r="E26" s="167">
        <v>11196470</v>
      </c>
    </row>
    <row r="27" spans="1:5" s="39" customFormat="1" ht="17.25" customHeight="1">
      <c r="A27" s="1076"/>
      <c r="B27" s="744"/>
      <c r="C27" s="6"/>
      <c r="D27" s="6"/>
      <c r="E27" s="6"/>
    </row>
    <row r="28" spans="1:5" s="39" customFormat="1" ht="17.25" customHeight="1">
      <c r="A28" s="1076"/>
      <c r="B28" s="744"/>
      <c r="C28" s="6"/>
      <c r="D28" s="6"/>
      <c r="E28" s="6"/>
    </row>
    <row r="29" spans="1:5" s="39" customFormat="1" ht="17.25" customHeight="1">
      <c r="A29" s="1076"/>
      <c r="B29" s="744"/>
      <c r="C29" s="6"/>
      <c r="D29" s="6"/>
      <c r="E29" s="6"/>
    </row>
    <row r="30" spans="1:9" s="154" customFormat="1" ht="12.75">
      <c r="A30" s="174" t="s">
        <v>115</v>
      </c>
      <c r="B30" s="175"/>
      <c r="C30" s="162"/>
      <c r="D30" s="162"/>
      <c r="E30" s="176" t="s">
        <v>980</v>
      </c>
      <c r="F30" s="162"/>
      <c r="G30" s="162"/>
      <c r="I30" s="177"/>
    </row>
    <row r="31" spans="1:8" s="154" customFormat="1" ht="12.75">
      <c r="A31" s="174"/>
      <c r="B31" s="178"/>
      <c r="C31" s="162"/>
      <c r="E31" s="179"/>
      <c r="F31" s="162"/>
      <c r="G31" s="162"/>
      <c r="H31" s="179"/>
    </row>
    <row r="32" spans="1:4" s="14" customFormat="1" ht="12.75">
      <c r="A32" s="95"/>
      <c r="B32" s="603"/>
      <c r="C32" s="603"/>
      <c r="D32" s="1077"/>
    </row>
    <row r="33" spans="1:4" s="14" customFormat="1" ht="12.75">
      <c r="A33" s="95"/>
      <c r="B33" s="603"/>
      <c r="C33" s="603"/>
      <c r="D33" s="1077"/>
    </row>
    <row r="34" spans="1:5" s="39" customFormat="1" ht="12.75">
      <c r="A34" s="16"/>
      <c r="B34" s="14"/>
      <c r="C34" s="14"/>
      <c r="D34" s="14"/>
      <c r="E34" s="14"/>
    </row>
    <row r="35" spans="1:5" s="39" customFormat="1" ht="12.75">
      <c r="A35" s="16"/>
      <c r="B35" s="14"/>
      <c r="C35" s="14"/>
      <c r="D35" s="14"/>
      <c r="E35" s="14"/>
    </row>
    <row r="36" s="14" customFormat="1" ht="12.75"/>
    <row r="37" s="14" customFormat="1" ht="12.75">
      <c r="A37" s="180" t="s">
        <v>1266</v>
      </c>
    </row>
    <row r="38" spans="1:5" s="39" customFormat="1" ht="12.75">
      <c r="A38" s="14"/>
      <c r="B38" s="14"/>
      <c r="C38" s="14"/>
      <c r="D38" s="14"/>
      <c r="E38" s="14"/>
    </row>
    <row r="39" spans="1:5" s="39" customFormat="1" ht="12.75">
      <c r="A39" s="14"/>
      <c r="B39" s="14"/>
      <c r="C39" s="14"/>
      <c r="D39" s="14"/>
      <c r="E39" s="14"/>
    </row>
    <row r="40" spans="1:5" s="39" customFormat="1" ht="12.75">
      <c r="A40" s="14"/>
      <c r="B40" s="14"/>
      <c r="C40" s="14"/>
      <c r="D40" s="14"/>
      <c r="E40" s="14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78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workbookViewId="0" topLeftCell="A1">
      <selection activeCell="A2" sqref="A2:F2"/>
    </sheetView>
  </sheetViews>
  <sheetFormatPr defaultColWidth="9.140625" defaultRowHeight="12.75"/>
  <cols>
    <col min="1" max="1" width="13.00390625" style="0" customWidth="1"/>
    <col min="2" max="2" width="39.28125" style="0" customWidth="1"/>
    <col min="3" max="3" width="13.57421875" style="0" customWidth="1"/>
    <col min="4" max="4" width="12.140625" style="0" customWidth="1"/>
    <col min="5" max="6" width="11.7109375" style="0" customWidth="1"/>
  </cols>
  <sheetData>
    <row r="1" spans="1:6" ht="12.75">
      <c r="A1" s="1082" t="s">
        <v>925</v>
      </c>
      <c r="B1" s="1082"/>
      <c r="C1" s="1082"/>
      <c r="D1" s="1082"/>
      <c r="E1" s="1082"/>
      <c r="F1" s="1082"/>
    </row>
    <row r="2" spans="1:6" ht="12.75">
      <c r="A2" s="1083" t="s">
        <v>926</v>
      </c>
      <c r="B2" s="1083"/>
      <c r="C2" s="1083"/>
      <c r="D2" s="1083"/>
      <c r="E2" s="1083"/>
      <c r="F2" s="1083"/>
    </row>
    <row r="3" spans="1:6" ht="3.75" customHeight="1">
      <c r="A3" s="2"/>
      <c r="B3" s="3"/>
      <c r="C3" s="4"/>
      <c r="D3" s="4"/>
      <c r="E3" s="2"/>
      <c r="F3" s="2"/>
    </row>
    <row r="4" spans="1:6" ht="12.75">
      <c r="A4" s="1084" t="s">
        <v>927</v>
      </c>
      <c r="B4" s="1084"/>
      <c r="C4" s="1084"/>
      <c r="D4" s="1084"/>
      <c r="E4" s="1084"/>
      <c r="F4" s="1084"/>
    </row>
    <row r="5" spans="1:6" ht="12.75">
      <c r="A5" s="6"/>
      <c r="B5" s="5"/>
      <c r="C5" s="5"/>
      <c r="D5" s="5"/>
      <c r="E5" s="5"/>
      <c r="F5" s="1"/>
    </row>
    <row r="6" spans="1:6" ht="12.75">
      <c r="A6" s="1085" t="s">
        <v>928</v>
      </c>
      <c r="B6" s="1085"/>
      <c r="C6" s="1085"/>
      <c r="D6" s="1085"/>
      <c r="E6" s="1085"/>
      <c r="F6" s="1085"/>
    </row>
    <row r="7" spans="1:6" ht="15.75">
      <c r="A7" s="1086" t="s">
        <v>1076</v>
      </c>
      <c r="B7" s="1086"/>
      <c r="C7" s="1086"/>
      <c r="D7" s="1086"/>
      <c r="E7" s="1086"/>
      <c r="F7" s="1086"/>
    </row>
    <row r="8" spans="1:6" ht="15.75">
      <c r="A8" s="1079" t="s">
        <v>1077</v>
      </c>
      <c r="B8" s="1079"/>
      <c r="C8" s="1079"/>
      <c r="D8" s="1079"/>
      <c r="E8" s="1079"/>
      <c r="F8" s="1079"/>
    </row>
    <row r="9" spans="1:6" ht="12.75">
      <c r="A9" s="1080" t="s">
        <v>931</v>
      </c>
      <c r="B9" s="1080"/>
      <c r="C9" s="1080"/>
      <c r="D9" s="1080"/>
      <c r="E9" s="1080"/>
      <c r="F9" s="1080"/>
    </row>
    <row r="10" spans="1:6" ht="12.75">
      <c r="A10" s="12" t="s">
        <v>932</v>
      </c>
      <c r="B10" s="13"/>
      <c r="C10" s="10"/>
      <c r="D10" s="8"/>
      <c r="E10" s="9"/>
      <c r="F10" s="11" t="s">
        <v>933</v>
      </c>
    </row>
    <row r="11" spans="1:6" ht="12.75">
      <c r="A11" s="12"/>
      <c r="B11" s="13"/>
      <c r="C11" s="10"/>
      <c r="D11" s="8"/>
      <c r="E11" s="9"/>
      <c r="F11" s="59" t="s">
        <v>1078</v>
      </c>
    </row>
    <row r="12" spans="1:6" ht="14.25" customHeight="1">
      <c r="A12" s="14"/>
      <c r="B12" s="16"/>
      <c r="C12" s="60"/>
      <c r="D12" s="60"/>
      <c r="E12" s="60"/>
      <c r="F12" s="62" t="s">
        <v>984</v>
      </c>
    </row>
    <row r="13" spans="1:6" ht="36">
      <c r="A13" s="65" t="s">
        <v>1079</v>
      </c>
      <c r="B13" s="65" t="s">
        <v>985</v>
      </c>
      <c r="C13" s="98" t="s">
        <v>986</v>
      </c>
      <c r="D13" s="98" t="s">
        <v>987</v>
      </c>
      <c r="E13" s="98" t="s">
        <v>988</v>
      </c>
      <c r="F13" s="98" t="s">
        <v>989</v>
      </c>
    </row>
    <row r="14" spans="1:6" ht="12.75">
      <c r="A14" s="99">
        <v>1</v>
      </c>
      <c r="B14" s="99">
        <v>2</v>
      </c>
      <c r="C14" s="100">
        <v>3</v>
      </c>
      <c r="D14" s="100">
        <v>4</v>
      </c>
      <c r="E14" s="100">
        <v>5</v>
      </c>
      <c r="F14" s="100">
        <v>6</v>
      </c>
    </row>
    <row r="15" spans="1:6" ht="12.75" customHeight="1">
      <c r="A15" s="68"/>
      <c r="B15" s="101" t="s">
        <v>1080</v>
      </c>
      <c r="C15" s="102">
        <v>2397964779</v>
      </c>
      <c r="D15" s="102">
        <v>334274523</v>
      </c>
      <c r="E15" s="103">
        <v>13.939926304480554</v>
      </c>
      <c r="F15" s="102">
        <v>140809846</v>
      </c>
    </row>
    <row r="16" spans="1:6" ht="12.75" customHeight="1">
      <c r="A16" s="72"/>
      <c r="B16" s="104" t="s">
        <v>1081</v>
      </c>
      <c r="C16" s="102">
        <v>1624394344</v>
      </c>
      <c r="D16" s="102">
        <v>264643072</v>
      </c>
      <c r="E16" s="103">
        <v>16.29179964689658</v>
      </c>
      <c r="F16" s="102">
        <v>107002206</v>
      </c>
    </row>
    <row r="17" spans="1:6" ht="12.75" customHeight="1">
      <c r="A17" s="72"/>
      <c r="B17" s="104" t="s">
        <v>1082</v>
      </c>
      <c r="C17" s="102">
        <v>376086000</v>
      </c>
      <c r="D17" s="102">
        <v>48961568</v>
      </c>
      <c r="E17" s="103">
        <v>13.01871593199428</v>
      </c>
      <c r="F17" s="102">
        <v>23979635</v>
      </c>
    </row>
    <row r="18" spans="1:6" ht="12.75" customHeight="1">
      <c r="A18" s="66" t="s">
        <v>1083</v>
      </c>
      <c r="B18" s="105" t="s">
        <v>1084</v>
      </c>
      <c r="C18" s="20">
        <v>137536000</v>
      </c>
      <c r="D18" s="20">
        <v>23404829</v>
      </c>
      <c r="E18" s="106">
        <v>17.01723839576547</v>
      </c>
      <c r="F18" s="107">
        <v>11510883</v>
      </c>
    </row>
    <row r="19" spans="1:6" ht="12.75" customHeight="1">
      <c r="A19" s="66" t="s">
        <v>1085</v>
      </c>
      <c r="B19" s="105" t="s">
        <v>1086</v>
      </c>
      <c r="C19" s="108">
        <v>238550000</v>
      </c>
      <c r="D19" s="107">
        <v>25556739</v>
      </c>
      <c r="E19" s="106">
        <v>10.713367847411444</v>
      </c>
      <c r="F19" s="107">
        <v>12468752</v>
      </c>
    </row>
    <row r="20" spans="1:6" ht="12.75" customHeight="1">
      <c r="A20" s="72"/>
      <c r="B20" s="104" t="s">
        <v>1087</v>
      </c>
      <c r="C20" s="102">
        <v>1230200444</v>
      </c>
      <c r="D20" s="102">
        <v>211491948</v>
      </c>
      <c r="E20" s="103">
        <v>17.191665718501397</v>
      </c>
      <c r="F20" s="102">
        <v>81937168</v>
      </c>
    </row>
    <row r="21" spans="1:6" ht="12.75" customHeight="1">
      <c r="A21" s="66" t="s">
        <v>1088</v>
      </c>
      <c r="B21" s="105" t="s">
        <v>1089</v>
      </c>
      <c r="C21" s="108">
        <v>830117444</v>
      </c>
      <c r="D21" s="107">
        <v>143855643</v>
      </c>
      <c r="E21" s="106">
        <v>17.329553069842486</v>
      </c>
      <c r="F21" s="107">
        <v>61817845</v>
      </c>
    </row>
    <row r="22" spans="1:6" ht="23.25" customHeight="1">
      <c r="A22" s="109" t="s">
        <v>1090</v>
      </c>
      <c r="B22" s="105" t="s">
        <v>1091</v>
      </c>
      <c r="C22" s="108">
        <v>370677000</v>
      </c>
      <c r="D22" s="107">
        <v>63253817</v>
      </c>
      <c r="E22" s="106">
        <v>17.064402970780492</v>
      </c>
      <c r="F22" s="107">
        <v>18035933</v>
      </c>
    </row>
    <row r="23" spans="1:6" ht="12.75" customHeight="1">
      <c r="A23" s="109" t="s">
        <v>1092</v>
      </c>
      <c r="B23" s="105" t="s">
        <v>1093</v>
      </c>
      <c r="C23" s="108">
        <v>10356000</v>
      </c>
      <c r="D23" s="107">
        <v>1405616</v>
      </c>
      <c r="E23" s="106">
        <v>13.572962533796835</v>
      </c>
      <c r="F23" s="107">
        <v>743419</v>
      </c>
    </row>
    <row r="24" spans="1:6" ht="12.75" customHeight="1">
      <c r="A24" s="66" t="s">
        <v>1094</v>
      </c>
      <c r="B24" s="105" t="s">
        <v>1095</v>
      </c>
      <c r="C24" s="108">
        <v>19050000</v>
      </c>
      <c r="D24" s="107">
        <v>2976872</v>
      </c>
      <c r="E24" s="106">
        <v>15.626624671916012</v>
      </c>
      <c r="F24" s="107">
        <v>1339971</v>
      </c>
    </row>
    <row r="25" spans="1:6" ht="12.75" customHeight="1">
      <c r="A25" s="72"/>
      <c r="B25" s="104" t="s">
        <v>1096</v>
      </c>
      <c r="C25" s="102">
        <v>18107900</v>
      </c>
      <c r="D25" s="102">
        <v>4189556</v>
      </c>
      <c r="E25" s="103">
        <v>23.13661992831858</v>
      </c>
      <c r="F25" s="102">
        <v>1085403</v>
      </c>
    </row>
    <row r="26" spans="1:6" ht="12.75" customHeight="1">
      <c r="A26" s="66" t="s">
        <v>1097</v>
      </c>
      <c r="B26" s="105" t="s">
        <v>1098</v>
      </c>
      <c r="C26" s="108">
        <v>10413900</v>
      </c>
      <c r="D26" s="107">
        <v>2064576</v>
      </c>
      <c r="E26" s="106">
        <v>19.82519517183764</v>
      </c>
      <c r="F26" s="107">
        <v>1216386</v>
      </c>
    </row>
    <row r="27" spans="1:6" ht="12.75" customHeight="1">
      <c r="A27" s="66" t="s">
        <v>1099</v>
      </c>
      <c r="B27" s="105" t="s">
        <v>1100</v>
      </c>
      <c r="C27" s="108">
        <v>338000</v>
      </c>
      <c r="D27" s="107">
        <v>72770</v>
      </c>
      <c r="E27" s="106">
        <v>21.529585798816566</v>
      </c>
      <c r="F27" s="107">
        <v>32953</v>
      </c>
    </row>
    <row r="28" spans="1:6" ht="12.75" customHeight="1">
      <c r="A28" s="66" t="s">
        <v>1101</v>
      </c>
      <c r="B28" s="105" t="s">
        <v>1102</v>
      </c>
      <c r="C28" s="108">
        <v>7356000</v>
      </c>
      <c r="D28" s="107">
        <v>2052210</v>
      </c>
      <c r="E28" s="106">
        <v>27.898450244698203</v>
      </c>
      <c r="F28" s="107">
        <v>-163936</v>
      </c>
    </row>
    <row r="29" spans="1:6" ht="12.75" customHeight="1">
      <c r="A29" s="110"/>
      <c r="B29" s="111" t="s">
        <v>1103</v>
      </c>
      <c r="C29" s="112" t="s">
        <v>942</v>
      </c>
      <c r="D29" s="112">
        <v>10746</v>
      </c>
      <c r="E29" s="103" t="s">
        <v>942</v>
      </c>
      <c r="F29" s="112">
        <v>7382</v>
      </c>
    </row>
    <row r="30" spans="1:6" ht="12.75" customHeight="1">
      <c r="A30" s="113" t="s">
        <v>1104</v>
      </c>
      <c r="B30" s="105" t="s">
        <v>1105</v>
      </c>
      <c r="C30" s="114" t="s">
        <v>942</v>
      </c>
      <c r="D30" s="115">
        <v>10746</v>
      </c>
      <c r="E30" s="116" t="s">
        <v>942</v>
      </c>
      <c r="F30" s="115">
        <v>7382</v>
      </c>
    </row>
    <row r="31" spans="1:6" ht="12.75" customHeight="1">
      <c r="A31" s="72"/>
      <c r="B31" s="104" t="s">
        <v>1106</v>
      </c>
      <c r="C31" s="102">
        <v>207371493</v>
      </c>
      <c r="D31" s="102">
        <v>19242972</v>
      </c>
      <c r="E31" s="103">
        <v>9.279468321135152</v>
      </c>
      <c r="F31" s="102">
        <v>8645048</v>
      </c>
    </row>
    <row r="32" spans="1:6" ht="12.75" customHeight="1">
      <c r="A32" s="66" t="s">
        <v>1107</v>
      </c>
      <c r="B32" s="105" t="s">
        <v>1108</v>
      </c>
      <c r="C32" s="20">
        <v>165000</v>
      </c>
      <c r="D32" s="107">
        <v>0</v>
      </c>
      <c r="E32" s="106">
        <v>0</v>
      </c>
      <c r="F32" s="107">
        <v>0</v>
      </c>
    </row>
    <row r="33" spans="1:6" ht="25.5">
      <c r="A33" s="109" t="s">
        <v>1109</v>
      </c>
      <c r="B33" s="117" t="s">
        <v>1110</v>
      </c>
      <c r="C33" s="20">
        <v>27906000</v>
      </c>
      <c r="D33" s="107">
        <v>197432</v>
      </c>
      <c r="E33" s="106">
        <v>0.7074894287966746</v>
      </c>
      <c r="F33" s="107">
        <v>105982</v>
      </c>
    </row>
    <row r="34" spans="1:6" ht="12.75" customHeight="1">
      <c r="A34" s="109"/>
      <c r="B34" s="61" t="s">
        <v>1111</v>
      </c>
      <c r="C34" s="118">
        <v>11394758</v>
      </c>
      <c r="D34" s="118">
        <v>0</v>
      </c>
      <c r="E34" s="119">
        <v>0</v>
      </c>
      <c r="F34" s="120">
        <v>0</v>
      </c>
    </row>
    <row r="35" spans="1:6" ht="12.75">
      <c r="A35" s="121" t="s">
        <v>1112</v>
      </c>
      <c r="B35" s="122" t="s">
        <v>1113</v>
      </c>
      <c r="C35" s="20">
        <v>9310000</v>
      </c>
      <c r="D35" s="107">
        <v>1955712</v>
      </c>
      <c r="E35" s="106">
        <v>21.00657357679914</v>
      </c>
      <c r="F35" s="107">
        <v>276945</v>
      </c>
    </row>
    <row r="36" spans="1:6" ht="12.75" customHeight="1">
      <c r="A36" s="121" t="s">
        <v>1114</v>
      </c>
      <c r="B36" s="122" t="s">
        <v>1115</v>
      </c>
      <c r="C36" s="20">
        <v>2500000</v>
      </c>
      <c r="D36" s="107">
        <v>790929</v>
      </c>
      <c r="E36" s="106">
        <v>31.637159999999998</v>
      </c>
      <c r="F36" s="107">
        <v>207168</v>
      </c>
    </row>
    <row r="37" spans="1:6" ht="38.25">
      <c r="A37" s="109" t="s">
        <v>1116</v>
      </c>
      <c r="B37" s="117" t="s">
        <v>1117</v>
      </c>
      <c r="C37" s="108">
        <v>41492753</v>
      </c>
      <c r="D37" s="107">
        <v>8475061</v>
      </c>
      <c r="E37" s="106">
        <v>20.425400551272173</v>
      </c>
      <c r="F37" s="107">
        <v>4389261</v>
      </c>
    </row>
    <row r="38" spans="1:6" ht="37.5" customHeight="1">
      <c r="A38" s="121" t="s">
        <v>1118</v>
      </c>
      <c r="B38" s="117" t="s">
        <v>1119</v>
      </c>
      <c r="C38" s="108">
        <v>1767000</v>
      </c>
      <c r="D38" s="107">
        <v>136094</v>
      </c>
      <c r="E38" s="106">
        <v>7.7019807583474815</v>
      </c>
      <c r="F38" s="107">
        <v>72053</v>
      </c>
    </row>
    <row r="39" spans="1:6" ht="12.75" customHeight="1">
      <c r="A39" s="121" t="s">
        <v>1120</v>
      </c>
      <c r="B39" s="123" t="s">
        <v>1121</v>
      </c>
      <c r="C39" s="22">
        <v>320000</v>
      </c>
      <c r="D39" s="124">
        <v>40574</v>
      </c>
      <c r="E39" s="119">
        <v>12.679375</v>
      </c>
      <c r="F39" s="120">
        <v>27461</v>
      </c>
    </row>
    <row r="40" spans="1:6" ht="15" customHeight="1">
      <c r="A40" s="121" t="s">
        <v>1122</v>
      </c>
      <c r="B40" s="125" t="s">
        <v>1160</v>
      </c>
      <c r="C40" s="108">
        <v>26156532</v>
      </c>
      <c r="D40" s="108">
        <v>4584982</v>
      </c>
      <c r="E40" s="106">
        <v>17.529013402847134</v>
      </c>
      <c r="F40" s="108">
        <v>1993609</v>
      </c>
    </row>
    <row r="41" spans="1:6" ht="12.75" customHeight="1">
      <c r="A41" s="126" t="s">
        <v>1123</v>
      </c>
      <c r="B41" s="127" t="s">
        <v>1124</v>
      </c>
      <c r="C41" s="22">
        <v>21500000</v>
      </c>
      <c r="D41" s="124">
        <v>3559699</v>
      </c>
      <c r="E41" s="119">
        <v>16.55673953488372</v>
      </c>
      <c r="F41" s="120">
        <v>1521284</v>
      </c>
    </row>
    <row r="42" spans="1:6" ht="12.75" customHeight="1">
      <c r="A42" s="126" t="s">
        <v>1125</v>
      </c>
      <c r="B42" s="127" t="s">
        <v>1126</v>
      </c>
      <c r="C42" s="22">
        <v>1680000</v>
      </c>
      <c r="D42" s="124">
        <v>482500</v>
      </c>
      <c r="E42" s="119">
        <v>28.720238095238095</v>
      </c>
      <c r="F42" s="120">
        <v>212000</v>
      </c>
    </row>
    <row r="43" spans="1:6" ht="12.75" customHeight="1">
      <c r="A43" s="126" t="s">
        <v>1127</v>
      </c>
      <c r="B43" s="127" t="s">
        <v>1128</v>
      </c>
      <c r="C43" s="22">
        <v>2159422</v>
      </c>
      <c r="D43" s="124">
        <v>488276</v>
      </c>
      <c r="E43" s="119">
        <v>22.611421019143087</v>
      </c>
      <c r="F43" s="120">
        <v>232568</v>
      </c>
    </row>
    <row r="44" spans="1:6" ht="12.75" customHeight="1">
      <c r="A44" s="126" t="s">
        <v>1129</v>
      </c>
      <c r="B44" s="127" t="s">
        <v>1130</v>
      </c>
      <c r="C44" s="128">
        <v>687110</v>
      </c>
      <c r="D44" s="124">
        <v>49</v>
      </c>
      <c r="E44" s="119">
        <v>0.00713131812955713</v>
      </c>
      <c r="F44" s="120">
        <v>0</v>
      </c>
    </row>
    <row r="45" spans="1:6" ht="24.75" customHeight="1">
      <c r="A45" s="129" t="s">
        <v>1131</v>
      </c>
      <c r="B45" s="130" t="s">
        <v>1132</v>
      </c>
      <c r="C45" s="22">
        <v>130000</v>
      </c>
      <c r="D45" s="124">
        <v>54458</v>
      </c>
      <c r="E45" s="119">
        <v>41.89076923076923</v>
      </c>
      <c r="F45" s="120">
        <v>27757</v>
      </c>
    </row>
    <row r="46" spans="1:6" ht="12.75" customHeight="1">
      <c r="A46" s="109" t="s">
        <v>1133</v>
      </c>
      <c r="B46" s="117" t="s">
        <v>1134</v>
      </c>
      <c r="C46" s="108">
        <v>170000</v>
      </c>
      <c r="D46" s="107">
        <v>25680</v>
      </c>
      <c r="E46" s="106">
        <v>15.105882352941178</v>
      </c>
      <c r="F46" s="107">
        <v>1215</v>
      </c>
    </row>
    <row r="47" spans="1:6" ht="12.75" customHeight="1">
      <c r="A47" s="131" t="s">
        <v>1135</v>
      </c>
      <c r="B47" s="132" t="s">
        <v>1136</v>
      </c>
      <c r="C47" s="108">
        <v>740200</v>
      </c>
      <c r="D47" s="108">
        <v>205768</v>
      </c>
      <c r="E47" s="106">
        <v>27.798973250472848</v>
      </c>
      <c r="F47" s="108">
        <v>14565</v>
      </c>
    </row>
    <row r="48" spans="1:6" ht="12.75" customHeight="1">
      <c r="A48" s="126" t="s">
        <v>1137</v>
      </c>
      <c r="B48" s="127" t="s">
        <v>1138</v>
      </c>
      <c r="C48" s="133">
        <v>600000</v>
      </c>
      <c r="D48" s="124">
        <v>180945</v>
      </c>
      <c r="E48" s="119">
        <v>30.1575</v>
      </c>
      <c r="F48" s="120">
        <v>5220</v>
      </c>
    </row>
    <row r="49" spans="1:6" ht="12.75" customHeight="1">
      <c r="A49" s="126" t="s">
        <v>1139</v>
      </c>
      <c r="B49" s="127" t="s">
        <v>1140</v>
      </c>
      <c r="C49" s="134" t="s">
        <v>942</v>
      </c>
      <c r="D49" s="124">
        <v>2545</v>
      </c>
      <c r="E49" s="135" t="s">
        <v>942</v>
      </c>
      <c r="F49" s="120">
        <v>1104</v>
      </c>
    </row>
    <row r="50" spans="1:6" ht="39" customHeight="1">
      <c r="A50" s="126" t="s">
        <v>1141</v>
      </c>
      <c r="B50" s="127" t="s">
        <v>1142</v>
      </c>
      <c r="C50" s="134" t="s">
        <v>942</v>
      </c>
      <c r="D50" s="124">
        <v>1335</v>
      </c>
      <c r="E50" s="135" t="s">
        <v>942</v>
      </c>
      <c r="F50" s="120">
        <v>533</v>
      </c>
    </row>
    <row r="51" spans="1:6" ht="12.75" customHeight="1">
      <c r="A51" s="126" t="s">
        <v>1143</v>
      </c>
      <c r="B51" s="127" t="s">
        <v>1144</v>
      </c>
      <c r="C51" s="134" t="s">
        <v>942</v>
      </c>
      <c r="D51" s="124">
        <v>20943</v>
      </c>
      <c r="E51" s="135" t="s">
        <v>942</v>
      </c>
      <c r="F51" s="120">
        <v>7708</v>
      </c>
    </row>
    <row r="52" spans="1:6" ht="12.75" customHeight="1">
      <c r="A52" s="66" t="s">
        <v>1145</v>
      </c>
      <c r="B52" s="105" t="s">
        <v>1146</v>
      </c>
      <c r="C52" s="108">
        <v>12252621</v>
      </c>
      <c r="D52" s="107">
        <v>1813971</v>
      </c>
      <c r="E52" s="106">
        <v>14.804758916479994</v>
      </c>
      <c r="F52" s="107">
        <v>957300</v>
      </c>
    </row>
    <row r="53" spans="1:6" ht="27" customHeight="1">
      <c r="A53" s="109" t="s">
        <v>1147</v>
      </c>
      <c r="B53" s="105" t="s">
        <v>1148</v>
      </c>
      <c r="C53" s="108">
        <v>84911387</v>
      </c>
      <c r="D53" s="107">
        <v>1057343</v>
      </c>
      <c r="E53" s="106">
        <v>1.2452311019251163</v>
      </c>
      <c r="F53" s="107">
        <v>626950</v>
      </c>
    </row>
    <row r="54" spans="1:6" ht="25.5" customHeight="1">
      <c r="A54" s="126" t="s">
        <v>1149</v>
      </c>
      <c r="B54" s="127" t="s">
        <v>1150</v>
      </c>
      <c r="C54" s="128">
        <v>2600000</v>
      </c>
      <c r="D54" s="124">
        <v>455156</v>
      </c>
      <c r="E54" s="119">
        <v>17.506</v>
      </c>
      <c r="F54" s="120">
        <v>227578</v>
      </c>
    </row>
    <row r="55" spans="1:6" ht="24" customHeight="1">
      <c r="A55" s="68"/>
      <c r="B55" s="101" t="s">
        <v>1151</v>
      </c>
      <c r="C55" s="102">
        <v>102844695</v>
      </c>
      <c r="D55" s="102">
        <v>18260591</v>
      </c>
      <c r="E55" s="136">
        <v>17.75550114665613</v>
      </c>
      <c r="F55" s="102">
        <v>9819734</v>
      </c>
    </row>
    <row r="56" spans="1:6" ht="24" customHeight="1">
      <c r="A56" s="137" t="s">
        <v>1152</v>
      </c>
      <c r="B56" s="138" t="s">
        <v>1153</v>
      </c>
      <c r="C56" s="139">
        <v>102844695</v>
      </c>
      <c r="D56" s="107">
        <v>18260591</v>
      </c>
      <c r="E56" s="106">
        <v>17.75550114665613</v>
      </c>
      <c r="F56" s="107">
        <v>9819734</v>
      </c>
    </row>
    <row r="57" spans="1:6" ht="12.75" customHeight="1">
      <c r="A57" s="68"/>
      <c r="B57" s="101" t="s">
        <v>1154</v>
      </c>
      <c r="C57" s="26">
        <v>463354247</v>
      </c>
      <c r="D57" s="26">
        <v>32117142</v>
      </c>
      <c r="E57" s="136">
        <v>6.931444398738834</v>
      </c>
      <c r="F57" s="26">
        <v>15335476</v>
      </c>
    </row>
    <row r="58" spans="1:6" ht="12.75" customHeight="1">
      <c r="A58" s="109" t="s">
        <v>1155</v>
      </c>
      <c r="B58" s="117" t="s">
        <v>1156</v>
      </c>
      <c r="C58" s="140" t="s">
        <v>942</v>
      </c>
      <c r="D58" s="107">
        <v>287684</v>
      </c>
      <c r="E58" s="141" t="s">
        <v>942</v>
      </c>
      <c r="F58" s="107">
        <v>255856</v>
      </c>
    </row>
    <row r="59" spans="1:6" ht="12.75" customHeight="1">
      <c r="A59" s="131" t="s">
        <v>1157</v>
      </c>
      <c r="B59" s="132" t="s">
        <v>1158</v>
      </c>
      <c r="C59" s="142" t="s">
        <v>942</v>
      </c>
      <c r="D59" s="107">
        <v>31829458</v>
      </c>
      <c r="E59" s="141" t="s">
        <v>942</v>
      </c>
      <c r="F59" s="107">
        <v>15079620</v>
      </c>
    </row>
    <row r="60" spans="2:6" ht="12.75">
      <c r="B60" s="143"/>
      <c r="C60" s="144"/>
      <c r="D60" s="145"/>
      <c r="E60" s="145"/>
      <c r="F60" s="145"/>
    </row>
    <row r="61" spans="1:6" ht="15">
      <c r="A61" s="146"/>
      <c r="C61" s="50"/>
      <c r="D61" s="147"/>
      <c r="F61" s="147"/>
    </row>
    <row r="63" spans="1:8" s="149" customFormat="1" ht="15">
      <c r="A63" s="148" t="s">
        <v>979</v>
      </c>
      <c r="C63" s="150"/>
      <c r="D63" s="150"/>
      <c r="E63" s="151" t="s">
        <v>980</v>
      </c>
      <c r="F63" s="152"/>
      <c r="H63" s="153"/>
    </row>
    <row r="64" spans="1:8" s="154" customFormat="1" ht="15">
      <c r="A64" s="148"/>
      <c r="C64" s="155"/>
      <c r="D64" s="155"/>
      <c r="E64" s="148"/>
      <c r="F64" s="156"/>
      <c r="H64" s="153"/>
    </row>
    <row r="65" spans="1:6" ht="12.75">
      <c r="A65" s="157"/>
      <c r="B65" s="158"/>
      <c r="C65" s="50"/>
      <c r="D65" s="50"/>
      <c r="E65" s="159"/>
      <c r="F65" s="145"/>
    </row>
    <row r="66" ht="12.75">
      <c r="A66" s="157"/>
    </row>
    <row r="68" s="14" customFormat="1" ht="12.75">
      <c r="A68" s="160" t="s">
        <v>1159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94"/>
  <sheetViews>
    <sheetView zoomScaleSheetLayoutView="100" workbookViewId="0" topLeftCell="A1">
      <selection activeCell="A2" sqref="A2:F2"/>
    </sheetView>
  </sheetViews>
  <sheetFormatPr defaultColWidth="9.140625" defaultRowHeight="12.75"/>
  <cols>
    <col min="1" max="1" width="7.57421875" style="14" customWidth="1"/>
    <col min="2" max="2" width="48.421875" style="14" customWidth="1"/>
    <col min="3" max="6" width="11.7109375" style="14" customWidth="1"/>
  </cols>
  <sheetData>
    <row r="1" spans="1:55" ht="12.75">
      <c r="A1" s="1082" t="s">
        <v>925</v>
      </c>
      <c r="B1" s="1082"/>
      <c r="C1" s="1082"/>
      <c r="D1" s="1082"/>
      <c r="E1" s="1082"/>
      <c r="F1" s="1082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1083" t="s">
        <v>926</v>
      </c>
      <c r="B2" s="1083"/>
      <c r="C2" s="1083"/>
      <c r="D2" s="1083"/>
      <c r="E2" s="1083"/>
      <c r="F2" s="108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.75" customHeight="1">
      <c r="A3" s="2"/>
      <c r="B3" s="3"/>
      <c r="C3" s="4"/>
      <c r="D3" s="4"/>
      <c r="E3" s="2"/>
      <c r="F3" s="2"/>
      <c r="G3" s="53"/>
      <c r="H3" s="54"/>
      <c r="I3" s="54"/>
      <c r="J3" s="54"/>
      <c r="K3" s="53"/>
      <c r="L3" s="54"/>
      <c r="M3" s="54"/>
      <c r="N3" s="53"/>
      <c r="O3" s="54"/>
      <c r="P3" s="5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7" s="1" customFormat="1" ht="12.75">
      <c r="A4" s="1084" t="s">
        <v>927</v>
      </c>
      <c r="B4" s="1084"/>
      <c r="C4" s="1084"/>
      <c r="D4" s="1084"/>
      <c r="E4" s="1084"/>
      <c r="F4" s="10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6" s="1" customFormat="1" ht="12.75">
      <c r="A5" s="6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7" customFormat="1" ht="17.25" customHeight="1">
      <c r="A6" s="1085" t="s">
        <v>928</v>
      </c>
      <c r="B6" s="1085"/>
      <c r="C6" s="1085"/>
      <c r="D6" s="1085"/>
      <c r="E6" s="1085"/>
      <c r="F6" s="108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7" customFormat="1" ht="35.25" customHeight="1">
      <c r="A7" s="1087" t="s">
        <v>1161</v>
      </c>
      <c r="B7" s="1078"/>
      <c r="C7" s="1078"/>
      <c r="D7" s="1078"/>
      <c r="E7" s="1078"/>
      <c r="F7" s="107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1079" t="s">
        <v>1162</v>
      </c>
      <c r="B8" s="1079"/>
      <c r="C8" s="1079"/>
      <c r="D8" s="1079"/>
      <c r="E8" s="1079"/>
      <c r="F8" s="107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5" s="9" customFormat="1" ht="12.75">
      <c r="A9" s="1080" t="s">
        <v>931</v>
      </c>
      <c r="B9" s="1080"/>
      <c r="C9" s="1080"/>
      <c r="D9" s="1080"/>
      <c r="E9" s="1080"/>
      <c r="F9" s="1080"/>
      <c r="G9" s="8"/>
      <c r="H9" s="8"/>
      <c r="I9" s="8"/>
      <c r="J9" s="8"/>
      <c r="K9" s="8"/>
      <c r="L9" s="8"/>
      <c r="M9" s="8"/>
      <c r="N9" s="54"/>
      <c r="O9" s="57"/>
    </row>
    <row r="10" spans="1:8" s="154" customFormat="1" ht="12.75">
      <c r="A10" s="12" t="s">
        <v>932</v>
      </c>
      <c r="B10" s="161"/>
      <c r="C10" s="10"/>
      <c r="D10" s="13"/>
      <c r="E10" s="10"/>
      <c r="F10" s="11" t="s">
        <v>933</v>
      </c>
      <c r="G10" s="9"/>
      <c r="H10" s="162"/>
    </row>
    <row r="11" spans="1:15" s="9" customFormat="1" ht="12.75">
      <c r="A11" s="12"/>
      <c r="B11" s="13"/>
      <c r="C11" s="10"/>
      <c r="D11" s="8"/>
      <c r="F11" s="59" t="s">
        <v>1163</v>
      </c>
      <c r="G11" s="10"/>
      <c r="H11" s="11"/>
      <c r="I11" s="11"/>
      <c r="J11" s="58"/>
      <c r="K11" s="10"/>
      <c r="N11" s="54"/>
      <c r="O11" s="57"/>
    </row>
    <row r="12" ht="12.75">
      <c r="F12" s="163" t="s">
        <v>984</v>
      </c>
    </row>
    <row r="13" spans="1:6" ht="38.25">
      <c r="A13" s="64" t="s">
        <v>1079</v>
      </c>
      <c r="B13" s="64" t="s">
        <v>985</v>
      </c>
      <c r="C13" s="164" t="s">
        <v>986</v>
      </c>
      <c r="D13" s="164" t="s">
        <v>987</v>
      </c>
      <c r="E13" s="164" t="s">
        <v>988</v>
      </c>
      <c r="F13" s="164" t="s">
        <v>989</v>
      </c>
    </row>
    <row r="14" spans="1:6" ht="12.75">
      <c r="A14" s="165">
        <v>1</v>
      </c>
      <c r="B14" s="165">
        <v>2</v>
      </c>
      <c r="C14" s="166">
        <v>3</v>
      </c>
      <c r="D14" s="166">
        <v>4</v>
      </c>
      <c r="E14" s="166">
        <v>5</v>
      </c>
      <c r="F14" s="166">
        <v>6</v>
      </c>
    </row>
    <row r="15" spans="1:6" ht="12.75">
      <c r="A15" s="68"/>
      <c r="B15" s="80" t="s">
        <v>1164</v>
      </c>
      <c r="C15" s="167">
        <v>29459282</v>
      </c>
      <c r="D15" s="167">
        <v>5400941</v>
      </c>
      <c r="E15" s="168">
        <v>18.333579888335365</v>
      </c>
      <c r="F15" s="167">
        <v>2572552</v>
      </c>
    </row>
    <row r="16" spans="1:6" ht="12.75">
      <c r="A16" s="72"/>
      <c r="B16" s="72" t="s">
        <v>1165</v>
      </c>
      <c r="C16" s="167">
        <v>2459000</v>
      </c>
      <c r="D16" s="167">
        <v>532225</v>
      </c>
      <c r="E16" s="168">
        <v>21.64396095973973</v>
      </c>
      <c r="F16" s="167">
        <v>86106</v>
      </c>
    </row>
    <row r="17" spans="1:6" ht="12.75">
      <c r="A17" s="66" t="s">
        <v>1166</v>
      </c>
      <c r="B17" s="76" t="s">
        <v>1167</v>
      </c>
      <c r="C17" s="169">
        <v>2400000</v>
      </c>
      <c r="D17" s="169">
        <v>524594</v>
      </c>
      <c r="E17" s="170">
        <v>21.858083333333333</v>
      </c>
      <c r="F17" s="115">
        <v>79714</v>
      </c>
    </row>
    <row r="18" spans="1:6" ht="24.75" customHeight="1">
      <c r="A18" s="66" t="s">
        <v>1168</v>
      </c>
      <c r="B18" s="82" t="s">
        <v>1169</v>
      </c>
      <c r="C18" s="169">
        <v>59000</v>
      </c>
      <c r="D18" s="115">
        <v>7631</v>
      </c>
      <c r="E18" s="170">
        <v>12.933898305084746</v>
      </c>
      <c r="F18" s="115">
        <v>6392</v>
      </c>
    </row>
    <row r="19" spans="1:6" ht="12.75">
      <c r="A19" s="72"/>
      <c r="B19" s="72" t="s">
        <v>1170</v>
      </c>
      <c r="C19" s="167">
        <v>317551</v>
      </c>
      <c r="D19" s="167">
        <v>0</v>
      </c>
      <c r="E19" s="168">
        <v>0</v>
      </c>
      <c r="F19" s="167">
        <v>0</v>
      </c>
    </row>
    <row r="20" spans="1:6" ht="12.75">
      <c r="A20" s="66"/>
      <c r="B20" s="76" t="s">
        <v>1171</v>
      </c>
      <c r="C20" s="169">
        <v>295673</v>
      </c>
      <c r="D20" s="114">
        <v>0</v>
      </c>
      <c r="E20" s="170" t="s">
        <v>942</v>
      </c>
      <c r="F20" s="115">
        <v>0</v>
      </c>
    </row>
    <row r="21" spans="1:6" ht="24" customHeight="1">
      <c r="A21" s="109"/>
      <c r="B21" s="82" t="s">
        <v>1172</v>
      </c>
      <c r="C21" s="169">
        <v>21878</v>
      </c>
      <c r="D21" s="114">
        <v>0</v>
      </c>
      <c r="E21" s="170" t="s">
        <v>942</v>
      </c>
      <c r="F21" s="115">
        <v>0</v>
      </c>
    </row>
    <row r="22" spans="1:6" ht="12.75">
      <c r="A22" s="72"/>
      <c r="B22" s="72" t="s">
        <v>1173</v>
      </c>
      <c r="C22" s="167">
        <v>3431600</v>
      </c>
      <c r="D22" s="167">
        <v>724429</v>
      </c>
      <c r="E22" s="168">
        <v>21.110531530481406</v>
      </c>
      <c r="F22" s="167">
        <v>329644</v>
      </c>
    </row>
    <row r="23" spans="1:6" ht="12.75">
      <c r="A23" s="66" t="s">
        <v>1120</v>
      </c>
      <c r="B23" s="76" t="s">
        <v>1174</v>
      </c>
      <c r="C23" s="169">
        <v>320000</v>
      </c>
      <c r="D23" s="115">
        <v>40574</v>
      </c>
      <c r="E23" s="170">
        <v>12.679375</v>
      </c>
      <c r="F23" s="115">
        <v>27461</v>
      </c>
    </row>
    <row r="24" spans="1:6" ht="12.75">
      <c r="A24" s="66" t="s">
        <v>1175</v>
      </c>
      <c r="B24" s="76" t="s">
        <v>1176</v>
      </c>
      <c r="C24" s="169">
        <v>250000</v>
      </c>
      <c r="D24" s="115">
        <v>40395</v>
      </c>
      <c r="E24" s="170">
        <v>16.158</v>
      </c>
      <c r="F24" s="115">
        <v>25335</v>
      </c>
    </row>
    <row r="25" spans="1:6" ht="12.75">
      <c r="A25" s="66" t="s">
        <v>1137</v>
      </c>
      <c r="B25" s="76" t="s">
        <v>1177</v>
      </c>
      <c r="C25" s="169">
        <v>600000</v>
      </c>
      <c r="D25" s="115">
        <v>180945</v>
      </c>
      <c r="E25" s="170">
        <v>30.1575</v>
      </c>
      <c r="F25" s="115">
        <v>5220</v>
      </c>
    </row>
    <row r="26" spans="1:6" ht="24" customHeight="1">
      <c r="A26" s="66" t="s">
        <v>1178</v>
      </c>
      <c r="B26" s="82" t="s">
        <v>1179</v>
      </c>
      <c r="C26" s="169">
        <v>2261600</v>
      </c>
      <c r="D26" s="115">
        <v>462515</v>
      </c>
      <c r="E26" s="170">
        <v>20.450787053413514</v>
      </c>
      <c r="F26" s="115">
        <v>271628</v>
      </c>
    </row>
    <row r="27" spans="1:6" ht="12.75">
      <c r="A27" s="72"/>
      <c r="B27" s="72" t="s">
        <v>1180</v>
      </c>
      <c r="C27" s="167">
        <v>8223374</v>
      </c>
      <c r="D27" s="167">
        <v>1204202</v>
      </c>
      <c r="E27" s="168">
        <v>14.643648701858872</v>
      </c>
      <c r="F27" s="167">
        <v>592431</v>
      </c>
    </row>
    <row r="28" spans="1:6" ht="38.25">
      <c r="A28" s="66" t="s">
        <v>1181</v>
      </c>
      <c r="B28" s="82" t="s">
        <v>1182</v>
      </c>
      <c r="C28" s="169">
        <v>150000</v>
      </c>
      <c r="D28" s="115">
        <v>20446</v>
      </c>
      <c r="E28" s="170">
        <v>13.630666666666666</v>
      </c>
      <c r="F28" s="115">
        <v>10541</v>
      </c>
    </row>
    <row r="29" spans="1:6" ht="12.75">
      <c r="A29" s="66" t="s">
        <v>1183</v>
      </c>
      <c r="B29" s="76" t="s">
        <v>1184</v>
      </c>
      <c r="C29" s="169">
        <v>1634503</v>
      </c>
      <c r="D29" s="115">
        <v>227293</v>
      </c>
      <c r="E29" s="170">
        <v>13.90593960365934</v>
      </c>
      <c r="F29" s="115">
        <v>106217</v>
      </c>
    </row>
    <row r="30" spans="1:6" ht="25.5">
      <c r="A30" s="66" t="s">
        <v>1185</v>
      </c>
      <c r="B30" s="82" t="s">
        <v>1186</v>
      </c>
      <c r="C30" s="169">
        <v>990150</v>
      </c>
      <c r="D30" s="115">
        <v>138874</v>
      </c>
      <c r="E30" s="170">
        <v>14.025551684088269</v>
      </c>
      <c r="F30" s="115">
        <v>70948</v>
      </c>
    </row>
    <row r="31" spans="1:6" ht="12.75">
      <c r="A31" s="66" t="s">
        <v>1187</v>
      </c>
      <c r="B31" s="82" t="s">
        <v>1188</v>
      </c>
      <c r="C31" s="169">
        <v>54700</v>
      </c>
      <c r="D31" s="115">
        <v>6433</v>
      </c>
      <c r="E31" s="170">
        <v>11.760511882998172</v>
      </c>
      <c r="F31" s="115">
        <v>3218</v>
      </c>
    </row>
    <row r="32" spans="1:6" ht="25.5">
      <c r="A32" s="66" t="s">
        <v>1189</v>
      </c>
      <c r="B32" s="82" t="s">
        <v>1190</v>
      </c>
      <c r="C32" s="114">
        <v>50000</v>
      </c>
      <c r="D32" s="115">
        <v>6600</v>
      </c>
      <c r="E32" s="170">
        <v>13.2</v>
      </c>
      <c r="F32" s="115">
        <v>3675</v>
      </c>
    </row>
    <row r="33" spans="1:6" ht="12.75">
      <c r="A33" s="66" t="s">
        <v>1191</v>
      </c>
      <c r="B33" s="76" t="s">
        <v>1192</v>
      </c>
      <c r="C33" s="114">
        <v>108000</v>
      </c>
      <c r="D33" s="115">
        <v>10994</v>
      </c>
      <c r="E33" s="170">
        <v>10.17962962962963</v>
      </c>
      <c r="F33" s="115">
        <v>4273</v>
      </c>
    </row>
    <row r="34" spans="1:6" ht="12.75">
      <c r="A34" s="66" t="s">
        <v>1193</v>
      </c>
      <c r="B34" s="76" t="s">
        <v>1194</v>
      </c>
      <c r="C34" s="114">
        <v>65000</v>
      </c>
      <c r="D34" s="115">
        <v>9788</v>
      </c>
      <c r="E34" s="170">
        <v>15.058461538461538</v>
      </c>
      <c r="F34" s="115">
        <v>4628</v>
      </c>
    </row>
    <row r="35" spans="1:6" ht="12.75">
      <c r="A35" s="66" t="s">
        <v>1195</v>
      </c>
      <c r="B35" s="76" t="s">
        <v>1196</v>
      </c>
      <c r="C35" s="114">
        <v>5171021</v>
      </c>
      <c r="D35" s="115">
        <v>783774</v>
      </c>
      <c r="E35" s="170">
        <v>15.157045388135149</v>
      </c>
      <c r="F35" s="115">
        <v>388931</v>
      </c>
    </row>
    <row r="36" spans="1:6" ht="12.75">
      <c r="A36" s="72"/>
      <c r="B36" s="72" t="s">
        <v>1197</v>
      </c>
      <c r="C36" s="167">
        <v>95508</v>
      </c>
      <c r="D36" s="167">
        <v>5639</v>
      </c>
      <c r="E36" s="168">
        <v>5.904217447753068</v>
      </c>
      <c r="F36" s="167">
        <v>2761</v>
      </c>
    </row>
    <row r="37" spans="1:6" ht="25.5">
      <c r="A37" s="66" t="s">
        <v>1198</v>
      </c>
      <c r="B37" s="82" t="s">
        <v>1199</v>
      </c>
      <c r="C37" s="114">
        <v>95508</v>
      </c>
      <c r="D37" s="115">
        <v>5639</v>
      </c>
      <c r="E37" s="170">
        <v>5.904217447753068</v>
      </c>
      <c r="F37" s="115">
        <v>2761</v>
      </c>
    </row>
    <row r="38" spans="1:6" ht="12.75">
      <c r="A38" s="72"/>
      <c r="B38" s="72" t="s">
        <v>1200</v>
      </c>
      <c r="C38" s="167">
        <v>1562000</v>
      </c>
      <c r="D38" s="167">
        <v>311531</v>
      </c>
      <c r="E38" s="168">
        <v>19.9443661971831</v>
      </c>
      <c r="F38" s="167">
        <v>199197</v>
      </c>
    </row>
    <row r="39" spans="1:6" ht="25.5" customHeight="1">
      <c r="A39" s="66" t="s">
        <v>1201</v>
      </c>
      <c r="B39" s="82" t="s">
        <v>1202</v>
      </c>
      <c r="C39" s="169">
        <v>164000</v>
      </c>
      <c r="D39" s="115">
        <v>3503</v>
      </c>
      <c r="E39" s="170">
        <v>2.135975609756098</v>
      </c>
      <c r="F39" s="115">
        <v>372</v>
      </c>
    </row>
    <row r="40" spans="1:6" ht="12.75">
      <c r="A40" s="66" t="s">
        <v>1203</v>
      </c>
      <c r="B40" s="76" t="s">
        <v>1204</v>
      </c>
      <c r="C40" s="169">
        <v>92000</v>
      </c>
      <c r="D40" s="115">
        <v>7127</v>
      </c>
      <c r="E40" s="170">
        <v>7.746739130434782</v>
      </c>
      <c r="F40" s="115">
        <v>4899</v>
      </c>
    </row>
    <row r="41" spans="1:6" ht="12.75">
      <c r="A41" s="66" t="s">
        <v>1205</v>
      </c>
      <c r="B41" s="76" t="s">
        <v>1206</v>
      </c>
      <c r="C41" s="169">
        <v>25000</v>
      </c>
      <c r="D41" s="169">
        <v>2645</v>
      </c>
      <c r="E41" s="170">
        <v>10.58</v>
      </c>
      <c r="F41" s="115">
        <v>830</v>
      </c>
    </row>
    <row r="42" spans="1:6" ht="25.5">
      <c r="A42" s="66" t="s">
        <v>1207</v>
      </c>
      <c r="B42" s="171" t="s">
        <v>1208</v>
      </c>
      <c r="C42" s="169">
        <v>5000</v>
      </c>
      <c r="D42" s="115">
        <v>2893</v>
      </c>
      <c r="E42" s="170">
        <v>57.86</v>
      </c>
      <c r="F42" s="115">
        <v>0</v>
      </c>
    </row>
    <row r="43" spans="1:6" ht="12.75">
      <c r="A43" s="66" t="s">
        <v>1209</v>
      </c>
      <c r="B43" s="76" t="s">
        <v>1210</v>
      </c>
      <c r="C43" s="169">
        <v>268300</v>
      </c>
      <c r="D43" s="115">
        <v>85121</v>
      </c>
      <c r="E43" s="170">
        <v>31.726052925829297</v>
      </c>
      <c r="F43" s="115">
        <v>46719</v>
      </c>
    </row>
    <row r="44" spans="1:6" ht="12.75" customHeight="1">
      <c r="A44" s="66" t="s">
        <v>1211</v>
      </c>
      <c r="B44" s="76" t="s">
        <v>1212</v>
      </c>
      <c r="C44" s="169">
        <v>405000</v>
      </c>
      <c r="D44" s="115">
        <v>8377</v>
      </c>
      <c r="E44" s="170">
        <v>2.068395061728395</v>
      </c>
      <c r="F44" s="115">
        <v>7621</v>
      </c>
    </row>
    <row r="45" spans="1:6" ht="25.5">
      <c r="A45" s="66" t="s">
        <v>1213</v>
      </c>
      <c r="B45" s="171" t="s">
        <v>1214</v>
      </c>
      <c r="C45" s="169">
        <v>465000</v>
      </c>
      <c r="D45" s="115">
        <v>71054</v>
      </c>
      <c r="E45" s="170">
        <v>15.280430107526882</v>
      </c>
      <c r="F45" s="115">
        <v>38791</v>
      </c>
    </row>
    <row r="46" spans="1:6" ht="63.75">
      <c r="A46" s="66" t="s">
        <v>1215</v>
      </c>
      <c r="B46" s="82" t="s">
        <v>1216</v>
      </c>
      <c r="C46" s="169">
        <v>6000</v>
      </c>
      <c r="D46" s="115">
        <v>130811</v>
      </c>
      <c r="E46" s="170">
        <v>2180.1833333333334</v>
      </c>
      <c r="F46" s="115">
        <v>99965</v>
      </c>
    </row>
    <row r="47" spans="1:6" ht="38.25">
      <c r="A47" s="172" t="s">
        <v>1217</v>
      </c>
      <c r="B47" s="82" t="s">
        <v>1218</v>
      </c>
      <c r="C47" s="169">
        <v>17000</v>
      </c>
      <c r="D47" s="114">
        <v>0</v>
      </c>
      <c r="E47" s="170">
        <v>0</v>
      </c>
      <c r="F47" s="115">
        <v>0</v>
      </c>
    </row>
    <row r="48" spans="1:6" ht="38.25">
      <c r="A48" s="172" t="s">
        <v>1217</v>
      </c>
      <c r="B48" s="82" t="s">
        <v>1219</v>
      </c>
      <c r="C48" s="169">
        <v>114700</v>
      </c>
      <c r="D48" s="114">
        <v>0</v>
      </c>
      <c r="E48" s="170">
        <v>0</v>
      </c>
      <c r="F48" s="115">
        <v>0</v>
      </c>
    </row>
    <row r="49" spans="1:6" ht="12.75">
      <c r="A49" s="72"/>
      <c r="B49" s="72" t="s">
        <v>1220</v>
      </c>
      <c r="C49" s="167">
        <v>617087</v>
      </c>
      <c r="D49" s="167">
        <v>76238</v>
      </c>
      <c r="E49" s="168">
        <v>12.354497826076388</v>
      </c>
      <c r="F49" s="167">
        <v>40621</v>
      </c>
    </row>
    <row r="50" spans="1:6" ht="12.75">
      <c r="A50" s="66" t="s">
        <v>1221</v>
      </c>
      <c r="B50" s="76" t="s">
        <v>1222</v>
      </c>
      <c r="C50" s="169">
        <v>39922</v>
      </c>
      <c r="D50" s="115">
        <v>2276</v>
      </c>
      <c r="E50" s="170">
        <v>5.701117178498071</v>
      </c>
      <c r="F50" s="115">
        <v>0</v>
      </c>
    </row>
    <row r="51" spans="1:6" ht="12.75" customHeight="1">
      <c r="A51" s="66" t="s">
        <v>1223</v>
      </c>
      <c r="B51" s="76" t="s">
        <v>1224</v>
      </c>
      <c r="C51" s="169">
        <v>442194</v>
      </c>
      <c r="D51" s="115">
        <v>70683</v>
      </c>
      <c r="E51" s="170">
        <v>15.984613088372976</v>
      </c>
      <c r="F51" s="115">
        <v>37342</v>
      </c>
    </row>
    <row r="52" spans="1:6" ht="25.5">
      <c r="A52" s="66" t="s">
        <v>1225</v>
      </c>
      <c r="B52" s="171" t="s">
        <v>1226</v>
      </c>
      <c r="C52" s="169">
        <v>134971</v>
      </c>
      <c r="D52" s="115">
        <v>3279</v>
      </c>
      <c r="E52" s="170">
        <v>2.429410762311904</v>
      </c>
      <c r="F52" s="115">
        <v>3279</v>
      </c>
    </row>
    <row r="53" spans="1:6" ht="12.75">
      <c r="A53" s="72"/>
      <c r="B53" s="72" t="s">
        <v>1227</v>
      </c>
      <c r="C53" s="167">
        <v>300000</v>
      </c>
      <c r="D53" s="167">
        <v>0</v>
      </c>
      <c r="E53" s="168">
        <v>0</v>
      </c>
      <c r="F53" s="167">
        <v>0</v>
      </c>
    </row>
    <row r="54" spans="1:6" ht="25.5">
      <c r="A54" s="66" t="s">
        <v>1228</v>
      </c>
      <c r="B54" s="82" t="s">
        <v>1229</v>
      </c>
      <c r="C54" s="169">
        <v>300000</v>
      </c>
      <c r="D54" s="115">
        <v>0</v>
      </c>
      <c r="E54" s="170">
        <v>0</v>
      </c>
      <c r="F54" s="115">
        <v>0</v>
      </c>
    </row>
    <row r="55" spans="1:6" ht="12.75">
      <c r="A55" s="72"/>
      <c r="B55" s="72" t="s">
        <v>1230</v>
      </c>
      <c r="C55" s="167">
        <v>11883162</v>
      </c>
      <c r="D55" s="167">
        <v>2540007</v>
      </c>
      <c r="E55" s="168">
        <v>21.374841140767078</v>
      </c>
      <c r="F55" s="167">
        <v>1319392</v>
      </c>
    </row>
    <row r="56" spans="1:6" ht="12.75">
      <c r="A56" s="66" t="s">
        <v>1231</v>
      </c>
      <c r="B56" s="82" t="s">
        <v>1232</v>
      </c>
      <c r="C56" s="169">
        <v>65000</v>
      </c>
      <c r="D56" s="115">
        <v>24220</v>
      </c>
      <c r="E56" s="170">
        <v>37.261538461538464</v>
      </c>
      <c r="F56" s="115">
        <v>4683</v>
      </c>
    </row>
    <row r="57" spans="1:6" ht="12.75">
      <c r="A57" s="66" t="s">
        <v>1233</v>
      </c>
      <c r="B57" s="76" t="s">
        <v>1234</v>
      </c>
      <c r="C57" s="169">
        <v>2640000</v>
      </c>
      <c r="D57" s="115">
        <v>663032</v>
      </c>
      <c r="E57" s="170">
        <v>25.114848484848483</v>
      </c>
      <c r="F57" s="115">
        <v>368502</v>
      </c>
    </row>
    <row r="58" spans="1:6" ht="12.75">
      <c r="A58" s="66" t="s">
        <v>1235</v>
      </c>
      <c r="B58" s="82" t="s">
        <v>1236</v>
      </c>
      <c r="C58" s="169">
        <v>30000</v>
      </c>
      <c r="D58" s="115">
        <v>5188</v>
      </c>
      <c r="E58" s="170">
        <v>17.293333333333333</v>
      </c>
      <c r="F58" s="115">
        <v>1337</v>
      </c>
    </row>
    <row r="59" spans="1:6" ht="12.75">
      <c r="A59" s="66" t="s">
        <v>1237</v>
      </c>
      <c r="B59" s="76" t="s">
        <v>1238</v>
      </c>
      <c r="C59" s="169">
        <v>30000</v>
      </c>
      <c r="D59" s="115">
        <v>7406</v>
      </c>
      <c r="E59" s="170">
        <v>24.686666666666667</v>
      </c>
      <c r="F59" s="115">
        <v>2708</v>
      </c>
    </row>
    <row r="60" spans="1:6" ht="12.75">
      <c r="A60" s="66" t="s">
        <v>1239</v>
      </c>
      <c r="B60" s="76" t="s">
        <v>1240</v>
      </c>
      <c r="C60" s="169">
        <v>2334240</v>
      </c>
      <c r="D60" s="115">
        <v>368366</v>
      </c>
      <c r="E60" s="170">
        <v>15.780982246898349</v>
      </c>
      <c r="F60" s="115">
        <v>185453</v>
      </c>
    </row>
    <row r="61" spans="1:6" ht="25.5">
      <c r="A61" s="66" t="s">
        <v>1241</v>
      </c>
      <c r="B61" s="82" t="s">
        <v>1242</v>
      </c>
      <c r="C61" s="169">
        <v>1000</v>
      </c>
      <c r="D61" s="115">
        <v>0</v>
      </c>
      <c r="E61" s="170">
        <v>0</v>
      </c>
      <c r="F61" s="115">
        <v>0</v>
      </c>
    </row>
    <row r="62" spans="1:6" ht="12.75">
      <c r="A62" s="66" t="s">
        <v>1243</v>
      </c>
      <c r="B62" s="82" t="s">
        <v>1244</v>
      </c>
      <c r="C62" s="169">
        <v>3068800</v>
      </c>
      <c r="D62" s="115">
        <v>522529</v>
      </c>
      <c r="E62" s="170">
        <v>17.027144160583944</v>
      </c>
      <c r="F62" s="115">
        <v>283921</v>
      </c>
    </row>
    <row r="63" spans="1:6" ht="12.75">
      <c r="A63" s="66" t="s">
        <v>1245</v>
      </c>
      <c r="B63" s="76" t="s">
        <v>1246</v>
      </c>
      <c r="C63" s="169">
        <v>730000</v>
      </c>
      <c r="D63" s="115">
        <v>175032</v>
      </c>
      <c r="E63" s="170">
        <v>23.976986301369863</v>
      </c>
      <c r="F63" s="115">
        <v>85824</v>
      </c>
    </row>
    <row r="64" spans="1:6" ht="25.5">
      <c r="A64" s="66" t="s">
        <v>1247</v>
      </c>
      <c r="B64" s="82" t="s">
        <v>1248</v>
      </c>
      <c r="C64" s="169">
        <v>330000</v>
      </c>
      <c r="D64" s="115">
        <v>19368</v>
      </c>
      <c r="E64" s="170">
        <v>5.869090909090909</v>
      </c>
      <c r="F64" s="115">
        <v>11122</v>
      </c>
    </row>
    <row r="65" spans="1:6" ht="12.75">
      <c r="A65" s="66" t="s">
        <v>1127</v>
      </c>
      <c r="B65" s="82" t="s">
        <v>1249</v>
      </c>
      <c r="C65" s="169">
        <v>2159422</v>
      </c>
      <c r="D65" s="115">
        <v>488276</v>
      </c>
      <c r="E65" s="170">
        <v>22.611421019143087</v>
      </c>
      <c r="F65" s="115">
        <v>232568</v>
      </c>
    </row>
    <row r="66" spans="1:6" ht="38.25">
      <c r="A66" s="66" t="s">
        <v>1141</v>
      </c>
      <c r="B66" s="173" t="s">
        <v>1250</v>
      </c>
      <c r="C66" s="169">
        <v>40200</v>
      </c>
      <c r="D66" s="115">
        <v>1335</v>
      </c>
      <c r="E66" s="170">
        <v>3.32089552238806</v>
      </c>
      <c r="F66" s="115">
        <v>533</v>
      </c>
    </row>
    <row r="67" spans="1:6" ht="12.75">
      <c r="A67" s="66" t="s">
        <v>1251</v>
      </c>
      <c r="B67" s="76" t="s">
        <v>1252</v>
      </c>
      <c r="C67" s="169">
        <v>452000</v>
      </c>
      <c r="D67" s="115">
        <v>265255</v>
      </c>
      <c r="E67" s="170">
        <v>58.684734513274336</v>
      </c>
      <c r="F67" s="115">
        <v>142741</v>
      </c>
    </row>
    <row r="68" spans="1:6" ht="12.75">
      <c r="A68" s="66" t="s">
        <v>1253</v>
      </c>
      <c r="B68" s="76" t="s">
        <v>1254</v>
      </c>
      <c r="C68" s="169">
        <v>2500</v>
      </c>
      <c r="D68" s="115">
        <v>0</v>
      </c>
      <c r="E68" s="170">
        <v>0</v>
      </c>
      <c r="F68" s="115">
        <v>0</v>
      </c>
    </row>
    <row r="69" spans="1:6" ht="12.75">
      <c r="A69" s="72"/>
      <c r="B69" s="72" t="s">
        <v>1255</v>
      </c>
      <c r="C69" s="27">
        <v>18000</v>
      </c>
      <c r="D69" s="27">
        <v>4170</v>
      </c>
      <c r="E69" s="168">
        <v>23.166666666666664</v>
      </c>
      <c r="F69" s="167">
        <v>2100</v>
      </c>
    </row>
    <row r="70" spans="1:6" ht="25.5">
      <c r="A70" s="66" t="s">
        <v>1256</v>
      </c>
      <c r="B70" s="173" t="s">
        <v>1257</v>
      </c>
      <c r="C70" s="169">
        <v>18000</v>
      </c>
      <c r="D70" s="115">
        <v>4170</v>
      </c>
      <c r="E70" s="170">
        <v>23.166666666666664</v>
      </c>
      <c r="F70" s="115">
        <v>2100</v>
      </c>
    </row>
    <row r="71" spans="1:6" ht="12.75">
      <c r="A71" s="66"/>
      <c r="B71" s="72" t="s">
        <v>1258</v>
      </c>
      <c r="C71" s="27">
        <v>102000</v>
      </c>
      <c r="D71" s="27">
        <v>2500</v>
      </c>
      <c r="E71" s="168">
        <v>2.450980392156863</v>
      </c>
      <c r="F71" s="167">
        <v>300</v>
      </c>
    </row>
    <row r="72" spans="1:6" ht="25.5">
      <c r="A72" s="66" t="s">
        <v>1259</v>
      </c>
      <c r="B72" s="173" t="s">
        <v>1260</v>
      </c>
      <c r="C72" s="169">
        <v>102000</v>
      </c>
      <c r="D72" s="115">
        <v>2500</v>
      </c>
      <c r="E72" s="170">
        <v>2.450980392156863</v>
      </c>
      <c r="F72" s="115">
        <v>300</v>
      </c>
    </row>
    <row r="73" spans="1:6" ht="12.75">
      <c r="A73" s="72"/>
      <c r="B73" s="72" t="s">
        <v>1261</v>
      </c>
      <c r="C73" s="27">
        <v>450000</v>
      </c>
      <c r="D73" s="27">
        <v>0</v>
      </c>
      <c r="E73" s="168">
        <v>0</v>
      </c>
      <c r="F73" s="167">
        <v>0</v>
      </c>
    </row>
    <row r="74" spans="1:6" ht="12.75">
      <c r="A74" s="66" t="s">
        <v>1262</v>
      </c>
      <c r="B74" s="82" t="s">
        <v>1263</v>
      </c>
      <c r="C74" s="169">
        <v>450000</v>
      </c>
      <c r="D74" s="115">
        <v>0</v>
      </c>
      <c r="E74" s="170">
        <v>0</v>
      </c>
      <c r="F74" s="115">
        <v>0</v>
      </c>
    </row>
    <row r="76" ht="12.75">
      <c r="A76" s="14" t="s">
        <v>1264</v>
      </c>
    </row>
    <row r="88" spans="1:9" s="154" customFormat="1" ht="12.75">
      <c r="A88" s="174" t="s">
        <v>1265</v>
      </c>
      <c r="B88" s="175"/>
      <c r="C88" s="162"/>
      <c r="D88" s="162"/>
      <c r="E88" s="176"/>
      <c r="F88" s="162" t="s">
        <v>980</v>
      </c>
      <c r="G88" s="162"/>
      <c r="I88" s="177"/>
    </row>
    <row r="89" spans="1:8" s="154" customFormat="1" ht="12.75">
      <c r="A89" s="174"/>
      <c r="B89" s="178"/>
      <c r="C89" s="162"/>
      <c r="F89" s="179"/>
      <c r="G89" s="162"/>
      <c r="H89" s="179"/>
    </row>
    <row r="90" spans="1:8" s="154" customFormat="1" ht="12.75">
      <c r="A90" s="174"/>
      <c r="B90" s="178"/>
      <c r="C90" s="162"/>
      <c r="F90" s="179"/>
      <c r="G90" s="162"/>
      <c r="H90" s="179"/>
    </row>
    <row r="91" spans="1:8" s="154" customFormat="1" ht="12.75">
      <c r="A91" s="174"/>
      <c r="B91" s="178"/>
      <c r="C91" s="162"/>
      <c r="F91" s="179"/>
      <c r="G91" s="162"/>
      <c r="H91" s="179"/>
    </row>
    <row r="94" ht="12.75">
      <c r="A94" s="180" t="s">
        <v>1266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Q558"/>
  <sheetViews>
    <sheetView zoomScaleSheetLayoutView="75" workbookViewId="0" topLeftCell="A1">
      <selection activeCell="C2" sqref="C2"/>
    </sheetView>
  </sheetViews>
  <sheetFormatPr defaultColWidth="9.140625" defaultRowHeight="17.25" customHeight="1"/>
  <cols>
    <col min="1" max="1" width="40.28125" style="181" customWidth="1"/>
    <col min="2" max="2" width="12.140625" style="181" customWidth="1"/>
    <col min="3" max="3" width="11.421875" style="277" customWidth="1"/>
    <col min="4" max="4" width="10.7109375" style="193" customWidth="1"/>
    <col min="5" max="5" width="7.7109375" style="181" customWidth="1"/>
    <col min="6" max="6" width="8.00390625" style="253" bestFit="1" customWidth="1"/>
    <col min="7" max="7" width="12.00390625" style="253" customWidth="1"/>
    <col min="8" max="8" width="11.7109375" style="253" customWidth="1"/>
    <col min="9" max="16384" width="11.421875" style="181" customWidth="1"/>
  </cols>
  <sheetData>
    <row r="1" spans="1:8" s="154" customFormat="1" ht="12.75">
      <c r="A1" s="181"/>
      <c r="B1" s="178"/>
      <c r="C1" s="178" t="s">
        <v>925</v>
      </c>
      <c r="D1" s="178"/>
      <c r="E1" s="178"/>
      <c r="F1" s="178"/>
      <c r="G1" s="178"/>
      <c r="H1" s="178"/>
    </row>
    <row r="2" spans="1:8" s="154" customFormat="1" ht="15" customHeight="1">
      <c r="A2" s="181"/>
      <c r="B2" s="184"/>
      <c r="C2" s="184" t="s">
        <v>926</v>
      </c>
      <c r="D2" s="184"/>
      <c r="E2" s="184"/>
      <c r="F2" s="184"/>
      <c r="G2" s="184"/>
      <c r="H2" s="184"/>
    </row>
    <row r="3" spans="1:8" s="154" customFormat="1" ht="3.75" customHeight="1">
      <c r="A3" s="185"/>
      <c r="B3" s="185"/>
      <c r="C3" s="185"/>
      <c r="D3" s="185"/>
      <c r="E3" s="185"/>
      <c r="F3" s="185"/>
      <c r="G3" s="185"/>
      <c r="H3" s="185"/>
    </row>
    <row r="4" spans="2:8" s="183" customFormat="1" ht="12.75">
      <c r="B4" s="186"/>
      <c r="C4" s="186" t="s">
        <v>927</v>
      </c>
      <c r="D4" s="186"/>
      <c r="E4" s="186"/>
      <c r="F4" s="186"/>
      <c r="G4" s="186"/>
      <c r="H4" s="186"/>
    </row>
    <row r="5" spans="1:8" ht="17.25" customHeight="1">
      <c r="A5" s="188"/>
      <c r="B5" s="189"/>
      <c r="C5" s="190"/>
      <c r="D5" s="191"/>
      <c r="E5" s="189"/>
      <c r="F5" s="192"/>
      <c r="G5" s="192"/>
      <c r="H5" s="193"/>
    </row>
    <row r="6" spans="2:8" ht="14.25" customHeight="1">
      <c r="B6" s="189"/>
      <c r="C6" s="194" t="s">
        <v>1267</v>
      </c>
      <c r="D6" s="189"/>
      <c r="E6" s="189"/>
      <c r="F6" s="189"/>
      <c r="G6" s="189"/>
      <c r="H6" s="188"/>
    </row>
    <row r="7" spans="2:8" ht="17.25" customHeight="1">
      <c r="B7" s="189"/>
      <c r="C7" s="195" t="s">
        <v>1268</v>
      </c>
      <c r="D7" s="189"/>
      <c r="E7" s="189"/>
      <c r="F7" s="189"/>
      <c r="G7" s="189"/>
      <c r="H7" s="188"/>
    </row>
    <row r="8" spans="2:8" ht="13.5" customHeight="1">
      <c r="B8" s="196"/>
      <c r="C8" s="196" t="s">
        <v>1269</v>
      </c>
      <c r="D8" s="196"/>
      <c r="E8" s="196"/>
      <c r="F8" s="196"/>
      <c r="G8" s="196"/>
      <c r="H8" s="188"/>
    </row>
    <row r="9" spans="1:8" ht="14.25" customHeight="1">
      <c r="A9" s="197"/>
      <c r="C9" s="197" t="s">
        <v>1270</v>
      </c>
      <c r="D9" s="197"/>
      <c r="E9" s="197"/>
      <c r="F9" s="197"/>
      <c r="G9" s="198"/>
      <c r="H9" s="188"/>
    </row>
    <row r="10" spans="3:8" ht="14.25" customHeight="1">
      <c r="C10" s="199" t="s">
        <v>1271</v>
      </c>
      <c r="D10" s="43"/>
      <c r="E10" s="43"/>
      <c r="F10" s="43"/>
      <c r="G10" s="43"/>
      <c r="H10" s="43"/>
    </row>
    <row r="11" spans="1:8" s="201" customFormat="1" ht="12.75">
      <c r="A11" s="200" t="s">
        <v>932</v>
      </c>
      <c r="B11" s="161"/>
      <c r="C11" s="161"/>
      <c r="D11" s="43"/>
      <c r="E11" s="161"/>
      <c r="F11" s="199"/>
      <c r="H11" s="202" t="s">
        <v>1272</v>
      </c>
    </row>
    <row r="12" spans="1:8" ht="14.25" customHeight="1">
      <c r="A12" s="198"/>
      <c r="B12" s="198"/>
      <c r="C12" s="198"/>
      <c r="D12" s="198"/>
      <c r="E12" s="198"/>
      <c r="F12" s="198"/>
      <c r="G12" s="198"/>
      <c r="H12" s="193" t="s">
        <v>1273</v>
      </c>
    </row>
    <row r="13" spans="1:8" ht="11.25" customHeight="1">
      <c r="A13" s="198"/>
      <c r="B13" s="198"/>
      <c r="C13" s="198"/>
      <c r="D13" s="198"/>
      <c r="E13" s="198"/>
      <c r="F13" s="198"/>
      <c r="G13" s="198"/>
      <c r="H13" s="205" t="s">
        <v>984</v>
      </c>
    </row>
    <row r="14" spans="1:8" ht="113.25" customHeight="1">
      <c r="A14" s="206" t="s">
        <v>935</v>
      </c>
      <c r="B14" s="206" t="s">
        <v>986</v>
      </c>
      <c r="C14" s="206" t="s">
        <v>1274</v>
      </c>
      <c r="D14" s="206" t="s">
        <v>987</v>
      </c>
      <c r="E14" s="206" t="s">
        <v>1275</v>
      </c>
      <c r="F14" s="206" t="s">
        <v>1276</v>
      </c>
      <c r="G14" s="206" t="s">
        <v>1277</v>
      </c>
      <c r="H14" s="206" t="s">
        <v>939</v>
      </c>
    </row>
    <row r="15" spans="1:8" ht="12" customHeight="1">
      <c r="A15" s="206">
        <v>1</v>
      </c>
      <c r="B15" s="206">
        <v>2</v>
      </c>
      <c r="C15" s="206">
        <v>3</v>
      </c>
      <c r="D15" s="206">
        <v>4</v>
      </c>
      <c r="E15" s="206">
        <v>5</v>
      </c>
      <c r="F15" s="206">
        <v>6</v>
      </c>
      <c r="G15" s="206">
        <v>7</v>
      </c>
      <c r="H15" s="207">
        <v>8</v>
      </c>
    </row>
    <row r="16" spans="1:8" ht="13.5" customHeight="1">
      <c r="A16" s="208" t="s">
        <v>1278</v>
      </c>
      <c r="B16" s="30">
        <v>2397964779</v>
      </c>
      <c r="C16" s="209" t="s">
        <v>942</v>
      </c>
      <c r="D16" s="30">
        <v>334274523</v>
      </c>
      <c r="E16" s="210">
        <v>13.939926304480554</v>
      </c>
      <c r="F16" s="211" t="s">
        <v>942</v>
      </c>
      <c r="G16" s="211" t="s">
        <v>942</v>
      </c>
      <c r="H16" s="212">
        <v>140809846</v>
      </c>
    </row>
    <row r="17" spans="1:8" ht="12.75" customHeight="1">
      <c r="A17" s="215" t="s">
        <v>1279</v>
      </c>
      <c r="B17" s="216">
        <v>2597976211</v>
      </c>
      <c r="C17" s="216">
        <v>412002623</v>
      </c>
      <c r="D17" s="216">
        <v>401656143</v>
      </c>
      <c r="E17" s="210">
        <v>15.460347223325671</v>
      </c>
      <c r="F17" s="217">
        <v>97.48873443458635</v>
      </c>
      <c r="G17" s="216">
        <v>186734983</v>
      </c>
      <c r="H17" s="216">
        <v>178127456</v>
      </c>
    </row>
    <row r="18" spans="1:8" ht="12" customHeight="1">
      <c r="A18" s="219" t="s">
        <v>1280</v>
      </c>
      <c r="B18" s="220">
        <v>2264144649</v>
      </c>
      <c r="C18" s="220">
        <v>354552468</v>
      </c>
      <c r="D18" s="220">
        <v>354552468</v>
      </c>
      <c r="E18" s="221">
        <v>15.659444203646371</v>
      </c>
      <c r="F18" s="222">
        <v>100</v>
      </c>
      <c r="G18" s="220">
        <v>167030276</v>
      </c>
      <c r="H18" s="220">
        <v>167030276</v>
      </c>
    </row>
    <row r="19" spans="1:8" ht="12.75" customHeight="1">
      <c r="A19" s="219" t="s">
        <v>1281</v>
      </c>
      <c r="B19" s="220">
        <v>102844695</v>
      </c>
      <c r="C19" s="220">
        <v>17627476</v>
      </c>
      <c r="D19" s="220">
        <v>18260591</v>
      </c>
      <c r="E19" s="221">
        <v>17.75550114665613</v>
      </c>
      <c r="F19" s="222">
        <v>103.59163728261494</v>
      </c>
      <c r="G19" s="220">
        <v>8611279</v>
      </c>
      <c r="H19" s="220">
        <v>9819734</v>
      </c>
    </row>
    <row r="20" spans="1:8" ht="12.75" customHeight="1">
      <c r="A20" s="219" t="s">
        <v>1282</v>
      </c>
      <c r="B20" s="220">
        <v>230986867</v>
      </c>
      <c r="C20" s="220">
        <v>39822679</v>
      </c>
      <c r="D20" s="220">
        <v>28843084</v>
      </c>
      <c r="E20" s="221">
        <v>12.486893464813305</v>
      </c>
      <c r="F20" s="222">
        <v>72.4287886307197</v>
      </c>
      <c r="G20" s="220">
        <v>11093428</v>
      </c>
      <c r="H20" s="220">
        <v>1277446</v>
      </c>
    </row>
    <row r="21" spans="1:8" s="228" customFormat="1" ht="13.5" customHeight="1">
      <c r="A21" s="223" t="s">
        <v>1283</v>
      </c>
      <c r="B21" s="224">
        <v>2612536856</v>
      </c>
      <c r="C21" s="225">
        <v>407158709</v>
      </c>
      <c r="D21" s="224">
        <v>292530003</v>
      </c>
      <c r="E21" s="226">
        <v>11.197162724352394</v>
      </c>
      <c r="F21" s="227">
        <v>71.84667711479554</v>
      </c>
      <c r="G21" s="225">
        <v>188772299</v>
      </c>
      <c r="H21" s="225">
        <v>161391554</v>
      </c>
    </row>
    <row r="22" spans="1:17" s="156" customFormat="1" ht="12.75" customHeight="1">
      <c r="A22" s="229" t="s">
        <v>1284</v>
      </c>
      <c r="B22" s="230">
        <v>2228820422</v>
      </c>
      <c r="C22" s="230">
        <v>371337527</v>
      </c>
      <c r="D22" s="230">
        <v>281710352</v>
      </c>
      <c r="E22" s="221">
        <v>12.639436951462033</v>
      </c>
      <c r="F22" s="222">
        <v>75.863690447855</v>
      </c>
      <c r="G22" s="230">
        <v>173397204</v>
      </c>
      <c r="H22" s="230">
        <v>155685516</v>
      </c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s="156" customFormat="1" ht="12.75" customHeight="1">
      <c r="A23" s="229" t="s">
        <v>1285</v>
      </c>
      <c r="B23" s="230">
        <v>879602880</v>
      </c>
      <c r="C23" s="230">
        <v>138289155</v>
      </c>
      <c r="D23" s="230">
        <v>112546645</v>
      </c>
      <c r="E23" s="221">
        <v>12.795165586542872</v>
      </c>
      <c r="F23" s="222">
        <v>81.38501171693471</v>
      </c>
      <c r="G23" s="230">
        <v>69474941</v>
      </c>
      <c r="H23" s="230">
        <v>61700207</v>
      </c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s="156" customFormat="1" ht="12.75" customHeight="1">
      <c r="A24" s="231" t="s">
        <v>1286</v>
      </c>
      <c r="B24" s="232">
        <v>389633556</v>
      </c>
      <c r="C24" s="232">
        <v>57885661</v>
      </c>
      <c r="D24" s="232">
        <v>50762384</v>
      </c>
      <c r="E24" s="233">
        <v>13.028237229136394</v>
      </c>
      <c r="F24" s="234">
        <v>87.69422880046235</v>
      </c>
      <c r="G24" s="232">
        <v>29680468</v>
      </c>
      <c r="H24" s="232">
        <v>27496034</v>
      </c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s="156" customFormat="1" ht="12.75" customHeight="1">
      <c r="A25" s="229" t="s">
        <v>1287</v>
      </c>
      <c r="B25" s="230">
        <v>64535310</v>
      </c>
      <c r="C25" s="230">
        <v>11865731</v>
      </c>
      <c r="D25" s="230">
        <v>11352800</v>
      </c>
      <c r="E25" s="221">
        <v>17.59160992641083</v>
      </c>
      <c r="F25" s="222">
        <v>95.67720690785929</v>
      </c>
      <c r="G25" s="230">
        <v>6882762</v>
      </c>
      <c r="H25" s="230">
        <v>6581495</v>
      </c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s="156" customFormat="1" ht="12.75" customHeight="1">
      <c r="A26" s="229" t="s">
        <v>1288</v>
      </c>
      <c r="B26" s="230">
        <v>1284682232</v>
      </c>
      <c r="C26" s="230">
        <v>221182641</v>
      </c>
      <c r="D26" s="230">
        <v>157810907</v>
      </c>
      <c r="E26" s="221">
        <v>12.284042159929243</v>
      </c>
      <c r="F26" s="222">
        <v>71.34868554173744</v>
      </c>
      <c r="G26" s="230">
        <v>97039501</v>
      </c>
      <c r="H26" s="230">
        <v>87403814</v>
      </c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s="237" customFormat="1" ht="15.75" customHeight="1">
      <c r="A27" s="235" t="s">
        <v>1289</v>
      </c>
      <c r="B27" s="232">
        <v>15670605</v>
      </c>
      <c r="C27" s="232">
        <v>2014990</v>
      </c>
      <c r="D27" s="232">
        <v>2001266</v>
      </c>
      <c r="E27" s="233">
        <v>12.770827929106757</v>
      </c>
      <c r="F27" s="222">
        <v>99.31890480846059</v>
      </c>
      <c r="G27" s="232">
        <v>807363</v>
      </c>
      <c r="H27" s="232">
        <v>794848</v>
      </c>
      <c r="I27" s="236"/>
      <c r="J27" s="236"/>
      <c r="K27" s="236"/>
      <c r="L27" s="236"/>
      <c r="M27" s="236"/>
      <c r="N27" s="236"/>
      <c r="O27" s="236"/>
      <c r="P27" s="236"/>
      <c r="Q27" s="236"/>
    </row>
    <row r="28" spans="1:17" s="237" customFormat="1" ht="12.75">
      <c r="A28" s="238" t="s">
        <v>1290</v>
      </c>
      <c r="B28" s="232">
        <v>269944360</v>
      </c>
      <c r="C28" s="239" t="s">
        <v>942</v>
      </c>
      <c r="D28" s="232">
        <v>36117421</v>
      </c>
      <c r="E28" s="233">
        <v>13.37957977710666</v>
      </c>
      <c r="F28" s="239" t="s">
        <v>942</v>
      </c>
      <c r="G28" s="239" t="s">
        <v>942</v>
      </c>
      <c r="H28" s="232">
        <v>20687206</v>
      </c>
      <c r="I28" s="236"/>
      <c r="J28" s="236"/>
      <c r="K28" s="236"/>
      <c r="L28" s="236"/>
      <c r="M28" s="236"/>
      <c r="N28" s="236"/>
      <c r="O28" s="236"/>
      <c r="P28" s="236"/>
      <c r="Q28" s="236"/>
    </row>
    <row r="29" spans="1:17" s="156" customFormat="1" ht="24.75" customHeight="1">
      <c r="A29" s="240" t="s">
        <v>1291</v>
      </c>
      <c r="B29" s="230">
        <v>632160093</v>
      </c>
      <c r="C29" s="230">
        <v>109020075</v>
      </c>
      <c r="D29" s="230">
        <v>71188843</v>
      </c>
      <c r="E29" s="221">
        <v>11.261204841666588</v>
      </c>
      <c r="F29" s="222">
        <v>65.29883876891482</v>
      </c>
      <c r="G29" s="230">
        <v>50414945</v>
      </c>
      <c r="H29" s="230">
        <v>35521940</v>
      </c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s="237" customFormat="1" ht="12.75">
      <c r="A30" s="238" t="s">
        <v>1292</v>
      </c>
      <c r="B30" s="232">
        <v>13946552</v>
      </c>
      <c r="C30" s="239" t="s">
        <v>942</v>
      </c>
      <c r="D30" s="232">
        <v>3282316</v>
      </c>
      <c r="E30" s="221">
        <v>23.53496405419777</v>
      </c>
      <c r="F30" s="241" t="s">
        <v>942</v>
      </c>
      <c r="G30" s="239" t="s">
        <v>942</v>
      </c>
      <c r="H30" s="232">
        <v>1652667</v>
      </c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17" s="156" customFormat="1" ht="12" customHeight="1">
      <c r="A31" s="229" t="s">
        <v>1293</v>
      </c>
      <c r="B31" s="230">
        <v>125894362</v>
      </c>
      <c r="C31" s="230">
        <v>21255924</v>
      </c>
      <c r="D31" s="230">
        <v>20327777</v>
      </c>
      <c r="E31" s="221">
        <v>16.146693685933293</v>
      </c>
      <c r="F31" s="222">
        <v>95.63346669850719</v>
      </c>
      <c r="G31" s="230">
        <v>10575185</v>
      </c>
      <c r="H31" s="230">
        <v>10251800</v>
      </c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s="156" customFormat="1" ht="12" customHeight="1">
      <c r="A32" s="171" t="s">
        <v>1294</v>
      </c>
      <c r="B32" s="230">
        <v>8583178</v>
      </c>
      <c r="C32" s="230">
        <v>1671807</v>
      </c>
      <c r="D32" s="230">
        <v>1256273</v>
      </c>
      <c r="E32" s="221">
        <v>14.636455168470233</v>
      </c>
      <c r="F32" s="242">
        <v>75.1446189661845</v>
      </c>
      <c r="G32" s="230">
        <v>217954</v>
      </c>
      <c r="H32" s="230">
        <v>278257</v>
      </c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s="156" customFormat="1" ht="12.75" customHeight="1">
      <c r="A33" s="229" t="s">
        <v>1295</v>
      </c>
      <c r="B33" s="230">
        <v>383716434</v>
      </c>
      <c r="C33" s="230">
        <v>35821182</v>
      </c>
      <c r="D33" s="230">
        <v>10819651</v>
      </c>
      <c r="E33" s="221">
        <v>2.819699663945068</v>
      </c>
      <c r="F33" s="242">
        <v>30.204617480238365</v>
      </c>
      <c r="G33" s="230">
        <v>15375095</v>
      </c>
      <c r="H33" s="230">
        <v>5706038</v>
      </c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s="156" customFormat="1" ht="12.75" customHeight="1">
      <c r="A34" s="229" t="s">
        <v>1296</v>
      </c>
      <c r="B34" s="230">
        <v>139386451</v>
      </c>
      <c r="C34" s="230">
        <v>14820925</v>
      </c>
      <c r="D34" s="230">
        <v>3900852</v>
      </c>
      <c r="E34" s="221">
        <v>2.7985876475181937</v>
      </c>
      <c r="F34" s="222">
        <v>26.31989568802217</v>
      </c>
      <c r="G34" s="230">
        <v>8468604</v>
      </c>
      <c r="H34" s="230">
        <v>2522844</v>
      </c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s="156" customFormat="1" ht="12.75" customHeight="1">
      <c r="A35" s="229" t="s">
        <v>1297</v>
      </c>
      <c r="B35" s="230">
        <v>244329983</v>
      </c>
      <c r="C35" s="230">
        <v>21000257</v>
      </c>
      <c r="D35" s="230">
        <v>6918799</v>
      </c>
      <c r="E35" s="221">
        <v>2.8317437405952752</v>
      </c>
      <c r="F35" s="222">
        <v>32.946258705310136</v>
      </c>
      <c r="G35" s="230">
        <v>6906491</v>
      </c>
      <c r="H35" s="230">
        <v>3183194</v>
      </c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s="237" customFormat="1" ht="12.75" customHeight="1">
      <c r="A36" s="238" t="s">
        <v>1298</v>
      </c>
      <c r="B36" s="232">
        <v>8173074</v>
      </c>
      <c r="C36" s="239" t="s">
        <v>942</v>
      </c>
      <c r="D36" s="232">
        <v>0</v>
      </c>
      <c r="E36" s="233">
        <v>0</v>
      </c>
      <c r="F36" s="241" t="s">
        <v>942</v>
      </c>
      <c r="G36" s="239" t="s">
        <v>942</v>
      </c>
      <c r="H36" s="232">
        <v>0</v>
      </c>
      <c r="I36" s="236"/>
      <c r="J36" s="236"/>
      <c r="K36" s="236"/>
      <c r="L36" s="236"/>
      <c r="M36" s="236"/>
      <c r="N36" s="236"/>
      <c r="O36" s="236"/>
      <c r="P36" s="236"/>
      <c r="Q36" s="236"/>
    </row>
    <row r="37" spans="1:8" ht="12.75" customHeight="1">
      <c r="A37" s="243" t="s">
        <v>1299</v>
      </c>
      <c r="B37" s="244">
        <v>20201205</v>
      </c>
      <c r="C37" s="239" t="s">
        <v>942</v>
      </c>
      <c r="D37" s="244">
        <v>-7286526</v>
      </c>
      <c r="E37" s="245" t="s">
        <v>942</v>
      </c>
      <c r="F37" s="246" t="s">
        <v>942</v>
      </c>
      <c r="G37" s="247" t="s">
        <v>942</v>
      </c>
      <c r="H37" s="244">
        <v>1051736</v>
      </c>
    </row>
    <row r="38" spans="1:8" s="228" customFormat="1" ht="13.5" customHeight="1">
      <c r="A38" s="248" t="s">
        <v>1300</v>
      </c>
      <c r="B38" s="224">
        <v>-234773282</v>
      </c>
      <c r="C38" s="249" t="s">
        <v>942</v>
      </c>
      <c r="D38" s="224">
        <v>49031046</v>
      </c>
      <c r="E38" s="250" t="s">
        <v>942</v>
      </c>
      <c r="F38" s="211" t="s">
        <v>942</v>
      </c>
      <c r="G38" s="211" t="s">
        <v>942</v>
      </c>
      <c r="H38" s="225">
        <v>-21633444</v>
      </c>
    </row>
    <row r="39" spans="1:8" s="228" customFormat="1" ht="13.5" customHeight="1">
      <c r="A39" s="248" t="s">
        <v>1301</v>
      </c>
      <c r="B39" s="224">
        <v>234773282</v>
      </c>
      <c r="C39" s="249" t="s">
        <v>942</v>
      </c>
      <c r="D39" s="224">
        <v>-49031046</v>
      </c>
      <c r="E39" s="250" t="s">
        <v>942</v>
      </c>
      <c r="F39" s="211" t="s">
        <v>942</v>
      </c>
      <c r="G39" s="211" t="s">
        <v>942</v>
      </c>
      <c r="H39" s="225">
        <v>21633444</v>
      </c>
    </row>
    <row r="40" spans="1:8" ht="12.75">
      <c r="A40" s="243" t="s">
        <v>1302</v>
      </c>
      <c r="B40" s="244">
        <v>222684358</v>
      </c>
      <c r="C40" s="239" t="s">
        <v>942</v>
      </c>
      <c r="D40" s="244">
        <v>-43774732</v>
      </c>
      <c r="E40" s="245" t="s">
        <v>942</v>
      </c>
      <c r="F40" s="246" t="s">
        <v>942</v>
      </c>
      <c r="G40" s="247" t="s">
        <v>942</v>
      </c>
      <c r="H40" s="244">
        <v>19802328</v>
      </c>
    </row>
    <row r="41" spans="1:8" ht="38.25" customHeight="1">
      <c r="A41" s="122" t="s">
        <v>1303</v>
      </c>
      <c r="B41" s="244">
        <v>1790335</v>
      </c>
      <c r="C41" s="244">
        <v>2542132</v>
      </c>
      <c r="D41" s="244">
        <v>2542132</v>
      </c>
      <c r="E41" s="245" t="s">
        <v>942</v>
      </c>
      <c r="F41" s="246" t="s">
        <v>942</v>
      </c>
      <c r="G41" s="244">
        <v>633085</v>
      </c>
      <c r="H41" s="244">
        <v>633085</v>
      </c>
    </row>
    <row r="42" spans="1:8" ht="28.5" customHeight="1">
      <c r="A42" s="240" t="s">
        <v>1304</v>
      </c>
      <c r="B42" s="244">
        <v>10298589</v>
      </c>
      <c r="C42" s="244">
        <v>-7798446</v>
      </c>
      <c r="D42" s="244">
        <v>-7798446</v>
      </c>
      <c r="E42" s="245" t="s">
        <v>942</v>
      </c>
      <c r="F42" s="246" t="s">
        <v>942</v>
      </c>
      <c r="G42" s="244">
        <v>1198031</v>
      </c>
      <c r="H42" s="244">
        <v>1198031</v>
      </c>
    </row>
    <row r="43" spans="1:8" ht="16.5" customHeight="1">
      <c r="A43" s="240"/>
      <c r="B43" s="244"/>
      <c r="C43" s="244"/>
      <c r="D43" s="244"/>
      <c r="E43" s="245"/>
      <c r="F43" s="246"/>
      <c r="G43" s="244"/>
      <c r="H43" s="244"/>
    </row>
    <row r="44" spans="1:8" ht="13.5" customHeight="1">
      <c r="A44" s="208" t="s">
        <v>1305</v>
      </c>
      <c r="B44" s="70"/>
      <c r="C44" s="213"/>
      <c r="D44" s="70"/>
      <c r="E44" s="210"/>
      <c r="F44" s="213"/>
      <c r="G44" s="213"/>
      <c r="H44" s="214"/>
    </row>
    <row r="45" spans="1:17" s="156" customFormat="1" ht="12.75" customHeight="1">
      <c r="A45" s="215" t="s">
        <v>1279</v>
      </c>
      <c r="B45" s="70">
        <v>1933168</v>
      </c>
      <c r="C45" s="70">
        <v>291198</v>
      </c>
      <c r="D45" s="70">
        <v>291198</v>
      </c>
      <c r="E45" s="210">
        <v>15.06325368514273</v>
      </c>
      <c r="F45" s="217">
        <v>100</v>
      </c>
      <c r="G45" s="70">
        <v>150639</v>
      </c>
      <c r="H45" s="70">
        <v>150639</v>
      </c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s="156" customFormat="1" ht="12.75" customHeight="1">
      <c r="A46" s="219" t="s">
        <v>1280</v>
      </c>
      <c r="B46" s="74">
        <v>1933168</v>
      </c>
      <c r="C46" s="74">
        <v>291198</v>
      </c>
      <c r="D46" s="74">
        <v>291198</v>
      </c>
      <c r="E46" s="251">
        <v>15.06325368514273</v>
      </c>
      <c r="F46" s="242">
        <v>100</v>
      </c>
      <c r="G46" s="77">
        <v>150639</v>
      </c>
      <c r="H46" s="77">
        <v>150639</v>
      </c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s="156" customFormat="1" ht="12.75" customHeight="1">
      <c r="A47" s="252" t="s">
        <v>1306</v>
      </c>
      <c r="B47" s="70">
        <v>1933168</v>
      </c>
      <c r="C47" s="70">
        <v>291198</v>
      </c>
      <c r="D47" s="70">
        <v>257338</v>
      </c>
      <c r="E47" s="210">
        <v>13.311724588861393</v>
      </c>
      <c r="F47" s="217">
        <v>88.3721728858028</v>
      </c>
      <c r="G47" s="70">
        <v>150639</v>
      </c>
      <c r="H47" s="70">
        <v>126755</v>
      </c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s="156" customFormat="1" ht="12.75" customHeight="1">
      <c r="A48" s="229" t="s">
        <v>1307</v>
      </c>
      <c r="B48" s="74">
        <v>1913168</v>
      </c>
      <c r="C48" s="74">
        <v>286198</v>
      </c>
      <c r="D48" s="74">
        <v>253253</v>
      </c>
      <c r="E48" s="251">
        <v>13.237363367984411</v>
      </c>
      <c r="F48" s="242">
        <v>88.48873856560843</v>
      </c>
      <c r="G48" s="74">
        <v>148639</v>
      </c>
      <c r="H48" s="74">
        <v>124769</v>
      </c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s="156" customFormat="1" ht="12.75" customHeight="1">
      <c r="A49" s="229" t="s">
        <v>1308</v>
      </c>
      <c r="B49" s="74">
        <v>1901168</v>
      </c>
      <c r="C49" s="74">
        <v>284198</v>
      </c>
      <c r="D49" s="74">
        <v>251253</v>
      </c>
      <c r="E49" s="251">
        <v>13.215717916564977</v>
      </c>
      <c r="F49" s="242">
        <v>88.40772982216623</v>
      </c>
      <c r="G49" s="77">
        <v>147639</v>
      </c>
      <c r="H49" s="77">
        <v>123769</v>
      </c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s="255" customFormat="1" ht="12.75" customHeight="1">
      <c r="A50" s="231" t="s">
        <v>1286</v>
      </c>
      <c r="B50" s="85">
        <v>652866</v>
      </c>
      <c r="C50" s="85">
        <v>84109</v>
      </c>
      <c r="D50" s="85">
        <v>84107</v>
      </c>
      <c r="E50" s="233">
        <v>12.882735507745846</v>
      </c>
      <c r="F50" s="234">
        <v>99.99762213318432</v>
      </c>
      <c r="G50" s="232">
        <v>42350</v>
      </c>
      <c r="H50" s="232">
        <v>44133</v>
      </c>
      <c r="I50" s="253"/>
      <c r="J50" s="253"/>
      <c r="K50" s="253"/>
      <c r="L50" s="253"/>
      <c r="M50" s="253"/>
      <c r="N50" s="253"/>
      <c r="O50" s="253"/>
      <c r="P50" s="253"/>
      <c r="Q50" s="253"/>
    </row>
    <row r="51" spans="1:17" s="156" customFormat="1" ht="12.75" customHeight="1">
      <c r="A51" s="229" t="s">
        <v>1288</v>
      </c>
      <c r="B51" s="74">
        <v>12000</v>
      </c>
      <c r="C51" s="74">
        <v>2000</v>
      </c>
      <c r="D51" s="74">
        <v>2000</v>
      </c>
      <c r="E51" s="251">
        <v>16.666666666666664</v>
      </c>
      <c r="F51" s="242">
        <v>100</v>
      </c>
      <c r="G51" s="77">
        <v>1000</v>
      </c>
      <c r="H51" s="77">
        <v>1000</v>
      </c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s="156" customFormat="1" ht="12.75" customHeight="1">
      <c r="A52" s="229" t="s">
        <v>1293</v>
      </c>
      <c r="B52" s="74">
        <v>12000</v>
      </c>
      <c r="C52" s="74">
        <v>2000</v>
      </c>
      <c r="D52" s="74">
        <v>2000</v>
      </c>
      <c r="E52" s="251">
        <v>16.666666666666664</v>
      </c>
      <c r="F52" s="242">
        <v>100</v>
      </c>
      <c r="G52" s="77">
        <v>1000</v>
      </c>
      <c r="H52" s="77">
        <v>1000</v>
      </c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s="156" customFormat="1" ht="12.75" customHeight="1">
      <c r="A53" s="229" t="s">
        <v>1295</v>
      </c>
      <c r="B53" s="74">
        <v>20000</v>
      </c>
      <c r="C53" s="74">
        <v>5000</v>
      </c>
      <c r="D53" s="74">
        <v>4085</v>
      </c>
      <c r="E53" s="251">
        <v>20.425</v>
      </c>
      <c r="F53" s="242">
        <v>81.7</v>
      </c>
      <c r="G53" s="74">
        <v>2000</v>
      </c>
      <c r="H53" s="74">
        <v>1986</v>
      </c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s="156" customFormat="1" ht="12.75" customHeight="1">
      <c r="A54" s="229" t="s">
        <v>1296</v>
      </c>
      <c r="B54" s="74">
        <v>20000</v>
      </c>
      <c r="C54" s="74">
        <v>5000</v>
      </c>
      <c r="D54" s="74">
        <v>4085</v>
      </c>
      <c r="E54" s="251">
        <v>20.425</v>
      </c>
      <c r="F54" s="242">
        <v>81.7</v>
      </c>
      <c r="G54" s="77">
        <v>2000</v>
      </c>
      <c r="H54" s="77">
        <v>1986</v>
      </c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s="156" customFormat="1" ht="12.75" customHeight="1">
      <c r="A55" s="229"/>
      <c r="B55" s="74"/>
      <c r="C55" s="74"/>
      <c r="D55" s="74"/>
      <c r="E55" s="251"/>
      <c r="F55" s="242"/>
      <c r="G55" s="74"/>
      <c r="H55" s="74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8" ht="13.5" customHeight="1">
      <c r="A56" s="208" t="s">
        <v>1309</v>
      </c>
      <c r="B56" s="70"/>
      <c r="C56" s="213"/>
      <c r="D56" s="70"/>
      <c r="E56" s="210"/>
      <c r="F56" s="213"/>
      <c r="G56" s="213"/>
      <c r="H56" s="214"/>
    </row>
    <row r="57" spans="1:17" s="156" customFormat="1" ht="12.75" customHeight="1">
      <c r="A57" s="215" t="s">
        <v>1279</v>
      </c>
      <c r="B57" s="70">
        <v>10610336</v>
      </c>
      <c r="C57" s="70">
        <v>1674291</v>
      </c>
      <c r="D57" s="70">
        <v>1694257</v>
      </c>
      <c r="E57" s="210">
        <v>15.967986310706841</v>
      </c>
      <c r="F57" s="217">
        <v>101.19250476768973</v>
      </c>
      <c r="G57" s="70">
        <v>816804</v>
      </c>
      <c r="H57" s="70">
        <v>818896</v>
      </c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s="156" customFormat="1" ht="12.75" customHeight="1">
      <c r="A58" s="219" t="s">
        <v>1280</v>
      </c>
      <c r="B58" s="74">
        <v>10351336</v>
      </c>
      <c r="C58" s="74">
        <v>1631125</v>
      </c>
      <c r="D58" s="74">
        <v>1631125</v>
      </c>
      <c r="E58" s="251">
        <v>15.757627807656904</v>
      </c>
      <c r="F58" s="242">
        <v>100</v>
      </c>
      <c r="G58" s="77">
        <v>795221</v>
      </c>
      <c r="H58" s="77">
        <v>795221</v>
      </c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s="156" customFormat="1" ht="13.5" customHeight="1">
      <c r="A59" s="219" t="s">
        <v>1281</v>
      </c>
      <c r="B59" s="74">
        <v>259000</v>
      </c>
      <c r="C59" s="74">
        <v>43166</v>
      </c>
      <c r="D59" s="74">
        <v>63132</v>
      </c>
      <c r="E59" s="251">
        <v>24.375289575289575</v>
      </c>
      <c r="F59" s="242">
        <v>146.25399620071354</v>
      </c>
      <c r="G59" s="77">
        <v>21583</v>
      </c>
      <c r="H59" s="77">
        <v>23675</v>
      </c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s="156" customFormat="1" ht="12.75" customHeight="1">
      <c r="A60" s="252" t="s">
        <v>1310</v>
      </c>
      <c r="B60" s="70">
        <v>10610336</v>
      </c>
      <c r="C60" s="70">
        <v>1674291</v>
      </c>
      <c r="D60" s="70">
        <v>1328776</v>
      </c>
      <c r="E60" s="210">
        <v>12.523411134199709</v>
      </c>
      <c r="F60" s="217">
        <v>79.36350371590125</v>
      </c>
      <c r="G60" s="70">
        <v>816804</v>
      </c>
      <c r="H60" s="70">
        <v>725914</v>
      </c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s="156" customFormat="1" ht="12.75" customHeight="1">
      <c r="A61" s="229" t="s">
        <v>1307</v>
      </c>
      <c r="B61" s="74">
        <v>10139686</v>
      </c>
      <c r="C61" s="74">
        <v>1646249</v>
      </c>
      <c r="D61" s="74">
        <v>1324926</v>
      </c>
      <c r="E61" s="251">
        <v>13.066735991627354</v>
      </c>
      <c r="F61" s="242">
        <v>80.48150674654929</v>
      </c>
      <c r="G61" s="74">
        <v>802783</v>
      </c>
      <c r="H61" s="74">
        <v>722064</v>
      </c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s="156" customFormat="1" ht="12.75" customHeight="1">
      <c r="A62" s="229" t="s">
        <v>1308</v>
      </c>
      <c r="B62" s="74">
        <v>10044099</v>
      </c>
      <c r="C62" s="74">
        <v>1560662</v>
      </c>
      <c r="D62" s="74">
        <v>1246303</v>
      </c>
      <c r="E62" s="251">
        <v>12.4083105911242</v>
      </c>
      <c r="F62" s="242">
        <v>79.85732977415994</v>
      </c>
      <c r="G62" s="77">
        <v>802783</v>
      </c>
      <c r="H62" s="77">
        <v>661722</v>
      </c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s="255" customFormat="1" ht="12" customHeight="1">
      <c r="A63" s="231" t="s">
        <v>1286</v>
      </c>
      <c r="B63" s="85">
        <v>5960132</v>
      </c>
      <c r="C63" s="85">
        <v>920767</v>
      </c>
      <c r="D63" s="85">
        <v>773774</v>
      </c>
      <c r="E63" s="233">
        <v>12.982497703071004</v>
      </c>
      <c r="F63" s="234">
        <v>84.03580927639675</v>
      </c>
      <c r="G63" s="232">
        <v>463442</v>
      </c>
      <c r="H63" s="232">
        <v>413753</v>
      </c>
      <c r="I63" s="253"/>
      <c r="J63" s="253"/>
      <c r="K63" s="253"/>
      <c r="L63" s="253"/>
      <c r="M63" s="253"/>
      <c r="N63" s="253"/>
      <c r="O63" s="253"/>
      <c r="P63" s="253"/>
      <c r="Q63" s="253"/>
    </row>
    <row r="64" spans="1:17" s="156" customFormat="1" ht="12.75" customHeight="1">
      <c r="A64" s="229" t="s">
        <v>1288</v>
      </c>
      <c r="B64" s="74">
        <v>95587</v>
      </c>
      <c r="C64" s="74">
        <v>85587</v>
      </c>
      <c r="D64" s="74">
        <v>78623</v>
      </c>
      <c r="E64" s="251">
        <v>82.25281680563256</v>
      </c>
      <c r="F64" s="242">
        <v>91.86325025996939</v>
      </c>
      <c r="G64" s="77">
        <v>0</v>
      </c>
      <c r="H64" s="77">
        <v>60342</v>
      </c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s="156" customFormat="1" ht="12" customHeight="1">
      <c r="A65" s="171" t="s">
        <v>1294</v>
      </c>
      <c r="B65" s="74">
        <v>95587</v>
      </c>
      <c r="C65" s="74">
        <v>85587</v>
      </c>
      <c r="D65" s="74">
        <v>78623</v>
      </c>
      <c r="E65" s="251">
        <v>82.25281680563256</v>
      </c>
      <c r="F65" s="242">
        <v>91.86325025996939</v>
      </c>
      <c r="G65" s="77">
        <v>0</v>
      </c>
      <c r="H65" s="77">
        <v>60342</v>
      </c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s="156" customFormat="1" ht="12.75" customHeight="1">
      <c r="A66" s="229" t="s">
        <v>1295</v>
      </c>
      <c r="B66" s="74">
        <v>470650</v>
      </c>
      <c r="C66" s="74">
        <v>28042</v>
      </c>
      <c r="D66" s="74">
        <v>3850</v>
      </c>
      <c r="E66" s="251">
        <v>0.818017635185382</v>
      </c>
      <c r="F66" s="242">
        <v>13.729405891163255</v>
      </c>
      <c r="G66" s="77">
        <v>14021</v>
      </c>
      <c r="H66" s="77">
        <v>3850</v>
      </c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s="156" customFormat="1" ht="12.75">
      <c r="A67" s="229" t="s">
        <v>1296</v>
      </c>
      <c r="B67" s="74">
        <v>470650</v>
      </c>
      <c r="C67" s="74">
        <v>28042</v>
      </c>
      <c r="D67" s="74">
        <v>3850</v>
      </c>
      <c r="E67" s="251">
        <v>0.818017635185382</v>
      </c>
      <c r="F67" s="242">
        <v>13.729405891163255</v>
      </c>
      <c r="G67" s="77">
        <v>14021</v>
      </c>
      <c r="H67" s="77">
        <v>3850</v>
      </c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s="156" customFormat="1" ht="12.75">
      <c r="A68" s="229"/>
      <c r="B68" s="74"/>
      <c r="C68" s="74"/>
      <c r="D68" s="74"/>
      <c r="E68" s="251"/>
      <c r="F68" s="242"/>
      <c r="G68" s="74"/>
      <c r="H68" s="74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8" ht="13.5" customHeight="1">
      <c r="A69" s="208" t="s">
        <v>1311</v>
      </c>
      <c r="B69" s="70"/>
      <c r="C69" s="213"/>
      <c r="D69" s="70"/>
      <c r="E69" s="210"/>
      <c r="F69" s="213"/>
      <c r="G69" s="213"/>
      <c r="H69" s="214"/>
    </row>
    <row r="70" spans="1:17" s="156" customFormat="1" ht="12.75" customHeight="1">
      <c r="A70" s="215" t="s">
        <v>1279</v>
      </c>
      <c r="B70" s="70">
        <v>8771146</v>
      </c>
      <c r="C70" s="70">
        <v>1731867</v>
      </c>
      <c r="D70" s="70">
        <v>1987530</v>
      </c>
      <c r="E70" s="210">
        <v>22.65986679505734</v>
      </c>
      <c r="F70" s="217">
        <v>114.7622767799144</v>
      </c>
      <c r="G70" s="70">
        <v>730852</v>
      </c>
      <c r="H70" s="70">
        <v>826988</v>
      </c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s="156" customFormat="1" ht="12.75" customHeight="1">
      <c r="A71" s="219" t="s">
        <v>1280</v>
      </c>
      <c r="B71" s="74">
        <v>7258183</v>
      </c>
      <c r="C71" s="74">
        <v>1232572</v>
      </c>
      <c r="D71" s="74">
        <v>1232572</v>
      </c>
      <c r="E71" s="251">
        <v>16.98182589223777</v>
      </c>
      <c r="F71" s="242">
        <v>100</v>
      </c>
      <c r="G71" s="77">
        <v>593210</v>
      </c>
      <c r="H71" s="77">
        <v>593210</v>
      </c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s="156" customFormat="1" ht="13.5" customHeight="1">
      <c r="A72" s="219" t="s">
        <v>1281</v>
      </c>
      <c r="B72" s="74">
        <v>689980</v>
      </c>
      <c r="C72" s="74">
        <v>176399</v>
      </c>
      <c r="D72" s="74">
        <v>521361</v>
      </c>
      <c r="E72" s="251">
        <v>75.56175541320039</v>
      </c>
      <c r="F72" s="242">
        <v>295.55779794670036</v>
      </c>
      <c r="G72" s="77">
        <v>86200</v>
      </c>
      <c r="H72" s="77">
        <v>181</v>
      </c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s="156" customFormat="1" ht="12.75" customHeight="1">
      <c r="A73" s="219" t="s">
        <v>1282</v>
      </c>
      <c r="B73" s="74">
        <v>822983</v>
      </c>
      <c r="C73" s="74">
        <v>322896</v>
      </c>
      <c r="D73" s="74">
        <v>233597</v>
      </c>
      <c r="E73" s="251">
        <v>28.3841829053577</v>
      </c>
      <c r="F73" s="242">
        <v>72.34434616718696</v>
      </c>
      <c r="G73" s="77">
        <v>51442</v>
      </c>
      <c r="H73" s="77">
        <v>233597</v>
      </c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s="156" customFormat="1" ht="12.75" customHeight="1">
      <c r="A74" s="252" t="s">
        <v>1310</v>
      </c>
      <c r="B74" s="70">
        <v>8771146</v>
      </c>
      <c r="C74" s="70">
        <v>1731867</v>
      </c>
      <c r="D74" s="70">
        <v>1069685</v>
      </c>
      <c r="E74" s="210">
        <v>12.1954987409855</v>
      </c>
      <c r="F74" s="217">
        <v>61.76484683870066</v>
      </c>
      <c r="G74" s="70">
        <v>730852</v>
      </c>
      <c r="H74" s="70">
        <v>607749</v>
      </c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s="156" customFormat="1" ht="12.75" customHeight="1">
      <c r="A75" s="229" t="s">
        <v>1312</v>
      </c>
      <c r="B75" s="74">
        <v>7904750</v>
      </c>
      <c r="C75" s="74">
        <v>1451042</v>
      </c>
      <c r="D75" s="74">
        <v>1058135</v>
      </c>
      <c r="E75" s="251">
        <v>13.386065340459849</v>
      </c>
      <c r="F75" s="242">
        <v>72.92242402356376</v>
      </c>
      <c r="G75" s="74">
        <v>627065</v>
      </c>
      <c r="H75" s="74">
        <v>598049</v>
      </c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s="156" customFormat="1" ht="12.75" customHeight="1">
      <c r="A76" s="229" t="s">
        <v>1308</v>
      </c>
      <c r="B76" s="74">
        <v>7897600</v>
      </c>
      <c r="C76" s="74">
        <v>1443892</v>
      </c>
      <c r="D76" s="74">
        <v>1058135</v>
      </c>
      <c r="E76" s="251">
        <v>13.398184258508913</v>
      </c>
      <c r="F76" s="242">
        <v>73.28352813091283</v>
      </c>
      <c r="G76" s="77">
        <v>620765</v>
      </c>
      <c r="H76" s="77">
        <v>598049</v>
      </c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s="255" customFormat="1" ht="12.75" customHeight="1">
      <c r="A77" s="231" t="s">
        <v>1286</v>
      </c>
      <c r="B77" s="85">
        <v>3927847</v>
      </c>
      <c r="C77" s="85">
        <v>598208</v>
      </c>
      <c r="D77" s="85">
        <v>526751</v>
      </c>
      <c r="E77" s="233">
        <v>13.41068020215655</v>
      </c>
      <c r="F77" s="234">
        <v>88.05482374023751</v>
      </c>
      <c r="G77" s="232">
        <v>316014</v>
      </c>
      <c r="H77" s="232">
        <v>285290</v>
      </c>
      <c r="I77" s="253"/>
      <c r="J77" s="253"/>
      <c r="K77" s="253"/>
      <c r="L77" s="253"/>
      <c r="M77" s="253"/>
      <c r="N77" s="253"/>
      <c r="O77" s="253"/>
      <c r="P77" s="253"/>
      <c r="Q77" s="253"/>
    </row>
    <row r="78" spans="1:17" s="156" customFormat="1" ht="12.75" customHeight="1">
      <c r="A78" s="229" t="s">
        <v>1288</v>
      </c>
      <c r="B78" s="74">
        <v>7150</v>
      </c>
      <c r="C78" s="74">
        <v>7150</v>
      </c>
      <c r="D78" s="74">
        <v>0</v>
      </c>
      <c r="E78" s="251">
        <v>0</v>
      </c>
      <c r="F78" s="242">
        <v>0</v>
      </c>
      <c r="G78" s="77">
        <v>6300</v>
      </c>
      <c r="H78" s="77">
        <v>0</v>
      </c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s="156" customFormat="1" ht="12.75" customHeight="1">
      <c r="A79" s="171" t="s">
        <v>1294</v>
      </c>
      <c r="B79" s="74">
        <v>7150</v>
      </c>
      <c r="C79" s="74">
        <v>7150</v>
      </c>
      <c r="D79" s="74">
        <v>0</v>
      </c>
      <c r="E79" s="251">
        <v>0</v>
      </c>
      <c r="F79" s="242">
        <v>0</v>
      </c>
      <c r="G79" s="77">
        <v>6300</v>
      </c>
      <c r="H79" s="77">
        <v>0</v>
      </c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s="156" customFormat="1" ht="12.75" customHeight="1">
      <c r="A80" s="229" t="s">
        <v>1295</v>
      </c>
      <c r="B80" s="74">
        <v>866396</v>
      </c>
      <c r="C80" s="74">
        <v>280825</v>
      </c>
      <c r="D80" s="74">
        <v>11550</v>
      </c>
      <c r="E80" s="251">
        <v>1.3331086477776906</v>
      </c>
      <c r="F80" s="242">
        <v>4.112881687883913</v>
      </c>
      <c r="G80" s="74">
        <v>103787</v>
      </c>
      <c r="H80" s="74">
        <v>9700</v>
      </c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s="156" customFormat="1" ht="12.75" customHeight="1">
      <c r="A81" s="229" t="s">
        <v>1296</v>
      </c>
      <c r="B81" s="74">
        <v>866396</v>
      </c>
      <c r="C81" s="74">
        <v>280825</v>
      </c>
      <c r="D81" s="74">
        <v>11550</v>
      </c>
      <c r="E81" s="251">
        <v>1.3331086477776906</v>
      </c>
      <c r="F81" s="242">
        <v>4.112881687883913</v>
      </c>
      <c r="G81" s="77">
        <v>103787</v>
      </c>
      <c r="H81" s="77">
        <v>9700</v>
      </c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s="156" customFormat="1" ht="12.75" customHeight="1">
      <c r="A82" s="229"/>
      <c r="B82" s="74"/>
      <c r="C82" s="74"/>
      <c r="D82" s="74"/>
      <c r="E82" s="251"/>
      <c r="F82" s="242"/>
      <c r="G82" s="74"/>
      <c r="H82" s="74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8" ht="13.5" customHeight="1">
      <c r="A83" s="208" t="s">
        <v>1313</v>
      </c>
      <c r="B83" s="70"/>
      <c r="C83" s="213"/>
      <c r="D83" s="70"/>
      <c r="E83" s="210"/>
      <c r="F83" s="213"/>
      <c r="G83" s="213"/>
      <c r="H83" s="214"/>
    </row>
    <row r="84" spans="1:17" s="156" customFormat="1" ht="12.75" customHeight="1">
      <c r="A84" s="215" t="s">
        <v>1279</v>
      </c>
      <c r="B84" s="70">
        <v>154723826</v>
      </c>
      <c r="C84" s="70">
        <v>18859021</v>
      </c>
      <c r="D84" s="70">
        <v>18874319</v>
      </c>
      <c r="E84" s="210">
        <v>12.19871527737428</v>
      </c>
      <c r="F84" s="217">
        <v>100.08111767837791</v>
      </c>
      <c r="G84" s="70">
        <v>9364261</v>
      </c>
      <c r="H84" s="70">
        <v>9413938</v>
      </c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s="156" customFormat="1" ht="12.75" customHeight="1">
      <c r="A85" s="219" t="s">
        <v>1280</v>
      </c>
      <c r="B85" s="74">
        <v>153558433</v>
      </c>
      <c r="C85" s="74">
        <v>18665906</v>
      </c>
      <c r="D85" s="74">
        <v>18665906</v>
      </c>
      <c r="E85" s="251">
        <v>12.155572074638194</v>
      </c>
      <c r="F85" s="242">
        <v>100</v>
      </c>
      <c r="G85" s="77">
        <v>9268916</v>
      </c>
      <c r="H85" s="77">
        <v>9268916</v>
      </c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s="156" customFormat="1" ht="12.75" customHeight="1">
      <c r="A86" s="219" t="s">
        <v>1281</v>
      </c>
      <c r="B86" s="74">
        <v>1165393</v>
      </c>
      <c r="C86" s="74">
        <v>193115</v>
      </c>
      <c r="D86" s="74">
        <v>208413</v>
      </c>
      <c r="E86" s="251">
        <v>17.883495095645845</v>
      </c>
      <c r="F86" s="242">
        <v>107.92170468373767</v>
      </c>
      <c r="G86" s="77">
        <v>95345</v>
      </c>
      <c r="H86" s="77">
        <v>145022</v>
      </c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s="156" customFormat="1" ht="12.75" customHeight="1">
      <c r="A87" s="252" t="s">
        <v>1310</v>
      </c>
      <c r="B87" s="70">
        <v>154723826</v>
      </c>
      <c r="C87" s="70">
        <v>18859021</v>
      </c>
      <c r="D87" s="70">
        <v>14987092</v>
      </c>
      <c r="E87" s="210">
        <v>9.686350439653683</v>
      </c>
      <c r="F87" s="217">
        <v>79.469088029543</v>
      </c>
      <c r="G87" s="70">
        <v>9364261</v>
      </c>
      <c r="H87" s="70">
        <v>8641757</v>
      </c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s="156" customFormat="1" ht="12.75" customHeight="1">
      <c r="A88" s="132" t="s">
        <v>1312</v>
      </c>
      <c r="B88" s="74">
        <v>117853053</v>
      </c>
      <c r="C88" s="74">
        <v>15835086</v>
      </c>
      <c r="D88" s="74">
        <v>13760638</v>
      </c>
      <c r="E88" s="251">
        <v>11.676098030315769</v>
      </c>
      <c r="F88" s="242">
        <v>86.89967329511188</v>
      </c>
      <c r="G88" s="74">
        <v>8087282</v>
      </c>
      <c r="H88" s="74">
        <v>7805053</v>
      </c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s="156" customFormat="1" ht="12.75" customHeight="1">
      <c r="A89" s="229" t="s">
        <v>1285</v>
      </c>
      <c r="B89" s="74">
        <v>110951482</v>
      </c>
      <c r="C89" s="74">
        <v>14736295</v>
      </c>
      <c r="D89" s="74">
        <v>13265127</v>
      </c>
      <c r="E89" s="251">
        <v>11.955790730222063</v>
      </c>
      <c r="F89" s="242">
        <v>90.0167036558375</v>
      </c>
      <c r="G89" s="77">
        <v>7652515</v>
      </c>
      <c r="H89" s="77">
        <v>7601240</v>
      </c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s="255" customFormat="1" ht="12.75" customHeight="1">
      <c r="A90" s="231" t="s">
        <v>1286</v>
      </c>
      <c r="B90" s="85">
        <v>42496451</v>
      </c>
      <c r="C90" s="85">
        <v>6165975</v>
      </c>
      <c r="D90" s="85">
        <v>5818585</v>
      </c>
      <c r="E90" s="233">
        <v>13.691931592122833</v>
      </c>
      <c r="F90" s="234">
        <v>94.36601672890338</v>
      </c>
      <c r="G90" s="232">
        <v>3208899</v>
      </c>
      <c r="H90" s="232">
        <v>3029278</v>
      </c>
      <c r="I90" s="253"/>
      <c r="J90" s="253"/>
      <c r="K90" s="253"/>
      <c r="L90" s="253"/>
      <c r="M90" s="253"/>
      <c r="N90" s="253"/>
      <c r="O90" s="253"/>
      <c r="P90" s="253"/>
      <c r="Q90" s="253"/>
    </row>
    <row r="91" spans="1:17" s="156" customFormat="1" ht="12.75" customHeight="1">
      <c r="A91" s="229" t="s">
        <v>1288</v>
      </c>
      <c r="B91" s="74">
        <v>6901571</v>
      </c>
      <c r="C91" s="74">
        <v>1098791</v>
      </c>
      <c r="D91" s="74">
        <v>495511</v>
      </c>
      <c r="E91" s="251">
        <v>7.179684161765489</v>
      </c>
      <c r="F91" s="242">
        <v>45.09601917016066</v>
      </c>
      <c r="G91" s="77">
        <v>434767</v>
      </c>
      <c r="H91" s="77">
        <v>203813</v>
      </c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s="237" customFormat="1" ht="15.75" customHeight="1">
      <c r="A92" s="235" t="s">
        <v>1289</v>
      </c>
      <c r="B92" s="84">
        <v>70558</v>
      </c>
      <c r="C92" s="256">
        <v>23396</v>
      </c>
      <c r="D92" s="256">
        <v>12080</v>
      </c>
      <c r="E92" s="257">
        <v>17.12066668556365</v>
      </c>
      <c r="F92" s="258" t="s">
        <v>942</v>
      </c>
      <c r="G92" s="232">
        <v>11316</v>
      </c>
      <c r="H92" s="232">
        <v>0</v>
      </c>
      <c r="I92" s="236"/>
      <c r="J92" s="236"/>
      <c r="K92" s="236"/>
      <c r="L92" s="236"/>
      <c r="M92" s="236"/>
      <c r="N92" s="236"/>
      <c r="O92" s="236"/>
      <c r="P92" s="236"/>
      <c r="Q92" s="236"/>
    </row>
    <row r="93" spans="1:17" s="156" customFormat="1" ht="24.75" customHeight="1">
      <c r="A93" s="240" t="s">
        <v>1291</v>
      </c>
      <c r="B93" s="74">
        <v>2783416</v>
      </c>
      <c r="C93" s="74">
        <v>421820</v>
      </c>
      <c r="D93" s="74">
        <v>91181</v>
      </c>
      <c r="E93" s="251">
        <v>3.275866776651424</v>
      </c>
      <c r="F93" s="242">
        <v>21.6160921720165</v>
      </c>
      <c r="G93" s="77">
        <v>247911</v>
      </c>
      <c r="H93" s="77">
        <v>35806</v>
      </c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s="156" customFormat="1" ht="12.75" customHeight="1">
      <c r="A94" s="229" t="s">
        <v>1293</v>
      </c>
      <c r="B94" s="74">
        <v>2106810</v>
      </c>
      <c r="C94" s="74">
        <v>337500</v>
      </c>
      <c r="D94" s="74">
        <v>332885</v>
      </c>
      <c r="E94" s="251">
        <v>15.800428135427493</v>
      </c>
      <c r="F94" s="242">
        <v>98.63259259259259</v>
      </c>
      <c r="G94" s="77">
        <v>170700</v>
      </c>
      <c r="H94" s="77">
        <v>173501</v>
      </c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s="156" customFormat="1" ht="12" customHeight="1">
      <c r="A95" s="171" t="s">
        <v>1294</v>
      </c>
      <c r="B95" s="74">
        <v>1892787</v>
      </c>
      <c r="C95" s="74">
        <v>316075</v>
      </c>
      <c r="D95" s="74">
        <v>59365</v>
      </c>
      <c r="E95" s="251">
        <v>3.136380374548219</v>
      </c>
      <c r="F95" s="242">
        <v>18.781934667404887</v>
      </c>
      <c r="G95" s="77">
        <v>4840</v>
      </c>
      <c r="H95" s="77">
        <v>-5494</v>
      </c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s="156" customFormat="1" ht="13.5" customHeight="1">
      <c r="A96" s="229" t="s">
        <v>1295</v>
      </c>
      <c r="B96" s="74">
        <v>36870773</v>
      </c>
      <c r="C96" s="74">
        <v>3023935</v>
      </c>
      <c r="D96" s="74">
        <v>1226454</v>
      </c>
      <c r="E96" s="251">
        <v>3.326358251290256</v>
      </c>
      <c r="F96" s="242">
        <v>40.55821305682827</v>
      </c>
      <c r="G96" s="74">
        <v>1276979</v>
      </c>
      <c r="H96" s="74">
        <v>836704</v>
      </c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s="156" customFormat="1" ht="13.5" customHeight="1">
      <c r="A97" s="229" t="s">
        <v>1296</v>
      </c>
      <c r="B97" s="74">
        <v>20200934</v>
      </c>
      <c r="C97" s="74">
        <v>2244970</v>
      </c>
      <c r="D97" s="74">
        <v>465760</v>
      </c>
      <c r="E97" s="251">
        <v>2.3056359671290445</v>
      </c>
      <c r="F97" s="242">
        <v>20.74682512461191</v>
      </c>
      <c r="G97" s="77">
        <v>813014</v>
      </c>
      <c r="H97" s="77">
        <v>376010</v>
      </c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s="156" customFormat="1" ht="13.5" customHeight="1">
      <c r="A98" s="229" t="s">
        <v>1297</v>
      </c>
      <c r="B98" s="74">
        <v>16669839</v>
      </c>
      <c r="C98" s="74">
        <v>778965</v>
      </c>
      <c r="D98" s="74">
        <v>760694</v>
      </c>
      <c r="E98" s="251">
        <v>4.56329542234931</v>
      </c>
      <c r="F98" s="242">
        <v>97.65445174045047</v>
      </c>
      <c r="G98" s="77">
        <v>463965</v>
      </c>
      <c r="H98" s="77">
        <v>460694</v>
      </c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s="156" customFormat="1" ht="13.5" customHeight="1">
      <c r="A99" s="229"/>
      <c r="B99" s="74"/>
      <c r="C99" s="74"/>
      <c r="D99" s="74"/>
      <c r="E99" s="251"/>
      <c r="F99" s="242"/>
      <c r="G99" s="74"/>
      <c r="H99" s="74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8" ht="13.5" customHeight="1">
      <c r="A100" s="208" t="s">
        <v>1314</v>
      </c>
      <c r="B100" s="70"/>
      <c r="C100" s="213"/>
      <c r="D100" s="70"/>
      <c r="E100" s="210"/>
      <c r="F100" s="213"/>
      <c r="G100" s="213"/>
      <c r="H100" s="214"/>
    </row>
    <row r="101" spans="1:17" s="156" customFormat="1" ht="12.75" customHeight="1">
      <c r="A101" s="215" t="s">
        <v>1279</v>
      </c>
      <c r="B101" s="70">
        <v>25132204</v>
      </c>
      <c r="C101" s="70">
        <v>4032970</v>
      </c>
      <c r="D101" s="70">
        <v>3883810</v>
      </c>
      <c r="E101" s="210">
        <v>15.453519317287096</v>
      </c>
      <c r="F101" s="217">
        <v>96.30148500980667</v>
      </c>
      <c r="G101" s="70">
        <v>1954740</v>
      </c>
      <c r="H101" s="70">
        <v>1846938</v>
      </c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s="156" customFormat="1" ht="12.75" customHeight="1">
      <c r="A102" s="219" t="s">
        <v>1280</v>
      </c>
      <c r="B102" s="74">
        <v>23974303</v>
      </c>
      <c r="C102" s="74">
        <v>3849070</v>
      </c>
      <c r="D102" s="74">
        <v>3849070</v>
      </c>
      <c r="E102" s="251">
        <v>16.054981869545905</v>
      </c>
      <c r="F102" s="242">
        <v>100</v>
      </c>
      <c r="G102" s="77">
        <v>1812440</v>
      </c>
      <c r="H102" s="77">
        <v>1812440</v>
      </c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8" ht="13.5" customHeight="1">
      <c r="A103" s="219" t="s">
        <v>1281</v>
      </c>
      <c r="B103" s="74">
        <v>367000</v>
      </c>
      <c r="C103" s="74">
        <v>53900</v>
      </c>
      <c r="D103" s="74">
        <v>34740</v>
      </c>
      <c r="E103" s="251">
        <v>9.465940054495912</v>
      </c>
      <c r="F103" s="242">
        <v>64.45269016697588</v>
      </c>
      <c r="G103" s="77">
        <v>52300</v>
      </c>
      <c r="H103" s="77">
        <v>34498</v>
      </c>
    </row>
    <row r="104" spans="1:8" ht="13.5" customHeight="1">
      <c r="A104" s="219" t="s">
        <v>1282</v>
      </c>
      <c r="B104" s="74">
        <v>790901</v>
      </c>
      <c r="C104" s="74">
        <v>130000</v>
      </c>
      <c r="D104" s="74">
        <v>0</v>
      </c>
      <c r="E104" s="251">
        <v>0</v>
      </c>
      <c r="F104" s="242">
        <v>0</v>
      </c>
      <c r="G104" s="77">
        <v>90000</v>
      </c>
      <c r="H104" s="77">
        <v>0</v>
      </c>
    </row>
    <row r="105" spans="1:17" s="156" customFormat="1" ht="12.75" customHeight="1">
      <c r="A105" s="252" t="s">
        <v>1310</v>
      </c>
      <c r="B105" s="70">
        <v>25132204</v>
      </c>
      <c r="C105" s="70">
        <v>4032970</v>
      </c>
      <c r="D105" s="70">
        <v>3872621</v>
      </c>
      <c r="E105" s="210">
        <v>15.408998749174566</v>
      </c>
      <c r="F105" s="217">
        <v>96.024046794298</v>
      </c>
      <c r="G105" s="70">
        <v>1954740</v>
      </c>
      <c r="H105" s="70">
        <v>1896101</v>
      </c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s="156" customFormat="1" ht="12.75" customHeight="1">
      <c r="A106" s="132" t="s">
        <v>1312</v>
      </c>
      <c r="B106" s="74">
        <v>23276883</v>
      </c>
      <c r="C106" s="74">
        <v>3937970</v>
      </c>
      <c r="D106" s="74">
        <v>3802998</v>
      </c>
      <c r="E106" s="251">
        <v>16.33808959730562</v>
      </c>
      <c r="F106" s="242">
        <v>96.57254880052413</v>
      </c>
      <c r="G106" s="74">
        <v>1881740</v>
      </c>
      <c r="H106" s="74">
        <v>1837328</v>
      </c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s="156" customFormat="1" ht="12.75" customHeight="1">
      <c r="A107" s="229" t="s">
        <v>1285</v>
      </c>
      <c r="B107" s="74">
        <v>22436163</v>
      </c>
      <c r="C107" s="74">
        <v>3452590</v>
      </c>
      <c r="D107" s="74">
        <v>3318856</v>
      </c>
      <c r="E107" s="251">
        <v>14.792440222510416</v>
      </c>
      <c r="F107" s="242">
        <v>96.12656006070804</v>
      </c>
      <c r="G107" s="77">
        <v>1835550</v>
      </c>
      <c r="H107" s="77">
        <v>1791752</v>
      </c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s="255" customFormat="1" ht="12.75" customHeight="1">
      <c r="A108" s="231" t="s">
        <v>1286</v>
      </c>
      <c r="B108" s="85">
        <v>10165013</v>
      </c>
      <c r="C108" s="85">
        <v>1360900</v>
      </c>
      <c r="D108" s="85">
        <v>1329526</v>
      </c>
      <c r="E108" s="233">
        <v>13.079432362752513</v>
      </c>
      <c r="F108" s="234">
        <v>97.694613858476</v>
      </c>
      <c r="G108" s="232">
        <v>788100</v>
      </c>
      <c r="H108" s="232">
        <v>721963</v>
      </c>
      <c r="I108" s="253"/>
      <c r="J108" s="253"/>
      <c r="K108" s="253"/>
      <c r="L108" s="253"/>
      <c r="M108" s="253"/>
      <c r="N108" s="253"/>
      <c r="O108" s="253"/>
      <c r="P108" s="253"/>
      <c r="Q108" s="253"/>
    </row>
    <row r="109" spans="1:17" s="156" customFormat="1" ht="12.75" customHeight="1">
      <c r="A109" s="229" t="s">
        <v>1288</v>
      </c>
      <c r="B109" s="74">
        <v>840720</v>
      </c>
      <c r="C109" s="74">
        <v>485380</v>
      </c>
      <c r="D109" s="74">
        <v>484142</v>
      </c>
      <c r="E109" s="251">
        <v>57.586592444571316</v>
      </c>
      <c r="F109" s="242">
        <v>99.74494210721497</v>
      </c>
      <c r="G109" s="77">
        <v>46190</v>
      </c>
      <c r="H109" s="77">
        <v>45576</v>
      </c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s="237" customFormat="1" ht="15.75" customHeight="1">
      <c r="A110" s="235" t="s">
        <v>1289</v>
      </c>
      <c r="B110" s="84">
        <v>14280</v>
      </c>
      <c r="C110" s="256">
        <v>2380</v>
      </c>
      <c r="D110" s="256">
        <v>1142</v>
      </c>
      <c r="E110" s="257">
        <v>7.99719887955182</v>
      </c>
      <c r="F110" s="234">
        <v>47.983193277310924</v>
      </c>
      <c r="G110" s="232">
        <v>1190</v>
      </c>
      <c r="H110" s="232">
        <v>576</v>
      </c>
      <c r="I110" s="236"/>
      <c r="J110" s="236"/>
      <c r="K110" s="236"/>
      <c r="L110" s="236"/>
      <c r="M110" s="236"/>
      <c r="N110" s="236"/>
      <c r="O110" s="236"/>
      <c r="P110" s="236"/>
      <c r="Q110" s="236"/>
    </row>
    <row r="111" spans="1:17" s="156" customFormat="1" ht="12.75" customHeight="1">
      <c r="A111" s="171" t="s">
        <v>1294</v>
      </c>
      <c r="B111" s="74">
        <v>826440</v>
      </c>
      <c r="C111" s="74">
        <v>483000</v>
      </c>
      <c r="D111" s="74">
        <v>483000</v>
      </c>
      <c r="E111" s="251">
        <v>58.443444170175695</v>
      </c>
      <c r="F111" s="242">
        <v>100</v>
      </c>
      <c r="G111" s="77">
        <v>45000</v>
      </c>
      <c r="H111" s="77">
        <v>45000</v>
      </c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s="156" customFormat="1" ht="12.75" customHeight="1">
      <c r="A112" s="132" t="s">
        <v>1295</v>
      </c>
      <c r="B112" s="74">
        <v>1855321</v>
      </c>
      <c r="C112" s="74">
        <v>95000</v>
      </c>
      <c r="D112" s="74">
        <v>69623</v>
      </c>
      <c r="E112" s="251">
        <v>3.7526120816829005</v>
      </c>
      <c r="F112" s="242">
        <v>73.28736842105263</v>
      </c>
      <c r="G112" s="74">
        <v>73000</v>
      </c>
      <c r="H112" s="74">
        <v>58773</v>
      </c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1:17" s="156" customFormat="1" ht="12" customHeight="1">
      <c r="A113" s="229" t="s">
        <v>1296</v>
      </c>
      <c r="B113" s="74">
        <v>1855321</v>
      </c>
      <c r="C113" s="74">
        <v>95000</v>
      </c>
      <c r="D113" s="74">
        <v>69623</v>
      </c>
      <c r="E113" s="251">
        <v>3.7526120816829005</v>
      </c>
      <c r="F113" s="242">
        <v>73.28736842105263</v>
      </c>
      <c r="G113" s="77">
        <v>73000</v>
      </c>
      <c r="H113" s="77">
        <v>58773</v>
      </c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1:17" s="156" customFormat="1" ht="12" customHeight="1">
      <c r="A114" s="229"/>
      <c r="B114" s="74"/>
      <c r="C114" s="74"/>
      <c r="D114" s="74"/>
      <c r="E114" s="251"/>
      <c r="F114" s="242"/>
      <c r="G114" s="74"/>
      <c r="H114" s="74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1:8" ht="13.5" customHeight="1">
      <c r="A115" s="208" t="s">
        <v>1315</v>
      </c>
      <c r="B115" s="70"/>
      <c r="C115" s="213"/>
      <c r="D115" s="70"/>
      <c r="E115" s="210"/>
      <c r="F115" s="213"/>
      <c r="G115" s="213"/>
      <c r="H115" s="214"/>
    </row>
    <row r="116" spans="1:17" s="156" customFormat="1" ht="12.75" customHeight="1">
      <c r="A116" s="215" t="s">
        <v>1279</v>
      </c>
      <c r="B116" s="70">
        <v>59311408</v>
      </c>
      <c r="C116" s="70">
        <v>8748241</v>
      </c>
      <c r="D116" s="70">
        <v>8565566</v>
      </c>
      <c r="E116" s="210">
        <v>14.441683798840183</v>
      </c>
      <c r="F116" s="217">
        <v>97.91186593967862</v>
      </c>
      <c r="G116" s="70">
        <v>3641155</v>
      </c>
      <c r="H116" s="70">
        <v>3684784</v>
      </c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1:17" s="156" customFormat="1" ht="12.75" customHeight="1">
      <c r="A117" s="219" t="s">
        <v>1280</v>
      </c>
      <c r="B117" s="74">
        <v>53791360</v>
      </c>
      <c r="C117" s="74">
        <v>7884322</v>
      </c>
      <c r="D117" s="74">
        <v>7884322</v>
      </c>
      <c r="E117" s="251">
        <v>14.657227480398339</v>
      </c>
      <c r="F117" s="242">
        <v>100</v>
      </c>
      <c r="G117" s="77">
        <v>3455600</v>
      </c>
      <c r="H117" s="77">
        <v>3455600</v>
      </c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1:17" s="156" customFormat="1" ht="24" customHeight="1">
      <c r="A118" s="219" t="s">
        <v>1316</v>
      </c>
      <c r="B118" s="74">
        <v>32959</v>
      </c>
      <c r="C118" s="259" t="s">
        <v>942</v>
      </c>
      <c r="D118" s="74">
        <v>0</v>
      </c>
      <c r="E118" s="251">
        <v>0</v>
      </c>
      <c r="F118" s="242">
        <v>0</v>
      </c>
      <c r="G118" s="259" t="s">
        <v>942</v>
      </c>
      <c r="H118" s="77">
        <v>0</v>
      </c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1:17" s="156" customFormat="1" ht="12.75" customHeight="1">
      <c r="A119" s="219" t="s">
        <v>1281</v>
      </c>
      <c r="B119" s="74">
        <v>3207132</v>
      </c>
      <c r="C119" s="74">
        <v>639959</v>
      </c>
      <c r="D119" s="74">
        <v>680097</v>
      </c>
      <c r="E119" s="251">
        <v>21.20576889258066</v>
      </c>
      <c r="F119" s="242">
        <v>106.27196429771281</v>
      </c>
      <c r="G119" s="77">
        <v>119939</v>
      </c>
      <c r="H119" s="77">
        <v>228211</v>
      </c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1:17" s="156" customFormat="1" ht="12.75" customHeight="1">
      <c r="A120" s="219" t="s">
        <v>1282</v>
      </c>
      <c r="B120" s="74">
        <v>2156358</v>
      </c>
      <c r="C120" s="74">
        <v>223960</v>
      </c>
      <c r="D120" s="74">
        <v>1147</v>
      </c>
      <c r="E120" s="251">
        <v>0.05319153869626472</v>
      </c>
      <c r="F120" s="242">
        <v>0.5121450258974817</v>
      </c>
      <c r="G120" s="77">
        <v>65616</v>
      </c>
      <c r="H120" s="77">
        <v>973</v>
      </c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1:17" s="156" customFormat="1" ht="12.75" customHeight="1">
      <c r="A121" s="219" t="s">
        <v>1317</v>
      </c>
      <c r="B121" s="74">
        <v>123599</v>
      </c>
      <c r="C121" s="259" t="s">
        <v>942</v>
      </c>
      <c r="D121" s="74">
        <v>0</v>
      </c>
      <c r="E121" s="251">
        <v>0</v>
      </c>
      <c r="F121" s="242">
        <v>0</v>
      </c>
      <c r="G121" s="259" t="s">
        <v>942</v>
      </c>
      <c r="H121" s="77">
        <v>0</v>
      </c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1:17" s="262" customFormat="1" ht="12.75" customHeight="1">
      <c r="A122" s="260" t="s">
        <v>1310</v>
      </c>
      <c r="B122" s="224">
        <v>59403210</v>
      </c>
      <c r="C122" s="224">
        <v>8591701</v>
      </c>
      <c r="D122" s="224">
        <v>5729159</v>
      </c>
      <c r="E122" s="226">
        <v>9.644527627379059</v>
      </c>
      <c r="F122" s="261">
        <v>66.68247649679616</v>
      </c>
      <c r="G122" s="224">
        <v>3796990</v>
      </c>
      <c r="H122" s="224">
        <v>4133746</v>
      </c>
      <c r="I122" s="175"/>
      <c r="J122" s="175"/>
      <c r="K122" s="175"/>
      <c r="L122" s="175"/>
      <c r="M122" s="175"/>
      <c r="N122" s="175"/>
      <c r="O122" s="175"/>
      <c r="P122" s="175"/>
      <c r="Q122" s="175"/>
    </row>
    <row r="123" spans="1:17" s="156" customFormat="1" ht="12.75" customHeight="1">
      <c r="A123" s="229" t="s">
        <v>1312</v>
      </c>
      <c r="B123" s="74">
        <v>58623542</v>
      </c>
      <c r="C123" s="74">
        <v>8475801</v>
      </c>
      <c r="D123" s="74">
        <v>5677156</v>
      </c>
      <c r="E123" s="251">
        <v>9.684089030307995</v>
      </c>
      <c r="F123" s="242">
        <v>66.98076087439996</v>
      </c>
      <c r="G123" s="74">
        <v>3729315</v>
      </c>
      <c r="H123" s="74">
        <v>4094113</v>
      </c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1:17" s="156" customFormat="1" ht="12.75" customHeight="1">
      <c r="A124" s="229" t="s">
        <v>1285</v>
      </c>
      <c r="B124" s="74">
        <v>22693607</v>
      </c>
      <c r="C124" s="74">
        <v>3067858</v>
      </c>
      <c r="D124" s="74">
        <v>1976163</v>
      </c>
      <c r="E124" s="251">
        <v>8.708016314903135</v>
      </c>
      <c r="F124" s="242">
        <v>64.41507397017723</v>
      </c>
      <c r="G124" s="77">
        <v>1531548</v>
      </c>
      <c r="H124" s="77">
        <v>1141304</v>
      </c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1:17" s="237" customFormat="1" ht="12.75" customHeight="1">
      <c r="A125" s="231" t="s">
        <v>1286</v>
      </c>
      <c r="B125" s="85">
        <v>9220933</v>
      </c>
      <c r="C125" s="85">
        <v>1349140</v>
      </c>
      <c r="D125" s="85">
        <v>875992</v>
      </c>
      <c r="E125" s="233">
        <v>9.50003649305336</v>
      </c>
      <c r="F125" s="234">
        <v>64.92965889381384</v>
      </c>
      <c r="G125" s="232">
        <v>699557</v>
      </c>
      <c r="H125" s="232">
        <v>525889</v>
      </c>
      <c r="I125" s="236"/>
      <c r="J125" s="236"/>
      <c r="K125" s="236"/>
      <c r="L125" s="236"/>
      <c r="M125" s="236"/>
      <c r="N125" s="236"/>
      <c r="O125" s="236"/>
      <c r="P125" s="236"/>
      <c r="Q125" s="236"/>
    </row>
    <row r="126" spans="1:17" s="156" customFormat="1" ht="12.75" customHeight="1">
      <c r="A126" s="229" t="s">
        <v>1288</v>
      </c>
      <c r="B126" s="74">
        <v>35929935</v>
      </c>
      <c r="C126" s="74">
        <v>5407943</v>
      </c>
      <c r="D126" s="74">
        <v>3700993</v>
      </c>
      <c r="E126" s="251">
        <v>10.3005836219854</v>
      </c>
      <c r="F126" s="242">
        <v>68.43624276365338</v>
      </c>
      <c r="G126" s="77">
        <v>2197767</v>
      </c>
      <c r="H126" s="77">
        <v>2952809</v>
      </c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1:17" s="156" customFormat="1" ht="26.25" customHeight="1">
      <c r="A127" s="240" t="s">
        <v>1291</v>
      </c>
      <c r="B127" s="74">
        <v>35457306</v>
      </c>
      <c r="C127" s="74">
        <v>5085537</v>
      </c>
      <c r="D127" s="74">
        <v>3396734</v>
      </c>
      <c r="E127" s="251">
        <v>9.579785898003644</v>
      </c>
      <c r="F127" s="242">
        <v>66.79204182370515</v>
      </c>
      <c r="G127" s="77">
        <v>2167767</v>
      </c>
      <c r="H127" s="77">
        <v>2936570</v>
      </c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1:17" s="156" customFormat="1" ht="12.75">
      <c r="A128" s="171" t="s">
        <v>1294</v>
      </c>
      <c r="B128" s="74">
        <v>446507</v>
      </c>
      <c r="C128" s="74">
        <v>322406</v>
      </c>
      <c r="D128" s="74">
        <v>304258</v>
      </c>
      <c r="E128" s="251">
        <v>68.14182084491397</v>
      </c>
      <c r="F128" s="242">
        <v>94.37107249865076</v>
      </c>
      <c r="G128" s="77">
        <v>30000</v>
      </c>
      <c r="H128" s="77">
        <v>16238</v>
      </c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1:17" s="156" customFormat="1" ht="12.75" customHeight="1">
      <c r="A129" s="229" t="s">
        <v>1295</v>
      </c>
      <c r="B129" s="74">
        <v>779668</v>
      </c>
      <c r="C129" s="74">
        <v>115900</v>
      </c>
      <c r="D129" s="74">
        <v>52003</v>
      </c>
      <c r="E129" s="251">
        <v>6.66989026098288</v>
      </c>
      <c r="F129" s="242">
        <v>44.868852459016395</v>
      </c>
      <c r="G129" s="74">
        <v>67675</v>
      </c>
      <c r="H129" s="74">
        <v>39633</v>
      </c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1:17" s="156" customFormat="1" ht="12" customHeight="1">
      <c r="A130" s="229" t="s">
        <v>1296</v>
      </c>
      <c r="B130" s="74">
        <v>779668</v>
      </c>
      <c r="C130" s="74">
        <v>115900</v>
      </c>
      <c r="D130" s="74">
        <v>52003</v>
      </c>
      <c r="E130" s="251">
        <v>6.66989026098288</v>
      </c>
      <c r="F130" s="242">
        <v>44.868852459016395</v>
      </c>
      <c r="G130" s="77">
        <v>67675</v>
      </c>
      <c r="H130" s="77">
        <v>39633</v>
      </c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1:17" s="156" customFormat="1" ht="12" customHeight="1">
      <c r="A131" s="263" t="s">
        <v>1300</v>
      </c>
      <c r="B131" s="74">
        <v>-91802</v>
      </c>
      <c r="C131" s="244">
        <v>156540</v>
      </c>
      <c r="D131" s="74">
        <v>2836407</v>
      </c>
      <c r="E131" s="264" t="s">
        <v>942</v>
      </c>
      <c r="F131" s="264" t="s">
        <v>942</v>
      </c>
      <c r="G131" s="74">
        <v>-155835</v>
      </c>
      <c r="H131" s="74">
        <v>-448962</v>
      </c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1:17" s="156" customFormat="1" ht="26.25" customHeight="1">
      <c r="A132" s="240" t="s">
        <v>1304</v>
      </c>
      <c r="B132" s="74">
        <v>91802</v>
      </c>
      <c r="C132" s="74">
        <v>0</v>
      </c>
      <c r="D132" s="74">
        <v>0</v>
      </c>
      <c r="E132" s="245" t="s">
        <v>942</v>
      </c>
      <c r="F132" s="246" t="s">
        <v>942</v>
      </c>
      <c r="G132" s="77">
        <v>0</v>
      </c>
      <c r="H132" s="77">
        <v>0</v>
      </c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1:17" s="156" customFormat="1" ht="39" customHeight="1">
      <c r="A133" s="122" t="s">
        <v>1303</v>
      </c>
      <c r="B133" s="74">
        <v>0</v>
      </c>
      <c r="C133" s="74">
        <v>-156540</v>
      </c>
      <c r="D133" s="74">
        <v>-156540</v>
      </c>
      <c r="E133" s="245" t="s">
        <v>942</v>
      </c>
      <c r="F133" s="246" t="s">
        <v>942</v>
      </c>
      <c r="G133" s="77">
        <v>155835</v>
      </c>
      <c r="H133" s="77">
        <v>155835</v>
      </c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1:17" s="156" customFormat="1" ht="17.25" customHeight="1">
      <c r="A134" s="122"/>
      <c r="B134" s="74"/>
      <c r="C134" s="74"/>
      <c r="D134" s="74"/>
      <c r="E134" s="245"/>
      <c r="F134" s="246"/>
      <c r="G134" s="74"/>
      <c r="H134" s="74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1:8" ht="13.5" customHeight="1">
      <c r="A135" s="208" t="s">
        <v>1318</v>
      </c>
      <c r="B135" s="70"/>
      <c r="C135" s="213"/>
      <c r="D135" s="70"/>
      <c r="E135" s="210"/>
      <c r="F135" s="213"/>
      <c r="G135" s="213"/>
      <c r="H135" s="214"/>
    </row>
    <row r="136" spans="1:17" s="156" customFormat="1" ht="12.75" customHeight="1">
      <c r="A136" s="215" t="s">
        <v>1279</v>
      </c>
      <c r="B136" s="70">
        <v>423484148</v>
      </c>
      <c r="C136" s="70">
        <v>83041176</v>
      </c>
      <c r="D136" s="70">
        <v>79525839</v>
      </c>
      <c r="E136" s="210">
        <v>18.778941165939464</v>
      </c>
      <c r="F136" s="217">
        <v>95.76675431475104</v>
      </c>
      <c r="G136" s="70">
        <v>34519837</v>
      </c>
      <c r="H136" s="70">
        <v>33501607</v>
      </c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1:17" s="156" customFormat="1" ht="12.75" customHeight="1">
      <c r="A137" s="219" t="s">
        <v>1280</v>
      </c>
      <c r="B137" s="74">
        <v>401143764</v>
      </c>
      <c r="C137" s="74">
        <v>78284719</v>
      </c>
      <c r="D137" s="74">
        <v>78284719</v>
      </c>
      <c r="E137" s="251">
        <v>19.515377285037392</v>
      </c>
      <c r="F137" s="242">
        <v>100</v>
      </c>
      <c r="G137" s="77">
        <v>32979592</v>
      </c>
      <c r="H137" s="77">
        <v>32979592</v>
      </c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1:17" s="156" customFormat="1" ht="12.75" customHeight="1">
      <c r="A138" s="219" t="s">
        <v>1281</v>
      </c>
      <c r="B138" s="74">
        <v>5216177</v>
      </c>
      <c r="C138" s="74">
        <v>777987</v>
      </c>
      <c r="D138" s="74">
        <v>650402</v>
      </c>
      <c r="E138" s="251">
        <v>12.468940375297848</v>
      </c>
      <c r="F138" s="242">
        <v>83.6006257173963</v>
      </c>
      <c r="G138" s="77">
        <v>397509</v>
      </c>
      <c r="H138" s="77">
        <v>156685</v>
      </c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1:17" s="156" customFormat="1" ht="12.75" customHeight="1">
      <c r="A139" s="219" t="s">
        <v>1282</v>
      </c>
      <c r="B139" s="74">
        <v>17124207</v>
      </c>
      <c r="C139" s="74">
        <v>3978470</v>
      </c>
      <c r="D139" s="74">
        <v>590718</v>
      </c>
      <c r="E139" s="251">
        <v>3.44960791469059</v>
      </c>
      <c r="F139" s="242">
        <v>14.847868653024907</v>
      </c>
      <c r="G139" s="77">
        <v>1142736</v>
      </c>
      <c r="H139" s="77">
        <v>365330</v>
      </c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1:17" s="156" customFormat="1" ht="12.75" customHeight="1">
      <c r="A140" s="252" t="s">
        <v>1310</v>
      </c>
      <c r="B140" s="70">
        <v>423734089</v>
      </c>
      <c r="C140" s="70">
        <v>83041176</v>
      </c>
      <c r="D140" s="70">
        <v>45401577</v>
      </c>
      <c r="E140" s="210">
        <v>10.714638774318674</v>
      </c>
      <c r="F140" s="217">
        <v>54.67357181935862</v>
      </c>
      <c r="G140" s="70">
        <v>34519837</v>
      </c>
      <c r="H140" s="70">
        <v>30597867</v>
      </c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1:17" s="156" customFormat="1" ht="12.75" customHeight="1">
      <c r="A141" s="229" t="s">
        <v>1284</v>
      </c>
      <c r="B141" s="74">
        <v>389887548</v>
      </c>
      <c r="C141" s="74">
        <v>74879190</v>
      </c>
      <c r="D141" s="74">
        <v>45289369</v>
      </c>
      <c r="E141" s="251">
        <v>11.61600805984191</v>
      </c>
      <c r="F141" s="242">
        <v>60.4832517552607</v>
      </c>
      <c r="G141" s="74">
        <v>29066018</v>
      </c>
      <c r="H141" s="74">
        <v>30518439</v>
      </c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1:17" s="156" customFormat="1" ht="12.75" customHeight="1">
      <c r="A142" s="229" t="s">
        <v>1285</v>
      </c>
      <c r="B142" s="74">
        <v>79929425</v>
      </c>
      <c r="C142" s="74">
        <v>10780240</v>
      </c>
      <c r="D142" s="74">
        <v>7710854</v>
      </c>
      <c r="E142" s="251">
        <v>9.647078031651048</v>
      </c>
      <c r="F142" s="242">
        <v>71.52766543230949</v>
      </c>
      <c r="G142" s="77">
        <v>5306224</v>
      </c>
      <c r="H142" s="77">
        <v>4553158</v>
      </c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1:17" s="237" customFormat="1" ht="12.75" customHeight="1">
      <c r="A143" s="231" t="s">
        <v>1286</v>
      </c>
      <c r="B143" s="85">
        <v>36449861</v>
      </c>
      <c r="C143" s="85">
        <v>5198388</v>
      </c>
      <c r="D143" s="85">
        <v>4362160</v>
      </c>
      <c r="E143" s="233">
        <v>11.967562784395804</v>
      </c>
      <c r="F143" s="234">
        <v>83.9137055564148</v>
      </c>
      <c r="G143" s="232">
        <v>2598512</v>
      </c>
      <c r="H143" s="232">
        <v>2547360</v>
      </c>
      <c r="I143" s="236"/>
      <c r="J143" s="236"/>
      <c r="K143" s="236"/>
      <c r="L143" s="236"/>
      <c r="M143" s="236"/>
      <c r="N143" s="236"/>
      <c r="O143" s="236"/>
      <c r="P143" s="236"/>
      <c r="Q143" s="236"/>
    </row>
    <row r="144" spans="1:17" s="156" customFormat="1" ht="12.75" customHeight="1">
      <c r="A144" s="229" t="s">
        <v>1319</v>
      </c>
      <c r="B144" s="74">
        <v>60510000</v>
      </c>
      <c r="C144" s="74">
        <v>11180684</v>
      </c>
      <c r="D144" s="74">
        <v>10659277</v>
      </c>
      <c r="E144" s="251">
        <v>17.615727978846472</v>
      </c>
      <c r="F144" s="242">
        <v>95.33653754993881</v>
      </c>
      <c r="G144" s="77">
        <v>6591415</v>
      </c>
      <c r="H144" s="77">
        <v>6281117</v>
      </c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1:17" s="156" customFormat="1" ht="11.25" customHeight="1">
      <c r="A145" s="229" t="s">
        <v>1288</v>
      </c>
      <c r="B145" s="74">
        <v>249448123</v>
      </c>
      <c r="C145" s="74">
        <v>52918266</v>
      </c>
      <c r="D145" s="74">
        <v>26919238</v>
      </c>
      <c r="E145" s="251">
        <v>10.791517561348819</v>
      </c>
      <c r="F145" s="242">
        <v>50.86946348544375</v>
      </c>
      <c r="G145" s="77">
        <v>17168379</v>
      </c>
      <c r="H145" s="77">
        <v>19684164</v>
      </c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1:17" s="237" customFormat="1" ht="12.75" customHeight="1">
      <c r="A146" s="238" t="s">
        <v>1290</v>
      </c>
      <c r="B146" s="85">
        <v>4023442</v>
      </c>
      <c r="C146" s="239" t="s">
        <v>942</v>
      </c>
      <c r="D146" s="85">
        <v>161899</v>
      </c>
      <c r="E146" s="233">
        <v>4.023892975218731</v>
      </c>
      <c r="F146" s="241" t="s">
        <v>942</v>
      </c>
      <c r="G146" s="239" t="s">
        <v>942</v>
      </c>
      <c r="H146" s="232">
        <v>99671</v>
      </c>
      <c r="I146" s="236"/>
      <c r="J146" s="236"/>
      <c r="K146" s="236"/>
      <c r="L146" s="236"/>
      <c r="M146" s="236"/>
      <c r="N146" s="236"/>
      <c r="O146" s="236"/>
      <c r="P146" s="236"/>
      <c r="Q146" s="236"/>
    </row>
    <row r="147" spans="1:17" s="237" customFormat="1" ht="12.75" customHeight="1">
      <c r="A147" s="235" t="s">
        <v>1290</v>
      </c>
      <c r="B147" s="85">
        <v>32562243</v>
      </c>
      <c r="C147" s="239" t="s">
        <v>942</v>
      </c>
      <c r="D147" s="85">
        <v>3216</v>
      </c>
      <c r="E147" s="233">
        <v>0.009876469504880239</v>
      </c>
      <c r="F147" s="241" t="s">
        <v>942</v>
      </c>
      <c r="G147" s="239" t="s">
        <v>942</v>
      </c>
      <c r="H147" s="232">
        <v>0</v>
      </c>
      <c r="I147" s="236"/>
      <c r="J147" s="236"/>
      <c r="K147" s="236"/>
      <c r="L147" s="236"/>
      <c r="M147" s="236"/>
      <c r="N147" s="236"/>
      <c r="O147" s="236"/>
      <c r="P147" s="236"/>
      <c r="Q147" s="236"/>
    </row>
    <row r="148" spans="1:17" s="156" customFormat="1" ht="24.75" customHeight="1">
      <c r="A148" s="240" t="s">
        <v>1291</v>
      </c>
      <c r="B148" s="74">
        <v>11156329</v>
      </c>
      <c r="C148" s="74">
        <v>4585000</v>
      </c>
      <c r="D148" s="74">
        <v>476124</v>
      </c>
      <c r="E148" s="251">
        <v>4.2677479303451875</v>
      </c>
      <c r="F148" s="242">
        <v>10.384383860414395</v>
      </c>
      <c r="G148" s="77">
        <v>2000000</v>
      </c>
      <c r="H148" s="77">
        <v>286226</v>
      </c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1:17" s="156" customFormat="1" ht="13.5" customHeight="1">
      <c r="A149" s="229" t="s">
        <v>1293</v>
      </c>
      <c r="B149" s="74">
        <v>800000</v>
      </c>
      <c r="C149" s="74">
        <v>133334</v>
      </c>
      <c r="D149" s="74">
        <v>62721</v>
      </c>
      <c r="E149" s="251">
        <v>7.8401250000000005</v>
      </c>
      <c r="F149" s="242">
        <v>47.04051479742601</v>
      </c>
      <c r="G149" s="77">
        <v>66667</v>
      </c>
      <c r="H149" s="77">
        <v>58115</v>
      </c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1:17" s="156" customFormat="1" ht="12.75" customHeight="1">
      <c r="A150" s="171" t="s">
        <v>1294</v>
      </c>
      <c r="B150" s="74">
        <v>3833900</v>
      </c>
      <c r="C150" s="74">
        <v>7900</v>
      </c>
      <c r="D150" s="74">
        <v>3768</v>
      </c>
      <c r="E150" s="251">
        <v>0.0982811236599807</v>
      </c>
      <c r="F150" s="242">
        <v>47.69620253164557</v>
      </c>
      <c r="G150" s="77">
        <v>0</v>
      </c>
      <c r="H150" s="77">
        <v>0</v>
      </c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1:17" s="156" customFormat="1" ht="24" customHeight="1">
      <c r="A151" s="171" t="s">
        <v>1320</v>
      </c>
      <c r="B151" s="74">
        <v>32959</v>
      </c>
      <c r="C151" s="259" t="s">
        <v>942</v>
      </c>
      <c r="D151" s="74">
        <v>0</v>
      </c>
      <c r="E151" s="251">
        <v>0</v>
      </c>
      <c r="F151" s="242">
        <v>0</v>
      </c>
      <c r="G151" s="259" t="s">
        <v>942</v>
      </c>
      <c r="H151" s="77">
        <v>0</v>
      </c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1:17" s="156" customFormat="1" ht="25.5" customHeight="1">
      <c r="A152" s="171" t="s">
        <v>1321</v>
      </c>
      <c r="B152" s="74">
        <v>123599</v>
      </c>
      <c r="C152" s="259" t="s">
        <v>942</v>
      </c>
      <c r="D152" s="74">
        <v>0</v>
      </c>
      <c r="E152" s="251">
        <v>0</v>
      </c>
      <c r="F152" s="242">
        <v>0</v>
      </c>
      <c r="G152" s="259" t="s">
        <v>942</v>
      </c>
      <c r="H152" s="77">
        <v>0</v>
      </c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1:17" s="156" customFormat="1" ht="12.75" customHeight="1">
      <c r="A153" s="229" t="s">
        <v>1295</v>
      </c>
      <c r="B153" s="74">
        <v>33846541</v>
      </c>
      <c r="C153" s="74">
        <v>8161986</v>
      </c>
      <c r="D153" s="74">
        <v>112208</v>
      </c>
      <c r="E153" s="251">
        <v>0.3315198442286909</v>
      </c>
      <c r="F153" s="242">
        <v>1.3747634460534481</v>
      </c>
      <c r="G153" s="74">
        <v>5453819</v>
      </c>
      <c r="H153" s="74">
        <v>79428</v>
      </c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1:17" s="156" customFormat="1" ht="12.75" customHeight="1">
      <c r="A154" s="229" t="s">
        <v>1296</v>
      </c>
      <c r="B154" s="74">
        <v>14560526</v>
      </c>
      <c r="C154" s="74">
        <v>1161986</v>
      </c>
      <c r="D154" s="74">
        <v>112208</v>
      </c>
      <c r="E154" s="251">
        <v>0.7706315005378239</v>
      </c>
      <c r="F154" s="242">
        <v>9.656570733210211</v>
      </c>
      <c r="G154" s="77">
        <v>453819</v>
      </c>
      <c r="H154" s="77">
        <v>79428</v>
      </c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1:17" s="156" customFormat="1" ht="12.75" customHeight="1">
      <c r="A155" s="229" t="s">
        <v>1297</v>
      </c>
      <c r="B155" s="74">
        <v>19286015</v>
      </c>
      <c r="C155" s="74">
        <v>7000000</v>
      </c>
      <c r="D155" s="74">
        <v>0</v>
      </c>
      <c r="E155" s="251">
        <v>0</v>
      </c>
      <c r="F155" s="242">
        <v>0</v>
      </c>
      <c r="G155" s="77">
        <v>5000000</v>
      </c>
      <c r="H155" s="77">
        <v>0</v>
      </c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1:17" s="156" customFormat="1" ht="12.75" customHeight="1">
      <c r="A156" s="243" t="s">
        <v>1322</v>
      </c>
      <c r="B156" s="74">
        <v>20201205</v>
      </c>
      <c r="C156" s="259" t="s">
        <v>942</v>
      </c>
      <c r="D156" s="74">
        <v>-7286526</v>
      </c>
      <c r="E156" s="264" t="s">
        <v>942</v>
      </c>
      <c r="F156" s="265" t="s">
        <v>942</v>
      </c>
      <c r="G156" s="259" t="s">
        <v>942</v>
      </c>
      <c r="H156" s="77">
        <v>1051736</v>
      </c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1:17" s="156" customFormat="1" ht="11.25" customHeight="1">
      <c r="A157" s="263" t="s">
        <v>1300</v>
      </c>
      <c r="B157" s="74">
        <v>-20451146</v>
      </c>
      <c r="C157" s="74">
        <v>0</v>
      </c>
      <c r="D157" s="74">
        <v>41410788</v>
      </c>
      <c r="E157" s="264" t="s">
        <v>942</v>
      </c>
      <c r="F157" s="265" t="s">
        <v>942</v>
      </c>
      <c r="G157" s="74">
        <v>0</v>
      </c>
      <c r="H157" s="74">
        <v>1852004</v>
      </c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1:17" s="156" customFormat="1" ht="26.25" customHeight="1">
      <c r="A158" s="240" t="s">
        <v>1304</v>
      </c>
      <c r="B158" s="74">
        <v>229208</v>
      </c>
      <c r="C158" s="74">
        <v>0</v>
      </c>
      <c r="D158" s="74">
        <v>0</v>
      </c>
      <c r="E158" s="264" t="s">
        <v>942</v>
      </c>
      <c r="F158" s="265" t="s">
        <v>942</v>
      </c>
      <c r="G158" s="77">
        <v>0</v>
      </c>
      <c r="H158" s="77">
        <v>0</v>
      </c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1:17" s="156" customFormat="1" ht="37.5" customHeight="1">
      <c r="A159" s="122" t="s">
        <v>1303</v>
      </c>
      <c r="B159" s="74">
        <v>20733</v>
      </c>
      <c r="C159" s="74">
        <v>0</v>
      </c>
      <c r="D159" s="74">
        <v>0</v>
      </c>
      <c r="E159" s="264" t="s">
        <v>942</v>
      </c>
      <c r="F159" s="265" t="s">
        <v>942</v>
      </c>
      <c r="G159" s="77">
        <v>0</v>
      </c>
      <c r="H159" s="77">
        <v>0</v>
      </c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1:17" s="156" customFormat="1" ht="15" customHeight="1">
      <c r="A160" s="263"/>
      <c r="B160" s="74"/>
      <c r="C160" s="74"/>
      <c r="D160" s="74"/>
      <c r="E160" s="264"/>
      <c r="F160" s="265"/>
      <c r="G160" s="74"/>
      <c r="H160" s="74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1:8" ht="13.5" customHeight="1">
      <c r="A161" s="208" t="s">
        <v>1323</v>
      </c>
      <c r="B161" s="70"/>
      <c r="C161" s="213"/>
      <c r="D161" s="70"/>
      <c r="E161" s="210"/>
      <c r="F161" s="213"/>
      <c r="G161" s="213"/>
      <c r="H161" s="214"/>
    </row>
    <row r="162" spans="1:17" s="156" customFormat="1" ht="12.75" customHeight="1">
      <c r="A162" s="215" t="s">
        <v>1279</v>
      </c>
      <c r="B162" s="70">
        <v>183424925</v>
      </c>
      <c r="C162" s="70">
        <v>27728170</v>
      </c>
      <c r="D162" s="70">
        <v>40695497</v>
      </c>
      <c r="E162" s="210">
        <v>22.186459664628458</v>
      </c>
      <c r="F162" s="217">
        <v>146.7658954774152</v>
      </c>
      <c r="G162" s="70">
        <v>16029996</v>
      </c>
      <c r="H162" s="70">
        <v>11998195</v>
      </c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1:17" s="156" customFormat="1" ht="12.75" customHeight="1">
      <c r="A163" s="219" t="s">
        <v>1280</v>
      </c>
      <c r="B163" s="74">
        <v>124055901</v>
      </c>
      <c r="C163" s="74">
        <v>20404429</v>
      </c>
      <c r="D163" s="74">
        <v>20404429</v>
      </c>
      <c r="E163" s="251">
        <v>16.44776978404276</v>
      </c>
      <c r="F163" s="242">
        <v>100</v>
      </c>
      <c r="G163" s="77">
        <v>10948508</v>
      </c>
      <c r="H163" s="77">
        <v>10948508</v>
      </c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1:17" s="156" customFormat="1" ht="14.25" customHeight="1">
      <c r="A164" s="219" t="s">
        <v>1281</v>
      </c>
      <c r="B164" s="74">
        <v>10868942</v>
      </c>
      <c r="C164" s="74">
        <v>1830960</v>
      </c>
      <c r="D164" s="74">
        <v>1736401</v>
      </c>
      <c r="E164" s="251">
        <v>15.975805188766303</v>
      </c>
      <c r="F164" s="242">
        <v>94.83555074933369</v>
      </c>
      <c r="G164" s="77">
        <v>898838</v>
      </c>
      <c r="H164" s="77">
        <v>1048703</v>
      </c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1:17" s="156" customFormat="1" ht="12.75" customHeight="1">
      <c r="A165" s="219" t="s">
        <v>1282</v>
      </c>
      <c r="B165" s="74">
        <v>48500082</v>
      </c>
      <c r="C165" s="74">
        <v>5492781</v>
      </c>
      <c r="D165" s="74">
        <v>18554667</v>
      </c>
      <c r="E165" s="251">
        <v>38.25698067891927</v>
      </c>
      <c r="F165" s="242">
        <v>337.8009609339968</v>
      </c>
      <c r="G165" s="77">
        <v>4182650</v>
      </c>
      <c r="H165" s="77">
        <v>984</v>
      </c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1:17" s="156" customFormat="1" ht="12.75" customHeight="1">
      <c r="A166" s="252" t="s">
        <v>1310</v>
      </c>
      <c r="B166" s="70">
        <v>183924925</v>
      </c>
      <c r="C166" s="70">
        <v>29843420</v>
      </c>
      <c r="D166" s="70">
        <v>22294650</v>
      </c>
      <c r="E166" s="210">
        <v>12.121603420526066</v>
      </c>
      <c r="F166" s="217">
        <v>74.70541244937745</v>
      </c>
      <c r="G166" s="70">
        <v>16208246</v>
      </c>
      <c r="H166" s="70">
        <v>12136849</v>
      </c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1:17" s="156" customFormat="1" ht="12.75" customHeight="1">
      <c r="A167" s="229" t="s">
        <v>1284</v>
      </c>
      <c r="B167" s="74">
        <v>134967824</v>
      </c>
      <c r="C167" s="74">
        <v>24722172</v>
      </c>
      <c r="D167" s="74">
        <v>21268813</v>
      </c>
      <c r="E167" s="251">
        <v>15.758432172693249</v>
      </c>
      <c r="F167" s="242">
        <v>86.03132847712571</v>
      </c>
      <c r="G167" s="74">
        <v>12025124</v>
      </c>
      <c r="H167" s="74">
        <v>11317428</v>
      </c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1:17" s="156" customFormat="1" ht="12.75" customHeight="1">
      <c r="A168" s="229" t="s">
        <v>1285</v>
      </c>
      <c r="B168" s="74">
        <v>130938158</v>
      </c>
      <c r="C168" s="74">
        <v>24046929</v>
      </c>
      <c r="D168" s="74">
        <v>20611251</v>
      </c>
      <c r="E168" s="251">
        <v>15.741210442260842</v>
      </c>
      <c r="F168" s="242">
        <v>85.71261220091763</v>
      </c>
      <c r="G168" s="77">
        <v>11693052</v>
      </c>
      <c r="H168" s="77">
        <v>10971700</v>
      </c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1:17" s="237" customFormat="1" ht="12" customHeight="1">
      <c r="A169" s="231" t="s">
        <v>1286</v>
      </c>
      <c r="B169" s="85">
        <v>60737238</v>
      </c>
      <c r="C169" s="85">
        <v>10021827</v>
      </c>
      <c r="D169" s="85">
        <v>9838233</v>
      </c>
      <c r="E169" s="233">
        <v>16.198025007327466</v>
      </c>
      <c r="F169" s="234">
        <v>98.16805857854062</v>
      </c>
      <c r="G169" s="232">
        <v>5091135</v>
      </c>
      <c r="H169" s="232">
        <v>4956276</v>
      </c>
      <c r="I169" s="236"/>
      <c r="J169" s="236"/>
      <c r="K169" s="236"/>
      <c r="L169" s="236"/>
      <c r="M169" s="236"/>
      <c r="N169" s="236"/>
      <c r="O169" s="236"/>
      <c r="P169" s="236"/>
      <c r="Q169" s="236"/>
    </row>
    <row r="170" spans="1:17" s="156" customFormat="1" ht="12.75" customHeight="1">
      <c r="A170" s="229" t="s">
        <v>1288</v>
      </c>
      <c r="B170" s="74">
        <v>4029666</v>
      </c>
      <c r="C170" s="74">
        <v>675243</v>
      </c>
      <c r="D170" s="74">
        <v>657562</v>
      </c>
      <c r="E170" s="251">
        <v>16.318027350157557</v>
      </c>
      <c r="F170" s="242">
        <v>97.38153523990623</v>
      </c>
      <c r="G170" s="77">
        <v>332072</v>
      </c>
      <c r="H170" s="77">
        <v>345728</v>
      </c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1:17" s="156" customFormat="1" ht="27" customHeight="1">
      <c r="A171" s="240" t="s">
        <v>1291</v>
      </c>
      <c r="B171" s="74">
        <v>25801</v>
      </c>
      <c r="C171" s="74">
        <v>8700</v>
      </c>
      <c r="D171" s="74">
        <v>3700</v>
      </c>
      <c r="E171" s="251">
        <v>14.340529436843532</v>
      </c>
      <c r="F171" s="242">
        <v>42.5287356321839</v>
      </c>
      <c r="G171" s="77">
        <v>1700</v>
      </c>
      <c r="H171" s="77">
        <v>3700</v>
      </c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1:17" s="156" customFormat="1" ht="12.75" customHeight="1">
      <c r="A172" s="229" t="s">
        <v>1293</v>
      </c>
      <c r="B172" s="74">
        <v>3943085</v>
      </c>
      <c r="C172" s="74">
        <v>618815</v>
      </c>
      <c r="D172" s="74">
        <v>611168</v>
      </c>
      <c r="E172" s="251">
        <v>15.499741953318278</v>
      </c>
      <c r="F172" s="242">
        <v>98.76425102817483</v>
      </c>
      <c r="G172" s="77">
        <v>319540</v>
      </c>
      <c r="H172" s="77">
        <v>336229</v>
      </c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1:17" s="156" customFormat="1" ht="12.75" customHeight="1">
      <c r="A173" s="171" t="s">
        <v>1294</v>
      </c>
      <c r="B173" s="74">
        <v>60780</v>
      </c>
      <c r="C173" s="74">
        <v>47728</v>
      </c>
      <c r="D173" s="74">
        <v>42694</v>
      </c>
      <c r="E173" s="251">
        <v>70.24350115169463</v>
      </c>
      <c r="F173" s="242">
        <v>89.45273214884345</v>
      </c>
      <c r="G173" s="77">
        <v>10832</v>
      </c>
      <c r="H173" s="77">
        <v>5798</v>
      </c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1:17" s="156" customFormat="1" ht="12.75" customHeight="1">
      <c r="A174" s="229" t="s">
        <v>1295</v>
      </c>
      <c r="B174" s="74">
        <v>48957101</v>
      </c>
      <c r="C174" s="74">
        <v>5121248</v>
      </c>
      <c r="D174" s="74">
        <v>1025837</v>
      </c>
      <c r="E174" s="251">
        <v>2.095379381226025</v>
      </c>
      <c r="F174" s="242">
        <v>20.03099635088947</v>
      </c>
      <c r="G174" s="74">
        <v>4183122</v>
      </c>
      <c r="H174" s="74">
        <v>819421</v>
      </c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1:17" s="156" customFormat="1" ht="12.75" customHeight="1">
      <c r="A175" s="229" t="s">
        <v>1296</v>
      </c>
      <c r="B175" s="74">
        <v>38778589</v>
      </c>
      <c r="C175" s="74">
        <v>4305620</v>
      </c>
      <c r="D175" s="74">
        <v>738817</v>
      </c>
      <c r="E175" s="251">
        <v>1.9052188825127185</v>
      </c>
      <c r="F175" s="242">
        <v>17.15936380823203</v>
      </c>
      <c r="G175" s="77">
        <v>3631129</v>
      </c>
      <c r="H175" s="77">
        <v>684276</v>
      </c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1:17" s="156" customFormat="1" ht="12.75">
      <c r="A176" s="229" t="s">
        <v>1297</v>
      </c>
      <c r="B176" s="74">
        <v>10178512</v>
      </c>
      <c r="C176" s="74">
        <v>815628</v>
      </c>
      <c r="D176" s="74">
        <v>287020</v>
      </c>
      <c r="E176" s="251">
        <v>2.819862078071923</v>
      </c>
      <c r="F176" s="242">
        <v>35.19006213616992</v>
      </c>
      <c r="G176" s="77">
        <v>551993</v>
      </c>
      <c r="H176" s="77">
        <v>135145</v>
      </c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1:17" s="156" customFormat="1" ht="12.75">
      <c r="A177" s="263" t="s">
        <v>1300</v>
      </c>
      <c r="B177" s="74">
        <v>-500000</v>
      </c>
      <c r="C177" s="74">
        <v>-2115250</v>
      </c>
      <c r="D177" s="74">
        <v>18400847</v>
      </c>
      <c r="E177" s="264" t="s">
        <v>942</v>
      </c>
      <c r="F177" s="265" t="s">
        <v>942</v>
      </c>
      <c r="G177" s="74">
        <v>-178250</v>
      </c>
      <c r="H177" s="74">
        <v>-138654</v>
      </c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1:17" s="156" customFormat="1" ht="38.25">
      <c r="A178" s="122" t="s">
        <v>1303</v>
      </c>
      <c r="B178" s="74">
        <v>500000</v>
      </c>
      <c r="C178" s="74">
        <v>2115250</v>
      </c>
      <c r="D178" s="74">
        <v>2115250</v>
      </c>
      <c r="E178" s="264" t="s">
        <v>942</v>
      </c>
      <c r="F178" s="264" t="s">
        <v>942</v>
      </c>
      <c r="G178" s="77">
        <v>178250</v>
      </c>
      <c r="H178" s="77">
        <v>178250</v>
      </c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1:17" s="156" customFormat="1" ht="12.75">
      <c r="A179" s="122"/>
      <c r="B179" s="74"/>
      <c r="C179" s="74"/>
      <c r="D179" s="74"/>
      <c r="E179" s="264"/>
      <c r="F179" s="264"/>
      <c r="G179" s="74"/>
      <c r="H179" s="74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1:8" ht="13.5" customHeight="1">
      <c r="A180" s="208" t="s">
        <v>1324</v>
      </c>
      <c r="B180" s="70"/>
      <c r="C180" s="213"/>
      <c r="D180" s="70"/>
      <c r="E180" s="210"/>
      <c r="F180" s="213"/>
      <c r="G180" s="213"/>
      <c r="H180" s="214"/>
    </row>
    <row r="181" spans="1:17" s="156" customFormat="1" ht="12.75" customHeight="1">
      <c r="A181" s="215" t="s">
        <v>1279</v>
      </c>
      <c r="B181" s="70">
        <v>191512266</v>
      </c>
      <c r="C181" s="70">
        <v>29903714</v>
      </c>
      <c r="D181" s="70">
        <v>29464724</v>
      </c>
      <c r="E181" s="210">
        <v>15.385293388988464</v>
      </c>
      <c r="F181" s="217">
        <v>98.53198836773251</v>
      </c>
      <c r="G181" s="70">
        <v>14621692</v>
      </c>
      <c r="H181" s="70">
        <v>15504483</v>
      </c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1:17" s="156" customFormat="1" ht="12.75" customHeight="1">
      <c r="A182" s="219" t="s">
        <v>1280</v>
      </c>
      <c r="B182" s="74">
        <v>146880125</v>
      </c>
      <c r="C182" s="74">
        <v>22275776</v>
      </c>
      <c r="D182" s="74">
        <v>22275776</v>
      </c>
      <c r="E182" s="251">
        <v>15.165956592152954</v>
      </c>
      <c r="F182" s="242">
        <v>100</v>
      </c>
      <c r="G182" s="77">
        <v>10813400</v>
      </c>
      <c r="H182" s="77">
        <v>10813400</v>
      </c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1:17" s="156" customFormat="1" ht="12.75" customHeight="1">
      <c r="A183" s="219" t="s">
        <v>1281</v>
      </c>
      <c r="B183" s="74">
        <v>37469548</v>
      </c>
      <c r="C183" s="74">
        <v>5760224</v>
      </c>
      <c r="D183" s="74">
        <v>7181142</v>
      </c>
      <c r="E183" s="251">
        <v>19.165275225631227</v>
      </c>
      <c r="F183" s="242">
        <v>124.66775597615649</v>
      </c>
      <c r="G183" s="77">
        <v>3035785</v>
      </c>
      <c r="H183" s="77">
        <v>4687354</v>
      </c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1:17" s="156" customFormat="1" ht="12.75" customHeight="1">
      <c r="A184" s="219" t="s">
        <v>1282</v>
      </c>
      <c r="B184" s="74">
        <v>7162593</v>
      </c>
      <c r="C184" s="74">
        <v>1867714</v>
      </c>
      <c r="D184" s="74">
        <v>7806</v>
      </c>
      <c r="E184" s="251">
        <v>0.10898287812807457</v>
      </c>
      <c r="F184" s="242">
        <v>0.41794407494937663</v>
      </c>
      <c r="G184" s="77">
        <v>772507</v>
      </c>
      <c r="H184" s="77">
        <v>3729</v>
      </c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1:17" s="156" customFormat="1" ht="12.75" customHeight="1">
      <c r="A185" s="252" t="s">
        <v>1310</v>
      </c>
      <c r="B185" s="70">
        <v>194276773</v>
      </c>
      <c r="C185" s="70">
        <v>30332650</v>
      </c>
      <c r="D185" s="70">
        <v>22134275</v>
      </c>
      <c r="E185" s="210">
        <v>11.393165872690298</v>
      </c>
      <c r="F185" s="217">
        <v>72.97178123243435</v>
      </c>
      <c r="G185" s="70">
        <v>14844428</v>
      </c>
      <c r="H185" s="70">
        <v>11293403</v>
      </c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1:17" s="156" customFormat="1" ht="12.75" customHeight="1">
      <c r="A186" s="229" t="s">
        <v>1312</v>
      </c>
      <c r="B186" s="74">
        <v>181144008</v>
      </c>
      <c r="C186" s="74">
        <v>28534330</v>
      </c>
      <c r="D186" s="74">
        <v>21653307</v>
      </c>
      <c r="E186" s="251">
        <v>11.953642430170806</v>
      </c>
      <c r="F186" s="242">
        <v>75.88510751785657</v>
      </c>
      <c r="G186" s="74">
        <v>13701926</v>
      </c>
      <c r="H186" s="74">
        <v>10978597</v>
      </c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1:17" s="156" customFormat="1" ht="12.75" customHeight="1">
      <c r="A187" s="229" t="s">
        <v>1285</v>
      </c>
      <c r="B187" s="74">
        <v>147087523</v>
      </c>
      <c r="C187" s="74">
        <v>21110803</v>
      </c>
      <c r="D187" s="74">
        <v>15886865</v>
      </c>
      <c r="E187" s="251">
        <v>10.800960323466729</v>
      </c>
      <c r="F187" s="242">
        <v>75.25466937472724</v>
      </c>
      <c r="G187" s="77">
        <v>10921125</v>
      </c>
      <c r="H187" s="77">
        <v>8769291</v>
      </c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1:17" s="237" customFormat="1" ht="12.75" customHeight="1">
      <c r="A188" s="231" t="s">
        <v>1286</v>
      </c>
      <c r="B188" s="85">
        <v>73385172</v>
      </c>
      <c r="C188" s="85">
        <v>9562410</v>
      </c>
      <c r="D188" s="85">
        <v>7793446</v>
      </c>
      <c r="E188" s="233">
        <v>10.619919239270843</v>
      </c>
      <c r="F188" s="234">
        <v>81.50085595576847</v>
      </c>
      <c r="G188" s="232">
        <v>5055523</v>
      </c>
      <c r="H188" s="232">
        <v>4485206</v>
      </c>
      <c r="I188" s="236"/>
      <c r="J188" s="236"/>
      <c r="K188" s="236"/>
      <c r="L188" s="236"/>
      <c r="M188" s="236"/>
      <c r="N188" s="236"/>
      <c r="O188" s="236"/>
      <c r="P188" s="236"/>
      <c r="Q188" s="236"/>
    </row>
    <row r="189" spans="1:17" s="156" customFormat="1" ht="12.75" customHeight="1">
      <c r="A189" s="229" t="s">
        <v>1287</v>
      </c>
      <c r="B189" s="74">
        <v>2271777</v>
      </c>
      <c r="C189" s="74">
        <v>354700</v>
      </c>
      <c r="D189" s="74">
        <v>359929</v>
      </c>
      <c r="E189" s="251">
        <v>15.843500484422545</v>
      </c>
      <c r="F189" s="242">
        <v>101.47420355229772</v>
      </c>
      <c r="G189" s="77">
        <v>36000</v>
      </c>
      <c r="H189" s="77">
        <v>43828</v>
      </c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1:17" s="156" customFormat="1" ht="12.75" customHeight="1">
      <c r="A190" s="229" t="s">
        <v>1288</v>
      </c>
      <c r="B190" s="74">
        <v>31784708</v>
      </c>
      <c r="C190" s="74">
        <v>7068827</v>
      </c>
      <c r="D190" s="74">
        <v>5406513</v>
      </c>
      <c r="E190" s="251">
        <v>17.009792885308244</v>
      </c>
      <c r="F190" s="242">
        <v>76.48387773530176</v>
      </c>
      <c r="G190" s="77">
        <v>2744801</v>
      </c>
      <c r="H190" s="77">
        <v>2165478</v>
      </c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1:17" s="237" customFormat="1" ht="12.75">
      <c r="A191" s="238" t="s">
        <v>1290</v>
      </c>
      <c r="B191" s="85">
        <v>0</v>
      </c>
      <c r="C191" s="239" t="s">
        <v>942</v>
      </c>
      <c r="D191" s="85">
        <v>22777</v>
      </c>
      <c r="E191" s="233">
        <v>0</v>
      </c>
      <c r="F191" s="239" t="s">
        <v>942</v>
      </c>
      <c r="G191" s="239" t="s">
        <v>942</v>
      </c>
      <c r="H191" s="232">
        <v>17436</v>
      </c>
      <c r="I191" s="236"/>
      <c r="J191" s="236"/>
      <c r="K191" s="236"/>
      <c r="L191" s="236"/>
      <c r="M191" s="236"/>
      <c r="N191" s="236"/>
      <c r="O191" s="236"/>
      <c r="P191" s="236"/>
      <c r="Q191" s="236"/>
    </row>
    <row r="192" spans="1:17" s="237" customFormat="1" ht="12.75">
      <c r="A192" s="238" t="s">
        <v>1290</v>
      </c>
      <c r="B192" s="85">
        <v>528838</v>
      </c>
      <c r="C192" s="239" t="s">
        <v>942</v>
      </c>
      <c r="D192" s="85">
        <v>0</v>
      </c>
      <c r="E192" s="233">
        <v>0</v>
      </c>
      <c r="F192" s="239" t="s">
        <v>942</v>
      </c>
      <c r="G192" s="239" t="s">
        <v>942</v>
      </c>
      <c r="H192" s="232">
        <v>0</v>
      </c>
      <c r="I192" s="236"/>
      <c r="J192" s="236"/>
      <c r="K192" s="236"/>
      <c r="L192" s="236"/>
      <c r="M192" s="236"/>
      <c r="N192" s="236"/>
      <c r="O192" s="236"/>
      <c r="P192" s="236"/>
      <c r="Q192" s="236"/>
    </row>
    <row r="193" spans="1:17" s="156" customFormat="1" ht="26.25" customHeight="1">
      <c r="A193" s="240" t="s">
        <v>1291</v>
      </c>
      <c r="B193" s="74">
        <v>20561180</v>
      </c>
      <c r="C193" s="74">
        <v>5290501</v>
      </c>
      <c r="D193" s="74">
        <v>3706697</v>
      </c>
      <c r="E193" s="251">
        <v>18.02764724592655</v>
      </c>
      <c r="F193" s="242">
        <v>70.06325109852544</v>
      </c>
      <c r="G193" s="77">
        <v>1925187</v>
      </c>
      <c r="H193" s="77">
        <v>1370932</v>
      </c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1:17" s="237" customFormat="1" ht="12.75">
      <c r="A194" s="238" t="s">
        <v>1292</v>
      </c>
      <c r="B194" s="84">
        <v>4404547</v>
      </c>
      <c r="C194" s="266" t="s">
        <v>942</v>
      </c>
      <c r="D194" s="84">
        <v>731956</v>
      </c>
      <c r="E194" s="257">
        <v>16.618190247487426</v>
      </c>
      <c r="F194" s="258" t="s">
        <v>942</v>
      </c>
      <c r="G194" s="266" t="s">
        <v>942</v>
      </c>
      <c r="H194" s="232">
        <v>370151</v>
      </c>
      <c r="I194" s="236"/>
      <c r="J194" s="236"/>
      <c r="K194" s="236"/>
      <c r="L194" s="236"/>
      <c r="M194" s="236"/>
      <c r="N194" s="236"/>
      <c r="O194" s="236"/>
      <c r="P194" s="236"/>
      <c r="Q194" s="236"/>
    </row>
    <row r="195" spans="1:17" s="156" customFormat="1" ht="12.75" customHeight="1">
      <c r="A195" s="229" t="s">
        <v>1293</v>
      </c>
      <c r="B195" s="74">
        <v>9230742</v>
      </c>
      <c r="C195" s="74">
        <v>1771267</v>
      </c>
      <c r="D195" s="74">
        <v>1677039</v>
      </c>
      <c r="E195" s="251">
        <v>18.167976095529482</v>
      </c>
      <c r="F195" s="242">
        <v>94.6801922014016</v>
      </c>
      <c r="G195" s="77">
        <v>813355</v>
      </c>
      <c r="H195" s="77">
        <v>777111</v>
      </c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1:17" s="156" customFormat="1" ht="12" customHeight="1">
      <c r="A196" s="171" t="s">
        <v>1294</v>
      </c>
      <c r="B196" s="74">
        <v>41930</v>
      </c>
      <c r="C196" s="74">
        <v>5509</v>
      </c>
      <c r="D196" s="74">
        <v>0</v>
      </c>
      <c r="E196" s="251">
        <v>0</v>
      </c>
      <c r="F196" s="242">
        <v>0</v>
      </c>
      <c r="G196" s="77">
        <v>5509</v>
      </c>
      <c r="H196" s="77">
        <v>0</v>
      </c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1:17" s="156" customFormat="1" ht="12.75" customHeight="1">
      <c r="A197" s="229" t="s">
        <v>1295</v>
      </c>
      <c r="B197" s="74">
        <v>13132765</v>
      </c>
      <c r="C197" s="74">
        <v>1798320</v>
      </c>
      <c r="D197" s="74">
        <v>480968</v>
      </c>
      <c r="E197" s="251">
        <v>3.6623513784035575</v>
      </c>
      <c r="F197" s="242">
        <v>26.745406824146983</v>
      </c>
      <c r="G197" s="77">
        <v>1142502</v>
      </c>
      <c r="H197" s="77">
        <v>314806</v>
      </c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1:17" s="156" customFormat="1" ht="12.75" customHeight="1">
      <c r="A198" s="229" t="s">
        <v>1296</v>
      </c>
      <c r="B198" s="74">
        <v>13132765</v>
      </c>
      <c r="C198" s="74">
        <v>1798320</v>
      </c>
      <c r="D198" s="74">
        <v>480968</v>
      </c>
      <c r="E198" s="251">
        <v>3.6623513784035575</v>
      </c>
      <c r="F198" s="242">
        <v>26.745406824146983</v>
      </c>
      <c r="G198" s="77">
        <v>1142502</v>
      </c>
      <c r="H198" s="77">
        <v>314806</v>
      </c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1:17" s="156" customFormat="1" ht="12.75" customHeight="1">
      <c r="A199" s="229" t="s">
        <v>1322</v>
      </c>
      <c r="B199" s="74">
        <v>-2208192</v>
      </c>
      <c r="C199" s="74">
        <v>-326400</v>
      </c>
      <c r="D199" s="74">
        <v>-317026</v>
      </c>
      <c r="E199" s="251">
        <v>0</v>
      </c>
      <c r="F199" s="242">
        <v>97.1280637254902</v>
      </c>
      <c r="G199" s="77">
        <v>-163200</v>
      </c>
      <c r="H199" s="77">
        <v>-215150</v>
      </c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1:17" s="156" customFormat="1" ht="12.75" customHeight="1">
      <c r="A200" s="229" t="s">
        <v>1325</v>
      </c>
      <c r="B200" s="74">
        <v>263529</v>
      </c>
      <c r="C200" s="77">
        <v>86000</v>
      </c>
      <c r="D200" s="74">
        <v>17947</v>
      </c>
      <c r="E200" s="251">
        <v>6.810256176739562</v>
      </c>
      <c r="F200" s="242">
        <v>20.86860465116279</v>
      </c>
      <c r="G200" s="77">
        <v>43000</v>
      </c>
      <c r="H200" s="77">
        <v>10777</v>
      </c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1:17" s="156" customFormat="1" ht="12.75" customHeight="1">
      <c r="A201" s="229" t="s">
        <v>1326</v>
      </c>
      <c r="B201" s="74">
        <v>2471721</v>
      </c>
      <c r="C201" s="77">
        <v>412400</v>
      </c>
      <c r="D201" s="244">
        <v>334973</v>
      </c>
      <c r="E201" s="251">
        <v>13.552217260766891</v>
      </c>
      <c r="F201" s="242">
        <v>81.2252667313288</v>
      </c>
      <c r="G201" s="77">
        <v>206200</v>
      </c>
      <c r="H201" s="77">
        <v>225927</v>
      </c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1:17" s="156" customFormat="1" ht="12.75" customHeight="1">
      <c r="A202" s="252" t="s">
        <v>1300</v>
      </c>
      <c r="B202" s="74">
        <v>-556315</v>
      </c>
      <c r="C202" s="74">
        <v>-102536</v>
      </c>
      <c r="D202" s="74">
        <v>7647475</v>
      </c>
      <c r="E202" s="264" t="s">
        <v>942</v>
      </c>
      <c r="F202" s="264" t="s">
        <v>942</v>
      </c>
      <c r="G202" s="74">
        <v>-59536</v>
      </c>
      <c r="H202" s="74">
        <v>4426230</v>
      </c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1:17" s="156" customFormat="1" ht="13.5" customHeight="1">
      <c r="A203" s="267" t="s">
        <v>1356</v>
      </c>
      <c r="B203" s="74">
        <v>263529</v>
      </c>
      <c r="C203" s="74">
        <v>86000</v>
      </c>
      <c r="D203" s="74">
        <v>17947</v>
      </c>
      <c r="E203" s="264" t="s">
        <v>942</v>
      </c>
      <c r="F203" s="264" t="s">
        <v>942</v>
      </c>
      <c r="G203" s="74">
        <v>43000</v>
      </c>
      <c r="H203" s="74">
        <v>10777</v>
      </c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1:17" s="156" customFormat="1" ht="12.75" customHeight="1">
      <c r="A204" s="267" t="s">
        <v>1327</v>
      </c>
      <c r="B204" s="74">
        <v>263529</v>
      </c>
      <c r="C204" s="77">
        <v>86000</v>
      </c>
      <c r="D204" s="74">
        <v>17947</v>
      </c>
      <c r="E204" s="264" t="s">
        <v>942</v>
      </c>
      <c r="F204" s="264" t="s">
        <v>942</v>
      </c>
      <c r="G204" s="77">
        <v>43000</v>
      </c>
      <c r="H204" s="77">
        <v>10777</v>
      </c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1:17" s="156" customFormat="1" ht="26.25" customHeight="1">
      <c r="A205" s="240" t="s">
        <v>1304</v>
      </c>
      <c r="B205" s="74">
        <v>292786</v>
      </c>
      <c r="C205" s="77">
        <v>16536</v>
      </c>
      <c r="D205" s="77">
        <v>16536</v>
      </c>
      <c r="E205" s="264" t="s">
        <v>942</v>
      </c>
      <c r="F205" s="264" t="s">
        <v>942</v>
      </c>
      <c r="G205" s="77">
        <v>16536</v>
      </c>
      <c r="H205" s="77">
        <v>16536</v>
      </c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1:17" s="156" customFormat="1" ht="14.25" customHeight="1">
      <c r="A206" s="240"/>
      <c r="B206" s="74"/>
      <c r="C206" s="77"/>
      <c r="D206" s="74"/>
      <c r="E206" s="264"/>
      <c r="F206" s="264"/>
      <c r="G206" s="74"/>
      <c r="H206" s="74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1:8" ht="13.5" customHeight="1">
      <c r="A207" s="208" t="s">
        <v>1328</v>
      </c>
      <c r="B207" s="70"/>
      <c r="C207" s="213"/>
      <c r="D207" s="70"/>
      <c r="E207" s="210"/>
      <c r="F207" s="213"/>
      <c r="G207" s="213"/>
      <c r="H207" s="214"/>
    </row>
    <row r="208" spans="1:17" s="156" customFormat="1" ht="12.75" customHeight="1">
      <c r="A208" s="215" t="s">
        <v>1279</v>
      </c>
      <c r="B208" s="70">
        <v>293524266</v>
      </c>
      <c r="C208" s="70">
        <v>53475940</v>
      </c>
      <c r="D208" s="70">
        <v>51580080</v>
      </c>
      <c r="E208" s="210">
        <v>17.572680004589465</v>
      </c>
      <c r="F208" s="217">
        <v>96.45474207653012</v>
      </c>
      <c r="G208" s="70">
        <v>23046501</v>
      </c>
      <c r="H208" s="70">
        <v>22166961</v>
      </c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1:17" s="156" customFormat="1" ht="12.75" customHeight="1">
      <c r="A209" s="219" t="s">
        <v>1280</v>
      </c>
      <c r="B209" s="74">
        <v>267720693</v>
      </c>
      <c r="C209" s="74">
        <v>48857504</v>
      </c>
      <c r="D209" s="74">
        <v>48857504</v>
      </c>
      <c r="E209" s="251">
        <v>18.24943132057409</v>
      </c>
      <c r="F209" s="242">
        <v>100</v>
      </c>
      <c r="G209" s="77">
        <v>20714083</v>
      </c>
      <c r="H209" s="77">
        <v>20714083</v>
      </c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1:17" s="156" customFormat="1" ht="13.5" customHeight="1">
      <c r="A210" s="219" t="s">
        <v>1281</v>
      </c>
      <c r="B210" s="74">
        <v>12394453</v>
      </c>
      <c r="C210" s="74">
        <v>2517077</v>
      </c>
      <c r="D210" s="74">
        <v>1959271</v>
      </c>
      <c r="E210" s="251">
        <v>15.807643951693551</v>
      </c>
      <c r="F210" s="242">
        <v>77.83913642689517</v>
      </c>
      <c r="G210" s="77">
        <v>1243690</v>
      </c>
      <c r="H210" s="77">
        <v>961698</v>
      </c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1:17" s="156" customFormat="1" ht="12.75" customHeight="1">
      <c r="A211" s="219" t="s">
        <v>1282</v>
      </c>
      <c r="B211" s="74">
        <v>13409120</v>
      </c>
      <c r="C211" s="74">
        <v>2101359</v>
      </c>
      <c r="D211" s="74">
        <v>763305</v>
      </c>
      <c r="E211" s="251">
        <v>5.692431718114239</v>
      </c>
      <c r="F211" s="242">
        <v>36.324350099150124</v>
      </c>
      <c r="G211" s="77">
        <v>1088728</v>
      </c>
      <c r="H211" s="77">
        <v>491180</v>
      </c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1:17" s="156" customFormat="1" ht="12.75" customHeight="1">
      <c r="A212" s="252" t="s">
        <v>1310</v>
      </c>
      <c r="B212" s="70">
        <v>293524266</v>
      </c>
      <c r="C212" s="70">
        <v>53475940</v>
      </c>
      <c r="D212" s="224">
        <v>30109546</v>
      </c>
      <c r="E212" s="210">
        <v>10.257940990814026</v>
      </c>
      <c r="F212" s="217">
        <v>56.30484662822196</v>
      </c>
      <c r="G212" s="70">
        <v>23046501</v>
      </c>
      <c r="H212" s="70">
        <v>12139349</v>
      </c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1:8" ht="12.75" customHeight="1">
      <c r="A213" s="229" t="s">
        <v>1312</v>
      </c>
      <c r="B213" s="74">
        <v>287079901</v>
      </c>
      <c r="C213" s="74">
        <v>52304894</v>
      </c>
      <c r="D213" s="74">
        <v>29691518</v>
      </c>
      <c r="E213" s="251">
        <v>10.342597268765255</v>
      </c>
      <c r="F213" s="242">
        <v>56.76623300297674</v>
      </c>
      <c r="G213" s="74">
        <v>22271542</v>
      </c>
      <c r="H213" s="74">
        <v>11759901</v>
      </c>
    </row>
    <row r="214" spans="1:8" ht="12.75" customHeight="1">
      <c r="A214" s="229" t="s">
        <v>1285</v>
      </c>
      <c r="B214" s="74">
        <v>62528857</v>
      </c>
      <c r="C214" s="74">
        <v>9430735</v>
      </c>
      <c r="D214" s="74">
        <v>6547286</v>
      </c>
      <c r="E214" s="251">
        <v>10.47082309532701</v>
      </c>
      <c r="F214" s="242">
        <v>69.4249811918159</v>
      </c>
      <c r="G214" s="77">
        <v>4911288</v>
      </c>
      <c r="H214" s="77">
        <v>3440449</v>
      </c>
    </row>
    <row r="215" spans="1:8" s="236" customFormat="1" ht="12.75" customHeight="1">
      <c r="A215" s="231" t="s">
        <v>1286</v>
      </c>
      <c r="B215" s="85">
        <v>25866988</v>
      </c>
      <c r="C215" s="85">
        <v>3768081</v>
      </c>
      <c r="D215" s="85">
        <v>3353677</v>
      </c>
      <c r="E215" s="233">
        <v>12.965085072912238</v>
      </c>
      <c r="F215" s="234">
        <v>89.0022534016652</v>
      </c>
      <c r="G215" s="232">
        <v>1943653</v>
      </c>
      <c r="H215" s="232">
        <v>1693808</v>
      </c>
    </row>
    <row r="216" spans="1:8" ht="12.75" customHeight="1">
      <c r="A216" s="229" t="s">
        <v>1287</v>
      </c>
      <c r="B216" s="74">
        <v>2089</v>
      </c>
      <c r="C216" s="74">
        <v>1114</v>
      </c>
      <c r="D216" s="74">
        <v>0</v>
      </c>
      <c r="E216" s="251">
        <v>0</v>
      </c>
      <c r="F216" s="234">
        <v>0</v>
      </c>
      <c r="G216" s="77">
        <v>1114</v>
      </c>
      <c r="H216" s="77">
        <v>0</v>
      </c>
    </row>
    <row r="217" spans="1:8" ht="12.75" customHeight="1">
      <c r="A217" s="229" t="s">
        <v>1288</v>
      </c>
      <c r="B217" s="74">
        <v>224548955</v>
      </c>
      <c r="C217" s="74">
        <v>42873045</v>
      </c>
      <c r="D217" s="74">
        <v>23144232</v>
      </c>
      <c r="E217" s="251">
        <v>10.306987177918508</v>
      </c>
      <c r="F217" s="242">
        <v>53.98317754197305</v>
      </c>
      <c r="G217" s="77">
        <v>17359140</v>
      </c>
      <c r="H217" s="77">
        <v>8319452</v>
      </c>
    </row>
    <row r="218" spans="1:8" ht="25.5" customHeight="1">
      <c r="A218" s="240" t="s">
        <v>1291</v>
      </c>
      <c r="B218" s="74">
        <v>180695481</v>
      </c>
      <c r="C218" s="74">
        <v>39856295</v>
      </c>
      <c r="D218" s="74">
        <v>22005556</v>
      </c>
      <c r="E218" s="251">
        <v>0</v>
      </c>
      <c r="F218" s="242">
        <v>55.212246898513776</v>
      </c>
      <c r="G218" s="77">
        <v>15788840</v>
      </c>
      <c r="H218" s="77">
        <v>7629453</v>
      </c>
    </row>
    <row r="219" spans="1:8" ht="12.75" customHeight="1">
      <c r="A219" s="229" t="s">
        <v>1293</v>
      </c>
      <c r="B219" s="74">
        <v>629640</v>
      </c>
      <c r="C219" s="74">
        <v>120750</v>
      </c>
      <c r="D219" s="74">
        <v>102676</v>
      </c>
      <c r="E219" s="251">
        <v>16.307096118416872</v>
      </c>
      <c r="F219" s="242">
        <v>85.03188405797101</v>
      </c>
      <c r="G219" s="77">
        <v>60300</v>
      </c>
      <c r="H219" s="77">
        <v>50108</v>
      </c>
    </row>
    <row r="220" spans="1:8" ht="12.75">
      <c r="A220" s="171" t="s">
        <v>1294</v>
      </c>
      <c r="B220" s="74">
        <v>242510</v>
      </c>
      <c r="C220" s="74">
        <v>31000</v>
      </c>
      <c r="D220" s="74">
        <v>23899</v>
      </c>
      <c r="E220" s="251">
        <v>9.854851346336234</v>
      </c>
      <c r="F220" s="242">
        <v>77.09354838709677</v>
      </c>
      <c r="G220" s="77">
        <v>14000</v>
      </c>
      <c r="H220" s="77">
        <v>20763</v>
      </c>
    </row>
    <row r="221" spans="1:8" ht="12.75" customHeight="1">
      <c r="A221" s="229" t="s">
        <v>1295</v>
      </c>
      <c r="B221" s="74">
        <v>6444365</v>
      </c>
      <c r="C221" s="74">
        <v>1171046</v>
      </c>
      <c r="D221" s="74">
        <v>418028</v>
      </c>
      <c r="E221" s="251">
        <v>6.486721344926924</v>
      </c>
      <c r="F221" s="242">
        <v>35.6969751828707</v>
      </c>
      <c r="G221" s="74">
        <v>774959</v>
      </c>
      <c r="H221" s="74">
        <v>379448</v>
      </c>
    </row>
    <row r="222" spans="1:8" ht="12.75" customHeight="1">
      <c r="A222" s="229" t="s">
        <v>1296</v>
      </c>
      <c r="B222" s="74">
        <v>3698311</v>
      </c>
      <c r="C222" s="74">
        <v>1033322</v>
      </c>
      <c r="D222" s="74">
        <v>412035</v>
      </c>
      <c r="E222" s="251">
        <v>11.141166873202389</v>
      </c>
      <c r="F222" s="242">
        <v>39.87479217513999</v>
      </c>
      <c r="G222" s="77">
        <v>640459</v>
      </c>
      <c r="H222" s="77">
        <v>374448</v>
      </c>
    </row>
    <row r="223" spans="1:8" ht="12.75">
      <c r="A223" s="229" t="s">
        <v>1297</v>
      </c>
      <c r="B223" s="74">
        <v>2746054</v>
      </c>
      <c r="C223" s="74">
        <v>137724</v>
      </c>
      <c r="D223" s="74">
        <v>5993</v>
      </c>
      <c r="E223" s="251">
        <v>0.21824042790127215</v>
      </c>
      <c r="F223" s="242">
        <v>4.351456536260927</v>
      </c>
      <c r="G223" s="77">
        <v>134500</v>
      </c>
      <c r="H223" s="77">
        <v>5000</v>
      </c>
    </row>
    <row r="224" spans="1:8" ht="12.75">
      <c r="A224" s="229"/>
      <c r="B224" s="74"/>
      <c r="C224" s="74"/>
      <c r="D224" s="74"/>
      <c r="E224" s="251"/>
      <c r="F224" s="242"/>
      <c r="G224" s="74"/>
      <c r="H224" s="74"/>
    </row>
    <row r="225" spans="1:8" ht="13.5" customHeight="1">
      <c r="A225" s="208" t="s">
        <v>1329</v>
      </c>
      <c r="B225" s="70"/>
      <c r="C225" s="213"/>
      <c r="D225" s="70"/>
      <c r="E225" s="210"/>
      <c r="F225" s="213"/>
      <c r="G225" s="213"/>
      <c r="H225" s="214"/>
    </row>
    <row r="226" spans="1:8" ht="12.75" customHeight="1">
      <c r="A226" s="215" t="s">
        <v>1279</v>
      </c>
      <c r="B226" s="70">
        <v>286937904</v>
      </c>
      <c r="C226" s="70">
        <v>47194323</v>
      </c>
      <c r="D226" s="70">
        <v>32801575</v>
      </c>
      <c r="E226" s="210">
        <v>11.431593575730588</v>
      </c>
      <c r="F226" s="217">
        <v>69.50322181759022</v>
      </c>
      <c r="G226" s="70">
        <v>14153837</v>
      </c>
      <c r="H226" s="70">
        <v>11742230</v>
      </c>
    </row>
    <row r="227" spans="1:8" ht="12.75" customHeight="1">
      <c r="A227" s="219" t="s">
        <v>1280</v>
      </c>
      <c r="B227" s="74">
        <v>197956900</v>
      </c>
      <c r="C227" s="74">
        <v>24237126</v>
      </c>
      <c r="D227" s="74">
        <v>24237126</v>
      </c>
      <c r="E227" s="251">
        <v>12.243637882791658</v>
      </c>
      <c r="F227" s="242">
        <v>100</v>
      </c>
      <c r="G227" s="77">
        <v>11707587</v>
      </c>
      <c r="H227" s="77">
        <v>11707587</v>
      </c>
    </row>
    <row r="228" spans="1:8" ht="12.75" customHeight="1">
      <c r="A228" s="219" t="s">
        <v>1281</v>
      </c>
      <c r="B228" s="74">
        <v>1466190</v>
      </c>
      <c r="C228" s="74">
        <v>257425</v>
      </c>
      <c r="D228" s="74">
        <v>199062</v>
      </c>
      <c r="E228" s="251">
        <v>13.576821557915414</v>
      </c>
      <c r="F228" s="242">
        <v>77.32815383121297</v>
      </c>
      <c r="G228" s="77">
        <v>121850</v>
      </c>
      <c r="H228" s="77">
        <v>34643</v>
      </c>
    </row>
    <row r="229" spans="1:8" ht="12.75">
      <c r="A229" s="219" t="s">
        <v>1282</v>
      </c>
      <c r="B229" s="74">
        <v>87514814</v>
      </c>
      <c r="C229" s="74">
        <v>22699772</v>
      </c>
      <c r="D229" s="74">
        <v>8365387</v>
      </c>
      <c r="E229" s="251">
        <v>9.558823949508708</v>
      </c>
      <c r="F229" s="242">
        <v>36.85229525653386</v>
      </c>
      <c r="G229" s="77">
        <v>2324400</v>
      </c>
      <c r="H229" s="77">
        <v>0</v>
      </c>
    </row>
    <row r="230" spans="1:8" ht="12.75" customHeight="1">
      <c r="A230" s="252" t="s">
        <v>1310</v>
      </c>
      <c r="B230" s="70">
        <v>298978411</v>
      </c>
      <c r="C230" s="70">
        <v>37650459</v>
      </c>
      <c r="D230" s="70">
        <v>24125415</v>
      </c>
      <c r="E230" s="210">
        <v>8.069283303535919</v>
      </c>
      <c r="F230" s="217">
        <v>64.07734630804899</v>
      </c>
      <c r="G230" s="70">
        <v>15061052</v>
      </c>
      <c r="H230" s="70">
        <v>14136087</v>
      </c>
    </row>
    <row r="231" spans="1:8" ht="12.75" customHeight="1">
      <c r="A231" s="229" t="s">
        <v>1312</v>
      </c>
      <c r="B231" s="74">
        <v>112769831</v>
      </c>
      <c r="C231" s="74">
        <v>19526404</v>
      </c>
      <c r="D231" s="74">
        <v>18922767</v>
      </c>
      <c r="E231" s="251">
        <v>16.77999056325623</v>
      </c>
      <c r="F231" s="242">
        <v>96.90861153953385</v>
      </c>
      <c r="G231" s="74">
        <v>9986442</v>
      </c>
      <c r="H231" s="74">
        <v>12268081</v>
      </c>
    </row>
    <row r="232" spans="1:8" ht="12.75" customHeight="1">
      <c r="A232" s="229" t="s">
        <v>1285</v>
      </c>
      <c r="B232" s="74">
        <v>44335991</v>
      </c>
      <c r="C232" s="74">
        <v>8419143</v>
      </c>
      <c r="D232" s="74">
        <v>7814072</v>
      </c>
      <c r="E232" s="251">
        <v>17.624669763217877</v>
      </c>
      <c r="F232" s="242">
        <v>92.81315212249038</v>
      </c>
      <c r="G232" s="77">
        <v>4493647</v>
      </c>
      <c r="H232" s="77">
        <v>4121656</v>
      </c>
    </row>
    <row r="233" spans="1:8" s="236" customFormat="1" ht="12" customHeight="1">
      <c r="A233" s="231" t="s">
        <v>1286</v>
      </c>
      <c r="B233" s="85">
        <v>2543103</v>
      </c>
      <c r="C233" s="85">
        <v>349483</v>
      </c>
      <c r="D233" s="85">
        <v>235238</v>
      </c>
      <c r="E233" s="233">
        <v>9.250038240684706</v>
      </c>
      <c r="F233" s="234">
        <v>67.31028404815113</v>
      </c>
      <c r="G233" s="232">
        <v>176401</v>
      </c>
      <c r="H233" s="232">
        <v>151830</v>
      </c>
    </row>
    <row r="234" spans="1:8" ht="12" customHeight="1">
      <c r="A234" s="229" t="s">
        <v>1319</v>
      </c>
      <c r="B234" s="74">
        <v>1245003</v>
      </c>
      <c r="C234" s="74">
        <v>155050</v>
      </c>
      <c r="D234" s="74">
        <v>159693</v>
      </c>
      <c r="E234" s="251">
        <v>12.826716080202216</v>
      </c>
      <c r="F234" s="242">
        <v>102.99451789745244</v>
      </c>
      <c r="G234" s="77">
        <v>80050</v>
      </c>
      <c r="H234" s="77">
        <v>82649</v>
      </c>
    </row>
    <row r="235" spans="1:8" ht="12.75" customHeight="1">
      <c r="A235" s="229" t="s">
        <v>1288</v>
      </c>
      <c r="B235" s="74">
        <v>67188837</v>
      </c>
      <c r="C235" s="74">
        <v>10952211</v>
      </c>
      <c r="D235" s="74">
        <v>10949002</v>
      </c>
      <c r="E235" s="251">
        <v>16.2958647431269</v>
      </c>
      <c r="F235" s="242">
        <v>99.97069998012273</v>
      </c>
      <c r="G235" s="77">
        <v>5412745</v>
      </c>
      <c r="H235" s="77">
        <v>8063776</v>
      </c>
    </row>
    <row r="236" spans="1:8" ht="12.75" customHeight="1">
      <c r="A236" s="238" t="s">
        <v>1290</v>
      </c>
      <c r="B236" s="85">
        <v>42659179</v>
      </c>
      <c r="C236" s="239" t="s">
        <v>942</v>
      </c>
      <c r="D236" s="85">
        <v>5255755</v>
      </c>
      <c r="E236" s="233">
        <v>12.320337904299565</v>
      </c>
      <c r="F236" s="239" t="s">
        <v>942</v>
      </c>
      <c r="G236" s="239" t="s">
        <v>942</v>
      </c>
      <c r="H236" s="232">
        <v>5255755</v>
      </c>
    </row>
    <row r="237" spans="1:8" ht="27" customHeight="1">
      <c r="A237" s="240" t="s">
        <v>1291</v>
      </c>
      <c r="B237" s="74">
        <v>29046712</v>
      </c>
      <c r="C237" s="74">
        <v>4765616</v>
      </c>
      <c r="D237" s="74">
        <v>4765616</v>
      </c>
      <c r="E237" s="251">
        <v>16.406731336751644</v>
      </c>
      <c r="F237" s="242">
        <v>100</v>
      </c>
      <c r="G237" s="77">
        <v>2301908</v>
      </c>
      <c r="H237" s="77">
        <v>2328270</v>
      </c>
    </row>
    <row r="238" spans="1:8" ht="13.5" customHeight="1">
      <c r="A238" s="238" t="s">
        <v>1292</v>
      </c>
      <c r="B238" s="85">
        <v>0</v>
      </c>
      <c r="C238" s="239" t="s">
        <v>942</v>
      </c>
      <c r="D238" s="85">
        <v>975827</v>
      </c>
      <c r="E238" s="257">
        <v>0</v>
      </c>
      <c r="F238" s="241" t="s">
        <v>942</v>
      </c>
      <c r="G238" s="239" t="s">
        <v>942</v>
      </c>
      <c r="H238" s="232">
        <v>487552</v>
      </c>
    </row>
    <row r="239" spans="1:8" ht="12.75">
      <c r="A239" s="229" t="s">
        <v>1293</v>
      </c>
      <c r="B239" s="74">
        <v>5172730</v>
      </c>
      <c r="C239" s="74">
        <v>862120</v>
      </c>
      <c r="D239" s="74">
        <v>862120</v>
      </c>
      <c r="E239" s="251">
        <v>16.666634446414175</v>
      </c>
      <c r="F239" s="242">
        <v>100</v>
      </c>
      <c r="G239" s="77">
        <v>431060</v>
      </c>
      <c r="H239" s="77">
        <v>431060</v>
      </c>
    </row>
    <row r="240" spans="1:8" ht="12" customHeight="1">
      <c r="A240" s="171" t="s">
        <v>1294</v>
      </c>
      <c r="B240" s="74">
        <v>194820</v>
      </c>
      <c r="C240" s="74">
        <v>68720</v>
      </c>
      <c r="D240" s="74">
        <v>65512</v>
      </c>
      <c r="E240" s="251">
        <v>33.62693768606919</v>
      </c>
      <c r="F240" s="242">
        <v>95.33178114086147</v>
      </c>
      <c r="G240" s="77">
        <v>51900</v>
      </c>
      <c r="H240" s="77">
        <v>48692</v>
      </c>
    </row>
    <row r="241" spans="1:8" ht="12.75" customHeight="1">
      <c r="A241" s="229" t="s">
        <v>1295</v>
      </c>
      <c r="B241" s="74">
        <v>186208580</v>
      </c>
      <c r="C241" s="74">
        <v>18124055</v>
      </c>
      <c r="D241" s="74">
        <v>5202648</v>
      </c>
      <c r="E241" s="251">
        <v>2.793989406932806</v>
      </c>
      <c r="F241" s="242">
        <v>28.705761486598885</v>
      </c>
      <c r="G241" s="74">
        <v>5074610</v>
      </c>
      <c r="H241" s="74">
        <v>1868006</v>
      </c>
    </row>
    <row r="242" spans="1:8" ht="12.75" customHeight="1">
      <c r="A242" s="229" t="s">
        <v>1296</v>
      </c>
      <c r="B242" s="74">
        <v>39540273</v>
      </c>
      <c r="C242" s="74">
        <v>2237740</v>
      </c>
      <c r="D242" s="74">
        <v>855679</v>
      </c>
      <c r="E242" s="251">
        <v>2.16406952981837</v>
      </c>
      <c r="F242" s="242">
        <v>38.23853530794462</v>
      </c>
      <c r="G242" s="77">
        <v>605220</v>
      </c>
      <c r="H242" s="77">
        <v>160235</v>
      </c>
    </row>
    <row r="243" spans="1:8" ht="12.75">
      <c r="A243" s="229" t="s">
        <v>1297</v>
      </c>
      <c r="B243" s="74">
        <v>146668307</v>
      </c>
      <c r="C243" s="74">
        <v>15886315</v>
      </c>
      <c r="D243" s="74">
        <v>4346969</v>
      </c>
      <c r="E243" s="251">
        <v>2.9638093524867646</v>
      </c>
      <c r="F243" s="242">
        <v>27.36297876505659</v>
      </c>
      <c r="G243" s="77">
        <v>4469390</v>
      </c>
      <c r="H243" s="77">
        <v>1707771</v>
      </c>
    </row>
    <row r="244" spans="1:8" ht="12" customHeight="1">
      <c r="A244" s="252" t="s">
        <v>1300</v>
      </c>
      <c r="B244" s="74">
        <v>-12040507</v>
      </c>
      <c r="C244" s="74">
        <v>9543864</v>
      </c>
      <c r="D244" s="74">
        <v>8676160</v>
      </c>
      <c r="E244" s="264" t="s">
        <v>942</v>
      </c>
      <c r="F244" s="265" t="s">
        <v>942</v>
      </c>
      <c r="G244" s="74">
        <v>-907215</v>
      </c>
      <c r="H244" s="74">
        <v>-2393857</v>
      </c>
    </row>
    <row r="245" spans="1:8" ht="26.25" customHeight="1">
      <c r="A245" s="240" t="s">
        <v>1304</v>
      </c>
      <c r="B245" s="74">
        <v>12040507</v>
      </c>
      <c r="C245" s="74">
        <v>-9543864</v>
      </c>
      <c r="D245" s="74">
        <v>-9543864</v>
      </c>
      <c r="E245" s="264" t="s">
        <v>942</v>
      </c>
      <c r="F245" s="265" t="s">
        <v>942</v>
      </c>
      <c r="G245" s="77">
        <v>907215</v>
      </c>
      <c r="H245" s="77">
        <v>907215</v>
      </c>
    </row>
    <row r="246" spans="1:8" ht="14.25" customHeight="1">
      <c r="A246" s="240"/>
      <c r="B246" s="74"/>
      <c r="C246" s="74"/>
      <c r="D246" s="74"/>
      <c r="E246" s="264"/>
      <c r="F246" s="265"/>
      <c r="G246" s="74"/>
      <c r="H246" s="74"/>
    </row>
    <row r="247" spans="1:8" ht="12.75" customHeight="1">
      <c r="A247" s="268" t="s">
        <v>1330</v>
      </c>
      <c r="B247" s="70"/>
      <c r="C247" s="70"/>
      <c r="D247" s="70"/>
      <c r="E247" s="210"/>
      <c r="F247" s="217"/>
      <c r="G247" s="70"/>
      <c r="H247" s="70"/>
    </row>
    <row r="248" spans="1:8" ht="12.75">
      <c r="A248" s="215" t="s">
        <v>1279</v>
      </c>
      <c r="B248" s="224">
        <v>188494694</v>
      </c>
      <c r="C248" s="70">
        <v>30518670</v>
      </c>
      <c r="D248" s="70">
        <v>30365060</v>
      </c>
      <c r="E248" s="210">
        <v>16.109238597453572</v>
      </c>
      <c r="F248" s="217">
        <v>99.49666876046696</v>
      </c>
      <c r="G248" s="70">
        <v>16057909</v>
      </c>
      <c r="H248" s="70">
        <v>16107793</v>
      </c>
    </row>
    <row r="249" spans="1:8" ht="11.25" customHeight="1">
      <c r="A249" s="219" t="s">
        <v>1280</v>
      </c>
      <c r="B249" s="244">
        <v>183397322</v>
      </c>
      <c r="C249" s="74">
        <v>29730142</v>
      </c>
      <c r="D249" s="74">
        <v>29730142</v>
      </c>
      <c r="E249" s="251">
        <v>16.210783056036117</v>
      </c>
      <c r="F249" s="242">
        <v>100</v>
      </c>
      <c r="G249" s="77">
        <v>15750260</v>
      </c>
      <c r="H249" s="77">
        <v>15750260</v>
      </c>
    </row>
    <row r="250" spans="1:8" ht="12.75" customHeight="1">
      <c r="A250" s="219" t="s">
        <v>1281</v>
      </c>
      <c r="B250" s="244">
        <v>3473210</v>
      </c>
      <c r="C250" s="74">
        <v>584556</v>
      </c>
      <c r="D250" s="74">
        <v>536167</v>
      </c>
      <c r="E250" s="251">
        <v>15.437218020217609</v>
      </c>
      <c r="F250" s="242">
        <v>91.72209334948235</v>
      </c>
      <c r="G250" s="77">
        <v>303987</v>
      </c>
      <c r="H250" s="77">
        <v>258782</v>
      </c>
    </row>
    <row r="251" spans="1:8" ht="12.75" customHeight="1">
      <c r="A251" s="219" t="s">
        <v>1282</v>
      </c>
      <c r="B251" s="244">
        <v>1624162</v>
      </c>
      <c r="C251" s="74">
        <v>203972</v>
      </c>
      <c r="D251" s="74">
        <v>98751</v>
      </c>
      <c r="E251" s="251">
        <v>6.080120086543092</v>
      </c>
      <c r="F251" s="242">
        <v>48.41399799972545</v>
      </c>
      <c r="G251" s="77">
        <v>3662</v>
      </c>
      <c r="H251" s="77">
        <v>98751</v>
      </c>
    </row>
    <row r="252" spans="1:8" ht="12.75" customHeight="1">
      <c r="A252" s="252" t="s">
        <v>1310</v>
      </c>
      <c r="B252" s="70">
        <v>188494694</v>
      </c>
      <c r="C252" s="70">
        <v>30518670</v>
      </c>
      <c r="D252" s="70">
        <v>27426264</v>
      </c>
      <c r="E252" s="210">
        <v>14.5501517406108</v>
      </c>
      <c r="F252" s="217">
        <v>89.8671665573893</v>
      </c>
      <c r="G252" s="70">
        <v>16057909</v>
      </c>
      <c r="H252" s="70">
        <v>14775925</v>
      </c>
    </row>
    <row r="253" spans="1:8" ht="12.75" customHeight="1">
      <c r="A253" s="229" t="s">
        <v>1312</v>
      </c>
      <c r="B253" s="244">
        <v>182056821</v>
      </c>
      <c r="C253" s="74">
        <v>29280880</v>
      </c>
      <c r="D253" s="74">
        <v>26654745</v>
      </c>
      <c r="E253" s="251">
        <v>14.640893350543566</v>
      </c>
      <c r="F253" s="242">
        <v>91.03122925267273</v>
      </c>
      <c r="G253" s="74">
        <v>15458861</v>
      </c>
      <c r="H253" s="74">
        <v>14237034</v>
      </c>
    </row>
    <row r="254" spans="1:8" ht="12.75" customHeight="1">
      <c r="A254" s="229" t="s">
        <v>1285</v>
      </c>
      <c r="B254" s="244">
        <v>51327042</v>
      </c>
      <c r="C254" s="74">
        <v>8403382</v>
      </c>
      <c r="D254" s="74">
        <v>7152474</v>
      </c>
      <c r="E254" s="251">
        <v>13.935098773079503</v>
      </c>
      <c r="F254" s="242">
        <v>85.11423138921924</v>
      </c>
      <c r="G254" s="77">
        <v>4911310</v>
      </c>
      <c r="H254" s="77">
        <v>4317755</v>
      </c>
    </row>
    <row r="255" spans="1:8" s="236" customFormat="1" ht="12.75" customHeight="1">
      <c r="A255" s="231" t="s">
        <v>1286</v>
      </c>
      <c r="B255" s="85">
        <v>17669135</v>
      </c>
      <c r="C255" s="85">
        <v>2798604</v>
      </c>
      <c r="D255" s="85">
        <v>2382248</v>
      </c>
      <c r="E255" s="233">
        <v>13.482538901876067</v>
      </c>
      <c r="F255" s="234">
        <v>85.12272547312875</v>
      </c>
      <c r="G255" s="232">
        <v>1425220</v>
      </c>
      <c r="H255" s="232">
        <v>1288429</v>
      </c>
    </row>
    <row r="256" spans="1:8" ht="12.75" customHeight="1">
      <c r="A256" s="229" t="s">
        <v>1319</v>
      </c>
      <c r="B256" s="74">
        <v>15341</v>
      </c>
      <c r="C256" s="74">
        <v>0</v>
      </c>
      <c r="D256" s="74">
        <v>0</v>
      </c>
      <c r="E256" s="251">
        <v>0</v>
      </c>
      <c r="F256" s="234">
        <v>0</v>
      </c>
      <c r="G256" s="77">
        <v>0</v>
      </c>
      <c r="H256" s="77">
        <v>0</v>
      </c>
    </row>
    <row r="257" spans="1:8" ht="12.75" customHeight="1">
      <c r="A257" s="229" t="s">
        <v>1288</v>
      </c>
      <c r="B257" s="74">
        <v>130714438</v>
      </c>
      <c r="C257" s="74">
        <v>20877498</v>
      </c>
      <c r="D257" s="74">
        <v>19502271</v>
      </c>
      <c r="E257" s="251">
        <v>14.919752782014791</v>
      </c>
      <c r="F257" s="242">
        <v>93.4128744737516</v>
      </c>
      <c r="G257" s="77">
        <v>10547551</v>
      </c>
      <c r="H257" s="77">
        <v>9919279</v>
      </c>
    </row>
    <row r="258" spans="1:8" s="253" customFormat="1" ht="12.75" customHeight="1">
      <c r="A258" s="235" t="s">
        <v>1290</v>
      </c>
      <c r="B258" s="85">
        <v>0</v>
      </c>
      <c r="C258" s="239" t="s">
        <v>942</v>
      </c>
      <c r="D258" s="85">
        <v>2931</v>
      </c>
      <c r="E258" s="233">
        <v>0</v>
      </c>
      <c r="F258" s="239" t="s">
        <v>942</v>
      </c>
      <c r="G258" s="239" t="s">
        <v>942</v>
      </c>
      <c r="H258" s="232">
        <v>0</v>
      </c>
    </row>
    <row r="259" spans="1:8" s="253" customFormat="1" ht="12.75" customHeight="1">
      <c r="A259" s="235" t="s">
        <v>1290</v>
      </c>
      <c r="B259" s="85">
        <v>0</v>
      </c>
      <c r="C259" s="239" t="s">
        <v>942</v>
      </c>
      <c r="D259" s="85">
        <v>259517</v>
      </c>
      <c r="E259" s="233">
        <v>0</v>
      </c>
      <c r="F259" s="239" t="s">
        <v>942</v>
      </c>
      <c r="G259" s="239" t="s">
        <v>942</v>
      </c>
      <c r="H259" s="232">
        <v>150389</v>
      </c>
    </row>
    <row r="260" spans="1:8" s="253" customFormat="1" ht="15.75" customHeight="1">
      <c r="A260" s="235" t="s">
        <v>1289</v>
      </c>
      <c r="B260" s="85">
        <v>15578746</v>
      </c>
      <c r="C260" s="232">
        <v>1988044</v>
      </c>
      <c r="D260" s="232">
        <v>1988044</v>
      </c>
      <c r="E260" s="233">
        <v>12.761258191127837</v>
      </c>
      <c r="F260" s="234">
        <v>100</v>
      </c>
      <c r="G260" s="232">
        <v>794272</v>
      </c>
      <c r="H260" s="232">
        <v>794272</v>
      </c>
    </row>
    <row r="261" spans="1:8" ht="24.75" customHeight="1">
      <c r="A261" s="240" t="s">
        <v>1291</v>
      </c>
      <c r="B261" s="74">
        <v>11671120</v>
      </c>
      <c r="C261" s="74">
        <v>1743736</v>
      </c>
      <c r="D261" s="74">
        <v>1209321</v>
      </c>
      <c r="E261" s="251">
        <v>10.361653380309688</v>
      </c>
      <c r="F261" s="242">
        <v>69.35229874247018</v>
      </c>
      <c r="G261" s="77">
        <v>1022953</v>
      </c>
      <c r="H261" s="77">
        <v>835088</v>
      </c>
    </row>
    <row r="262" spans="1:8" ht="12.75" customHeight="1">
      <c r="A262" s="229" t="s">
        <v>1293</v>
      </c>
      <c r="B262" s="74">
        <v>96217472</v>
      </c>
      <c r="C262" s="74">
        <v>16161576</v>
      </c>
      <c r="D262" s="74">
        <v>15880207</v>
      </c>
      <c r="E262" s="251">
        <v>16.504494111007197</v>
      </c>
      <c r="F262" s="242">
        <v>98.2590249861771</v>
      </c>
      <c r="G262" s="77">
        <v>8025688</v>
      </c>
      <c r="H262" s="77">
        <v>8012039</v>
      </c>
    </row>
    <row r="263" spans="1:8" ht="12.75">
      <c r="A263" s="171" t="s">
        <v>1294</v>
      </c>
      <c r="B263" s="74">
        <v>333516</v>
      </c>
      <c r="C263" s="74">
        <v>0</v>
      </c>
      <c r="D263" s="74">
        <v>0</v>
      </c>
      <c r="E263" s="251">
        <v>0</v>
      </c>
      <c r="F263" s="242">
        <v>0</v>
      </c>
      <c r="G263" s="77">
        <v>0</v>
      </c>
      <c r="H263" s="77">
        <v>0</v>
      </c>
    </row>
    <row r="264" spans="1:8" ht="12.75" customHeight="1">
      <c r="A264" s="229" t="s">
        <v>1295</v>
      </c>
      <c r="B264" s="74">
        <v>6437873</v>
      </c>
      <c r="C264" s="74">
        <v>1237790</v>
      </c>
      <c r="D264" s="74">
        <v>771519</v>
      </c>
      <c r="E264" s="251">
        <v>11.98406678727586</v>
      </c>
      <c r="F264" s="242">
        <v>62.330362985643774</v>
      </c>
      <c r="G264" s="74">
        <v>599048</v>
      </c>
      <c r="H264" s="74">
        <v>538891</v>
      </c>
    </row>
    <row r="265" spans="1:8" ht="12.75" customHeight="1">
      <c r="A265" s="229" t="s">
        <v>1296</v>
      </c>
      <c r="B265" s="74">
        <v>2096439</v>
      </c>
      <c r="C265" s="74">
        <v>456114</v>
      </c>
      <c r="D265" s="74">
        <v>228648</v>
      </c>
      <c r="E265" s="251">
        <v>10.9064942981885</v>
      </c>
      <c r="F265" s="242">
        <v>50.12957286994041</v>
      </c>
      <c r="G265" s="77">
        <v>103910</v>
      </c>
      <c r="H265" s="77">
        <v>169525</v>
      </c>
    </row>
    <row r="266" spans="1:8" ht="12" customHeight="1">
      <c r="A266" s="229" t="s">
        <v>1297</v>
      </c>
      <c r="B266" s="74">
        <v>4341434</v>
      </c>
      <c r="C266" s="74">
        <v>781676</v>
      </c>
      <c r="D266" s="74">
        <v>542871</v>
      </c>
      <c r="E266" s="251">
        <v>12.504416743407823</v>
      </c>
      <c r="F266" s="242">
        <v>69.44961851201776</v>
      </c>
      <c r="G266" s="77">
        <v>495138</v>
      </c>
      <c r="H266" s="77">
        <v>369366</v>
      </c>
    </row>
    <row r="267" spans="1:8" ht="12" customHeight="1">
      <c r="A267" s="229"/>
      <c r="B267" s="74"/>
      <c r="C267" s="74"/>
      <c r="D267" s="74"/>
      <c r="E267" s="251"/>
      <c r="F267" s="242"/>
      <c r="G267" s="74"/>
      <c r="H267" s="74"/>
    </row>
    <row r="268" spans="1:8" ht="12.75" customHeight="1">
      <c r="A268" s="268" t="s">
        <v>1331</v>
      </c>
      <c r="B268" s="70"/>
      <c r="C268" s="70"/>
      <c r="D268" s="70"/>
      <c r="E268" s="251"/>
      <c r="F268" s="242"/>
      <c r="G268" s="70"/>
      <c r="H268" s="70"/>
    </row>
    <row r="269" spans="1:8" ht="12.75" customHeight="1">
      <c r="A269" s="215" t="s">
        <v>1279</v>
      </c>
      <c r="B269" s="70">
        <v>74040131</v>
      </c>
      <c r="C269" s="70">
        <v>12072255</v>
      </c>
      <c r="D269" s="70">
        <v>11804786</v>
      </c>
      <c r="E269" s="210">
        <v>15.943767036284687</v>
      </c>
      <c r="F269" s="217">
        <v>97.78443215455604</v>
      </c>
      <c r="G269" s="70">
        <v>5807653</v>
      </c>
      <c r="H269" s="70">
        <v>5863960</v>
      </c>
    </row>
    <row r="270" spans="1:8" ht="12.75" customHeight="1">
      <c r="A270" s="219" t="s">
        <v>1280</v>
      </c>
      <c r="B270" s="74">
        <v>65185656</v>
      </c>
      <c r="C270" s="74">
        <v>9991542</v>
      </c>
      <c r="D270" s="74">
        <v>9991542</v>
      </c>
      <c r="E270" s="251">
        <v>15.327823041314486</v>
      </c>
      <c r="F270" s="242">
        <v>100</v>
      </c>
      <c r="G270" s="77">
        <v>5025422</v>
      </c>
      <c r="H270" s="77">
        <v>5025422</v>
      </c>
    </row>
    <row r="271" spans="1:8" ht="12" customHeight="1">
      <c r="A271" s="219" t="s">
        <v>1281</v>
      </c>
      <c r="B271" s="74">
        <v>7866946</v>
      </c>
      <c r="C271" s="74">
        <v>1731224</v>
      </c>
      <c r="D271" s="74">
        <v>1811236</v>
      </c>
      <c r="E271" s="251">
        <v>23.023368915968152</v>
      </c>
      <c r="F271" s="242">
        <v>104.62170117789495</v>
      </c>
      <c r="G271" s="77">
        <v>759913</v>
      </c>
      <c r="H271" s="77">
        <v>836530</v>
      </c>
    </row>
    <row r="272" spans="1:8" ht="12.75" customHeight="1">
      <c r="A272" s="219" t="s">
        <v>1282</v>
      </c>
      <c r="B272" s="74">
        <v>987529</v>
      </c>
      <c r="C272" s="74">
        <v>349489</v>
      </c>
      <c r="D272" s="74">
        <v>2008</v>
      </c>
      <c r="E272" s="251">
        <v>0.20333580077142038</v>
      </c>
      <c r="F272" s="242">
        <v>0.5745531332888876</v>
      </c>
      <c r="G272" s="77">
        <v>22318</v>
      </c>
      <c r="H272" s="77">
        <v>2008</v>
      </c>
    </row>
    <row r="273" spans="1:8" ht="12.75" customHeight="1">
      <c r="A273" s="252" t="s">
        <v>1310</v>
      </c>
      <c r="B273" s="70">
        <v>75329553</v>
      </c>
      <c r="C273" s="70">
        <v>12657677</v>
      </c>
      <c r="D273" s="70">
        <v>9894633</v>
      </c>
      <c r="E273" s="210">
        <v>13.135127723378368</v>
      </c>
      <c r="F273" s="217">
        <v>78.17100246751438</v>
      </c>
      <c r="G273" s="70">
        <v>6107653</v>
      </c>
      <c r="H273" s="70">
        <v>5129507</v>
      </c>
    </row>
    <row r="274" spans="1:8" ht="12.75" customHeight="1">
      <c r="A274" s="229" t="s">
        <v>1312</v>
      </c>
      <c r="B274" s="74">
        <v>70357132</v>
      </c>
      <c r="C274" s="74">
        <v>12135881</v>
      </c>
      <c r="D274" s="74">
        <v>9695052</v>
      </c>
      <c r="E274" s="251">
        <v>13.77977146652311</v>
      </c>
      <c r="F274" s="242">
        <v>79.88750054487186</v>
      </c>
      <c r="G274" s="74">
        <v>5808917</v>
      </c>
      <c r="H274" s="74">
        <v>5058155</v>
      </c>
    </row>
    <row r="275" spans="1:8" ht="12.75" customHeight="1">
      <c r="A275" s="229" t="s">
        <v>1285</v>
      </c>
      <c r="B275" s="74">
        <v>68318841</v>
      </c>
      <c r="C275" s="74">
        <v>11732376</v>
      </c>
      <c r="D275" s="74">
        <v>9603016</v>
      </c>
      <c r="E275" s="251">
        <v>14.056175221122382</v>
      </c>
      <c r="F275" s="242">
        <v>81.85056462561377</v>
      </c>
      <c r="G275" s="77">
        <v>5549668</v>
      </c>
      <c r="H275" s="77">
        <v>4992943</v>
      </c>
    </row>
    <row r="276" spans="1:8" s="236" customFormat="1" ht="12.75" customHeight="1">
      <c r="A276" s="231" t="s">
        <v>1286</v>
      </c>
      <c r="B276" s="85">
        <v>34468608</v>
      </c>
      <c r="C276" s="85">
        <v>5373487</v>
      </c>
      <c r="D276" s="85">
        <v>4670444</v>
      </c>
      <c r="E276" s="233">
        <v>13.549848024033928</v>
      </c>
      <c r="F276" s="234">
        <v>86.91644736462561</v>
      </c>
      <c r="G276" s="232">
        <v>2672561</v>
      </c>
      <c r="H276" s="232">
        <v>2491762</v>
      </c>
    </row>
    <row r="277" spans="1:8" s="175" customFormat="1" ht="12.75" customHeight="1">
      <c r="A277" s="269" t="s">
        <v>1287</v>
      </c>
      <c r="B277" s="244">
        <v>37045</v>
      </c>
      <c r="C277" s="244">
        <v>0</v>
      </c>
      <c r="D277" s="244">
        <v>0</v>
      </c>
      <c r="E277" s="221">
        <v>0</v>
      </c>
      <c r="F277" s="234">
        <v>0</v>
      </c>
      <c r="G277" s="77">
        <v>0</v>
      </c>
      <c r="H277" s="77">
        <v>0</v>
      </c>
    </row>
    <row r="278" spans="1:8" ht="12.75" customHeight="1">
      <c r="A278" s="229" t="s">
        <v>1288</v>
      </c>
      <c r="B278" s="74">
        <v>2001246</v>
      </c>
      <c r="C278" s="74">
        <v>403505</v>
      </c>
      <c r="D278" s="74">
        <v>92036</v>
      </c>
      <c r="E278" s="251">
        <v>4.59893486357999</v>
      </c>
      <c r="F278" s="242">
        <v>22.809134954957187</v>
      </c>
      <c r="G278" s="77">
        <v>259249</v>
      </c>
      <c r="H278" s="77">
        <v>65212</v>
      </c>
    </row>
    <row r="279" spans="1:8" ht="24" customHeight="1">
      <c r="A279" s="240" t="s">
        <v>1291</v>
      </c>
      <c r="B279" s="74">
        <v>1202427</v>
      </c>
      <c r="C279" s="74">
        <v>158550</v>
      </c>
      <c r="D279" s="74">
        <v>57979</v>
      </c>
      <c r="E279" s="251">
        <v>4.821831179772244</v>
      </c>
      <c r="F279" s="242">
        <v>36.56827499211605</v>
      </c>
      <c r="G279" s="77">
        <v>87914</v>
      </c>
      <c r="H279" s="77">
        <v>31772</v>
      </c>
    </row>
    <row r="280" spans="1:8" ht="12.75" customHeight="1">
      <c r="A280" s="229" t="s">
        <v>1293</v>
      </c>
      <c r="B280" s="74">
        <v>768217</v>
      </c>
      <c r="C280" s="74">
        <v>225693</v>
      </c>
      <c r="D280" s="74">
        <v>17860</v>
      </c>
      <c r="E280" s="251">
        <v>2.3248639381841327</v>
      </c>
      <c r="F280" s="242">
        <v>7.913404491942595</v>
      </c>
      <c r="G280" s="77">
        <v>168270</v>
      </c>
      <c r="H280" s="77">
        <v>17243</v>
      </c>
    </row>
    <row r="281" spans="1:8" ht="12.75">
      <c r="A281" s="171" t="s">
        <v>1294</v>
      </c>
      <c r="B281" s="74">
        <v>30602</v>
      </c>
      <c r="C281" s="74">
        <v>19262</v>
      </c>
      <c r="D281" s="74">
        <v>16197</v>
      </c>
      <c r="E281" s="251">
        <v>52.92791320828704</v>
      </c>
      <c r="F281" s="242">
        <v>84.08784134565465</v>
      </c>
      <c r="G281" s="77">
        <v>3065</v>
      </c>
      <c r="H281" s="77">
        <v>16197</v>
      </c>
    </row>
    <row r="282" spans="1:8" ht="12.75" customHeight="1">
      <c r="A282" s="229" t="s">
        <v>1295</v>
      </c>
      <c r="B282" s="74">
        <v>4972421</v>
      </c>
      <c r="C282" s="74">
        <v>521796</v>
      </c>
      <c r="D282" s="74">
        <v>199581</v>
      </c>
      <c r="E282" s="251">
        <v>4.0137590924018705</v>
      </c>
      <c r="F282" s="242">
        <v>38.24885587470966</v>
      </c>
      <c r="G282" s="74">
        <v>298736</v>
      </c>
      <c r="H282" s="74">
        <v>71352</v>
      </c>
    </row>
    <row r="283" spans="1:8" ht="12.75">
      <c r="A283" s="229" t="s">
        <v>1296</v>
      </c>
      <c r="B283" s="74">
        <v>2175021</v>
      </c>
      <c r="C283" s="74">
        <v>411796</v>
      </c>
      <c r="D283" s="74">
        <v>156901</v>
      </c>
      <c r="E283" s="251">
        <v>7.213769430272167</v>
      </c>
      <c r="F283" s="242">
        <v>38.101632847332176</v>
      </c>
      <c r="G283" s="77">
        <v>248736</v>
      </c>
      <c r="H283" s="77">
        <v>70767</v>
      </c>
    </row>
    <row r="284" spans="1:8" ht="14.25" customHeight="1">
      <c r="A284" s="229" t="s">
        <v>1297</v>
      </c>
      <c r="B284" s="74">
        <v>2797400</v>
      </c>
      <c r="C284" s="74">
        <v>110000</v>
      </c>
      <c r="D284" s="74">
        <v>42680</v>
      </c>
      <c r="E284" s="251">
        <v>1.5257024379781225</v>
      </c>
      <c r="F284" s="242">
        <v>38.8</v>
      </c>
      <c r="G284" s="77">
        <v>50000</v>
      </c>
      <c r="H284" s="77">
        <v>585</v>
      </c>
    </row>
    <row r="285" spans="1:8" ht="13.5" customHeight="1">
      <c r="A285" s="252" t="s">
        <v>1300</v>
      </c>
      <c r="B285" s="74">
        <v>-1289422</v>
      </c>
      <c r="C285" s="74">
        <v>-585422</v>
      </c>
      <c r="D285" s="74">
        <v>1910153</v>
      </c>
      <c r="E285" s="264" t="s">
        <v>942</v>
      </c>
      <c r="F285" s="265" t="s">
        <v>942</v>
      </c>
      <c r="G285" s="74">
        <v>-300000</v>
      </c>
      <c r="H285" s="74">
        <v>734453</v>
      </c>
    </row>
    <row r="286" spans="1:8" ht="38.25" customHeight="1">
      <c r="A286" s="122" t="s">
        <v>1303</v>
      </c>
      <c r="B286" s="74">
        <v>1289422</v>
      </c>
      <c r="C286" s="74">
        <v>585422</v>
      </c>
      <c r="D286" s="74">
        <v>585422</v>
      </c>
      <c r="E286" s="264" t="s">
        <v>942</v>
      </c>
      <c r="F286" s="264" t="s">
        <v>942</v>
      </c>
      <c r="G286" s="77">
        <v>300000</v>
      </c>
      <c r="H286" s="77">
        <v>300000</v>
      </c>
    </row>
    <row r="287" spans="1:8" ht="15.75" customHeight="1">
      <c r="A287" s="122"/>
      <c r="B287" s="74"/>
      <c r="C287" s="74"/>
      <c r="D287" s="74"/>
      <c r="E287" s="264"/>
      <c r="F287" s="264"/>
      <c r="G287" s="74"/>
      <c r="H287" s="74"/>
    </row>
    <row r="288" spans="1:8" ht="17.25" customHeight="1">
      <c r="A288" s="270" t="s">
        <v>1332</v>
      </c>
      <c r="B288" s="74"/>
      <c r="C288" s="74"/>
      <c r="D288" s="74"/>
      <c r="E288" s="210"/>
      <c r="F288" s="217"/>
      <c r="G288" s="74"/>
      <c r="H288" s="74"/>
    </row>
    <row r="289" spans="1:8" ht="12.75" customHeight="1">
      <c r="A289" s="215" t="s">
        <v>1279</v>
      </c>
      <c r="B289" s="70">
        <v>86152662</v>
      </c>
      <c r="C289" s="70">
        <v>4854293</v>
      </c>
      <c r="D289" s="70">
        <v>3282380</v>
      </c>
      <c r="E289" s="210">
        <v>3.8099577236510695</v>
      </c>
      <c r="F289" s="217">
        <v>67.61808568209624</v>
      </c>
      <c r="G289" s="70">
        <v>2454751</v>
      </c>
      <c r="H289" s="70">
        <v>1549612</v>
      </c>
    </row>
    <row r="290" spans="1:8" ht="12.75" customHeight="1">
      <c r="A290" s="219" t="s">
        <v>1280</v>
      </c>
      <c r="B290" s="74">
        <v>37134638</v>
      </c>
      <c r="C290" s="74">
        <v>2847232</v>
      </c>
      <c r="D290" s="74">
        <v>2847232</v>
      </c>
      <c r="E290" s="251">
        <v>7.667321275624123</v>
      </c>
      <c r="F290" s="242">
        <v>100</v>
      </c>
      <c r="G290" s="77">
        <v>1298188</v>
      </c>
      <c r="H290" s="77">
        <v>1298188</v>
      </c>
    </row>
    <row r="291" spans="1:8" ht="12.75" customHeight="1">
      <c r="A291" s="219" t="s">
        <v>1281</v>
      </c>
      <c r="B291" s="74">
        <v>1957971</v>
      </c>
      <c r="C291" s="74">
        <v>335909</v>
      </c>
      <c r="D291" s="74">
        <v>385965</v>
      </c>
      <c r="E291" s="251">
        <v>19.7124982954293</v>
      </c>
      <c r="F291" s="222">
        <v>114.90165491249118</v>
      </c>
      <c r="G291" s="77">
        <v>172833</v>
      </c>
      <c r="H291" s="77">
        <v>197237</v>
      </c>
    </row>
    <row r="292" spans="1:8" ht="12.75" customHeight="1">
      <c r="A292" s="219" t="s">
        <v>1282</v>
      </c>
      <c r="B292" s="74">
        <v>47060053</v>
      </c>
      <c r="C292" s="74">
        <v>1671152</v>
      </c>
      <c r="D292" s="74">
        <v>49183</v>
      </c>
      <c r="E292" s="251">
        <v>0.10451114451571059</v>
      </c>
      <c r="F292" s="242">
        <v>2.943059637902477</v>
      </c>
      <c r="G292" s="77">
        <v>983730</v>
      </c>
      <c r="H292" s="77">
        <v>54187</v>
      </c>
    </row>
    <row r="293" spans="1:8" ht="12.75" customHeight="1">
      <c r="A293" s="252" t="s">
        <v>1310</v>
      </c>
      <c r="B293" s="70">
        <v>83796948</v>
      </c>
      <c r="C293" s="70">
        <v>6583175</v>
      </c>
      <c r="D293" s="70">
        <v>3047382</v>
      </c>
      <c r="E293" s="210">
        <v>3.636626479522858</v>
      </c>
      <c r="F293" s="217">
        <v>46.29046015030741</v>
      </c>
      <c r="G293" s="70">
        <v>2729031</v>
      </c>
      <c r="H293" s="70">
        <v>1885674</v>
      </c>
    </row>
    <row r="294" spans="1:8" ht="12.75" customHeight="1">
      <c r="A294" s="229" t="s">
        <v>1312</v>
      </c>
      <c r="B294" s="74">
        <v>32405360</v>
      </c>
      <c r="C294" s="74">
        <v>4097116</v>
      </c>
      <c r="D294" s="74">
        <v>2143759</v>
      </c>
      <c r="E294" s="251">
        <v>6.61544571638766</v>
      </c>
      <c r="F294" s="242">
        <v>52.32361007108415</v>
      </c>
      <c r="G294" s="74">
        <v>1898161</v>
      </c>
      <c r="H294" s="74">
        <v>1400083</v>
      </c>
    </row>
    <row r="295" spans="1:8" ht="12.75" customHeight="1">
      <c r="A295" s="229" t="s">
        <v>1285</v>
      </c>
      <c r="B295" s="74">
        <v>25650205</v>
      </c>
      <c r="C295" s="74">
        <v>3162099</v>
      </c>
      <c r="D295" s="74">
        <v>1840921</v>
      </c>
      <c r="E295" s="251">
        <v>7.177022561807986</v>
      </c>
      <c r="F295" s="242">
        <v>58.21832270273638</v>
      </c>
      <c r="G295" s="77">
        <v>1373554</v>
      </c>
      <c r="H295" s="77">
        <v>1244165</v>
      </c>
    </row>
    <row r="296" spans="1:8" s="236" customFormat="1" ht="12.75" customHeight="1">
      <c r="A296" s="231" t="s">
        <v>1286</v>
      </c>
      <c r="B296" s="85">
        <v>6188851</v>
      </c>
      <c r="C296" s="85">
        <v>957804</v>
      </c>
      <c r="D296" s="85">
        <v>649965</v>
      </c>
      <c r="E296" s="233">
        <v>10.502191763866993</v>
      </c>
      <c r="F296" s="234">
        <v>67.85991706027538</v>
      </c>
      <c r="G296" s="232">
        <v>492825</v>
      </c>
      <c r="H296" s="232">
        <v>411535</v>
      </c>
    </row>
    <row r="297" spans="1:8" ht="12.75" customHeight="1">
      <c r="A297" s="229" t="s">
        <v>1288</v>
      </c>
      <c r="B297" s="74">
        <v>6755155</v>
      </c>
      <c r="C297" s="74">
        <v>935017</v>
      </c>
      <c r="D297" s="74">
        <v>302838</v>
      </c>
      <c r="E297" s="251">
        <v>4.483065155425745</v>
      </c>
      <c r="F297" s="242">
        <v>32.388502027235866</v>
      </c>
      <c r="G297" s="77">
        <v>524607</v>
      </c>
      <c r="H297" s="77">
        <v>155918</v>
      </c>
    </row>
    <row r="298" spans="1:8" ht="25.5" customHeight="1">
      <c r="A298" s="240" t="s">
        <v>1291</v>
      </c>
      <c r="B298" s="74">
        <v>2888988</v>
      </c>
      <c r="C298" s="74">
        <v>162116</v>
      </c>
      <c r="D298" s="74">
        <v>149200</v>
      </c>
      <c r="E298" s="251">
        <v>5.164438204658516</v>
      </c>
      <c r="F298" s="242">
        <v>92.03286535567125</v>
      </c>
      <c r="G298" s="77">
        <v>122408</v>
      </c>
      <c r="H298" s="77">
        <v>109492</v>
      </c>
    </row>
    <row r="299" spans="1:8" ht="12.75">
      <c r="A299" s="171" t="s">
        <v>1294</v>
      </c>
      <c r="B299" s="74">
        <v>305946</v>
      </c>
      <c r="C299" s="74">
        <v>218115</v>
      </c>
      <c r="D299" s="74">
        <v>142583</v>
      </c>
      <c r="E299" s="251">
        <v>46.60397586502193</v>
      </c>
      <c r="F299" s="242">
        <v>65.37056140109576</v>
      </c>
      <c r="G299" s="77">
        <v>1757</v>
      </c>
      <c r="H299" s="77">
        <v>35942</v>
      </c>
    </row>
    <row r="300" spans="1:8" ht="12.75" customHeight="1">
      <c r="A300" s="229" t="s">
        <v>1295</v>
      </c>
      <c r="B300" s="74">
        <v>51391588</v>
      </c>
      <c r="C300" s="74">
        <v>2486059</v>
      </c>
      <c r="D300" s="74">
        <v>903623</v>
      </c>
      <c r="E300" s="251">
        <v>1.7583091614137316</v>
      </c>
      <c r="F300" s="242">
        <v>36.34760880574435</v>
      </c>
      <c r="G300" s="74">
        <v>830870</v>
      </c>
      <c r="H300" s="74">
        <v>485591</v>
      </c>
    </row>
    <row r="301" spans="1:8" ht="12.75" customHeight="1">
      <c r="A301" s="229" t="s">
        <v>1296</v>
      </c>
      <c r="B301" s="74">
        <v>2376388</v>
      </c>
      <c r="C301" s="74">
        <v>282151</v>
      </c>
      <c r="D301" s="74">
        <v>34375</v>
      </c>
      <c r="E301" s="251">
        <v>1.4465230425334583</v>
      </c>
      <c r="F301" s="242">
        <v>12.183192687603446</v>
      </c>
      <c r="G301" s="77">
        <v>151227</v>
      </c>
      <c r="H301" s="77">
        <v>28263</v>
      </c>
    </row>
    <row r="302" spans="1:8" ht="12.75" customHeight="1">
      <c r="A302" s="229" t="s">
        <v>1297</v>
      </c>
      <c r="B302" s="74">
        <v>49015200</v>
      </c>
      <c r="C302" s="74">
        <v>2203908</v>
      </c>
      <c r="D302" s="74">
        <v>869248</v>
      </c>
      <c r="E302" s="251">
        <v>1.773425386410746</v>
      </c>
      <c r="F302" s="242">
        <v>39.44121079464297</v>
      </c>
      <c r="G302" s="77">
        <v>679643</v>
      </c>
      <c r="H302" s="77">
        <v>457328</v>
      </c>
    </row>
    <row r="303" spans="1:8" ht="13.5" customHeight="1">
      <c r="A303" s="252" t="s">
        <v>1300</v>
      </c>
      <c r="B303" s="74">
        <v>2355714</v>
      </c>
      <c r="C303" s="74">
        <v>-1728882</v>
      </c>
      <c r="D303" s="74">
        <v>234998</v>
      </c>
      <c r="E303" s="264" t="s">
        <v>942</v>
      </c>
      <c r="F303" s="265" t="s">
        <v>942</v>
      </c>
      <c r="G303" s="74">
        <v>-274280</v>
      </c>
      <c r="H303" s="74">
        <v>-336062</v>
      </c>
    </row>
    <row r="304" spans="1:8" ht="27.75" customHeight="1">
      <c r="A304" s="240" t="s">
        <v>1304</v>
      </c>
      <c r="B304" s="74">
        <v>-2355714</v>
      </c>
      <c r="C304" s="74">
        <v>1728882</v>
      </c>
      <c r="D304" s="74">
        <v>1728882</v>
      </c>
      <c r="E304" s="264" t="s">
        <v>1333</v>
      </c>
      <c r="F304" s="265" t="s">
        <v>942</v>
      </c>
      <c r="G304" s="77">
        <v>274280</v>
      </c>
      <c r="H304" s="77">
        <v>274280</v>
      </c>
    </row>
    <row r="305" spans="1:8" ht="15" customHeight="1">
      <c r="A305" s="240"/>
      <c r="B305" s="74"/>
      <c r="C305" s="74"/>
      <c r="D305" s="74"/>
      <c r="E305" s="264"/>
      <c r="F305" s="265"/>
      <c r="G305" s="74"/>
      <c r="H305" s="74"/>
    </row>
    <row r="306" spans="1:8" ht="12.75" customHeight="1">
      <c r="A306" s="268" t="s">
        <v>1334</v>
      </c>
      <c r="B306" s="70"/>
      <c r="C306" s="70"/>
      <c r="D306" s="70"/>
      <c r="E306" s="251"/>
      <c r="F306" s="242"/>
      <c r="G306" s="70"/>
      <c r="H306" s="70"/>
    </row>
    <row r="307" spans="1:8" ht="12.75" customHeight="1">
      <c r="A307" s="215" t="s">
        <v>1279</v>
      </c>
      <c r="B307" s="70">
        <v>51663386</v>
      </c>
      <c r="C307" s="70">
        <v>8342577</v>
      </c>
      <c r="D307" s="70">
        <v>8062203</v>
      </c>
      <c r="E307" s="210">
        <v>15.60525475430511</v>
      </c>
      <c r="F307" s="217">
        <v>96.63923988954492</v>
      </c>
      <c r="G307" s="70">
        <v>4129809</v>
      </c>
      <c r="H307" s="70">
        <v>4029368</v>
      </c>
    </row>
    <row r="308" spans="1:8" ht="12.75" customHeight="1">
      <c r="A308" s="219" t="s">
        <v>1280</v>
      </c>
      <c r="B308" s="74">
        <v>47338979</v>
      </c>
      <c r="C308" s="74">
        <v>7481292</v>
      </c>
      <c r="D308" s="74">
        <v>7481292</v>
      </c>
      <c r="E308" s="251">
        <v>15.803661502712174</v>
      </c>
      <c r="F308" s="242">
        <v>100</v>
      </c>
      <c r="G308" s="77">
        <v>3710868</v>
      </c>
      <c r="H308" s="77">
        <v>3710868</v>
      </c>
    </row>
    <row r="309" spans="1:8" ht="13.5" customHeight="1">
      <c r="A309" s="219" t="s">
        <v>1281</v>
      </c>
      <c r="B309" s="74">
        <v>4260727</v>
      </c>
      <c r="C309" s="74">
        <v>797605</v>
      </c>
      <c r="D309" s="74">
        <v>580911</v>
      </c>
      <c r="E309" s="251">
        <v>13.63408169544775</v>
      </c>
      <c r="F309" s="242">
        <v>72.83191554716933</v>
      </c>
      <c r="G309" s="77">
        <v>355261</v>
      </c>
      <c r="H309" s="77">
        <v>318500</v>
      </c>
    </row>
    <row r="310" spans="1:8" ht="13.5" customHeight="1">
      <c r="A310" s="219" t="s">
        <v>1282</v>
      </c>
      <c r="B310" s="74">
        <v>63680</v>
      </c>
      <c r="C310" s="74">
        <v>63680</v>
      </c>
      <c r="D310" s="74">
        <v>0</v>
      </c>
      <c r="E310" s="251">
        <v>0</v>
      </c>
      <c r="F310" s="242">
        <v>0</v>
      </c>
      <c r="G310" s="77">
        <v>63680</v>
      </c>
      <c r="H310" s="77">
        <v>0</v>
      </c>
    </row>
    <row r="311" spans="1:8" ht="12.75" customHeight="1">
      <c r="A311" s="252" t="s">
        <v>1306</v>
      </c>
      <c r="B311" s="70">
        <v>51663386</v>
      </c>
      <c r="C311" s="70">
        <v>8342577</v>
      </c>
      <c r="D311" s="70">
        <v>7306941</v>
      </c>
      <c r="E311" s="210">
        <v>14.143364509635509</v>
      </c>
      <c r="F311" s="217">
        <v>87.58613795233775</v>
      </c>
      <c r="G311" s="70">
        <v>4129809</v>
      </c>
      <c r="H311" s="70">
        <v>3804776</v>
      </c>
    </row>
    <row r="312" spans="1:8" ht="12.75" customHeight="1">
      <c r="A312" s="229" t="s">
        <v>1312</v>
      </c>
      <c r="B312" s="74">
        <v>49425148</v>
      </c>
      <c r="C312" s="74">
        <v>8173162</v>
      </c>
      <c r="D312" s="74">
        <v>7229720</v>
      </c>
      <c r="E312" s="251">
        <v>14.627614266324503</v>
      </c>
      <c r="F312" s="242">
        <v>88.45682980467046</v>
      </c>
      <c r="G312" s="74">
        <v>4051344</v>
      </c>
      <c r="H312" s="74">
        <v>3762460</v>
      </c>
    </row>
    <row r="313" spans="1:8" ht="12.75" customHeight="1">
      <c r="A313" s="229" t="s">
        <v>1285</v>
      </c>
      <c r="B313" s="74">
        <v>26858262</v>
      </c>
      <c r="C313" s="74">
        <v>4703468</v>
      </c>
      <c r="D313" s="74">
        <v>4181552</v>
      </c>
      <c r="E313" s="251">
        <v>15.568959748773024</v>
      </c>
      <c r="F313" s="242">
        <v>88.90359198786938</v>
      </c>
      <c r="G313" s="77">
        <v>2378548</v>
      </c>
      <c r="H313" s="77">
        <v>2203568</v>
      </c>
    </row>
    <row r="314" spans="1:8" ht="12.75" customHeight="1">
      <c r="A314" s="231" t="s">
        <v>1286</v>
      </c>
      <c r="B314" s="85">
        <v>16833709</v>
      </c>
      <c r="C314" s="85">
        <v>2714750</v>
      </c>
      <c r="D314" s="85">
        <v>2495798</v>
      </c>
      <c r="E314" s="233">
        <v>14.826191898648123</v>
      </c>
      <c r="F314" s="234">
        <v>91.93472695459987</v>
      </c>
      <c r="G314" s="232">
        <v>1371015</v>
      </c>
      <c r="H314" s="232">
        <v>1315107</v>
      </c>
    </row>
    <row r="315" spans="1:8" ht="12.75" customHeight="1">
      <c r="A315" s="229" t="s">
        <v>1288</v>
      </c>
      <c r="B315" s="74">
        <v>22566886</v>
      </c>
      <c r="C315" s="74">
        <v>3469694</v>
      </c>
      <c r="D315" s="74">
        <v>3048168</v>
      </c>
      <c r="E315" s="251">
        <v>13.507260151001782</v>
      </c>
      <c r="F315" s="242">
        <v>87.85120532242901</v>
      </c>
      <c r="G315" s="77">
        <v>1672796</v>
      </c>
      <c r="H315" s="77">
        <v>1558892</v>
      </c>
    </row>
    <row r="316" spans="1:8" ht="24.75" customHeight="1">
      <c r="A316" s="240" t="s">
        <v>1291</v>
      </c>
      <c r="B316" s="74">
        <v>22009785</v>
      </c>
      <c r="C316" s="74">
        <v>3348130</v>
      </c>
      <c r="D316" s="74">
        <v>2939106</v>
      </c>
      <c r="E316" s="251">
        <v>13.353633395328487</v>
      </c>
      <c r="F316" s="242">
        <v>87.78350900353331</v>
      </c>
      <c r="G316" s="77">
        <v>1596989</v>
      </c>
      <c r="H316" s="77">
        <v>1492273</v>
      </c>
    </row>
    <row r="317" spans="1:8" s="236" customFormat="1" ht="12.75">
      <c r="A317" s="238" t="s">
        <v>1292</v>
      </c>
      <c r="B317" s="84">
        <v>9292005</v>
      </c>
      <c r="C317" s="266" t="s">
        <v>942</v>
      </c>
      <c r="D317" s="84">
        <v>1541200</v>
      </c>
      <c r="E317" s="257">
        <v>16.586301879949485</v>
      </c>
      <c r="F317" s="258" t="s">
        <v>942</v>
      </c>
      <c r="G317" s="266" t="s">
        <v>942</v>
      </c>
      <c r="H317" s="232">
        <v>769964</v>
      </c>
    </row>
    <row r="318" spans="1:8" ht="12.75" customHeight="1">
      <c r="A318" s="229" t="s">
        <v>1293</v>
      </c>
      <c r="B318" s="74">
        <v>486057</v>
      </c>
      <c r="C318" s="77">
        <v>86843</v>
      </c>
      <c r="D318" s="74">
        <v>81052</v>
      </c>
      <c r="E318" s="251">
        <v>16.675410497122765</v>
      </c>
      <c r="F318" s="242">
        <v>93.33164446184495</v>
      </c>
      <c r="G318" s="77">
        <v>43446</v>
      </c>
      <c r="H318" s="77">
        <v>39283</v>
      </c>
    </row>
    <row r="319" spans="1:8" ht="12.75">
      <c r="A319" s="171" t="s">
        <v>1294</v>
      </c>
      <c r="B319" s="74">
        <v>69379</v>
      </c>
      <c r="C319" s="74">
        <v>33772</v>
      </c>
      <c r="D319" s="74">
        <v>28011</v>
      </c>
      <c r="E319" s="251">
        <v>40.37388835238328</v>
      </c>
      <c r="F319" s="242">
        <v>82.9414899917091</v>
      </c>
      <c r="G319" s="77">
        <v>32361</v>
      </c>
      <c r="H319" s="77">
        <v>27337</v>
      </c>
    </row>
    <row r="320" spans="1:8" ht="12.75" customHeight="1">
      <c r="A320" s="229" t="s">
        <v>1295</v>
      </c>
      <c r="B320" s="74">
        <v>2238238</v>
      </c>
      <c r="C320" s="74">
        <v>169415</v>
      </c>
      <c r="D320" s="74">
        <v>77221</v>
      </c>
      <c r="E320" s="251">
        <v>3.4500799289441066</v>
      </c>
      <c r="F320" s="242">
        <v>45.58096980786826</v>
      </c>
      <c r="G320" s="74">
        <v>78465</v>
      </c>
      <c r="H320" s="74">
        <v>42316</v>
      </c>
    </row>
    <row r="321" spans="1:8" ht="12.75" customHeight="1">
      <c r="A321" s="229" t="s">
        <v>1296</v>
      </c>
      <c r="B321" s="74">
        <v>411084</v>
      </c>
      <c r="C321" s="74">
        <v>142597</v>
      </c>
      <c r="D321" s="74">
        <v>60184</v>
      </c>
      <c r="E321" s="251">
        <v>14.640316820893053</v>
      </c>
      <c r="F321" s="242">
        <v>42.205656500487386</v>
      </c>
      <c r="G321" s="77">
        <v>68606</v>
      </c>
      <c r="H321" s="77">
        <v>38040</v>
      </c>
    </row>
    <row r="322" spans="1:8" ht="12.75">
      <c r="A322" s="229" t="s">
        <v>1297</v>
      </c>
      <c r="B322" s="74">
        <v>1827154</v>
      </c>
      <c r="C322" s="74">
        <v>26818</v>
      </c>
      <c r="D322" s="74">
        <v>17037</v>
      </c>
      <c r="E322" s="251">
        <v>0.9324337193252458</v>
      </c>
      <c r="F322" s="242">
        <v>63.52822731001566</v>
      </c>
      <c r="G322" s="77">
        <v>9859</v>
      </c>
      <c r="H322" s="77">
        <v>4276</v>
      </c>
    </row>
    <row r="323" spans="1:8" ht="12.75">
      <c r="A323" s="229"/>
      <c r="B323" s="74"/>
      <c r="C323" s="74"/>
      <c r="D323" s="74"/>
      <c r="E323" s="251"/>
      <c r="F323" s="242"/>
      <c r="G323" s="74"/>
      <c r="H323" s="74"/>
    </row>
    <row r="324" spans="1:8" ht="12.75" customHeight="1">
      <c r="A324" s="268" t="s">
        <v>1335</v>
      </c>
      <c r="B324" s="74"/>
      <c r="C324" s="74"/>
      <c r="D324" s="74"/>
      <c r="E324" s="210"/>
      <c r="F324" s="217"/>
      <c r="G324" s="74"/>
      <c r="H324" s="74"/>
    </row>
    <row r="325" spans="1:8" ht="12.75" customHeight="1">
      <c r="A325" s="215" t="s">
        <v>1279</v>
      </c>
      <c r="B325" s="70">
        <v>3136585</v>
      </c>
      <c r="C325" s="70">
        <v>427111</v>
      </c>
      <c r="D325" s="70">
        <v>427782</v>
      </c>
      <c r="E325" s="210">
        <v>13.638463488156704</v>
      </c>
      <c r="F325" s="217">
        <v>100.15710201797658</v>
      </c>
      <c r="G325" s="70">
        <v>200331</v>
      </c>
      <c r="H325" s="70">
        <v>200398</v>
      </c>
    </row>
    <row r="326" spans="1:8" ht="12.75" customHeight="1">
      <c r="A326" s="219" t="s">
        <v>1280</v>
      </c>
      <c r="B326" s="74">
        <v>3044555</v>
      </c>
      <c r="C326" s="74">
        <v>425311</v>
      </c>
      <c r="D326" s="74">
        <v>425311</v>
      </c>
      <c r="E326" s="251">
        <v>13.969562054224674</v>
      </c>
      <c r="F326" s="242">
        <v>100</v>
      </c>
      <c r="G326" s="77">
        <v>199431</v>
      </c>
      <c r="H326" s="77">
        <v>199431</v>
      </c>
    </row>
    <row r="327" spans="1:8" ht="12.75" customHeight="1">
      <c r="A327" s="219" t="s">
        <v>1282</v>
      </c>
      <c r="B327" s="74">
        <v>92030</v>
      </c>
      <c r="C327" s="74">
        <v>1800</v>
      </c>
      <c r="D327" s="74">
        <v>1757</v>
      </c>
      <c r="E327" s="251">
        <v>1.9091600565033142</v>
      </c>
      <c r="F327" s="242">
        <v>97.61111111111111</v>
      </c>
      <c r="G327" s="77">
        <v>900</v>
      </c>
      <c r="H327" s="77">
        <v>878</v>
      </c>
    </row>
    <row r="328" spans="1:8" ht="12.75" customHeight="1">
      <c r="A328" s="252" t="s">
        <v>1310</v>
      </c>
      <c r="B328" s="70">
        <v>3136585</v>
      </c>
      <c r="C328" s="70">
        <v>427111</v>
      </c>
      <c r="D328" s="70">
        <v>252566</v>
      </c>
      <c r="E328" s="210">
        <v>8.052260659283903</v>
      </c>
      <c r="F328" s="242">
        <v>59.133574176268</v>
      </c>
      <c r="G328" s="70">
        <v>200331</v>
      </c>
      <c r="H328" s="70">
        <v>132454</v>
      </c>
    </row>
    <row r="329" spans="1:8" ht="12.75" customHeight="1">
      <c r="A329" s="229" t="s">
        <v>1312</v>
      </c>
      <c r="B329" s="74">
        <v>3041585</v>
      </c>
      <c r="C329" s="74">
        <v>417111</v>
      </c>
      <c r="D329" s="74">
        <v>250016</v>
      </c>
      <c r="E329" s="251">
        <v>8.219924808940075</v>
      </c>
      <c r="F329" s="242">
        <v>59.93992006923816</v>
      </c>
      <c r="G329" s="74">
        <v>200331</v>
      </c>
      <c r="H329" s="74">
        <v>129904</v>
      </c>
    </row>
    <row r="330" spans="1:8" ht="12.75" customHeight="1">
      <c r="A330" s="229" t="s">
        <v>1285</v>
      </c>
      <c r="B330" s="74">
        <v>3040785</v>
      </c>
      <c r="C330" s="74">
        <v>416311</v>
      </c>
      <c r="D330" s="74">
        <v>249507</v>
      </c>
      <c r="E330" s="251">
        <v>8.205348289997485</v>
      </c>
      <c r="F330" s="242">
        <v>59.93283867108964</v>
      </c>
      <c r="G330" s="77">
        <v>199531</v>
      </c>
      <c r="H330" s="77">
        <v>129395</v>
      </c>
    </row>
    <row r="331" spans="1:8" s="236" customFormat="1" ht="12" customHeight="1">
      <c r="A331" s="231" t="s">
        <v>1286</v>
      </c>
      <c r="B331" s="85">
        <v>2025690</v>
      </c>
      <c r="C331" s="85">
        <v>284670</v>
      </c>
      <c r="D331" s="85">
        <v>174871</v>
      </c>
      <c r="E331" s="233">
        <v>8.632663438137127</v>
      </c>
      <c r="F331" s="234">
        <v>61.42937436329785</v>
      </c>
      <c r="G331" s="232">
        <v>143585</v>
      </c>
      <c r="H331" s="232">
        <v>91961</v>
      </c>
    </row>
    <row r="332" spans="1:8" ht="12.75">
      <c r="A332" s="229" t="s">
        <v>1288</v>
      </c>
      <c r="B332" s="74">
        <v>800</v>
      </c>
      <c r="C332" s="74">
        <v>800</v>
      </c>
      <c r="D332" s="74">
        <v>509</v>
      </c>
      <c r="E332" s="251">
        <v>63.625</v>
      </c>
      <c r="F332" s="242">
        <v>0</v>
      </c>
      <c r="G332" s="77">
        <v>800</v>
      </c>
      <c r="H332" s="77">
        <v>509</v>
      </c>
    </row>
    <row r="333" spans="1:8" ht="12.75">
      <c r="A333" s="171" t="s">
        <v>1294</v>
      </c>
      <c r="B333" s="74">
        <v>600</v>
      </c>
      <c r="C333" s="74">
        <v>600</v>
      </c>
      <c r="D333" s="74">
        <v>509</v>
      </c>
      <c r="E333" s="251">
        <v>84.83333333333334</v>
      </c>
      <c r="F333" s="242">
        <v>0</v>
      </c>
      <c r="G333" s="77">
        <v>600</v>
      </c>
      <c r="H333" s="77">
        <v>509</v>
      </c>
    </row>
    <row r="334" spans="1:8" ht="12.75" customHeight="1">
      <c r="A334" s="229" t="s">
        <v>1295</v>
      </c>
      <c r="B334" s="74">
        <v>95000</v>
      </c>
      <c r="C334" s="74">
        <v>10000</v>
      </c>
      <c r="D334" s="74">
        <v>2550</v>
      </c>
      <c r="E334" s="251">
        <v>2.68421052631579</v>
      </c>
      <c r="F334" s="242">
        <v>25.5</v>
      </c>
      <c r="G334" s="74">
        <v>0</v>
      </c>
      <c r="H334" s="74">
        <v>2550</v>
      </c>
    </row>
    <row r="335" spans="1:8" ht="12.75" customHeight="1">
      <c r="A335" s="229" t="s">
        <v>1296</v>
      </c>
      <c r="B335" s="74">
        <v>95000</v>
      </c>
      <c r="C335" s="74">
        <v>10000</v>
      </c>
      <c r="D335" s="74">
        <v>2550</v>
      </c>
      <c r="E335" s="251">
        <v>0</v>
      </c>
      <c r="F335" s="242">
        <v>25.5</v>
      </c>
      <c r="G335" s="77">
        <v>0</v>
      </c>
      <c r="H335" s="77">
        <v>2550</v>
      </c>
    </row>
    <row r="336" spans="1:8" ht="12.75" customHeight="1">
      <c r="A336" s="229"/>
      <c r="B336" s="74"/>
      <c r="C336" s="74"/>
      <c r="D336" s="74"/>
      <c r="E336" s="251"/>
      <c r="F336" s="242"/>
      <c r="G336" s="74"/>
      <c r="H336" s="74"/>
    </row>
    <row r="337" spans="1:8" ht="12.75" customHeight="1">
      <c r="A337" s="268" t="s">
        <v>1336</v>
      </c>
      <c r="B337" s="70"/>
      <c r="C337" s="70"/>
      <c r="D337" s="70"/>
      <c r="E337" s="210"/>
      <c r="F337" s="217"/>
      <c r="G337" s="70"/>
      <c r="H337" s="70"/>
    </row>
    <row r="338" spans="1:8" ht="12.75" customHeight="1">
      <c r="A338" s="215" t="s">
        <v>1279</v>
      </c>
      <c r="B338" s="70">
        <v>2404392</v>
      </c>
      <c r="C338" s="70">
        <v>379733</v>
      </c>
      <c r="D338" s="70">
        <v>379983</v>
      </c>
      <c r="E338" s="210">
        <v>15.803704221275067</v>
      </c>
      <c r="F338" s="217">
        <v>100.0658357319485</v>
      </c>
      <c r="G338" s="70">
        <v>185326</v>
      </c>
      <c r="H338" s="70">
        <v>185576</v>
      </c>
    </row>
    <row r="339" spans="1:8" ht="12.75" customHeight="1">
      <c r="A339" s="219" t="s">
        <v>1280</v>
      </c>
      <c r="B339" s="74">
        <v>2404192</v>
      </c>
      <c r="C339" s="74">
        <v>379733</v>
      </c>
      <c r="D339" s="74">
        <v>379733</v>
      </c>
      <c r="E339" s="251">
        <v>15.79462039637433</v>
      </c>
      <c r="F339" s="242">
        <v>100</v>
      </c>
      <c r="G339" s="77">
        <v>185326</v>
      </c>
      <c r="H339" s="77">
        <v>185326</v>
      </c>
    </row>
    <row r="340" spans="1:8" ht="12.75" customHeight="1">
      <c r="A340" s="219" t="s">
        <v>1281</v>
      </c>
      <c r="B340" s="74">
        <v>200</v>
      </c>
      <c r="C340" s="74">
        <v>0</v>
      </c>
      <c r="D340" s="74">
        <v>250</v>
      </c>
      <c r="E340" s="251">
        <v>125</v>
      </c>
      <c r="F340" s="242">
        <v>0</v>
      </c>
      <c r="G340" s="77">
        <v>0</v>
      </c>
      <c r="H340" s="77">
        <v>250</v>
      </c>
    </row>
    <row r="341" spans="1:8" ht="12.75" customHeight="1">
      <c r="A341" s="252" t="s">
        <v>1310</v>
      </c>
      <c r="B341" s="70">
        <v>2404392</v>
      </c>
      <c r="C341" s="70">
        <v>379733</v>
      </c>
      <c r="D341" s="70">
        <v>379602</v>
      </c>
      <c r="E341" s="210">
        <v>15.787858219458393</v>
      </c>
      <c r="F341" s="217">
        <v>99.96550207645899</v>
      </c>
      <c r="G341" s="70">
        <v>185326</v>
      </c>
      <c r="H341" s="70">
        <v>186514</v>
      </c>
    </row>
    <row r="342" spans="1:8" ht="12.75" customHeight="1">
      <c r="A342" s="229" t="s">
        <v>1312</v>
      </c>
      <c r="B342" s="74">
        <v>2402000</v>
      </c>
      <c r="C342" s="74">
        <v>377341</v>
      </c>
      <c r="D342" s="74">
        <v>377269</v>
      </c>
      <c r="E342" s="251">
        <v>15.706452955870109</v>
      </c>
      <c r="F342" s="242">
        <v>99.98091911560101</v>
      </c>
      <c r="G342" s="74">
        <v>182934</v>
      </c>
      <c r="H342" s="74">
        <v>184181</v>
      </c>
    </row>
    <row r="343" spans="1:8" ht="12.75" customHeight="1">
      <c r="A343" s="229" t="s">
        <v>1285</v>
      </c>
      <c r="B343" s="74">
        <v>2400690</v>
      </c>
      <c r="C343" s="74">
        <v>376031</v>
      </c>
      <c r="D343" s="74">
        <v>375959</v>
      </c>
      <c r="E343" s="251">
        <v>15.660455952247062</v>
      </c>
      <c r="F343" s="242">
        <v>99.9808526424683</v>
      </c>
      <c r="G343" s="77">
        <v>182934</v>
      </c>
      <c r="H343" s="77">
        <v>182871</v>
      </c>
    </row>
    <row r="344" spans="1:8" ht="12.75" customHeight="1">
      <c r="A344" s="231" t="s">
        <v>1286</v>
      </c>
      <c r="B344" s="85">
        <v>1763895</v>
      </c>
      <c r="C344" s="74">
        <v>275228</v>
      </c>
      <c r="D344" s="85">
        <v>275215</v>
      </c>
      <c r="E344" s="251">
        <v>15.602686100930043</v>
      </c>
      <c r="F344" s="234">
        <v>99.99527664336478</v>
      </c>
      <c r="G344" s="232">
        <v>134124</v>
      </c>
      <c r="H344" s="232">
        <v>134113</v>
      </c>
    </row>
    <row r="345" spans="1:8" ht="12.75" customHeight="1">
      <c r="A345" s="229" t="s">
        <v>1288</v>
      </c>
      <c r="B345" s="74">
        <v>1310</v>
      </c>
      <c r="C345" s="74">
        <v>1310</v>
      </c>
      <c r="D345" s="74">
        <v>1310</v>
      </c>
      <c r="E345" s="251">
        <v>100</v>
      </c>
      <c r="F345" s="242">
        <v>100</v>
      </c>
      <c r="G345" s="77">
        <v>0</v>
      </c>
      <c r="H345" s="77">
        <v>1310</v>
      </c>
    </row>
    <row r="346" spans="1:8" ht="12.75" customHeight="1">
      <c r="A346" s="171" t="s">
        <v>1294</v>
      </c>
      <c r="B346" s="74">
        <v>1310</v>
      </c>
      <c r="C346" s="74">
        <v>1310</v>
      </c>
      <c r="D346" s="74">
        <v>1310</v>
      </c>
      <c r="E346" s="251">
        <v>100</v>
      </c>
      <c r="F346" s="242">
        <v>100</v>
      </c>
      <c r="G346" s="77">
        <v>0</v>
      </c>
      <c r="H346" s="77">
        <v>1310</v>
      </c>
    </row>
    <row r="347" spans="1:8" ht="12.75">
      <c r="A347" s="229" t="s">
        <v>1295</v>
      </c>
      <c r="B347" s="74">
        <v>2392</v>
      </c>
      <c r="C347" s="74">
        <v>2392</v>
      </c>
      <c r="D347" s="74">
        <v>2333</v>
      </c>
      <c r="E347" s="251">
        <v>97.53344481605352</v>
      </c>
      <c r="F347" s="242">
        <v>0</v>
      </c>
      <c r="G347" s="74">
        <v>2392</v>
      </c>
      <c r="H347" s="74">
        <v>2333</v>
      </c>
    </row>
    <row r="348" spans="1:8" ht="12.75">
      <c r="A348" s="229" t="s">
        <v>1296</v>
      </c>
      <c r="B348" s="74">
        <v>2392</v>
      </c>
      <c r="C348" s="74">
        <v>2392</v>
      </c>
      <c r="D348" s="74">
        <v>2333</v>
      </c>
      <c r="E348" s="251">
        <v>97.53344481605352</v>
      </c>
      <c r="F348" s="242">
        <v>0</v>
      </c>
      <c r="G348" s="77">
        <v>2392</v>
      </c>
      <c r="H348" s="77">
        <v>2333</v>
      </c>
    </row>
    <row r="349" spans="1:8" ht="12.75">
      <c r="A349" s="229"/>
      <c r="B349" s="74"/>
      <c r="C349" s="74"/>
      <c r="D349" s="74"/>
      <c r="E349" s="251"/>
      <c r="F349" s="242"/>
      <c r="G349" s="74"/>
      <c r="H349" s="74"/>
    </row>
    <row r="350" spans="1:8" ht="12.75" customHeight="1">
      <c r="A350" s="268" t="s">
        <v>1337</v>
      </c>
      <c r="B350" s="74"/>
      <c r="C350" s="74"/>
      <c r="D350" s="74"/>
      <c r="E350" s="251"/>
      <c r="F350" s="242"/>
      <c r="G350" s="74"/>
      <c r="H350" s="74"/>
    </row>
    <row r="351" spans="1:8" ht="12.75" customHeight="1">
      <c r="A351" s="215" t="s">
        <v>1279</v>
      </c>
      <c r="B351" s="70">
        <v>357598816</v>
      </c>
      <c r="C351" s="70">
        <v>50764541</v>
      </c>
      <c r="D351" s="70">
        <v>50541135</v>
      </c>
      <c r="E351" s="210">
        <v>14.133473808817085</v>
      </c>
      <c r="F351" s="217">
        <v>99.55991722647506</v>
      </c>
      <c r="G351" s="70">
        <v>27104348</v>
      </c>
      <c r="H351" s="70">
        <v>26996240</v>
      </c>
    </row>
    <row r="352" spans="1:8" ht="11.25" customHeight="1">
      <c r="A352" s="219" t="s">
        <v>1280</v>
      </c>
      <c r="B352" s="74">
        <v>345177307</v>
      </c>
      <c r="C352" s="74">
        <v>48850952</v>
      </c>
      <c r="D352" s="74">
        <v>48850952</v>
      </c>
      <c r="E352" s="251">
        <v>14.15242283004427</v>
      </c>
      <c r="F352" s="242">
        <v>100</v>
      </c>
      <c r="G352" s="77">
        <v>26122715</v>
      </c>
      <c r="H352" s="77">
        <v>26122715</v>
      </c>
    </row>
    <row r="353" spans="1:8" ht="12.75" customHeight="1">
      <c r="A353" s="219" t="s">
        <v>1281</v>
      </c>
      <c r="B353" s="74">
        <v>11317389</v>
      </c>
      <c r="C353" s="74">
        <v>1801816</v>
      </c>
      <c r="D353" s="74">
        <v>1652666</v>
      </c>
      <c r="E353" s="251">
        <v>14.602891179228708</v>
      </c>
      <c r="F353" s="242">
        <v>91.722240228747</v>
      </c>
      <c r="G353" s="77">
        <v>879276</v>
      </c>
      <c r="H353" s="77">
        <v>851223</v>
      </c>
    </row>
    <row r="354" spans="1:8" ht="12.75">
      <c r="A354" s="219" t="s">
        <v>1282</v>
      </c>
      <c r="B354" s="74">
        <v>1104120</v>
      </c>
      <c r="C354" s="74">
        <v>111773</v>
      </c>
      <c r="D354" s="74">
        <v>37517</v>
      </c>
      <c r="E354" s="251">
        <v>3.397909647502083</v>
      </c>
      <c r="F354" s="242">
        <v>33.56535120288442</v>
      </c>
      <c r="G354" s="77">
        <v>102357</v>
      </c>
      <c r="H354" s="77">
        <v>22302</v>
      </c>
    </row>
    <row r="355" spans="1:8" ht="12.75" customHeight="1">
      <c r="A355" s="252" t="s">
        <v>1310</v>
      </c>
      <c r="B355" s="70">
        <v>357598816</v>
      </c>
      <c r="C355" s="70">
        <v>50764541</v>
      </c>
      <c r="D355" s="70">
        <v>38540880</v>
      </c>
      <c r="E355" s="210">
        <v>10.777686691222154</v>
      </c>
      <c r="F355" s="217">
        <v>75.9208676780905</v>
      </c>
      <c r="G355" s="70">
        <v>27104348</v>
      </c>
      <c r="H355" s="70">
        <v>21971945</v>
      </c>
    </row>
    <row r="356" spans="1:8" ht="12.75" customHeight="1">
      <c r="A356" s="229" t="s">
        <v>1312</v>
      </c>
      <c r="B356" s="74">
        <v>354669167</v>
      </c>
      <c r="C356" s="74">
        <v>50390480</v>
      </c>
      <c r="D356" s="74">
        <v>38374565</v>
      </c>
      <c r="E356" s="251">
        <v>10.819819868920266</v>
      </c>
      <c r="F356" s="242">
        <v>76.1543946396224</v>
      </c>
      <c r="G356" s="74">
        <v>26882358</v>
      </c>
      <c r="H356" s="74">
        <v>21883704</v>
      </c>
    </row>
    <row r="357" spans="1:8" ht="12.75" customHeight="1">
      <c r="A357" s="229" t="s">
        <v>1285</v>
      </c>
      <c r="B357" s="74">
        <v>53885796</v>
      </c>
      <c r="C357" s="74">
        <v>8824609</v>
      </c>
      <c r="D357" s="74">
        <v>7637212</v>
      </c>
      <c r="E357" s="251">
        <v>14.172959419584338</v>
      </c>
      <c r="F357" s="242">
        <v>86.54448032768364</v>
      </c>
      <c r="G357" s="77">
        <v>4637039</v>
      </c>
      <c r="H357" s="77">
        <v>4240398</v>
      </c>
    </row>
    <row r="358" spans="1:8" s="236" customFormat="1" ht="11.25" customHeight="1">
      <c r="A358" s="231" t="s">
        <v>1286</v>
      </c>
      <c r="B358" s="85">
        <v>24760255</v>
      </c>
      <c r="C358" s="85">
        <v>3869974</v>
      </c>
      <c r="D358" s="85">
        <v>3319968</v>
      </c>
      <c r="E358" s="233">
        <v>13.408456415331749</v>
      </c>
      <c r="F358" s="234">
        <v>85.78786317427456</v>
      </c>
      <c r="G358" s="232">
        <v>1990492</v>
      </c>
      <c r="H358" s="232">
        <v>1793175</v>
      </c>
    </row>
    <row r="359" spans="1:8" ht="11.25" customHeight="1">
      <c r="A359" s="229" t="s">
        <v>1287</v>
      </c>
      <c r="B359" s="74">
        <v>454055</v>
      </c>
      <c r="C359" s="74">
        <v>174183</v>
      </c>
      <c r="D359" s="74">
        <v>173901</v>
      </c>
      <c r="E359" s="251">
        <v>38.299545209280815</v>
      </c>
      <c r="F359" s="234">
        <v>0</v>
      </c>
      <c r="G359" s="77">
        <v>174183</v>
      </c>
      <c r="H359" s="77">
        <v>173901</v>
      </c>
    </row>
    <row r="360" spans="1:8" ht="12.75" customHeight="1">
      <c r="A360" s="229" t="s">
        <v>1288</v>
      </c>
      <c r="B360" s="74">
        <v>300329316</v>
      </c>
      <c r="C360" s="74">
        <v>41391688</v>
      </c>
      <c r="D360" s="74">
        <v>30563452</v>
      </c>
      <c r="E360" s="251">
        <v>10.176646225238963</v>
      </c>
      <c r="F360" s="242">
        <v>73.83958827675741</v>
      </c>
      <c r="G360" s="77">
        <v>22071136</v>
      </c>
      <c r="H360" s="77">
        <v>17469405</v>
      </c>
    </row>
    <row r="361" spans="1:8" ht="25.5" customHeight="1">
      <c r="A361" s="240" t="s">
        <v>1291</v>
      </c>
      <c r="B361" s="74">
        <v>299735937</v>
      </c>
      <c r="C361" s="74">
        <v>41284357</v>
      </c>
      <c r="D361" s="74">
        <v>30532343</v>
      </c>
      <c r="E361" s="251">
        <v>10.186413850001577</v>
      </c>
      <c r="F361" s="242">
        <v>73.95620331449028</v>
      </c>
      <c r="G361" s="77">
        <v>22014731</v>
      </c>
      <c r="H361" s="77">
        <v>17457946</v>
      </c>
    </row>
    <row r="362" spans="1:8" ht="12.75" customHeight="1">
      <c r="A362" s="229" t="s">
        <v>1293</v>
      </c>
      <c r="B362" s="74">
        <v>478782</v>
      </c>
      <c r="C362" s="74">
        <v>91100</v>
      </c>
      <c r="D362" s="74">
        <v>31109</v>
      </c>
      <c r="E362" s="251">
        <v>6.497529146876866</v>
      </c>
      <c r="F362" s="242">
        <v>34.148188803512625</v>
      </c>
      <c r="G362" s="77">
        <v>45050</v>
      </c>
      <c r="H362" s="77">
        <v>11459</v>
      </c>
    </row>
    <row r="363" spans="1:8" ht="12.75" customHeight="1">
      <c r="A363" s="171" t="s">
        <v>1294</v>
      </c>
      <c r="B363" s="74">
        <v>59666</v>
      </c>
      <c r="C363" s="74">
        <v>16231</v>
      </c>
      <c r="D363" s="74">
        <v>0</v>
      </c>
      <c r="E363" s="251">
        <v>0</v>
      </c>
      <c r="F363" s="242">
        <v>0</v>
      </c>
      <c r="G363" s="77">
        <v>11355</v>
      </c>
      <c r="H363" s="77">
        <v>0</v>
      </c>
    </row>
    <row r="364" spans="1:8" ht="12.75" customHeight="1">
      <c r="A364" s="229" t="s">
        <v>1295</v>
      </c>
      <c r="B364" s="74">
        <v>2929649</v>
      </c>
      <c r="C364" s="74">
        <v>374061</v>
      </c>
      <c r="D364" s="74">
        <v>166315</v>
      </c>
      <c r="E364" s="251">
        <v>5.676959936156174</v>
      </c>
      <c r="F364" s="242">
        <v>44.46199951344834</v>
      </c>
      <c r="G364" s="74">
        <v>221990</v>
      </c>
      <c r="H364" s="74">
        <v>88241</v>
      </c>
    </row>
    <row r="365" spans="1:8" ht="12" customHeight="1">
      <c r="A365" s="229" t="s">
        <v>1296</v>
      </c>
      <c r="B365" s="74">
        <v>2847766</v>
      </c>
      <c r="C365" s="74">
        <v>362061</v>
      </c>
      <c r="D365" s="74">
        <v>166315</v>
      </c>
      <c r="E365" s="251">
        <v>5.840191925881551</v>
      </c>
      <c r="F365" s="242">
        <v>45.935629631470945</v>
      </c>
      <c r="G365" s="77">
        <v>220990</v>
      </c>
      <c r="H365" s="77">
        <v>88241</v>
      </c>
    </row>
    <row r="366" spans="1:8" ht="12" customHeight="1">
      <c r="A366" s="229" t="s">
        <v>1297</v>
      </c>
      <c r="B366" s="74">
        <v>81883</v>
      </c>
      <c r="C366" s="74">
        <v>12000</v>
      </c>
      <c r="D366" s="74">
        <v>0</v>
      </c>
      <c r="E366" s="251">
        <v>0</v>
      </c>
      <c r="F366" s="242">
        <v>0</v>
      </c>
      <c r="G366" s="77">
        <v>1000</v>
      </c>
      <c r="H366" s="77">
        <v>0</v>
      </c>
    </row>
    <row r="367" spans="1:8" ht="12" customHeight="1">
      <c r="A367" s="229"/>
      <c r="B367" s="74"/>
      <c r="C367" s="74"/>
      <c r="D367" s="74"/>
      <c r="E367" s="251"/>
      <c r="F367" s="242"/>
      <c r="G367" s="74"/>
      <c r="H367" s="74"/>
    </row>
    <row r="368" spans="1:8" ht="12.75" customHeight="1">
      <c r="A368" s="268" t="s">
        <v>1338</v>
      </c>
      <c r="B368" s="70"/>
      <c r="C368" s="70"/>
      <c r="D368" s="70"/>
      <c r="E368" s="210"/>
      <c r="F368" s="217"/>
      <c r="G368" s="70"/>
      <c r="H368" s="70"/>
    </row>
    <row r="369" spans="1:8" ht="12.75" customHeight="1">
      <c r="A369" s="215" t="s">
        <v>1279</v>
      </c>
      <c r="B369" s="70">
        <v>594509</v>
      </c>
      <c r="C369" s="70">
        <v>83980</v>
      </c>
      <c r="D369" s="70">
        <v>83951</v>
      </c>
      <c r="E369" s="210">
        <v>14.12106460961903</v>
      </c>
      <c r="F369" s="217">
        <v>99.96546796856394</v>
      </c>
      <c r="G369" s="70">
        <v>41790</v>
      </c>
      <c r="H369" s="70">
        <v>41775</v>
      </c>
    </row>
    <row r="370" spans="1:8" ht="12.75" customHeight="1">
      <c r="A370" s="219" t="s">
        <v>1280</v>
      </c>
      <c r="B370" s="74">
        <v>582859</v>
      </c>
      <c r="C370" s="74">
        <v>82040</v>
      </c>
      <c r="D370" s="74">
        <v>82040</v>
      </c>
      <c r="E370" s="251">
        <v>14.075445347845704</v>
      </c>
      <c r="F370" s="242">
        <v>100</v>
      </c>
      <c r="G370" s="77">
        <v>40820</v>
      </c>
      <c r="H370" s="77">
        <v>40820</v>
      </c>
    </row>
    <row r="371" spans="1:8" ht="12.75" customHeight="1">
      <c r="A371" s="219" t="s">
        <v>1281</v>
      </c>
      <c r="B371" s="74">
        <v>11650</v>
      </c>
      <c r="C371" s="74">
        <v>1940</v>
      </c>
      <c r="D371" s="74">
        <v>1911</v>
      </c>
      <c r="E371" s="251">
        <v>16.40343347639485</v>
      </c>
      <c r="F371" s="242">
        <v>98.50515463917526</v>
      </c>
      <c r="G371" s="77">
        <v>970</v>
      </c>
      <c r="H371" s="77">
        <v>955</v>
      </c>
    </row>
    <row r="372" spans="1:8" ht="12.75" customHeight="1">
      <c r="A372" s="252" t="s">
        <v>1310</v>
      </c>
      <c r="B372" s="70">
        <v>594509</v>
      </c>
      <c r="C372" s="70">
        <v>83980</v>
      </c>
      <c r="D372" s="70">
        <v>76564</v>
      </c>
      <c r="E372" s="210">
        <v>12.878526649722714</v>
      </c>
      <c r="F372" s="217">
        <v>91.16932603000714</v>
      </c>
      <c r="G372" s="70">
        <v>41790</v>
      </c>
      <c r="H372" s="70">
        <v>40734</v>
      </c>
    </row>
    <row r="373" spans="1:8" ht="12.75" customHeight="1">
      <c r="A373" s="229" t="s">
        <v>1312</v>
      </c>
      <c r="B373" s="74">
        <v>544559</v>
      </c>
      <c r="C373" s="74">
        <v>83980</v>
      </c>
      <c r="D373" s="74">
        <v>76564</v>
      </c>
      <c r="E373" s="251">
        <v>14.059817209889102</v>
      </c>
      <c r="F373" s="242">
        <v>91.16932603000714</v>
      </c>
      <c r="G373" s="74">
        <v>41790</v>
      </c>
      <c r="H373" s="74">
        <v>40734</v>
      </c>
    </row>
    <row r="374" spans="1:8" ht="12.75" customHeight="1">
      <c r="A374" s="229" t="s">
        <v>1285</v>
      </c>
      <c r="B374" s="74">
        <v>541559</v>
      </c>
      <c r="C374" s="74">
        <v>83980</v>
      </c>
      <c r="D374" s="74">
        <v>76564</v>
      </c>
      <c r="E374" s="251">
        <v>14.137702447932726</v>
      </c>
      <c r="F374" s="242">
        <v>91.16932603000714</v>
      </c>
      <c r="G374" s="77">
        <v>41790</v>
      </c>
      <c r="H374" s="77">
        <v>40734</v>
      </c>
    </row>
    <row r="375" spans="1:8" s="236" customFormat="1" ht="12.75" customHeight="1">
      <c r="A375" s="231" t="s">
        <v>1286</v>
      </c>
      <c r="B375" s="85">
        <v>371058</v>
      </c>
      <c r="C375" s="85">
        <v>56240</v>
      </c>
      <c r="D375" s="85">
        <v>55482</v>
      </c>
      <c r="E375" s="233">
        <v>14.95237941238297</v>
      </c>
      <c r="F375" s="234">
        <v>98.65220483641536</v>
      </c>
      <c r="G375" s="232">
        <v>28120</v>
      </c>
      <c r="H375" s="232">
        <v>27264</v>
      </c>
    </row>
    <row r="376" spans="1:8" ht="12.75" customHeight="1">
      <c r="A376" s="229" t="s">
        <v>1288</v>
      </c>
      <c r="B376" s="74">
        <v>3000</v>
      </c>
      <c r="C376" s="74">
        <v>0</v>
      </c>
      <c r="D376" s="74">
        <v>0</v>
      </c>
      <c r="E376" s="251">
        <v>0</v>
      </c>
      <c r="F376" s="234">
        <v>0</v>
      </c>
      <c r="G376" s="77">
        <v>0</v>
      </c>
      <c r="H376" s="77">
        <v>0</v>
      </c>
    </row>
    <row r="377" spans="1:8" ht="12" customHeight="1">
      <c r="A377" s="171" t="s">
        <v>1294</v>
      </c>
      <c r="B377" s="74">
        <v>3000</v>
      </c>
      <c r="C377" s="74">
        <v>0</v>
      </c>
      <c r="D377" s="74">
        <v>0</v>
      </c>
      <c r="E377" s="251">
        <v>0</v>
      </c>
      <c r="F377" s="234">
        <v>0</v>
      </c>
      <c r="G377" s="77">
        <v>0</v>
      </c>
      <c r="H377" s="77">
        <v>0</v>
      </c>
    </row>
    <row r="378" spans="1:8" ht="12.75" customHeight="1">
      <c r="A378" s="229" t="s">
        <v>1295</v>
      </c>
      <c r="B378" s="74">
        <v>49950</v>
      </c>
      <c r="C378" s="74">
        <v>0</v>
      </c>
      <c r="D378" s="74">
        <v>0</v>
      </c>
      <c r="E378" s="251">
        <v>0</v>
      </c>
      <c r="F378" s="234">
        <v>0</v>
      </c>
      <c r="G378" s="74">
        <v>0</v>
      </c>
      <c r="H378" s="74">
        <v>0</v>
      </c>
    </row>
    <row r="379" spans="1:8" ht="12.75" customHeight="1">
      <c r="A379" s="229" t="s">
        <v>1296</v>
      </c>
      <c r="B379" s="74">
        <v>49950</v>
      </c>
      <c r="C379" s="74">
        <v>0</v>
      </c>
      <c r="D379" s="74">
        <v>0</v>
      </c>
      <c r="E379" s="251">
        <v>0</v>
      </c>
      <c r="F379" s="234">
        <v>0</v>
      </c>
      <c r="G379" s="77">
        <v>0</v>
      </c>
      <c r="H379" s="77">
        <v>0</v>
      </c>
    </row>
    <row r="380" spans="1:8" ht="12.75" customHeight="1">
      <c r="A380" s="229"/>
      <c r="B380" s="74"/>
      <c r="C380" s="74"/>
      <c r="D380" s="74"/>
      <c r="E380" s="251"/>
      <c r="F380" s="234"/>
      <c r="G380" s="74"/>
      <c r="H380" s="74"/>
    </row>
    <row r="381" spans="1:8" ht="12.75" customHeight="1">
      <c r="A381" s="268" t="s">
        <v>1339</v>
      </c>
      <c r="B381" s="74"/>
      <c r="C381" s="74"/>
      <c r="D381" s="74"/>
      <c r="E381" s="210"/>
      <c r="F381" s="217"/>
      <c r="G381" s="74"/>
      <c r="H381" s="74"/>
    </row>
    <row r="382" spans="1:8" ht="12.75" customHeight="1">
      <c r="A382" s="215" t="s">
        <v>1279</v>
      </c>
      <c r="B382" s="70">
        <v>12012361</v>
      </c>
      <c r="C382" s="70">
        <v>1963646</v>
      </c>
      <c r="D382" s="70">
        <v>1963885</v>
      </c>
      <c r="E382" s="210">
        <v>16.348867637261318</v>
      </c>
      <c r="F382" s="217">
        <v>100.01217123656707</v>
      </c>
      <c r="G382" s="70">
        <v>981823</v>
      </c>
      <c r="H382" s="70">
        <v>981783</v>
      </c>
    </row>
    <row r="383" spans="1:8" ht="12.75" customHeight="1">
      <c r="A383" s="219" t="s">
        <v>1280</v>
      </c>
      <c r="B383" s="74">
        <v>11997361</v>
      </c>
      <c r="C383" s="74">
        <v>1961146</v>
      </c>
      <c r="D383" s="74">
        <v>1961146</v>
      </c>
      <c r="E383" s="251">
        <v>16.346478196330008</v>
      </c>
      <c r="F383" s="242">
        <v>100</v>
      </c>
      <c r="G383" s="77">
        <v>980573</v>
      </c>
      <c r="H383" s="77">
        <v>980573</v>
      </c>
    </row>
    <row r="384" spans="1:8" ht="12.75" customHeight="1">
      <c r="A384" s="219" t="s">
        <v>1281</v>
      </c>
      <c r="B384" s="74">
        <v>15000</v>
      </c>
      <c r="C384" s="74">
        <v>2500</v>
      </c>
      <c r="D384" s="74">
        <v>2739</v>
      </c>
      <c r="E384" s="251">
        <v>18.26</v>
      </c>
      <c r="F384" s="242">
        <v>109.56</v>
      </c>
      <c r="G384" s="77">
        <v>1250</v>
      </c>
      <c r="H384" s="77">
        <v>1210</v>
      </c>
    </row>
    <row r="385" spans="1:8" ht="12.75" customHeight="1">
      <c r="A385" s="252" t="s">
        <v>1310</v>
      </c>
      <c r="B385" s="70">
        <v>12012361</v>
      </c>
      <c r="C385" s="70">
        <v>1963646</v>
      </c>
      <c r="D385" s="70">
        <v>1872497</v>
      </c>
      <c r="E385" s="210">
        <v>15.588084640479918</v>
      </c>
      <c r="F385" s="217">
        <v>95.35817555710143</v>
      </c>
      <c r="G385" s="70">
        <v>981823</v>
      </c>
      <c r="H385" s="70">
        <v>1094305</v>
      </c>
    </row>
    <row r="386" spans="1:8" ht="12.75" customHeight="1">
      <c r="A386" s="229" t="s">
        <v>1312</v>
      </c>
      <c r="B386" s="74">
        <v>11809301</v>
      </c>
      <c r="C386" s="74">
        <v>1903646</v>
      </c>
      <c r="D386" s="74">
        <v>1851537</v>
      </c>
      <c r="E386" s="251">
        <v>15.678633307763093</v>
      </c>
      <c r="F386" s="242">
        <v>97.26267383746769</v>
      </c>
      <c r="G386" s="74">
        <v>951823</v>
      </c>
      <c r="H386" s="74">
        <v>1081101</v>
      </c>
    </row>
    <row r="387" spans="1:8" ht="12.75" customHeight="1">
      <c r="A387" s="229" t="s">
        <v>1285</v>
      </c>
      <c r="B387" s="74">
        <v>11486706</v>
      </c>
      <c r="C387" s="74">
        <v>1849880</v>
      </c>
      <c r="D387" s="74">
        <v>1807025</v>
      </c>
      <c r="E387" s="251">
        <v>15.73144642162862</v>
      </c>
      <c r="F387" s="242">
        <v>97.68336324518347</v>
      </c>
      <c r="G387" s="77">
        <v>924940</v>
      </c>
      <c r="H387" s="77">
        <v>1058922</v>
      </c>
    </row>
    <row r="388" spans="1:8" s="236" customFormat="1" ht="12.75" customHeight="1">
      <c r="A388" s="231" t="s">
        <v>1286</v>
      </c>
      <c r="B388" s="85">
        <v>7983214</v>
      </c>
      <c r="C388" s="85">
        <v>1265980</v>
      </c>
      <c r="D388" s="85">
        <v>1253514</v>
      </c>
      <c r="E388" s="233">
        <v>15.701871451773682</v>
      </c>
      <c r="F388" s="234">
        <v>99.0153082987093</v>
      </c>
      <c r="G388" s="232">
        <v>632990</v>
      </c>
      <c r="H388" s="232">
        <v>764735</v>
      </c>
    </row>
    <row r="389" spans="1:8" ht="12.75" customHeight="1">
      <c r="A389" s="229" t="s">
        <v>1288</v>
      </c>
      <c r="B389" s="74">
        <v>322595</v>
      </c>
      <c r="C389" s="74">
        <v>53766</v>
      </c>
      <c r="D389" s="74">
        <v>44512</v>
      </c>
      <c r="E389" s="251">
        <v>13.798105984283698</v>
      </c>
      <c r="F389" s="242">
        <v>82.78837927314659</v>
      </c>
      <c r="G389" s="77">
        <v>26883</v>
      </c>
      <c r="H389" s="77">
        <v>22179</v>
      </c>
    </row>
    <row r="390" spans="1:8" ht="12.75" customHeight="1">
      <c r="A390" s="229" t="s">
        <v>1340</v>
      </c>
      <c r="B390" s="74">
        <v>322595</v>
      </c>
      <c r="C390" s="74">
        <v>53766</v>
      </c>
      <c r="D390" s="74">
        <v>44512</v>
      </c>
      <c r="E390" s="251">
        <v>13.798105984283698</v>
      </c>
      <c r="F390" s="242">
        <v>82.78837927314659</v>
      </c>
      <c r="G390" s="77">
        <v>26883</v>
      </c>
      <c r="H390" s="77">
        <v>22179</v>
      </c>
    </row>
    <row r="391" spans="1:8" ht="12.75" customHeight="1">
      <c r="A391" s="229" t="s">
        <v>1295</v>
      </c>
      <c r="B391" s="74">
        <v>203060</v>
      </c>
      <c r="C391" s="74">
        <v>60000</v>
      </c>
      <c r="D391" s="74">
        <v>20960</v>
      </c>
      <c r="E391" s="251">
        <v>10.322072293903279</v>
      </c>
      <c r="F391" s="242">
        <v>34.93333333333333</v>
      </c>
      <c r="G391" s="74">
        <v>30000</v>
      </c>
      <c r="H391" s="74">
        <v>13204</v>
      </c>
    </row>
    <row r="392" spans="1:8" ht="12" customHeight="1">
      <c r="A392" s="229" t="s">
        <v>1296</v>
      </c>
      <c r="B392" s="74">
        <v>203060</v>
      </c>
      <c r="C392" s="74">
        <v>60000</v>
      </c>
      <c r="D392" s="74">
        <v>20960</v>
      </c>
      <c r="E392" s="251">
        <v>10.322072293903279</v>
      </c>
      <c r="F392" s="242">
        <v>34.93333333333333</v>
      </c>
      <c r="G392" s="77">
        <v>30000</v>
      </c>
      <c r="H392" s="77">
        <v>13204</v>
      </c>
    </row>
    <row r="393" spans="1:8" ht="12" customHeight="1">
      <c r="A393" s="229"/>
      <c r="B393" s="74"/>
      <c r="C393" s="74"/>
      <c r="D393" s="74"/>
      <c r="E393" s="251"/>
      <c r="F393" s="242"/>
      <c r="G393" s="74"/>
      <c r="H393" s="74"/>
    </row>
    <row r="394" spans="1:8" ht="12.75" customHeight="1">
      <c r="A394" s="208" t="s">
        <v>1341</v>
      </c>
      <c r="B394" s="70"/>
      <c r="C394" s="70"/>
      <c r="D394" s="70"/>
      <c r="E394" s="210"/>
      <c r="F394" s="217"/>
      <c r="G394" s="70"/>
      <c r="H394" s="70"/>
    </row>
    <row r="395" spans="1:8" ht="12.75" customHeight="1">
      <c r="A395" s="215" t="s">
        <v>1279</v>
      </c>
      <c r="B395" s="70">
        <v>1902665</v>
      </c>
      <c r="C395" s="70">
        <v>45229</v>
      </c>
      <c r="D395" s="70">
        <v>45229</v>
      </c>
      <c r="E395" s="210">
        <v>2.3771394333737152</v>
      </c>
      <c r="F395" s="217">
        <v>100</v>
      </c>
      <c r="G395" s="70">
        <v>24117</v>
      </c>
      <c r="H395" s="70">
        <v>24117</v>
      </c>
    </row>
    <row r="396" spans="1:8" ht="12.75" customHeight="1">
      <c r="A396" s="219" t="s">
        <v>1280</v>
      </c>
      <c r="B396" s="74">
        <v>1902665</v>
      </c>
      <c r="C396" s="74">
        <v>45229</v>
      </c>
      <c r="D396" s="74">
        <v>45229</v>
      </c>
      <c r="E396" s="251">
        <v>2.3771394333737152</v>
      </c>
      <c r="F396" s="242">
        <v>100</v>
      </c>
      <c r="G396" s="77">
        <v>24117</v>
      </c>
      <c r="H396" s="77">
        <v>24117</v>
      </c>
    </row>
    <row r="397" spans="1:8" ht="12.75" customHeight="1">
      <c r="A397" s="252" t="s">
        <v>1310</v>
      </c>
      <c r="B397" s="70">
        <v>1902665</v>
      </c>
      <c r="C397" s="70">
        <v>45229</v>
      </c>
      <c r="D397" s="224">
        <v>32609</v>
      </c>
      <c r="E397" s="210">
        <v>1.7138592447961147</v>
      </c>
      <c r="F397" s="217">
        <v>72.09754803334144</v>
      </c>
      <c r="G397" s="70">
        <v>24117</v>
      </c>
      <c r="H397" s="70">
        <v>17656</v>
      </c>
    </row>
    <row r="398" spans="1:8" ht="12.75" customHeight="1">
      <c r="A398" s="229" t="s">
        <v>1312</v>
      </c>
      <c r="B398" s="74">
        <v>1898665</v>
      </c>
      <c r="C398" s="74">
        <v>44229</v>
      </c>
      <c r="D398" s="74">
        <v>32499</v>
      </c>
      <c r="E398" s="251">
        <v>1.7116763620754583</v>
      </c>
      <c r="F398" s="242">
        <v>73.4789391575663</v>
      </c>
      <c r="G398" s="74">
        <v>23117</v>
      </c>
      <c r="H398" s="74">
        <v>17546</v>
      </c>
    </row>
    <row r="399" spans="1:8" ht="12.75" customHeight="1">
      <c r="A399" s="229" t="s">
        <v>1285</v>
      </c>
      <c r="B399" s="74">
        <v>1897891</v>
      </c>
      <c r="C399" s="74">
        <v>44229</v>
      </c>
      <c r="D399" s="74">
        <v>32499</v>
      </c>
      <c r="E399" s="251">
        <v>1.7123744198165227</v>
      </c>
      <c r="F399" s="242">
        <v>73.4789391575663</v>
      </c>
      <c r="G399" s="77">
        <v>23117</v>
      </c>
      <c r="H399" s="77">
        <v>17546</v>
      </c>
    </row>
    <row r="400" spans="1:8" s="236" customFormat="1" ht="12.75">
      <c r="A400" s="231" t="s">
        <v>1286</v>
      </c>
      <c r="B400" s="85">
        <v>1054156</v>
      </c>
      <c r="C400" s="85">
        <v>22810</v>
      </c>
      <c r="D400" s="85">
        <v>18074</v>
      </c>
      <c r="E400" s="233">
        <v>1.7145469930446726</v>
      </c>
      <c r="F400" s="234">
        <v>79.2371766768961</v>
      </c>
      <c r="G400" s="232">
        <v>11810</v>
      </c>
      <c r="H400" s="232">
        <v>10388</v>
      </c>
    </row>
    <row r="401" spans="1:8" ht="12.75">
      <c r="A401" s="229" t="s">
        <v>1288</v>
      </c>
      <c r="B401" s="74">
        <v>774</v>
      </c>
      <c r="C401" s="74">
        <v>0</v>
      </c>
      <c r="D401" s="74">
        <v>0</v>
      </c>
      <c r="E401" s="251">
        <v>0</v>
      </c>
      <c r="F401" s="234">
        <v>0</v>
      </c>
      <c r="G401" s="77">
        <v>0</v>
      </c>
      <c r="H401" s="77">
        <v>0</v>
      </c>
    </row>
    <row r="402" spans="1:8" ht="12.75">
      <c r="A402" s="171" t="s">
        <v>1294</v>
      </c>
      <c r="B402" s="74">
        <v>774</v>
      </c>
      <c r="C402" s="74">
        <v>0</v>
      </c>
      <c r="D402" s="74">
        <v>0</v>
      </c>
      <c r="E402" s="251">
        <v>0</v>
      </c>
      <c r="F402" s="234">
        <v>0</v>
      </c>
      <c r="G402" s="77">
        <v>0</v>
      </c>
      <c r="H402" s="77">
        <v>0</v>
      </c>
    </row>
    <row r="403" spans="1:8" ht="12.75">
      <c r="A403" s="229" t="s">
        <v>1295</v>
      </c>
      <c r="B403" s="74">
        <v>4000</v>
      </c>
      <c r="C403" s="74">
        <v>1000</v>
      </c>
      <c r="D403" s="74">
        <v>110</v>
      </c>
      <c r="E403" s="251">
        <v>2.75</v>
      </c>
      <c r="F403" s="234">
        <v>0</v>
      </c>
      <c r="G403" s="74">
        <v>1000</v>
      </c>
      <c r="H403" s="74">
        <v>110</v>
      </c>
    </row>
    <row r="404" spans="1:8" ht="12.75">
      <c r="A404" s="229" t="s">
        <v>1296</v>
      </c>
      <c r="B404" s="74">
        <v>4000</v>
      </c>
      <c r="C404" s="74">
        <v>1000</v>
      </c>
      <c r="D404" s="74">
        <v>110</v>
      </c>
      <c r="E404" s="251">
        <v>2.75</v>
      </c>
      <c r="F404" s="234">
        <v>0</v>
      </c>
      <c r="G404" s="77">
        <v>1000</v>
      </c>
      <c r="H404" s="77">
        <v>110</v>
      </c>
    </row>
    <row r="405" spans="1:8" ht="12.75">
      <c r="A405" s="229"/>
      <c r="B405" s="74"/>
      <c r="C405" s="74"/>
      <c r="D405" s="74"/>
      <c r="E405" s="251"/>
      <c r="F405" s="234"/>
      <c r="G405" s="74"/>
      <c r="H405" s="74"/>
    </row>
    <row r="406" spans="1:8" ht="15" customHeight="1">
      <c r="A406" s="270" t="s">
        <v>1342</v>
      </c>
      <c r="B406" s="74"/>
      <c r="C406" s="74"/>
      <c r="D406" s="74"/>
      <c r="E406" s="251"/>
      <c r="F406" s="242"/>
      <c r="G406" s="74"/>
      <c r="H406" s="74"/>
    </row>
    <row r="407" spans="1:8" ht="12.75" customHeight="1">
      <c r="A407" s="215" t="s">
        <v>1279</v>
      </c>
      <c r="B407" s="70">
        <v>8735438</v>
      </c>
      <c r="C407" s="70">
        <v>1567350</v>
      </c>
      <c r="D407" s="70">
        <v>1307029</v>
      </c>
      <c r="E407" s="210">
        <v>14.962375097848557</v>
      </c>
      <c r="F407" s="217">
        <v>83.39101030401633</v>
      </c>
      <c r="G407" s="70">
        <v>668267</v>
      </c>
      <c r="H407" s="70">
        <v>636682</v>
      </c>
    </row>
    <row r="408" spans="1:8" ht="12.75" customHeight="1">
      <c r="A408" s="219" t="s">
        <v>1280</v>
      </c>
      <c r="B408" s="74">
        <v>7696316</v>
      </c>
      <c r="C408" s="74">
        <v>1158277</v>
      </c>
      <c r="D408" s="74">
        <v>1158277</v>
      </c>
      <c r="E408" s="251">
        <v>15.049758871647162</v>
      </c>
      <c r="F408" s="242">
        <v>100</v>
      </c>
      <c r="G408" s="77">
        <v>611517</v>
      </c>
      <c r="H408" s="77">
        <v>611517</v>
      </c>
    </row>
    <row r="409" spans="1:8" ht="12.75" customHeight="1">
      <c r="A409" s="219" t="s">
        <v>1281</v>
      </c>
      <c r="B409" s="74">
        <v>735763</v>
      </c>
      <c r="C409" s="74">
        <v>105714</v>
      </c>
      <c r="D409" s="74">
        <v>42420</v>
      </c>
      <c r="E409" s="251">
        <v>5.765443491994025</v>
      </c>
      <c r="F409" s="242">
        <v>40.127135478744535</v>
      </c>
      <c r="G409" s="77">
        <v>56750</v>
      </c>
      <c r="H409" s="77">
        <v>25165</v>
      </c>
    </row>
    <row r="410" spans="1:8" s="175" customFormat="1" ht="12.75" customHeight="1">
      <c r="A410" s="219" t="s">
        <v>1282</v>
      </c>
      <c r="B410" s="244">
        <v>303359</v>
      </c>
      <c r="C410" s="244">
        <v>303359</v>
      </c>
      <c r="D410" s="244">
        <v>106332</v>
      </c>
      <c r="E410" s="221">
        <v>35.0515395950013</v>
      </c>
      <c r="F410" s="222">
        <v>35.0515395950013</v>
      </c>
      <c r="G410" s="77">
        <v>0</v>
      </c>
      <c r="H410" s="77">
        <v>0</v>
      </c>
    </row>
    <row r="411" spans="1:8" ht="12.75" customHeight="1">
      <c r="A411" s="252" t="s">
        <v>1310</v>
      </c>
      <c r="B411" s="70">
        <v>8735438</v>
      </c>
      <c r="C411" s="70">
        <v>1567350</v>
      </c>
      <c r="D411" s="70">
        <v>833770</v>
      </c>
      <c r="E411" s="210">
        <v>9.544684536711268</v>
      </c>
      <c r="F411" s="217">
        <v>53.19615912208505</v>
      </c>
      <c r="G411" s="70">
        <v>668267</v>
      </c>
      <c r="H411" s="70">
        <v>500235</v>
      </c>
    </row>
    <row r="412" spans="1:8" ht="12.75" customHeight="1">
      <c r="A412" s="229" t="s">
        <v>1312</v>
      </c>
      <c r="B412" s="74">
        <v>8676630</v>
      </c>
      <c r="C412" s="74">
        <v>1538350</v>
      </c>
      <c r="D412" s="74">
        <v>830940</v>
      </c>
      <c r="E412" s="251">
        <v>9.576759640551689</v>
      </c>
      <c r="F412" s="242">
        <v>54.01501608866642</v>
      </c>
      <c r="G412" s="74">
        <v>650267</v>
      </c>
      <c r="H412" s="74">
        <v>499230</v>
      </c>
    </row>
    <row r="413" spans="1:8" ht="12.75" customHeight="1">
      <c r="A413" s="229" t="s">
        <v>1285</v>
      </c>
      <c r="B413" s="74">
        <v>2597473</v>
      </c>
      <c r="C413" s="74">
        <v>627730</v>
      </c>
      <c r="D413" s="74">
        <v>186898</v>
      </c>
      <c r="E413" s="251">
        <v>7.195377969280142</v>
      </c>
      <c r="F413" s="242">
        <v>29.77362878944769</v>
      </c>
      <c r="G413" s="77">
        <v>199170</v>
      </c>
      <c r="H413" s="77">
        <v>156243</v>
      </c>
    </row>
    <row r="414" spans="1:8" s="236" customFormat="1" ht="12.75" customHeight="1">
      <c r="A414" s="231" t="s">
        <v>1286</v>
      </c>
      <c r="B414" s="85">
        <v>1391400</v>
      </c>
      <c r="C414" s="85">
        <v>264155</v>
      </c>
      <c r="D414" s="85">
        <v>65007</v>
      </c>
      <c r="E414" s="233">
        <v>4.672056921086675</v>
      </c>
      <c r="F414" s="234">
        <v>24.609414926842195</v>
      </c>
      <c r="G414" s="232">
        <v>90156</v>
      </c>
      <c r="H414" s="232">
        <v>52120</v>
      </c>
    </row>
    <row r="415" spans="1:8" ht="12.75" customHeight="1">
      <c r="A415" s="229" t="s">
        <v>1288</v>
      </c>
      <c r="B415" s="74">
        <v>6079157</v>
      </c>
      <c r="C415" s="74">
        <v>910620</v>
      </c>
      <c r="D415" s="74">
        <v>644042</v>
      </c>
      <c r="E415" s="251">
        <v>10.594264961408301</v>
      </c>
      <c r="F415" s="242">
        <v>70.72565944082055</v>
      </c>
      <c r="G415" s="77">
        <v>451097</v>
      </c>
      <c r="H415" s="77">
        <v>342987</v>
      </c>
    </row>
    <row r="416" spans="1:8" s="236" customFormat="1" ht="15.75" customHeight="1">
      <c r="A416" s="235" t="s">
        <v>1289</v>
      </c>
      <c r="B416" s="84">
        <v>7021</v>
      </c>
      <c r="C416" s="256">
        <v>1170</v>
      </c>
      <c r="D416" s="256">
        <v>0</v>
      </c>
      <c r="E416" s="257">
        <v>0</v>
      </c>
      <c r="F416" s="234">
        <v>0</v>
      </c>
      <c r="G416" s="232">
        <v>585</v>
      </c>
      <c r="H416" s="232">
        <v>0</v>
      </c>
    </row>
    <row r="417" spans="1:8" s="236" customFormat="1" ht="12.75" customHeight="1">
      <c r="A417" s="238" t="s">
        <v>1290</v>
      </c>
      <c r="B417" s="85">
        <v>290309</v>
      </c>
      <c r="C417" s="239" t="s">
        <v>942</v>
      </c>
      <c r="D417" s="85">
        <v>16</v>
      </c>
      <c r="E417" s="233">
        <v>0.005511368920701735</v>
      </c>
      <c r="F417" s="241" t="s">
        <v>942</v>
      </c>
      <c r="G417" s="239" t="s">
        <v>942</v>
      </c>
      <c r="H417" s="232">
        <v>16</v>
      </c>
    </row>
    <row r="418" spans="1:8" ht="24.75" customHeight="1">
      <c r="A418" s="240" t="s">
        <v>1291</v>
      </c>
      <c r="B418" s="244">
        <v>47360</v>
      </c>
      <c r="C418" s="244">
        <v>47360</v>
      </c>
      <c r="D418" s="244">
        <v>21599</v>
      </c>
      <c r="E418" s="251">
        <v>45.60599662162162</v>
      </c>
      <c r="F418" s="242">
        <v>45.60599662162162</v>
      </c>
      <c r="G418" s="77">
        <v>6500</v>
      </c>
      <c r="H418" s="77">
        <v>20499</v>
      </c>
    </row>
    <row r="419" spans="1:8" ht="12" customHeight="1">
      <c r="A419" s="229" t="s">
        <v>1340</v>
      </c>
      <c r="B419" s="74">
        <v>5726232</v>
      </c>
      <c r="C419" s="74">
        <v>791160</v>
      </c>
      <c r="D419" s="74">
        <v>622428</v>
      </c>
      <c r="E419" s="251">
        <v>10.8697656678947</v>
      </c>
      <c r="F419" s="242">
        <v>78.6728348248142</v>
      </c>
      <c r="G419" s="77">
        <v>403226</v>
      </c>
      <c r="H419" s="77">
        <v>322473</v>
      </c>
    </row>
    <row r="420" spans="1:8" ht="12.75" customHeight="1">
      <c r="A420" s="229" t="s">
        <v>1295</v>
      </c>
      <c r="B420" s="74">
        <v>58808</v>
      </c>
      <c r="C420" s="74">
        <v>29000</v>
      </c>
      <c r="D420" s="74">
        <v>2830</v>
      </c>
      <c r="E420" s="251">
        <v>4.812270439396</v>
      </c>
      <c r="F420" s="242">
        <v>9.758620689655173</v>
      </c>
      <c r="G420" s="74">
        <v>18000</v>
      </c>
      <c r="H420" s="74">
        <v>1005</v>
      </c>
    </row>
    <row r="421" spans="1:8" ht="12.75" customHeight="1">
      <c r="A421" s="229" t="s">
        <v>1296</v>
      </c>
      <c r="B421" s="74">
        <v>58808</v>
      </c>
      <c r="C421" s="74">
        <v>29000</v>
      </c>
      <c r="D421" s="74">
        <v>2830</v>
      </c>
      <c r="E421" s="251">
        <v>4.812270439396</v>
      </c>
      <c r="F421" s="242">
        <v>9.758620689655173</v>
      </c>
      <c r="G421" s="77">
        <v>18000</v>
      </c>
      <c r="H421" s="77">
        <v>1005</v>
      </c>
    </row>
    <row r="422" spans="1:8" ht="12.75" customHeight="1">
      <c r="A422" s="229"/>
      <c r="B422" s="74"/>
      <c r="C422" s="74"/>
      <c r="D422" s="74"/>
      <c r="E422" s="251"/>
      <c r="F422" s="242"/>
      <c r="G422" s="74"/>
      <c r="H422" s="74"/>
    </row>
    <row r="423" spans="1:8" ht="12.75" customHeight="1">
      <c r="A423" s="270" t="s">
        <v>1343</v>
      </c>
      <c r="B423" s="70"/>
      <c r="C423" s="70"/>
      <c r="D423" s="70"/>
      <c r="E423" s="210"/>
      <c r="F423" s="217"/>
      <c r="G423" s="70"/>
      <c r="H423" s="70"/>
    </row>
    <row r="424" spans="1:8" ht="12.75" customHeight="1">
      <c r="A424" s="215" t="s">
        <v>1279</v>
      </c>
      <c r="B424" s="224">
        <v>52916</v>
      </c>
      <c r="C424" s="70">
        <v>8188</v>
      </c>
      <c r="D424" s="70">
        <v>8188</v>
      </c>
      <c r="E424" s="210">
        <v>15.473580769521506</v>
      </c>
      <c r="F424" s="217">
        <v>100</v>
      </c>
      <c r="G424" s="70">
        <v>3944</v>
      </c>
      <c r="H424" s="70">
        <v>3944</v>
      </c>
    </row>
    <row r="425" spans="1:8" ht="12.75" customHeight="1">
      <c r="A425" s="219" t="s">
        <v>1280</v>
      </c>
      <c r="B425" s="74">
        <v>52916</v>
      </c>
      <c r="C425" s="74">
        <v>8188</v>
      </c>
      <c r="D425" s="74">
        <v>8188</v>
      </c>
      <c r="E425" s="251">
        <v>15.473580769521506</v>
      </c>
      <c r="F425" s="242">
        <v>100</v>
      </c>
      <c r="G425" s="77">
        <v>3944</v>
      </c>
      <c r="H425" s="77">
        <v>3944</v>
      </c>
    </row>
    <row r="426" spans="1:8" ht="12.75" customHeight="1">
      <c r="A426" s="252" t="s">
        <v>1310</v>
      </c>
      <c r="B426" s="70">
        <v>52916</v>
      </c>
      <c r="C426" s="70">
        <v>8188</v>
      </c>
      <c r="D426" s="70">
        <v>6942</v>
      </c>
      <c r="E426" s="210">
        <v>13.118905435029102</v>
      </c>
      <c r="F426" s="217">
        <v>84.78260869565217</v>
      </c>
      <c r="G426" s="70">
        <v>3944</v>
      </c>
      <c r="H426" s="70">
        <v>3403</v>
      </c>
    </row>
    <row r="427" spans="1:8" ht="12.75" customHeight="1">
      <c r="A427" s="229" t="s">
        <v>1284</v>
      </c>
      <c r="B427" s="74">
        <v>52416</v>
      </c>
      <c r="C427" s="74">
        <v>7688</v>
      </c>
      <c r="D427" s="74">
        <v>6942</v>
      </c>
      <c r="E427" s="251">
        <v>13.244047619047619</v>
      </c>
      <c r="F427" s="242">
        <v>90.29656607700312</v>
      </c>
      <c r="G427" s="74">
        <v>3944</v>
      </c>
      <c r="H427" s="74">
        <v>3403</v>
      </c>
    </row>
    <row r="428" spans="1:8" ht="12.75" customHeight="1">
      <c r="A428" s="229" t="s">
        <v>1285</v>
      </c>
      <c r="B428" s="74">
        <v>52416</v>
      </c>
      <c r="C428" s="74">
        <v>7688</v>
      </c>
      <c r="D428" s="74">
        <v>6942</v>
      </c>
      <c r="E428" s="251">
        <v>13.244047619047619</v>
      </c>
      <c r="F428" s="242">
        <v>90.29656607700312</v>
      </c>
      <c r="G428" s="77">
        <v>3944</v>
      </c>
      <c r="H428" s="77">
        <v>3403</v>
      </c>
    </row>
    <row r="429" spans="1:8" s="236" customFormat="1" ht="13.5" customHeight="1">
      <c r="A429" s="231" t="s">
        <v>1286</v>
      </c>
      <c r="B429" s="85">
        <v>35331</v>
      </c>
      <c r="C429" s="85">
        <v>5888</v>
      </c>
      <c r="D429" s="85">
        <v>5130</v>
      </c>
      <c r="E429" s="233">
        <v>14.519826781013839</v>
      </c>
      <c r="F429" s="234">
        <v>87.12635869565217</v>
      </c>
      <c r="G429" s="232">
        <v>2944</v>
      </c>
      <c r="H429" s="232">
        <v>2563</v>
      </c>
    </row>
    <row r="430" spans="1:8" s="175" customFormat="1" ht="13.5" customHeight="1">
      <c r="A430" s="269" t="s">
        <v>1295</v>
      </c>
      <c r="B430" s="244">
        <v>500</v>
      </c>
      <c r="C430" s="244">
        <v>500</v>
      </c>
      <c r="D430" s="244">
        <v>0</v>
      </c>
      <c r="E430" s="221">
        <v>0</v>
      </c>
      <c r="F430" s="222">
        <v>0</v>
      </c>
      <c r="G430" s="244">
        <v>0</v>
      </c>
      <c r="H430" s="244">
        <v>0</v>
      </c>
    </row>
    <row r="431" spans="1:8" s="175" customFormat="1" ht="13.5" customHeight="1">
      <c r="A431" s="269" t="s">
        <v>1296</v>
      </c>
      <c r="B431" s="244">
        <v>500</v>
      </c>
      <c r="C431" s="244">
        <v>500</v>
      </c>
      <c r="D431" s="244">
        <v>0</v>
      </c>
      <c r="E431" s="221">
        <v>0</v>
      </c>
      <c r="F431" s="222">
        <v>0</v>
      </c>
      <c r="G431" s="230">
        <v>0</v>
      </c>
      <c r="H431" s="230">
        <v>0</v>
      </c>
    </row>
    <row r="432" spans="1:8" s="236" customFormat="1" ht="13.5" customHeight="1">
      <c r="A432" s="229"/>
      <c r="B432" s="85"/>
      <c r="C432" s="85"/>
      <c r="D432" s="85"/>
      <c r="E432" s="233"/>
      <c r="F432" s="234"/>
      <c r="G432" s="85"/>
      <c r="H432" s="85"/>
    </row>
    <row r="433" spans="1:8" ht="27" customHeight="1">
      <c r="A433" s="270" t="s">
        <v>1344</v>
      </c>
      <c r="B433" s="74"/>
      <c r="C433" s="74"/>
      <c r="D433" s="74"/>
      <c r="E433" s="251"/>
      <c r="F433" s="242"/>
      <c r="G433" s="74"/>
      <c r="H433" s="74"/>
    </row>
    <row r="434" spans="1:8" ht="12.75" customHeight="1">
      <c r="A434" s="215" t="s">
        <v>1279</v>
      </c>
      <c r="B434" s="70">
        <v>4935045</v>
      </c>
      <c r="C434" s="70">
        <v>580339</v>
      </c>
      <c r="D434" s="70">
        <v>507527</v>
      </c>
      <c r="E434" s="210">
        <v>10.284141279360167</v>
      </c>
      <c r="F434" s="217">
        <v>87.45354008605315</v>
      </c>
      <c r="G434" s="70">
        <v>191731</v>
      </c>
      <c r="H434" s="70">
        <v>193337</v>
      </c>
    </row>
    <row r="435" spans="1:8" ht="12.75" customHeight="1">
      <c r="A435" s="219" t="s">
        <v>1280</v>
      </c>
      <c r="B435" s="74">
        <v>3382759</v>
      </c>
      <c r="C435" s="74">
        <v>478539</v>
      </c>
      <c r="D435" s="74">
        <v>478539</v>
      </c>
      <c r="E435" s="251">
        <v>14.146411257792826</v>
      </c>
      <c r="F435" s="242">
        <v>100</v>
      </c>
      <c r="G435" s="230">
        <v>191731</v>
      </c>
      <c r="H435" s="230">
        <v>191731</v>
      </c>
    </row>
    <row r="436" spans="1:8" ht="12.75" customHeight="1">
      <c r="A436" s="219" t="s">
        <v>1282</v>
      </c>
      <c r="B436" s="74">
        <v>1552286</v>
      </c>
      <c r="C436" s="74">
        <v>101800</v>
      </c>
      <c r="D436" s="74">
        <v>28709</v>
      </c>
      <c r="E436" s="251">
        <v>1.8494658845083962</v>
      </c>
      <c r="F436" s="242">
        <v>28.20137524557957</v>
      </c>
      <c r="G436" s="230">
        <v>0</v>
      </c>
      <c r="H436" s="230">
        <v>1327</v>
      </c>
    </row>
    <row r="437" spans="1:8" ht="12.75" customHeight="1">
      <c r="A437" s="252" t="s">
        <v>1310</v>
      </c>
      <c r="B437" s="70">
        <v>4935045</v>
      </c>
      <c r="C437" s="70">
        <v>580339</v>
      </c>
      <c r="D437" s="70">
        <v>321994</v>
      </c>
      <c r="E437" s="210">
        <v>6.524641619276014</v>
      </c>
      <c r="F437" s="217">
        <v>55.483777585170046</v>
      </c>
      <c r="G437" s="70">
        <v>191731</v>
      </c>
      <c r="H437" s="70">
        <v>194482</v>
      </c>
    </row>
    <row r="438" spans="1:8" ht="12.75" customHeight="1">
      <c r="A438" s="229" t="s">
        <v>1312</v>
      </c>
      <c r="B438" s="74">
        <v>4894099</v>
      </c>
      <c r="C438" s="74">
        <v>549741</v>
      </c>
      <c r="D438" s="74">
        <v>311028</v>
      </c>
      <c r="E438" s="251">
        <v>6.3551636368614535</v>
      </c>
      <c r="F438" s="242">
        <v>56.577188166791274</v>
      </c>
      <c r="G438" s="74">
        <v>191731</v>
      </c>
      <c r="H438" s="74">
        <v>192873</v>
      </c>
    </row>
    <row r="439" spans="1:8" ht="12.75" customHeight="1">
      <c r="A439" s="229" t="s">
        <v>1285</v>
      </c>
      <c r="B439" s="74">
        <v>3348908</v>
      </c>
      <c r="C439" s="74">
        <v>444731</v>
      </c>
      <c r="D439" s="74">
        <v>219505</v>
      </c>
      <c r="E439" s="251">
        <v>6.55452463907638</v>
      </c>
      <c r="F439" s="242">
        <v>49.356802201780404</v>
      </c>
      <c r="G439" s="230">
        <v>140731</v>
      </c>
      <c r="H439" s="230">
        <v>101350</v>
      </c>
    </row>
    <row r="440" spans="1:8" s="236" customFormat="1" ht="12.75" customHeight="1">
      <c r="A440" s="231" t="s">
        <v>1286</v>
      </c>
      <c r="B440" s="85">
        <v>656904</v>
      </c>
      <c r="C440" s="85">
        <v>142760</v>
      </c>
      <c r="D440" s="85">
        <v>103368</v>
      </c>
      <c r="E440" s="233">
        <v>15.73563260385079</v>
      </c>
      <c r="F440" s="234">
        <v>72.40683664892127</v>
      </c>
      <c r="G440" s="232">
        <v>69477</v>
      </c>
      <c r="H440" s="232">
        <v>59469</v>
      </c>
    </row>
    <row r="441" spans="1:8" ht="12.75" customHeight="1">
      <c r="A441" s="229" t="s">
        <v>1288</v>
      </c>
      <c r="B441" s="74">
        <v>1545191</v>
      </c>
      <c r="C441" s="74">
        <v>105010</v>
      </c>
      <c r="D441" s="74">
        <v>91523</v>
      </c>
      <c r="E441" s="251">
        <v>5.923086531050207</v>
      </c>
      <c r="F441" s="242">
        <v>87.15646128940101</v>
      </c>
      <c r="G441" s="230">
        <v>51000</v>
      </c>
      <c r="H441" s="230">
        <v>91523</v>
      </c>
    </row>
    <row r="442" spans="1:8" ht="24.75" customHeight="1">
      <c r="A442" s="240" t="s">
        <v>1291</v>
      </c>
      <c r="B442" s="74">
        <v>1545191</v>
      </c>
      <c r="C442" s="74">
        <v>105010</v>
      </c>
      <c r="D442" s="74">
        <v>91523</v>
      </c>
      <c r="E442" s="251">
        <v>5.923086531050207</v>
      </c>
      <c r="F442" s="242">
        <v>87.15646128940101</v>
      </c>
      <c r="G442" s="230">
        <v>51000</v>
      </c>
      <c r="H442" s="230">
        <v>91523</v>
      </c>
    </row>
    <row r="443" spans="1:8" ht="12.75">
      <c r="A443" s="229" t="s">
        <v>1295</v>
      </c>
      <c r="B443" s="74">
        <v>40946</v>
      </c>
      <c r="C443" s="74">
        <v>30598</v>
      </c>
      <c r="D443" s="74">
        <v>10966</v>
      </c>
      <c r="E443" s="251">
        <v>26.781614809749428</v>
      </c>
      <c r="F443" s="242">
        <v>35.83894372181188</v>
      </c>
      <c r="G443" s="74">
        <v>0</v>
      </c>
      <c r="H443" s="74">
        <v>1609</v>
      </c>
    </row>
    <row r="444" spans="1:8" ht="12.75">
      <c r="A444" s="229" t="s">
        <v>1296</v>
      </c>
      <c r="B444" s="74">
        <v>40946</v>
      </c>
      <c r="C444" s="74">
        <v>30598</v>
      </c>
      <c r="D444" s="74">
        <v>10966</v>
      </c>
      <c r="E444" s="251">
        <v>26.781614809749428</v>
      </c>
      <c r="F444" s="242">
        <v>35.83894372181188</v>
      </c>
      <c r="G444" s="230">
        <v>0</v>
      </c>
      <c r="H444" s="230">
        <v>1609</v>
      </c>
    </row>
    <row r="445" spans="1:8" ht="12.75">
      <c r="A445" s="229"/>
      <c r="B445" s="74"/>
      <c r="C445" s="74"/>
      <c r="D445" s="74"/>
      <c r="E445" s="251"/>
      <c r="F445" s="242"/>
      <c r="G445" s="74"/>
      <c r="H445" s="74"/>
    </row>
    <row r="446" spans="1:8" ht="12.75" customHeight="1">
      <c r="A446" s="268" t="s">
        <v>1345</v>
      </c>
      <c r="B446" s="70"/>
      <c r="C446" s="70"/>
      <c r="D446" s="70"/>
      <c r="E446" s="210"/>
      <c r="F446" s="217"/>
      <c r="G446" s="70"/>
      <c r="H446" s="70"/>
    </row>
    <row r="447" spans="1:8" ht="12.75" customHeight="1">
      <c r="A447" s="215" t="s">
        <v>1279</v>
      </c>
      <c r="B447" s="224">
        <v>9457972</v>
      </c>
      <c r="C447" s="224">
        <v>1527647</v>
      </c>
      <c r="D447" s="224">
        <v>1531357</v>
      </c>
      <c r="E447" s="210">
        <v>16.19117713607103</v>
      </c>
      <c r="F447" s="217">
        <v>100.2428571522086</v>
      </c>
      <c r="G447" s="70">
        <v>767670</v>
      </c>
      <c r="H447" s="70">
        <v>771405</v>
      </c>
    </row>
    <row r="448" spans="1:8" ht="12.75" customHeight="1">
      <c r="A448" s="219" t="s">
        <v>1280</v>
      </c>
      <c r="B448" s="74">
        <v>9392696</v>
      </c>
      <c r="C448" s="74">
        <v>1526647</v>
      </c>
      <c r="D448" s="74">
        <v>1526647</v>
      </c>
      <c r="E448" s="251">
        <v>16.25355488988465</v>
      </c>
      <c r="F448" s="242">
        <v>100</v>
      </c>
      <c r="G448" s="230">
        <v>767670</v>
      </c>
      <c r="H448" s="230">
        <v>767670</v>
      </c>
    </row>
    <row r="449" spans="1:8" s="175" customFormat="1" ht="14.25" customHeight="1">
      <c r="A449" s="271" t="s">
        <v>1281</v>
      </c>
      <c r="B449" s="244">
        <v>2024</v>
      </c>
      <c r="C449" s="244">
        <v>1000</v>
      </c>
      <c r="D449" s="244">
        <v>4710</v>
      </c>
      <c r="E449" s="221">
        <v>232.70750988142294</v>
      </c>
      <c r="F449" s="222">
        <v>471</v>
      </c>
      <c r="G449" s="230">
        <v>0</v>
      </c>
      <c r="H449" s="230">
        <v>3735</v>
      </c>
    </row>
    <row r="450" spans="1:8" ht="14.25" customHeight="1">
      <c r="A450" s="219" t="s">
        <v>1282</v>
      </c>
      <c r="B450" s="74">
        <v>63252</v>
      </c>
      <c r="C450" s="74">
        <v>0</v>
      </c>
      <c r="D450" s="74">
        <v>0</v>
      </c>
      <c r="E450" s="251">
        <v>0</v>
      </c>
      <c r="F450" s="242">
        <v>0</v>
      </c>
      <c r="G450" s="230">
        <v>0</v>
      </c>
      <c r="H450" s="230">
        <v>0</v>
      </c>
    </row>
    <row r="451" spans="1:8" ht="12.75" customHeight="1">
      <c r="A451" s="252" t="s">
        <v>1310</v>
      </c>
      <c r="B451" s="70">
        <v>9463152</v>
      </c>
      <c r="C451" s="70">
        <v>1527647</v>
      </c>
      <c r="D451" s="70">
        <v>1510003</v>
      </c>
      <c r="E451" s="210">
        <v>15.956660106484605</v>
      </c>
      <c r="F451" s="217">
        <v>98.84502113380906</v>
      </c>
      <c r="G451" s="70">
        <v>767670</v>
      </c>
      <c r="H451" s="70">
        <v>759180</v>
      </c>
    </row>
    <row r="452" spans="1:8" ht="12.75" customHeight="1">
      <c r="A452" s="229" t="s">
        <v>1312</v>
      </c>
      <c r="B452" s="74">
        <v>9455152</v>
      </c>
      <c r="C452" s="74">
        <v>1525647</v>
      </c>
      <c r="D452" s="74">
        <v>1508571</v>
      </c>
      <c r="E452" s="251">
        <v>15.955015847444864</v>
      </c>
      <c r="F452" s="242">
        <v>98.88073715610491</v>
      </c>
      <c r="G452" s="74">
        <v>767670</v>
      </c>
      <c r="H452" s="74">
        <v>759080</v>
      </c>
    </row>
    <row r="453" spans="1:8" ht="12.75" customHeight="1">
      <c r="A453" s="229" t="s">
        <v>1285</v>
      </c>
      <c r="B453" s="74">
        <v>391409</v>
      </c>
      <c r="C453" s="74">
        <v>44500</v>
      </c>
      <c r="D453" s="74">
        <v>27424</v>
      </c>
      <c r="E453" s="251">
        <v>7.006481710946861</v>
      </c>
      <c r="F453" s="242">
        <v>61.62696629213483</v>
      </c>
      <c r="G453" s="230">
        <v>22100</v>
      </c>
      <c r="H453" s="230">
        <v>12334</v>
      </c>
    </row>
    <row r="454" spans="1:8" s="236" customFormat="1" ht="12.75" customHeight="1">
      <c r="A454" s="231" t="s">
        <v>1286</v>
      </c>
      <c r="B454" s="85">
        <v>157588</v>
      </c>
      <c r="C454" s="85">
        <v>20200</v>
      </c>
      <c r="D454" s="85">
        <v>11184</v>
      </c>
      <c r="E454" s="233">
        <v>7.096987080234536</v>
      </c>
      <c r="F454" s="234">
        <v>55.36633663366337</v>
      </c>
      <c r="G454" s="232">
        <v>10100</v>
      </c>
      <c r="H454" s="232">
        <v>3706</v>
      </c>
    </row>
    <row r="455" spans="1:8" ht="12.75" customHeight="1">
      <c r="A455" s="229" t="s">
        <v>1288</v>
      </c>
      <c r="B455" s="74">
        <v>9063743</v>
      </c>
      <c r="C455" s="74">
        <v>1481147</v>
      </c>
      <c r="D455" s="74">
        <v>1481147</v>
      </c>
      <c r="E455" s="251">
        <v>16.341449663786804</v>
      </c>
      <c r="F455" s="242">
        <v>100</v>
      </c>
      <c r="G455" s="230">
        <v>745570</v>
      </c>
      <c r="H455" s="230">
        <v>746746</v>
      </c>
    </row>
    <row r="456" spans="1:8" ht="24.75" customHeight="1">
      <c r="A456" s="240" t="s">
        <v>1291</v>
      </c>
      <c r="B456" s="74">
        <v>9063743</v>
      </c>
      <c r="C456" s="74">
        <v>1481147</v>
      </c>
      <c r="D456" s="74">
        <v>1481147</v>
      </c>
      <c r="E456" s="251">
        <v>16.341449663786804</v>
      </c>
      <c r="F456" s="242">
        <v>100</v>
      </c>
      <c r="G456" s="230">
        <v>745570</v>
      </c>
      <c r="H456" s="230">
        <v>746746</v>
      </c>
    </row>
    <row r="457" spans="1:8" ht="12.75" customHeight="1">
      <c r="A457" s="229" t="s">
        <v>1295</v>
      </c>
      <c r="B457" s="74">
        <v>8000</v>
      </c>
      <c r="C457" s="74">
        <v>2000</v>
      </c>
      <c r="D457" s="74">
        <v>1432</v>
      </c>
      <c r="E457" s="251">
        <v>17.9</v>
      </c>
      <c r="F457" s="242">
        <v>71.6</v>
      </c>
      <c r="G457" s="74">
        <v>0</v>
      </c>
      <c r="H457" s="74">
        <v>100</v>
      </c>
    </row>
    <row r="458" spans="1:8" ht="12.75" customHeight="1">
      <c r="A458" s="229" t="s">
        <v>1296</v>
      </c>
      <c r="B458" s="74">
        <v>8000</v>
      </c>
      <c r="C458" s="74">
        <v>2000</v>
      </c>
      <c r="D458" s="74">
        <v>1432</v>
      </c>
      <c r="E458" s="251">
        <v>17.9</v>
      </c>
      <c r="F458" s="242">
        <v>71.6</v>
      </c>
      <c r="G458" s="230">
        <v>0</v>
      </c>
      <c r="H458" s="230">
        <v>100</v>
      </c>
    </row>
    <row r="459" spans="1:8" ht="12.75" customHeight="1">
      <c r="A459" s="252" t="s">
        <v>1300</v>
      </c>
      <c r="B459" s="74">
        <v>-5180</v>
      </c>
      <c r="C459" s="74">
        <v>0</v>
      </c>
      <c r="D459" s="74">
        <v>21354</v>
      </c>
      <c r="E459" s="264" t="s">
        <v>942</v>
      </c>
      <c r="F459" s="264" t="s">
        <v>942</v>
      </c>
      <c r="G459" s="230">
        <v>0</v>
      </c>
      <c r="H459" s="230">
        <v>21354</v>
      </c>
    </row>
    <row r="460" spans="1:8" ht="41.25" customHeight="1">
      <c r="A460" s="122" t="s">
        <v>1303</v>
      </c>
      <c r="B460" s="74">
        <v>5180</v>
      </c>
      <c r="C460" s="74">
        <v>0</v>
      </c>
      <c r="D460" s="74">
        <v>0</v>
      </c>
      <c r="E460" s="264" t="s">
        <v>942</v>
      </c>
      <c r="F460" s="264" t="s">
        <v>942</v>
      </c>
      <c r="G460" s="230">
        <v>0</v>
      </c>
      <c r="H460" s="230">
        <v>0</v>
      </c>
    </row>
    <row r="461" spans="1:8" ht="12.75" customHeight="1">
      <c r="A461" s="229"/>
      <c r="B461" s="74"/>
      <c r="C461" s="74"/>
      <c r="D461" s="74"/>
      <c r="E461" s="251"/>
      <c r="F461" s="242"/>
      <c r="G461" s="74"/>
      <c r="H461" s="74"/>
    </row>
    <row r="462" spans="1:8" ht="12.75" customHeight="1">
      <c r="A462" s="270" t="s">
        <v>1346</v>
      </c>
      <c r="B462" s="74"/>
      <c r="C462" s="74"/>
      <c r="D462" s="74"/>
      <c r="E462" s="210"/>
      <c r="F462" s="217"/>
      <c r="G462" s="74"/>
      <c r="H462" s="74"/>
    </row>
    <row r="463" spans="1:8" ht="12.75" customHeight="1">
      <c r="A463" s="215" t="s">
        <v>1279</v>
      </c>
      <c r="B463" s="70">
        <v>227299</v>
      </c>
      <c r="C463" s="70">
        <v>41218</v>
      </c>
      <c r="D463" s="70">
        <v>41218</v>
      </c>
      <c r="E463" s="210">
        <v>18.133823729976815</v>
      </c>
      <c r="F463" s="217">
        <v>100</v>
      </c>
      <c r="G463" s="70">
        <v>23782</v>
      </c>
      <c r="H463" s="70">
        <v>23782</v>
      </c>
    </row>
    <row r="464" spans="1:8" ht="12.75" customHeight="1">
      <c r="A464" s="219" t="s">
        <v>1280</v>
      </c>
      <c r="B464" s="74">
        <v>227299</v>
      </c>
      <c r="C464" s="74">
        <v>41218</v>
      </c>
      <c r="D464" s="74">
        <v>41218</v>
      </c>
      <c r="E464" s="251">
        <v>18.133823729976815</v>
      </c>
      <c r="F464" s="242">
        <v>100</v>
      </c>
      <c r="G464" s="230">
        <v>23782</v>
      </c>
      <c r="H464" s="230">
        <v>23782</v>
      </c>
    </row>
    <row r="465" spans="1:8" ht="12.75" customHeight="1">
      <c r="A465" s="252" t="s">
        <v>1310</v>
      </c>
      <c r="B465" s="70">
        <v>227299</v>
      </c>
      <c r="C465" s="70">
        <v>41218</v>
      </c>
      <c r="D465" s="70">
        <v>32815</v>
      </c>
      <c r="E465" s="210">
        <v>14.436931090765908</v>
      </c>
      <c r="F465" s="217">
        <v>79.61327575331167</v>
      </c>
      <c r="G465" s="70">
        <v>23782</v>
      </c>
      <c r="H465" s="70">
        <v>18893</v>
      </c>
    </row>
    <row r="466" spans="1:8" ht="12.75" customHeight="1">
      <c r="A466" s="229" t="s">
        <v>1312</v>
      </c>
      <c r="B466" s="74">
        <v>219399</v>
      </c>
      <c r="C466" s="74">
        <v>37718</v>
      </c>
      <c r="D466" s="74">
        <v>32815</v>
      </c>
      <c r="E466" s="251">
        <v>14.956768262389527</v>
      </c>
      <c r="F466" s="242">
        <v>87.00090142637468</v>
      </c>
      <c r="G466" s="74">
        <v>20282</v>
      </c>
      <c r="H466" s="74">
        <v>18893</v>
      </c>
    </row>
    <row r="467" spans="1:8" ht="12.75" customHeight="1">
      <c r="A467" s="229" t="s">
        <v>1285</v>
      </c>
      <c r="B467" s="74">
        <v>218964</v>
      </c>
      <c r="C467" s="74">
        <v>37283</v>
      </c>
      <c r="D467" s="74">
        <v>32815</v>
      </c>
      <c r="E467" s="251">
        <v>14.986481796094337</v>
      </c>
      <c r="F467" s="242">
        <v>88.01598583804952</v>
      </c>
      <c r="G467" s="230">
        <v>19847</v>
      </c>
      <c r="H467" s="230">
        <v>18893</v>
      </c>
    </row>
    <row r="468" spans="1:8" ht="12.75" customHeight="1">
      <c r="A468" s="231" t="s">
        <v>1286</v>
      </c>
      <c r="B468" s="85">
        <v>116951</v>
      </c>
      <c r="C468" s="85">
        <v>19492</v>
      </c>
      <c r="D468" s="85">
        <v>16624</v>
      </c>
      <c r="E468" s="233">
        <v>14.21450008978119</v>
      </c>
      <c r="F468" s="234">
        <v>85.28627129078596</v>
      </c>
      <c r="G468" s="232">
        <v>9746</v>
      </c>
      <c r="H468" s="232">
        <v>10369</v>
      </c>
    </row>
    <row r="469" spans="1:8" ht="12.75" customHeight="1">
      <c r="A469" s="229" t="s">
        <v>1288</v>
      </c>
      <c r="B469" s="74">
        <v>435</v>
      </c>
      <c r="C469" s="74">
        <v>435</v>
      </c>
      <c r="D469" s="74">
        <v>0</v>
      </c>
      <c r="E469" s="251">
        <v>0</v>
      </c>
      <c r="F469" s="242">
        <v>0</v>
      </c>
      <c r="G469" s="230">
        <v>435</v>
      </c>
      <c r="H469" s="230">
        <v>0</v>
      </c>
    </row>
    <row r="470" spans="1:8" ht="12.75" customHeight="1">
      <c r="A470" s="171" t="s">
        <v>1294</v>
      </c>
      <c r="B470" s="74">
        <v>435</v>
      </c>
      <c r="C470" s="74">
        <v>435</v>
      </c>
      <c r="D470" s="74">
        <v>0</v>
      </c>
      <c r="E470" s="251">
        <v>0</v>
      </c>
      <c r="F470" s="242">
        <v>0</v>
      </c>
      <c r="G470" s="230">
        <v>435</v>
      </c>
      <c r="H470" s="230">
        <v>0</v>
      </c>
    </row>
    <row r="471" spans="1:8" ht="12.75" customHeight="1">
      <c r="A471" s="229" t="s">
        <v>1295</v>
      </c>
      <c r="B471" s="74">
        <v>7900</v>
      </c>
      <c r="C471" s="74">
        <v>3500</v>
      </c>
      <c r="D471" s="74">
        <v>0</v>
      </c>
      <c r="E471" s="251">
        <v>0</v>
      </c>
      <c r="F471" s="242">
        <v>0</v>
      </c>
      <c r="G471" s="230">
        <v>3500</v>
      </c>
      <c r="H471" s="230">
        <v>0</v>
      </c>
    </row>
    <row r="472" spans="1:8" ht="12.75" customHeight="1">
      <c r="A472" s="229" t="s">
        <v>1296</v>
      </c>
      <c r="B472" s="74">
        <v>7900</v>
      </c>
      <c r="C472" s="74">
        <v>3500</v>
      </c>
      <c r="D472" s="74">
        <v>0</v>
      </c>
      <c r="E472" s="251">
        <v>0</v>
      </c>
      <c r="F472" s="242">
        <v>0</v>
      </c>
      <c r="G472" s="230">
        <v>3500</v>
      </c>
      <c r="H472" s="230">
        <v>0</v>
      </c>
    </row>
    <row r="473" spans="1:8" ht="12.75" customHeight="1">
      <c r="A473" s="229"/>
      <c r="B473" s="74"/>
      <c r="C473" s="74"/>
      <c r="D473" s="74"/>
      <c r="E473" s="251"/>
      <c r="F473" s="242"/>
      <c r="G473" s="74"/>
      <c r="H473" s="74"/>
    </row>
    <row r="474" spans="1:8" ht="25.5" customHeight="1">
      <c r="A474" s="270" t="s">
        <v>1347</v>
      </c>
      <c r="B474" s="74"/>
      <c r="C474" s="74"/>
      <c r="D474" s="74"/>
      <c r="E474" s="251"/>
      <c r="F474" s="242"/>
      <c r="G474" s="74"/>
      <c r="H474" s="74"/>
    </row>
    <row r="475" spans="1:8" ht="12.75" customHeight="1">
      <c r="A475" s="215" t="s">
        <v>1279</v>
      </c>
      <c r="B475" s="224">
        <v>2933735</v>
      </c>
      <c r="C475" s="224">
        <v>424483</v>
      </c>
      <c r="D475" s="224">
        <v>424483</v>
      </c>
      <c r="E475" s="251">
        <v>14.469030093038397</v>
      </c>
      <c r="F475" s="242">
        <v>100</v>
      </c>
      <c r="G475" s="224">
        <v>144768</v>
      </c>
      <c r="H475" s="224">
        <v>144768</v>
      </c>
    </row>
    <row r="476" spans="1:8" ht="12.75" customHeight="1">
      <c r="A476" s="219" t="s">
        <v>1280</v>
      </c>
      <c r="B476" s="74">
        <v>2933735</v>
      </c>
      <c r="C476" s="74">
        <v>424483</v>
      </c>
      <c r="D476" s="74">
        <v>424483</v>
      </c>
      <c r="E476" s="251">
        <v>14.469030093038397</v>
      </c>
      <c r="F476" s="242">
        <v>100</v>
      </c>
      <c r="G476" s="230">
        <v>144768</v>
      </c>
      <c r="H476" s="230">
        <v>144768</v>
      </c>
    </row>
    <row r="477" spans="1:8" s="228" customFormat="1" ht="12.75" customHeight="1">
      <c r="A477" s="260" t="s">
        <v>1310</v>
      </c>
      <c r="B477" s="224">
        <v>2933735</v>
      </c>
      <c r="C477" s="224">
        <v>424483</v>
      </c>
      <c r="D477" s="224">
        <v>148357</v>
      </c>
      <c r="E477" s="226">
        <v>5.056932545032186</v>
      </c>
      <c r="F477" s="261">
        <v>34.95004511370302</v>
      </c>
      <c r="G477" s="224">
        <v>144768</v>
      </c>
      <c r="H477" s="224">
        <v>106899</v>
      </c>
    </row>
    <row r="478" spans="1:8" ht="12.75" customHeight="1">
      <c r="A478" s="229" t="s">
        <v>1312</v>
      </c>
      <c r="B478" s="74">
        <v>1049009</v>
      </c>
      <c r="C478" s="74">
        <v>167260</v>
      </c>
      <c r="D478" s="74">
        <v>101965</v>
      </c>
      <c r="E478" s="251">
        <v>9.720126328754091</v>
      </c>
      <c r="F478" s="242">
        <v>60.961975367691025</v>
      </c>
      <c r="G478" s="74">
        <v>83765</v>
      </c>
      <c r="H478" s="74">
        <v>63765</v>
      </c>
    </row>
    <row r="479" spans="1:8" ht="12.75" customHeight="1">
      <c r="A479" s="229" t="s">
        <v>1285</v>
      </c>
      <c r="B479" s="74">
        <v>1049009</v>
      </c>
      <c r="C479" s="74">
        <v>167260</v>
      </c>
      <c r="D479" s="74">
        <v>101965</v>
      </c>
      <c r="E479" s="251">
        <v>9.720126328754091</v>
      </c>
      <c r="F479" s="242">
        <v>60.961975367691025</v>
      </c>
      <c r="G479" s="230">
        <v>83765</v>
      </c>
      <c r="H479" s="230">
        <v>63765</v>
      </c>
    </row>
    <row r="480" spans="1:8" s="253" customFormat="1" ht="12.75" customHeight="1">
      <c r="A480" s="231" t="s">
        <v>1286</v>
      </c>
      <c r="B480" s="85">
        <v>486420</v>
      </c>
      <c r="C480" s="85">
        <v>75760</v>
      </c>
      <c r="D480" s="85">
        <v>46458</v>
      </c>
      <c r="E480" s="233">
        <v>9.551005304058222</v>
      </c>
      <c r="F480" s="234">
        <v>61.32259767687434</v>
      </c>
      <c r="G480" s="232">
        <v>37880</v>
      </c>
      <c r="H480" s="232">
        <v>30169</v>
      </c>
    </row>
    <row r="481" spans="1:8" ht="12.75" customHeight="1">
      <c r="A481" s="229" t="s">
        <v>1295</v>
      </c>
      <c r="B481" s="74">
        <v>1884726</v>
      </c>
      <c r="C481" s="74">
        <v>257223</v>
      </c>
      <c r="D481" s="74">
        <v>46392</v>
      </c>
      <c r="E481" s="251">
        <v>2.461471853203065</v>
      </c>
      <c r="F481" s="242">
        <v>18.035712203030055</v>
      </c>
      <c r="G481" s="74">
        <v>61003</v>
      </c>
      <c r="H481" s="74">
        <v>43134</v>
      </c>
    </row>
    <row r="482" spans="1:8" ht="12.75" customHeight="1">
      <c r="A482" s="229" t="s">
        <v>1296</v>
      </c>
      <c r="B482" s="74">
        <v>53600</v>
      </c>
      <c r="C482" s="74">
        <v>10000</v>
      </c>
      <c r="D482" s="74">
        <v>105</v>
      </c>
      <c r="E482" s="251">
        <v>0.19589552238805968</v>
      </c>
      <c r="F482" s="242">
        <v>0</v>
      </c>
      <c r="G482" s="230">
        <v>10000</v>
      </c>
      <c r="H482" s="230">
        <v>105</v>
      </c>
    </row>
    <row r="483" spans="1:8" ht="12.75" customHeight="1">
      <c r="A483" s="229" t="s">
        <v>1297</v>
      </c>
      <c r="B483" s="74">
        <v>1831126</v>
      </c>
      <c r="C483" s="74">
        <v>247223</v>
      </c>
      <c r="D483" s="74">
        <v>46287</v>
      </c>
      <c r="E483" s="251">
        <v>2.5277889123959794</v>
      </c>
      <c r="F483" s="242">
        <v>18.72277255756948</v>
      </c>
      <c r="G483" s="230">
        <v>51003</v>
      </c>
      <c r="H483" s="230">
        <v>43029</v>
      </c>
    </row>
    <row r="484" spans="1:8" ht="12.75" customHeight="1">
      <c r="A484" s="229"/>
      <c r="B484" s="74"/>
      <c r="C484" s="74"/>
      <c r="D484" s="74"/>
      <c r="E484" s="251"/>
      <c r="F484" s="242"/>
      <c r="G484" s="74"/>
      <c r="H484" s="74"/>
    </row>
    <row r="485" spans="1:8" ht="25.5" customHeight="1">
      <c r="A485" s="270" t="s">
        <v>1348</v>
      </c>
      <c r="B485" s="74"/>
      <c r="C485" s="74"/>
      <c r="D485" s="74"/>
      <c r="E485" s="251"/>
      <c r="F485" s="242"/>
      <c r="G485" s="74"/>
      <c r="H485" s="74"/>
    </row>
    <row r="486" spans="1:8" ht="12.75" customHeight="1">
      <c r="A486" s="215" t="s">
        <v>1279</v>
      </c>
      <c r="B486" s="70">
        <v>18170528</v>
      </c>
      <c r="C486" s="70">
        <v>1622389</v>
      </c>
      <c r="D486" s="70">
        <v>1417489</v>
      </c>
      <c r="E486" s="210">
        <v>7.801033629842786</v>
      </c>
      <c r="F486" s="217">
        <v>87.37047650101178</v>
      </c>
      <c r="G486" s="70">
        <v>916641</v>
      </c>
      <c r="H486" s="70">
        <v>717248</v>
      </c>
    </row>
    <row r="487" spans="1:8" ht="12.75">
      <c r="A487" s="219" t="s">
        <v>1280</v>
      </c>
      <c r="B487" s="74">
        <v>17145424</v>
      </c>
      <c r="C487" s="74">
        <v>1408687</v>
      </c>
      <c r="D487" s="74">
        <v>1408687</v>
      </c>
      <c r="E487" s="251">
        <v>8.216110607705005</v>
      </c>
      <c r="F487" s="242">
        <v>100</v>
      </c>
      <c r="G487" s="230">
        <v>709939</v>
      </c>
      <c r="H487" s="230">
        <v>709939</v>
      </c>
    </row>
    <row r="488" spans="1:8" ht="14.25" customHeight="1">
      <c r="A488" s="219" t="s">
        <v>1281</v>
      </c>
      <c r="B488" s="74">
        <v>100000</v>
      </c>
      <c r="C488" s="74">
        <v>15000</v>
      </c>
      <c r="D488" s="74">
        <v>6602</v>
      </c>
      <c r="E488" s="251">
        <v>6.601999999999999</v>
      </c>
      <c r="F488" s="242">
        <v>0</v>
      </c>
      <c r="G488" s="230">
        <v>8000</v>
      </c>
      <c r="H488" s="230">
        <v>5109</v>
      </c>
    </row>
    <row r="489" spans="1:8" ht="14.25" customHeight="1">
      <c r="A489" s="219" t="s">
        <v>1282</v>
      </c>
      <c r="B489" s="74">
        <v>925104</v>
      </c>
      <c r="C489" s="74">
        <v>198702</v>
      </c>
      <c r="D489" s="74">
        <v>2200</v>
      </c>
      <c r="E489" s="251">
        <v>0</v>
      </c>
      <c r="F489" s="242">
        <v>0</v>
      </c>
      <c r="G489" s="230">
        <v>198702</v>
      </c>
      <c r="H489" s="230">
        <v>2200</v>
      </c>
    </row>
    <row r="490" spans="1:8" ht="12.75" customHeight="1">
      <c r="A490" s="252" t="s">
        <v>1310</v>
      </c>
      <c r="B490" s="70">
        <v>18145528</v>
      </c>
      <c r="C490" s="70">
        <v>1620389</v>
      </c>
      <c r="D490" s="70">
        <v>706139</v>
      </c>
      <c r="E490" s="210">
        <v>3.891531841895149</v>
      </c>
      <c r="F490" s="217">
        <v>43.578362973335416</v>
      </c>
      <c r="G490" s="70">
        <v>915641</v>
      </c>
      <c r="H490" s="70">
        <v>408773</v>
      </c>
    </row>
    <row r="491" spans="1:8" ht="12.75" customHeight="1">
      <c r="A491" s="229" t="s">
        <v>1312</v>
      </c>
      <c r="B491" s="74">
        <v>17325981</v>
      </c>
      <c r="C491" s="74">
        <v>1493035</v>
      </c>
      <c r="D491" s="74">
        <v>699574</v>
      </c>
      <c r="E491" s="251">
        <v>4.037716536801004</v>
      </c>
      <c r="F491" s="242">
        <v>46.85583392217865</v>
      </c>
      <c r="G491" s="74">
        <v>836661</v>
      </c>
      <c r="H491" s="74">
        <v>404926</v>
      </c>
    </row>
    <row r="492" spans="1:8" ht="12.75" customHeight="1">
      <c r="A492" s="229" t="s">
        <v>1285</v>
      </c>
      <c r="B492" s="74">
        <v>5186723</v>
      </c>
      <c r="C492" s="74">
        <v>851494</v>
      </c>
      <c r="D492" s="74">
        <v>465346</v>
      </c>
      <c r="E492" s="251">
        <v>8.97186913586864</v>
      </c>
      <c r="F492" s="242">
        <v>54.650531888656886</v>
      </c>
      <c r="G492" s="230">
        <v>523927</v>
      </c>
      <c r="H492" s="230">
        <v>278659</v>
      </c>
    </row>
    <row r="493" spans="1:8" s="236" customFormat="1" ht="12.75" customHeight="1">
      <c r="A493" s="231" t="s">
        <v>1286</v>
      </c>
      <c r="B493" s="85">
        <v>2254787</v>
      </c>
      <c r="C493" s="85">
        <v>358571</v>
      </c>
      <c r="D493" s="85">
        <v>227545</v>
      </c>
      <c r="E493" s="233">
        <v>10.09164058511957</v>
      </c>
      <c r="F493" s="234">
        <v>63.4588407874591</v>
      </c>
      <c r="G493" s="232">
        <v>173837</v>
      </c>
      <c r="H493" s="232">
        <v>154383</v>
      </c>
    </row>
    <row r="494" spans="1:8" ht="12.75" customHeight="1">
      <c r="A494" s="229" t="s">
        <v>1288</v>
      </c>
      <c r="B494" s="74">
        <v>12139258</v>
      </c>
      <c r="C494" s="74">
        <v>641541</v>
      </c>
      <c r="D494" s="74">
        <v>234228</v>
      </c>
      <c r="E494" s="251">
        <v>1.9295083768711399</v>
      </c>
      <c r="F494" s="242">
        <v>36.51021524734974</v>
      </c>
      <c r="G494" s="230">
        <v>312734</v>
      </c>
      <c r="H494" s="230">
        <v>126267</v>
      </c>
    </row>
    <row r="495" spans="1:8" ht="12.75" customHeight="1">
      <c r="A495" s="235" t="s">
        <v>1290</v>
      </c>
      <c r="B495" s="85">
        <v>2800000</v>
      </c>
      <c r="C495" s="239" t="s">
        <v>942</v>
      </c>
      <c r="D495" s="85">
        <v>0</v>
      </c>
      <c r="E495" s="233">
        <v>0</v>
      </c>
      <c r="F495" s="241" t="s">
        <v>942</v>
      </c>
      <c r="G495" s="239" t="s">
        <v>942</v>
      </c>
      <c r="H495" s="232">
        <v>0</v>
      </c>
    </row>
    <row r="496" spans="1:8" ht="12.75" customHeight="1">
      <c r="A496" s="235" t="s">
        <v>1290</v>
      </c>
      <c r="B496" s="85">
        <v>5000000</v>
      </c>
      <c r="C496" s="239" t="s">
        <v>942</v>
      </c>
      <c r="D496" s="85">
        <v>0</v>
      </c>
      <c r="E496" s="233">
        <v>0</v>
      </c>
      <c r="F496" s="241" t="s">
        <v>942</v>
      </c>
      <c r="G496" s="239" t="s">
        <v>942</v>
      </c>
      <c r="H496" s="232">
        <v>0</v>
      </c>
    </row>
    <row r="497" spans="1:8" ht="24.75" customHeight="1">
      <c r="A497" s="240" t="s">
        <v>1291</v>
      </c>
      <c r="B497" s="74">
        <v>4019317</v>
      </c>
      <c r="C497" s="74">
        <v>634534</v>
      </c>
      <c r="D497" s="74">
        <v>227684</v>
      </c>
      <c r="E497" s="251">
        <v>5.664743537272626</v>
      </c>
      <c r="F497" s="242">
        <v>35.88208039285523</v>
      </c>
      <c r="G497" s="230">
        <v>312734</v>
      </c>
      <c r="H497" s="230">
        <v>120644</v>
      </c>
    </row>
    <row r="498" spans="1:8" ht="12.75" customHeight="1">
      <c r="A498" s="171" t="s">
        <v>1294</v>
      </c>
      <c r="B498" s="74">
        <v>135539</v>
      </c>
      <c r="C498" s="74">
        <v>7007</v>
      </c>
      <c r="D498" s="74">
        <v>6544</v>
      </c>
      <c r="E498" s="251">
        <v>4.828130648743166</v>
      </c>
      <c r="F498" s="242">
        <v>93.39232196375053</v>
      </c>
      <c r="G498" s="230">
        <v>0</v>
      </c>
      <c r="H498" s="230">
        <v>5623</v>
      </c>
    </row>
    <row r="499" spans="1:8" ht="12.75" customHeight="1">
      <c r="A499" s="229" t="s">
        <v>1295</v>
      </c>
      <c r="B499" s="74">
        <v>819547</v>
      </c>
      <c r="C499" s="74">
        <v>127354</v>
      </c>
      <c r="D499" s="74">
        <v>6565</v>
      </c>
      <c r="E499" s="251">
        <v>0.8010522886423841</v>
      </c>
      <c r="F499" s="242">
        <v>5.1549224994896115</v>
      </c>
      <c r="G499" s="230">
        <v>78980</v>
      </c>
      <c r="H499" s="230">
        <v>3847</v>
      </c>
    </row>
    <row r="500" spans="1:8" ht="12.75">
      <c r="A500" s="229" t="s">
        <v>1296</v>
      </c>
      <c r="B500" s="74">
        <v>819547</v>
      </c>
      <c r="C500" s="74">
        <v>127354</v>
      </c>
      <c r="D500" s="74">
        <v>6565</v>
      </c>
      <c r="E500" s="251">
        <v>0.8010522886423841</v>
      </c>
      <c r="F500" s="242">
        <v>5.1549224994896115</v>
      </c>
      <c r="G500" s="230">
        <v>78980</v>
      </c>
      <c r="H500" s="230">
        <v>3847</v>
      </c>
    </row>
    <row r="501" spans="1:8" ht="12.75">
      <c r="A501" s="252" t="s">
        <v>1300</v>
      </c>
      <c r="B501" s="74">
        <v>25000</v>
      </c>
      <c r="C501" s="74">
        <v>2000</v>
      </c>
      <c r="D501" s="74">
        <v>711350</v>
      </c>
      <c r="E501" s="264" t="s">
        <v>942</v>
      </c>
      <c r="F501" s="265" t="s">
        <v>942</v>
      </c>
      <c r="G501" s="230">
        <v>1000</v>
      </c>
      <c r="H501" s="230">
        <v>308475</v>
      </c>
    </row>
    <row r="502" spans="1:8" ht="38.25">
      <c r="A502" s="122" t="s">
        <v>1303</v>
      </c>
      <c r="B502" s="74">
        <v>-25000</v>
      </c>
      <c r="C502" s="74">
        <v>-2000</v>
      </c>
      <c r="D502" s="74">
        <v>-2000</v>
      </c>
      <c r="E502" s="264" t="s">
        <v>942</v>
      </c>
      <c r="F502" s="265" t="s">
        <v>942</v>
      </c>
      <c r="G502" s="230">
        <v>-1000</v>
      </c>
      <c r="H502" s="230">
        <v>-1000</v>
      </c>
    </row>
    <row r="503" spans="1:8" ht="12.75">
      <c r="A503" s="122"/>
      <c r="B503" s="74"/>
      <c r="C503" s="74"/>
      <c r="D503" s="74"/>
      <c r="E503" s="264"/>
      <c r="F503" s="265"/>
      <c r="G503" s="74"/>
      <c r="H503" s="74"/>
    </row>
    <row r="504" spans="1:8" ht="12.75" customHeight="1">
      <c r="A504" s="270" t="s">
        <v>1349</v>
      </c>
      <c r="B504" s="74"/>
      <c r="C504" s="74"/>
      <c r="D504" s="74"/>
      <c r="E504" s="251"/>
      <c r="F504" s="242"/>
      <c r="G504" s="74"/>
      <c r="H504" s="74"/>
    </row>
    <row r="505" spans="1:8" ht="12.75" customHeight="1">
      <c r="A505" s="215" t="s">
        <v>1279</v>
      </c>
      <c r="B505" s="30">
        <v>182825526</v>
      </c>
      <c r="C505" s="30">
        <v>28821297</v>
      </c>
      <c r="D505" s="30">
        <v>28821297</v>
      </c>
      <c r="E505" s="210">
        <v>15.764372530781067</v>
      </c>
      <c r="F505" s="217">
        <v>100</v>
      </c>
      <c r="G505" s="30">
        <v>14405417</v>
      </c>
      <c r="H505" s="30">
        <v>14405417</v>
      </c>
    </row>
    <row r="506" spans="1:8" ht="12.75" customHeight="1">
      <c r="A506" s="219" t="s">
        <v>1280</v>
      </c>
      <c r="B506" s="272">
        <v>182825526</v>
      </c>
      <c r="C506" s="272">
        <v>28821297</v>
      </c>
      <c r="D506" s="272">
        <v>28821297</v>
      </c>
      <c r="E506" s="251">
        <v>15.764372530781067</v>
      </c>
      <c r="F506" s="242">
        <v>100</v>
      </c>
      <c r="G506" s="230">
        <v>14405417</v>
      </c>
      <c r="H506" s="230">
        <v>14405417</v>
      </c>
    </row>
    <row r="507" spans="1:8" ht="12.75" customHeight="1">
      <c r="A507" s="252" t="s">
        <v>1310</v>
      </c>
      <c r="B507" s="70">
        <v>182825526</v>
      </c>
      <c r="C507" s="70">
        <v>28821297</v>
      </c>
      <c r="D507" s="70">
        <v>28765368</v>
      </c>
      <c r="E507" s="210">
        <v>15.733781069499015</v>
      </c>
      <c r="F507" s="217">
        <v>99.80594558253225</v>
      </c>
      <c r="G507" s="70">
        <v>14405417</v>
      </c>
      <c r="H507" s="70">
        <v>14349488</v>
      </c>
    </row>
    <row r="508" spans="1:8" ht="12.75" customHeight="1">
      <c r="A508" s="229" t="s">
        <v>1312</v>
      </c>
      <c r="B508" s="74">
        <v>174652452</v>
      </c>
      <c r="C508" s="74">
        <v>28821297</v>
      </c>
      <c r="D508" s="74">
        <v>28765368</v>
      </c>
      <c r="E508" s="251">
        <v>16.470062498750377</v>
      </c>
      <c r="F508" s="242">
        <v>99.80594558253225</v>
      </c>
      <c r="G508" s="74">
        <v>14405417</v>
      </c>
      <c r="H508" s="74">
        <v>14349488</v>
      </c>
    </row>
    <row r="509" spans="1:8" ht="12.75" customHeight="1">
      <c r="A509" s="229" t="s">
        <v>1288</v>
      </c>
      <c r="B509" s="74">
        <v>174652452</v>
      </c>
      <c r="C509" s="74">
        <v>28821297</v>
      </c>
      <c r="D509" s="74">
        <v>28765368</v>
      </c>
      <c r="E509" s="251">
        <v>16.470062498750377</v>
      </c>
      <c r="F509" s="242">
        <v>99.80594558253225</v>
      </c>
      <c r="G509" s="230">
        <v>14405417</v>
      </c>
      <c r="H509" s="230">
        <v>14349488</v>
      </c>
    </row>
    <row r="510" spans="1:8" s="253" customFormat="1" ht="11.25" customHeight="1">
      <c r="A510" s="235" t="s">
        <v>1290</v>
      </c>
      <c r="B510" s="85">
        <v>174652452</v>
      </c>
      <c r="C510" s="239" t="s">
        <v>942</v>
      </c>
      <c r="D510" s="85">
        <v>28765368</v>
      </c>
      <c r="E510" s="233">
        <v>16.470062498750377</v>
      </c>
      <c r="F510" s="241" t="s">
        <v>942</v>
      </c>
      <c r="G510" s="239" t="s">
        <v>942</v>
      </c>
      <c r="H510" s="232">
        <v>14349488</v>
      </c>
    </row>
    <row r="511" spans="1:8" ht="12.75">
      <c r="A511" s="229" t="s">
        <v>1295</v>
      </c>
      <c r="B511" s="74">
        <v>8173074</v>
      </c>
      <c r="C511" s="74">
        <v>0</v>
      </c>
      <c r="D511" s="74">
        <v>0</v>
      </c>
      <c r="E511" s="251">
        <v>0</v>
      </c>
      <c r="F511" s="242">
        <v>0</v>
      </c>
      <c r="G511" s="230">
        <v>0</v>
      </c>
      <c r="H511" s="230">
        <v>0</v>
      </c>
    </row>
    <row r="512" spans="1:8" ht="12.75">
      <c r="A512" s="229" t="s">
        <v>1297</v>
      </c>
      <c r="B512" s="74">
        <v>8173074</v>
      </c>
      <c r="C512" s="74">
        <v>0</v>
      </c>
      <c r="D512" s="74">
        <v>0</v>
      </c>
      <c r="E512" s="251">
        <v>0</v>
      </c>
      <c r="F512" s="242">
        <v>0</v>
      </c>
      <c r="G512" s="230">
        <v>0</v>
      </c>
      <c r="H512" s="230">
        <v>0</v>
      </c>
    </row>
    <row r="513" spans="1:8" s="253" customFormat="1" ht="12.75">
      <c r="A513" s="235" t="s">
        <v>1298</v>
      </c>
      <c r="B513" s="85">
        <v>8173074</v>
      </c>
      <c r="C513" s="239" t="s">
        <v>942</v>
      </c>
      <c r="D513" s="85">
        <v>0</v>
      </c>
      <c r="E513" s="233">
        <v>0</v>
      </c>
      <c r="F513" s="241" t="s">
        <v>942</v>
      </c>
      <c r="G513" s="239" t="s">
        <v>942</v>
      </c>
      <c r="H513" s="232">
        <v>0</v>
      </c>
    </row>
    <row r="514" spans="1:8" s="253" customFormat="1" ht="12.75">
      <c r="A514" s="235"/>
      <c r="B514" s="85"/>
      <c r="C514" s="239"/>
      <c r="D514" s="85"/>
      <c r="E514" s="233"/>
      <c r="F514" s="241"/>
      <c r="G514" s="239"/>
      <c r="H514" s="85"/>
    </row>
    <row r="515" spans="1:8" ht="12.75" customHeight="1">
      <c r="A515" s="270" t="s">
        <v>1350</v>
      </c>
      <c r="B515" s="74"/>
      <c r="C515" s="74"/>
      <c r="D515" s="74"/>
      <c r="E515" s="210"/>
      <c r="F515" s="217"/>
      <c r="G515" s="74"/>
      <c r="H515" s="74"/>
    </row>
    <row r="516" spans="1:8" ht="12.75" customHeight="1">
      <c r="A516" s="215" t="s">
        <v>1279</v>
      </c>
      <c r="B516" s="70">
        <v>7677897</v>
      </c>
      <c r="C516" s="70">
        <v>1687608</v>
      </c>
      <c r="D516" s="70">
        <v>1687608</v>
      </c>
      <c r="E516" s="210">
        <v>21.98008126443999</v>
      </c>
      <c r="F516" s="217">
        <v>100</v>
      </c>
      <c r="G516" s="70">
        <v>835284</v>
      </c>
      <c r="H516" s="70">
        <v>835284</v>
      </c>
    </row>
    <row r="517" spans="1:8" ht="12.75" customHeight="1">
      <c r="A517" s="219" t="s">
        <v>1280</v>
      </c>
      <c r="B517" s="74">
        <v>7677897</v>
      </c>
      <c r="C517" s="74">
        <v>1687608</v>
      </c>
      <c r="D517" s="74">
        <v>1687608</v>
      </c>
      <c r="E517" s="251">
        <v>21.98008126443999</v>
      </c>
      <c r="F517" s="242">
        <v>100</v>
      </c>
      <c r="G517" s="230">
        <v>835284</v>
      </c>
      <c r="H517" s="230">
        <v>835284</v>
      </c>
    </row>
    <row r="518" spans="1:8" ht="12.75" customHeight="1">
      <c r="A518" s="252" t="s">
        <v>1310</v>
      </c>
      <c r="B518" s="70">
        <v>7677897</v>
      </c>
      <c r="C518" s="70">
        <v>1687608</v>
      </c>
      <c r="D518" s="70">
        <v>1679275</v>
      </c>
      <c r="E518" s="210">
        <v>21.871548941070714</v>
      </c>
      <c r="F518" s="217">
        <v>99.50622419424417</v>
      </c>
      <c r="G518" s="70">
        <v>835284</v>
      </c>
      <c r="H518" s="70">
        <v>839451</v>
      </c>
    </row>
    <row r="519" spans="1:8" ht="12.75" customHeight="1">
      <c r="A519" s="229" t="s">
        <v>1312</v>
      </c>
      <c r="B519" s="74">
        <v>7677897</v>
      </c>
      <c r="C519" s="74">
        <v>1687608</v>
      </c>
      <c r="D519" s="74">
        <v>1679275</v>
      </c>
      <c r="E519" s="251">
        <v>21.871548941070714</v>
      </c>
      <c r="F519" s="242">
        <v>99.50622419424417</v>
      </c>
      <c r="G519" s="74">
        <v>835284</v>
      </c>
      <c r="H519" s="74">
        <v>839451</v>
      </c>
    </row>
    <row r="520" spans="1:8" ht="13.5" customHeight="1">
      <c r="A520" s="229" t="s">
        <v>1288</v>
      </c>
      <c r="B520" s="74">
        <v>7677897</v>
      </c>
      <c r="C520" s="74">
        <v>1687608</v>
      </c>
      <c r="D520" s="74">
        <v>1679275</v>
      </c>
      <c r="E520" s="251">
        <v>21.871548941070714</v>
      </c>
      <c r="F520" s="242">
        <v>99.50622419424417</v>
      </c>
      <c r="G520" s="230">
        <v>835284</v>
      </c>
      <c r="H520" s="232">
        <v>839451</v>
      </c>
    </row>
    <row r="521" spans="1:8" ht="13.5" customHeight="1">
      <c r="A521" s="238" t="s">
        <v>1290</v>
      </c>
      <c r="B521" s="85">
        <v>7427897</v>
      </c>
      <c r="C521" s="239" t="s">
        <v>942</v>
      </c>
      <c r="D521" s="85">
        <v>1645942</v>
      </c>
      <c r="E521" s="233">
        <v>22.158923313018477</v>
      </c>
      <c r="F521" s="241" t="s">
        <v>942</v>
      </c>
      <c r="G521" s="239" t="s">
        <v>942</v>
      </c>
      <c r="H521" s="232">
        <v>814451</v>
      </c>
    </row>
    <row r="522" spans="1:8" ht="24" customHeight="1">
      <c r="A522" s="240" t="s">
        <v>1291</v>
      </c>
      <c r="B522" s="74">
        <v>250000</v>
      </c>
      <c r="C522" s="74">
        <v>41666</v>
      </c>
      <c r="D522" s="74">
        <v>33333</v>
      </c>
      <c r="E522" s="251">
        <v>13.333200000000001</v>
      </c>
      <c r="F522" s="242">
        <v>80.00048000768012</v>
      </c>
      <c r="G522" s="230">
        <v>20833</v>
      </c>
      <c r="H522" s="232">
        <v>25000</v>
      </c>
    </row>
    <row r="523" spans="1:8" s="253" customFormat="1" ht="12.75" customHeight="1">
      <c r="A523" s="235" t="s">
        <v>1292</v>
      </c>
      <c r="B523" s="85">
        <v>250000</v>
      </c>
      <c r="C523" s="239" t="s">
        <v>942</v>
      </c>
      <c r="D523" s="85">
        <v>33333</v>
      </c>
      <c r="E523" s="233">
        <v>13.333200000000001</v>
      </c>
      <c r="F523" s="241" t="s">
        <v>942</v>
      </c>
      <c r="G523" s="239" t="s">
        <v>942</v>
      </c>
      <c r="H523" s="232">
        <v>25000</v>
      </c>
    </row>
    <row r="524" spans="1:8" s="253" customFormat="1" ht="12.75" customHeight="1">
      <c r="A524" s="235"/>
      <c r="B524" s="85"/>
      <c r="C524" s="239"/>
      <c r="D524" s="74"/>
      <c r="E524" s="233"/>
      <c r="F524" s="241"/>
      <c r="G524" s="239"/>
      <c r="H524" s="85"/>
    </row>
    <row r="525" spans="1:8" ht="39.75" customHeight="1">
      <c r="A525" s="270" t="s">
        <v>1351</v>
      </c>
      <c r="B525" s="74"/>
      <c r="C525" s="74"/>
      <c r="D525" s="74"/>
      <c r="E525" s="251"/>
      <c r="F525" s="242"/>
      <c r="G525" s="74"/>
      <c r="H525" s="74"/>
    </row>
    <row r="526" spans="1:8" s="228" customFormat="1" ht="12.75" customHeight="1">
      <c r="A526" s="248" t="s">
        <v>1279</v>
      </c>
      <c r="B526" s="224">
        <v>5000000</v>
      </c>
      <c r="C526" s="224">
        <v>0</v>
      </c>
      <c r="D526" s="224">
        <v>0</v>
      </c>
      <c r="E526" s="226">
        <v>0</v>
      </c>
      <c r="F526" s="261">
        <v>0</v>
      </c>
      <c r="G526" s="224">
        <v>0</v>
      </c>
      <c r="H526" s="224">
        <v>0</v>
      </c>
    </row>
    <row r="527" spans="1:8" ht="12" customHeight="1">
      <c r="A527" s="219" t="s">
        <v>1280</v>
      </c>
      <c r="B527" s="74">
        <v>5000000</v>
      </c>
      <c r="C527" s="74">
        <v>0</v>
      </c>
      <c r="D527" s="74">
        <v>0</v>
      </c>
      <c r="E527" s="251">
        <v>0</v>
      </c>
      <c r="F527" s="242">
        <v>0</v>
      </c>
      <c r="G527" s="230">
        <v>0</v>
      </c>
      <c r="H527" s="232">
        <v>0</v>
      </c>
    </row>
    <row r="528" spans="1:8" s="228" customFormat="1" ht="13.5" customHeight="1">
      <c r="A528" s="260" t="s">
        <v>1310</v>
      </c>
      <c r="B528" s="224">
        <v>5000000</v>
      </c>
      <c r="C528" s="224">
        <v>0</v>
      </c>
      <c r="D528" s="224">
        <v>0</v>
      </c>
      <c r="E528" s="226">
        <v>0</v>
      </c>
      <c r="F528" s="261">
        <v>0</v>
      </c>
      <c r="G528" s="224">
        <v>0</v>
      </c>
      <c r="H528" s="224">
        <v>0</v>
      </c>
    </row>
    <row r="529" spans="1:8" ht="12.75" customHeight="1">
      <c r="A529" s="229" t="s">
        <v>1312</v>
      </c>
      <c r="B529" s="74">
        <v>5000000</v>
      </c>
      <c r="C529" s="74">
        <v>0</v>
      </c>
      <c r="D529" s="74">
        <v>0</v>
      </c>
      <c r="E529" s="251">
        <v>0</v>
      </c>
      <c r="F529" s="242">
        <v>0</v>
      </c>
      <c r="G529" s="74">
        <v>0</v>
      </c>
      <c r="H529" s="74">
        <v>0</v>
      </c>
    </row>
    <row r="530" spans="1:8" ht="12.75" customHeight="1">
      <c r="A530" s="229" t="s">
        <v>1288</v>
      </c>
      <c r="B530" s="74">
        <v>5000000</v>
      </c>
      <c r="C530" s="74">
        <v>0</v>
      </c>
      <c r="D530" s="74">
        <v>0</v>
      </c>
      <c r="E530" s="251">
        <v>0</v>
      </c>
      <c r="F530" s="242">
        <v>0</v>
      </c>
      <c r="G530" s="230">
        <v>0</v>
      </c>
      <c r="H530" s="232">
        <v>0</v>
      </c>
    </row>
    <row r="531" spans="1:8" ht="12.75" customHeight="1">
      <c r="A531" s="229"/>
      <c r="B531" s="74"/>
      <c r="C531" s="74"/>
      <c r="D531" s="74"/>
      <c r="E531" s="251"/>
      <c r="F531" s="242"/>
      <c r="G531" s="74"/>
      <c r="H531" s="74"/>
    </row>
    <row r="532" spans="1:8" ht="37.5" customHeight="1">
      <c r="A532" s="270" t="s">
        <v>1352</v>
      </c>
      <c r="B532" s="122"/>
      <c r="C532" s="122"/>
      <c r="D532" s="122"/>
      <c r="E532" s="251"/>
      <c r="F532" s="242"/>
      <c r="G532" s="74"/>
      <c r="H532" s="74"/>
    </row>
    <row r="533" spans="1:8" s="228" customFormat="1" ht="12.75" customHeight="1">
      <c r="A533" s="248" t="s">
        <v>1279</v>
      </c>
      <c r="B533" s="224">
        <v>5000000</v>
      </c>
      <c r="C533" s="273">
        <v>0</v>
      </c>
      <c r="D533" s="273">
        <v>0</v>
      </c>
      <c r="E533" s="226">
        <v>0</v>
      </c>
      <c r="F533" s="261">
        <v>0</v>
      </c>
      <c r="G533" s="273">
        <v>0</v>
      </c>
      <c r="H533" s="273">
        <v>0</v>
      </c>
    </row>
    <row r="534" spans="1:8" ht="12.75" customHeight="1">
      <c r="A534" s="219" t="s">
        <v>1280</v>
      </c>
      <c r="B534" s="244">
        <v>5000000</v>
      </c>
      <c r="C534" s="274">
        <v>0</v>
      </c>
      <c r="D534" s="274">
        <v>0</v>
      </c>
      <c r="E534" s="251">
        <v>0</v>
      </c>
      <c r="F534" s="242">
        <v>0</v>
      </c>
      <c r="G534" s="230">
        <v>0</v>
      </c>
      <c r="H534" s="232">
        <v>0</v>
      </c>
    </row>
    <row r="535" spans="1:8" s="228" customFormat="1" ht="12" customHeight="1">
      <c r="A535" s="260" t="s">
        <v>1310</v>
      </c>
      <c r="B535" s="224">
        <v>5000000</v>
      </c>
      <c r="C535" s="276">
        <v>0</v>
      </c>
      <c r="D535" s="276">
        <v>0</v>
      </c>
      <c r="E535" s="226">
        <v>0</v>
      </c>
      <c r="F535" s="261">
        <v>0</v>
      </c>
      <c r="G535" s="276">
        <v>0</v>
      </c>
      <c r="H535" s="276">
        <v>0</v>
      </c>
    </row>
    <row r="536" spans="1:8" ht="11.25" customHeight="1">
      <c r="A536" s="229" t="s">
        <v>1312</v>
      </c>
      <c r="B536" s="244">
        <v>5000000</v>
      </c>
      <c r="C536" s="122">
        <v>0</v>
      </c>
      <c r="D536" s="122">
        <v>0</v>
      </c>
      <c r="E536" s="251">
        <v>0</v>
      </c>
      <c r="F536" s="242">
        <v>0</v>
      </c>
      <c r="G536" s="122">
        <v>0</v>
      </c>
      <c r="H536" s="122">
        <v>0</v>
      </c>
    </row>
    <row r="537" spans="1:8" ht="11.25" customHeight="1">
      <c r="A537" s="229" t="s">
        <v>1288</v>
      </c>
      <c r="B537" s="74">
        <v>5000000</v>
      </c>
      <c r="C537" s="122">
        <v>0</v>
      </c>
      <c r="D537" s="122">
        <v>0</v>
      </c>
      <c r="E537" s="251">
        <v>0</v>
      </c>
      <c r="F537" s="242">
        <v>0</v>
      </c>
      <c r="G537" s="230">
        <v>0</v>
      </c>
      <c r="H537" s="230">
        <v>0</v>
      </c>
    </row>
    <row r="538" spans="1:8" ht="11.25" customHeight="1">
      <c r="A538" s="229"/>
      <c r="B538" s="74"/>
      <c r="C538" s="122"/>
      <c r="D538" s="122"/>
      <c r="E538" s="251"/>
      <c r="F538" s="242"/>
      <c r="G538" s="74"/>
      <c r="H538" s="74"/>
    </row>
    <row r="539" spans="1:8" ht="27" customHeight="1">
      <c r="A539" s="270" t="s">
        <v>1353</v>
      </c>
      <c r="B539" s="243"/>
      <c r="C539" s="243"/>
      <c r="D539" s="243"/>
      <c r="E539" s="251"/>
      <c r="F539" s="242"/>
      <c r="G539" s="74"/>
      <c r="H539" s="74"/>
    </row>
    <row r="540" spans="1:8" s="228" customFormat="1" ht="12.75" customHeight="1">
      <c r="A540" s="248" t="s">
        <v>1279</v>
      </c>
      <c r="B540" s="224">
        <v>4761904</v>
      </c>
      <c r="C540" s="276">
        <v>0</v>
      </c>
      <c r="D540" s="276">
        <v>0</v>
      </c>
      <c r="E540" s="226">
        <v>0</v>
      </c>
      <c r="F540" s="261">
        <v>0</v>
      </c>
      <c r="G540" s="276">
        <v>0</v>
      </c>
      <c r="H540" s="276">
        <v>0</v>
      </c>
    </row>
    <row r="541" spans="1:8" ht="12" customHeight="1">
      <c r="A541" s="219" t="s">
        <v>1280</v>
      </c>
      <c r="B541" s="74">
        <v>4761904</v>
      </c>
      <c r="C541" s="243">
        <v>0</v>
      </c>
      <c r="D541" s="243">
        <v>0</v>
      </c>
      <c r="E541" s="251">
        <v>0</v>
      </c>
      <c r="F541" s="242">
        <v>0</v>
      </c>
      <c r="G541" s="230">
        <v>0</v>
      </c>
      <c r="H541" s="230">
        <v>0</v>
      </c>
    </row>
    <row r="542" spans="1:8" s="228" customFormat="1" ht="12" customHeight="1">
      <c r="A542" s="260" t="s">
        <v>1310</v>
      </c>
      <c r="B542" s="224">
        <v>4761904</v>
      </c>
      <c r="C542" s="276">
        <v>0</v>
      </c>
      <c r="D542" s="276">
        <v>0</v>
      </c>
      <c r="E542" s="226">
        <v>0</v>
      </c>
      <c r="F542" s="261">
        <v>0</v>
      </c>
      <c r="G542" s="276">
        <v>0</v>
      </c>
      <c r="H542" s="276">
        <v>0</v>
      </c>
    </row>
    <row r="543" spans="1:8" ht="12.75" customHeight="1">
      <c r="A543" s="229" t="s">
        <v>1312</v>
      </c>
      <c r="B543" s="74">
        <v>4761904</v>
      </c>
      <c r="C543" s="243">
        <v>0</v>
      </c>
      <c r="D543" s="243">
        <v>0</v>
      </c>
      <c r="E543" s="251">
        <v>0</v>
      </c>
      <c r="F543" s="242">
        <v>0</v>
      </c>
      <c r="G543" s="243">
        <v>0</v>
      </c>
      <c r="H543" s="243">
        <v>0</v>
      </c>
    </row>
    <row r="544" spans="1:8" ht="12.75" customHeight="1">
      <c r="A544" s="229" t="s">
        <v>1288</v>
      </c>
      <c r="B544" s="74">
        <v>4761904</v>
      </c>
      <c r="C544" s="243">
        <v>0</v>
      </c>
      <c r="D544" s="243">
        <v>0</v>
      </c>
      <c r="E544" s="251">
        <v>0</v>
      </c>
      <c r="F544" s="242">
        <v>0</v>
      </c>
      <c r="G544" s="230">
        <v>0</v>
      </c>
      <c r="H544" s="230">
        <v>0</v>
      </c>
    </row>
    <row r="546" spans="2:4" ht="17.25" customHeight="1">
      <c r="B546" s="218"/>
      <c r="D546" s="278"/>
    </row>
    <row r="548" spans="1:8" s="154" customFormat="1" ht="15">
      <c r="A548" s="148" t="s">
        <v>1354</v>
      </c>
      <c r="C548" s="155"/>
      <c r="D548" s="155"/>
      <c r="E548" s="279"/>
      <c r="F548" s="156"/>
      <c r="H548" s="153" t="s">
        <v>980</v>
      </c>
    </row>
    <row r="549" spans="1:8" s="154" customFormat="1" ht="15">
      <c r="A549" s="148"/>
      <c r="C549" s="277"/>
      <c r="D549" s="277"/>
      <c r="E549" s="277"/>
      <c r="F549" s="277"/>
      <c r="G549" s="277"/>
      <c r="H549" s="280"/>
    </row>
    <row r="550" spans="1:8" ht="17.25" customHeight="1">
      <c r="A550" s="275"/>
      <c r="E550" s="277"/>
      <c r="F550" s="193"/>
      <c r="G550" s="193"/>
      <c r="H550" s="193"/>
    </row>
    <row r="551" spans="1:8" ht="17.25" customHeight="1">
      <c r="A551" s="275"/>
      <c r="E551" s="277"/>
      <c r="F551" s="193"/>
      <c r="G551" s="193"/>
      <c r="H551" s="193"/>
    </row>
    <row r="552" spans="1:8" ht="17.25" customHeight="1">
      <c r="A552" s="181" t="s">
        <v>1355</v>
      </c>
      <c r="B552" s="254"/>
      <c r="C552" s="193"/>
      <c r="E552" s="193"/>
      <c r="F552" s="193"/>
      <c r="G552" s="193"/>
      <c r="H552" s="193"/>
    </row>
    <row r="553" spans="2:8" ht="17.25" customHeight="1">
      <c r="B553" s="253"/>
      <c r="C553" s="193"/>
      <c r="E553" s="193"/>
      <c r="F553" s="193"/>
      <c r="G553" s="193"/>
      <c r="H553" s="193"/>
    </row>
    <row r="554" spans="1:8" ht="17.25" customHeight="1">
      <c r="A554" s="275"/>
      <c r="B554" s="253"/>
      <c r="C554" s="193"/>
      <c r="E554" s="193"/>
      <c r="F554" s="193"/>
      <c r="G554" s="193"/>
      <c r="H554" s="193"/>
    </row>
    <row r="555" spans="1:8" ht="17.25" customHeight="1">
      <c r="A555" s="275"/>
      <c r="B555" s="253"/>
      <c r="C555" s="193"/>
      <c r="E555" s="193"/>
      <c r="F555" s="193"/>
      <c r="G555" s="193"/>
      <c r="H555" s="193"/>
    </row>
    <row r="557" spans="2:4" ht="17.25" customHeight="1">
      <c r="B557" s="218"/>
      <c r="C557" s="218"/>
      <c r="D557" s="218"/>
    </row>
    <row r="558" spans="2:4" ht="17.25" customHeight="1">
      <c r="B558" s="218"/>
      <c r="C558" s="218"/>
      <c r="D558" s="218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1" useFirstPageNumber="1" horizontalDpi="300" verticalDpi="300" orientation="portrait" paperSize="9" scale="79" r:id="rId1"/>
  <headerFooter alignWithMargins="0">
    <oddFooter>&amp;C&amp;P</oddFooter>
  </headerFooter>
  <rowBreaks count="9" manualBreakCount="9">
    <brk id="59" max="7" man="1"/>
    <brk id="118" max="7" man="1"/>
    <brk id="169" max="7" man="1"/>
    <brk id="224" max="7" man="1"/>
    <brk id="281" max="7" man="1"/>
    <brk id="336" max="7" man="1"/>
    <brk id="398" max="7" man="1"/>
    <brk id="454" max="7" man="1"/>
    <brk id="50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82"/>
  <sheetViews>
    <sheetView zoomScaleSheetLayoutView="75" workbookViewId="0" topLeftCell="A1">
      <selection activeCell="A2" sqref="A2:I2"/>
    </sheetView>
  </sheetViews>
  <sheetFormatPr defaultColWidth="9.140625" defaultRowHeight="12.75"/>
  <cols>
    <col min="1" max="1" width="9.28125" style="282" customWidth="1"/>
    <col min="2" max="2" width="34.421875" style="282" customWidth="1"/>
    <col min="3" max="3" width="15.28125" style="328" customWidth="1"/>
    <col min="4" max="4" width="12.140625" style="328" customWidth="1"/>
    <col min="5" max="5" width="13.28125" style="328" customWidth="1"/>
    <col min="6" max="6" width="7.8515625" style="328" customWidth="1"/>
    <col min="7" max="7" width="9.00390625" style="328" customWidth="1"/>
    <col min="8" max="8" width="13.140625" style="328" customWidth="1"/>
    <col min="9" max="9" width="12.57421875" style="328" customWidth="1"/>
    <col min="10" max="16384" width="9.140625" style="282" customWidth="1"/>
  </cols>
  <sheetData>
    <row r="1" spans="1:57" ht="12.75">
      <c r="A1" s="1092" t="s">
        <v>925</v>
      </c>
      <c r="B1" s="1092"/>
      <c r="C1" s="1092"/>
      <c r="D1" s="1092"/>
      <c r="E1" s="1092"/>
      <c r="F1" s="1092"/>
      <c r="G1" s="1092"/>
      <c r="H1" s="1092"/>
      <c r="I1" s="109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</row>
    <row r="2" spans="1:57" ht="15" customHeight="1">
      <c r="A2" s="1093" t="s">
        <v>926</v>
      </c>
      <c r="B2" s="1093"/>
      <c r="C2" s="1093"/>
      <c r="D2" s="1093"/>
      <c r="E2" s="1093"/>
      <c r="F2" s="1093"/>
      <c r="G2" s="1093"/>
      <c r="H2" s="1093"/>
      <c r="I2" s="1093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</row>
    <row r="3" spans="1:57" ht="3.75" customHeight="1">
      <c r="A3" s="1094"/>
      <c r="B3" s="1094"/>
      <c r="C3" s="1094"/>
      <c r="D3" s="1094"/>
      <c r="E3" s="1094"/>
      <c r="F3" s="1094"/>
      <c r="G3" s="1094"/>
      <c r="H3" s="1094"/>
      <c r="I3" s="1094"/>
      <c r="J3" s="53"/>
      <c r="K3" s="53"/>
      <c r="L3" s="53"/>
      <c r="M3" s="53"/>
      <c r="N3" s="53"/>
      <c r="O3" s="53"/>
      <c r="P3" s="53"/>
      <c r="Q3" s="53"/>
      <c r="R3" s="53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</row>
    <row r="4" spans="1:19" s="281" customFormat="1" ht="12.75">
      <c r="A4" s="1095" t="s">
        <v>927</v>
      </c>
      <c r="B4" s="1095"/>
      <c r="C4" s="1095"/>
      <c r="D4" s="1095"/>
      <c r="E4" s="1095"/>
      <c r="F4" s="1095"/>
      <c r="G4" s="1095"/>
      <c r="H4" s="1095"/>
      <c r="I4" s="1095"/>
      <c r="J4" s="187"/>
      <c r="K4" s="187"/>
      <c r="L4" s="187"/>
      <c r="M4" s="187"/>
      <c r="N4" s="187"/>
      <c r="O4" s="187"/>
      <c r="P4" s="187"/>
      <c r="Q4" s="187"/>
      <c r="R4" s="187"/>
      <c r="S4" s="187"/>
    </row>
    <row r="5" spans="1:18" s="281" customFormat="1" ht="12.75">
      <c r="A5" s="262"/>
      <c r="B5" s="26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1:19" s="285" customFormat="1" ht="17.25" customHeight="1">
      <c r="A6" s="1088" t="s">
        <v>928</v>
      </c>
      <c r="B6" s="1088"/>
      <c r="C6" s="1088"/>
      <c r="D6" s="1088"/>
      <c r="E6" s="1088"/>
      <c r="F6" s="1088"/>
      <c r="G6" s="1088"/>
      <c r="H6" s="1088"/>
      <c r="I6" s="1088"/>
      <c r="J6" s="284"/>
      <c r="K6" s="284"/>
      <c r="L6" s="284"/>
      <c r="M6" s="284"/>
      <c r="N6" s="284"/>
      <c r="O6" s="284"/>
      <c r="P6" s="284"/>
      <c r="Q6" s="284"/>
      <c r="R6" s="284"/>
      <c r="S6" s="284"/>
    </row>
    <row r="7" spans="1:19" s="285" customFormat="1" ht="17.25" customHeight="1">
      <c r="A7" s="1089" t="s">
        <v>1357</v>
      </c>
      <c r="B7" s="1089"/>
      <c r="C7" s="1089"/>
      <c r="D7" s="1089"/>
      <c r="E7" s="1089"/>
      <c r="F7" s="1089"/>
      <c r="G7" s="1089"/>
      <c r="H7" s="1089"/>
      <c r="I7" s="1089"/>
      <c r="J7" s="284"/>
      <c r="K7" s="284"/>
      <c r="L7" s="284"/>
      <c r="M7" s="284"/>
      <c r="N7" s="284"/>
      <c r="O7" s="284"/>
      <c r="P7" s="284"/>
      <c r="Q7" s="284"/>
      <c r="R7" s="284"/>
      <c r="S7" s="284"/>
    </row>
    <row r="8" spans="1:19" s="285" customFormat="1" ht="17.25" customHeight="1">
      <c r="A8" s="1090" t="s">
        <v>930</v>
      </c>
      <c r="B8" s="1090"/>
      <c r="C8" s="1090"/>
      <c r="D8" s="1090"/>
      <c r="E8" s="1090"/>
      <c r="F8" s="1090"/>
      <c r="G8" s="1090"/>
      <c r="H8" s="1090"/>
      <c r="I8" s="1090"/>
      <c r="J8" s="284"/>
      <c r="K8" s="284"/>
      <c r="L8" s="284"/>
      <c r="M8" s="284"/>
      <c r="N8" s="284"/>
      <c r="O8" s="284"/>
      <c r="P8" s="284"/>
      <c r="Q8" s="284"/>
      <c r="R8" s="284"/>
      <c r="S8" s="284"/>
    </row>
    <row r="9" spans="1:17" s="201" customFormat="1" ht="12.75">
      <c r="A9" s="1091" t="s">
        <v>931</v>
      </c>
      <c r="B9" s="1091"/>
      <c r="C9" s="1091"/>
      <c r="D9" s="1091"/>
      <c r="E9" s="1091"/>
      <c r="F9" s="1091"/>
      <c r="G9" s="1091"/>
      <c r="H9" s="1091"/>
      <c r="I9" s="1091"/>
      <c r="J9" s="199"/>
      <c r="K9" s="199"/>
      <c r="L9" s="199"/>
      <c r="M9" s="199"/>
      <c r="N9" s="199"/>
      <c r="O9" s="199"/>
      <c r="P9" s="53"/>
      <c r="Q9" s="204"/>
    </row>
    <row r="10" spans="1:17" s="201" customFormat="1" ht="12.75">
      <c r="A10" s="200" t="s">
        <v>1358</v>
      </c>
      <c r="B10" s="161"/>
      <c r="C10" s="161"/>
      <c r="D10" s="43"/>
      <c r="E10" s="161"/>
      <c r="F10" s="199"/>
      <c r="H10" s="202"/>
      <c r="I10" s="202" t="s">
        <v>1359</v>
      </c>
      <c r="J10" s="202"/>
      <c r="K10" s="202"/>
      <c r="L10" s="203"/>
      <c r="M10" s="161"/>
      <c r="P10" s="53"/>
      <c r="Q10" s="204"/>
    </row>
    <row r="11" spans="1:9" ht="15.75">
      <c r="A11" s="150"/>
      <c r="B11" s="150"/>
      <c r="C11" s="277"/>
      <c r="D11" s="277"/>
      <c r="E11" s="277"/>
      <c r="F11" s="277"/>
      <c r="G11" s="277"/>
      <c r="H11" s="190"/>
      <c r="I11" s="277" t="s">
        <v>1360</v>
      </c>
    </row>
    <row r="12" spans="1:9" s="154" customFormat="1" ht="12.75">
      <c r="A12" s="181"/>
      <c r="B12" s="181"/>
      <c r="C12" s="277"/>
      <c r="D12" s="277"/>
      <c r="E12" s="277"/>
      <c r="F12" s="277"/>
      <c r="G12" s="277"/>
      <c r="H12" s="277"/>
      <c r="I12" s="277" t="s">
        <v>984</v>
      </c>
    </row>
    <row r="13" spans="1:9" s="154" customFormat="1" ht="102">
      <c r="A13" s="206" t="s">
        <v>1361</v>
      </c>
      <c r="B13" s="206" t="s">
        <v>985</v>
      </c>
      <c r="C13" s="206" t="s">
        <v>986</v>
      </c>
      <c r="D13" s="206" t="s">
        <v>1274</v>
      </c>
      <c r="E13" s="206" t="s">
        <v>987</v>
      </c>
      <c r="F13" s="206" t="s">
        <v>1362</v>
      </c>
      <c r="G13" s="206" t="s">
        <v>1363</v>
      </c>
      <c r="H13" s="206" t="s">
        <v>1277</v>
      </c>
      <c r="I13" s="206" t="s">
        <v>989</v>
      </c>
    </row>
    <row r="14" spans="1:9" s="154" customFormat="1" ht="12.75">
      <c r="A14" s="243">
        <v>1</v>
      </c>
      <c r="B14" s="206">
        <v>2</v>
      </c>
      <c r="C14" s="206">
        <v>3</v>
      </c>
      <c r="D14" s="206">
        <v>4</v>
      </c>
      <c r="E14" s="206">
        <v>5</v>
      </c>
      <c r="F14" s="206">
        <v>6</v>
      </c>
      <c r="G14" s="206">
        <v>7</v>
      </c>
      <c r="H14" s="206">
        <v>8</v>
      </c>
      <c r="I14" s="206">
        <v>9</v>
      </c>
    </row>
    <row r="15" spans="1:9" s="154" customFormat="1" ht="12.75">
      <c r="A15" s="288" t="s">
        <v>1364</v>
      </c>
      <c r="B15" s="289" t="s">
        <v>1278</v>
      </c>
      <c r="C15" s="30">
        <v>2397964779</v>
      </c>
      <c r="D15" s="30" t="s">
        <v>942</v>
      </c>
      <c r="E15" s="30">
        <v>334274523</v>
      </c>
      <c r="F15" s="290">
        <v>13.939926304480554</v>
      </c>
      <c r="G15" s="291" t="s">
        <v>942</v>
      </c>
      <c r="H15" s="292" t="s">
        <v>942</v>
      </c>
      <c r="I15" s="212">
        <v>140809846</v>
      </c>
    </row>
    <row r="16" spans="1:9" s="154" customFormat="1" ht="13.5" customHeight="1">
      <c r="A16" s="243"/>
      <c r="B16" s="122" t="s">
        <v>1365</v>
      </c>
      <c r="C16" s="30">
        <v>2597976211</v>
      </c>
      <c r="D16" s="30">
        <v>412002623</v>
      </c>
      <c r="E16" s="30">
        <v>401656143</v>
      </c>
      <c r="F16" s="290">
        <v>15.460347223325671</v>
      </c>
      <c r="G16" s="290">
        <v>97.48873443458635</v>
      </c>
      <c r="H16" s="30">
        <v>186734983</v>
      </c>
      <c r="I16" s="30">
        <v>178127456</v>
      </c>
    </row>
    <row r="17" spans="1:9" s="154" customFormat="1" ht="12.75" customHeight="1">
      <c r="A17" s="243"/>
      <c r="B17" s="122" t="s">
        <v>1366</v>
      </c>
      <c r="C17" s="77">
        <v>2264144649</v>
      </c>
      <c r="D17" s="77">
        <v>354552468</v>
      </c>
      <c r="E17" s="77">
        <v>354552468</v>
      </c>
      <c r="F17" s="293">
        <v>15.659444203646371</v>
      </c>
      <c r="G17" s="293">
        <v>100</v>
      </c>
      <c r="H17" s="77">
        <v>167030276</v>
      </c>
      <c r="I17" s="77">
        <v>167030276</v>
      </c>
    </row>
    <row r="18" spans="1:9" s="154" customFormat="1" ht="12.75" customHeight="1">
      <c r="A18" s="243"/>
      <c r="B18" s="122" t="s">
        <v>1367</v>
      </c>
      <c r="C18" s="77">
        <v>102844695</v>
      </c>
      <c r="D18" s="77">
        <v>17627476</v>
      </c>
      <c r="E18" s="77">
        <v>18260591</v>
      </c>
      <c r="F18" s="293">
        <v>17.75550114665613</v>
      </c>
      <c r="G18" s="293">
        <v>103.59163728261494</v>
      </c>
      <c r="H18" s="77">
        <v>8611279</v>
      </c>
      <c r="I18" s="77">
        <v>9819734</v>
      </c>
    </row>
    <row r="19" spans="1:9" s="154" customFormat="1" ht="12.75" customHeight="1">
      <c r="A19" s="243"/>
      <c r="B19" s="122" t="s">
        <v>1368</v>
      </c>
      <c r="C19" s="77">
        <v>230986867</v>
      </c>
      <c r="D19" s="77">
        <v>39822679</v>
      </c>
      <c r="E19" s="77">
        <v>28843084</v>
      </c>
      <c r="F19" s="293">
        <v>12.486893464813305</v>
      </c>
      <c r="G19" s="293">
        <v>72.4287886307197</v>
      </c>
      <c r="H19" s="77">
        <v>11093428</v>
      </c>
      <c r="I19" s="77">
        <v>1277446</v>
      </c>
    </row>
    <row r="20" spans="1:9" s="154" customFormat="1" ht="12.75" customHeight="1">
      <c r="A20" s="294" t="s">
        <v>1369</v>
      </c>
      <c r="B20" s="289" t="s">
        <v>1370</v>
      </c>
      <c r="C20" s="30">
        <v>2612536856</v>
      </c>
      <c r="D20" s="30">
        <v>407158709</v>
      </c>
      <c r="E20" s="30">
        <v>292530003</v>
      </c>
      <c r="F20" s="290">
        <v>11.197162724352394</v>
      </c>
      <c r="G20" s="290">
        <v>71.84667711479554</v>
      </c>
      <c r="H20" s="30">
        <v>188772299</v>
      </c>
      <c r="I20" s="30">
        <v>161391554</v>
      </c>
    </row>
    <row r="21" spans="1:9" s="154" customFormat="1" ht="12.75" customHeight="1">
      <c r="A21" s="295"/>
      <c r="B21" s="276" t="s">
        <v>1424</v>
      </c>
      <c r="C21" s="30">
        <v>2228820422</v>
      </c>
      <c r="D21" s="30">
        <v>371337527</v>
      </c>
      <c r="E21" s="30">
        <v>281710352</v>
      </c>
      <c r="F21" s="290">
        <v>12.639436951462033</v>
      </c>
      <c r="G21" s="290">
        <v>75.863690447855</v>
      </c>
      <c r="H21" s="30">
        <v>173397204</v>
      </c>
      <c r="I21" s="30">
        <v>155685516</v>
      </c>
    </row>
    <row r="22" spans="1:9" s="154" customFormat="1" ht="12.75" customHeight="1">
      <c r="A22" s="260">
        <v>1000</v>
      </c>
      <c r="B22" s="276" t="s">
        <v>1371</v>
      </c>
      <c r="C22" s="30">
        <v>879602880</v>
      </c>
      <c r="D22" s="30">
        <v>138289155</v>
      </c>
      <c r="E22" s="30">
        <v>112546645</v>
      </c>
      <c r="F22" s="290">
        <v>12.795165586542872</v>
      </c>
      <c r="G22" s="290">
        <v>81.38501171693471</v>
      </c>
      <c r="H22" s="212">
        <v>69474941</v>
      </c>
      <c r="I22" s="30">
        <v>61700207</v>
      </c>
    </row>
    <row r="23" spans="1:9" s="154" customFormat="1" ht="12.75" customHeight="1">
      <c r="A23" s="243">
        <v>1100</v>
      </c>
      <c r="B23" s="132" t="s">
        <v>1372</v>
      </c>
      <c r="C23" s="77">
        <v>389633556</v>
      </c>
      <c r="D23" s="77">
        <v>57885661</v>
      </c>
      <c r="E23" s="77">
        <v>50762384</v>
      </c>
      <c r="F23" s="293">
        <v>13.028237229136394</v>
      </c>
      <c r="G23" s="293">
        <v>87.69422880046235</v>
      </c>
      <c r="H23" s="77">
        <v>29680468</v>
      </c>
      <c r="I23" s="77">
        <v>27496034</v>
      </c>
    </row>
    <row r="24" spans="1:9" s="154" customFormat="1" ht="25.5" customHeight="1">
      <c r="A24" s="243">
        <v>1200</v>
      </c>
      <c r="B24" s="122" t="s">
        <v>1373</v>
      </c>
      <c r="C24" s="77" t="s">
        <v>942</v>
      </c>
      <c r="D24" s="77" t="s">
        <v>942</v>
      </c>
      <c r="E24" s="77">
        <v>12018831</v>
      </c>
      <c r="F24" s="77" t="s">
        <v>942</v>
      </c>
      <c r="G24" s="77" t="s">
        <v>942</v>
      </c>
      <c r="H24" s="77" t="s">
        <v>942</v>
      </c>
      <c r="I24" s="77">
        <v>6465903</v>
      </c>
    </row>
    <row r="25" spans="1:9" s="154" customFormat="1" ht="51" customHeight="1">
      <c r="A25" s="296" t="s">
        <v>1374</v>
      </c>
      <c r="B25" s="297" t="s">
        <v>1375</v>
      </c>
      <c r="C25" s="77" t="s">
        <v>942</v>
      </c>
      <c r="D25" s="77" t="s">
        <v>942</v>
      </c>
      <c r="E25" s="77">
        <v>45884720</v>
      </c>
      <c r="F25" s="77" t="s">
        <v>942</v>
      </c>
      <c r="G25" s="77" t="s">
        <v>942</v>
      </c>
      <c r="H25" s="77" t="s">
        <v>942</v>
      </c>
      <c r="I25" s="77">
        <v>25172315</v>
      </c>
    </row>
    <row r="26" spans="1:9" s="154" customFormat="1" ht="99.75" customHeight="1">
      <c r="A26" s="298" t="s">
        <v>1376</v>
      </c>
      <c r="B26" s="299" t="s">
        <v>1377</v>
      </c>
      <c r="C26" s="232">
        <v>19393872</v>
      </c>
      <c r="D26" s="232">
        <v>1821241</v>
      </c>
      <c r="E26" s="232">
        <v>1137144</v>
      </c>
      <c r="F26" s="300">
        <v>5.863419125381461</v>
      </c>
      <c r="G26" s="300">
        <v>62.437865169958286</v>
      </c>
      <c r="H26" s="232">
        <v>1657110</v>
      </c>
      <c r="I26" s="232">
        <v>1136827</v>
      </c>
    </row>
    <row r="27" spans="1:9" s="154" customFormat="1" ht="24.75" customHeight="1">
      <c r="A27" s="296" t="s">
        <v>1378</v>
      </c>
      <c r="B27" s="297" t="s">
        <v>1379</v>
      </c>
      <c r="C27" s="77" t="s">
        <v>942</v>
      </c>
      <c r="D27" s="77" t="s">
        <v>942</v>
      </c>
      <c r="E27" s="77">
        <v>2565835</v>
      </c>
      <c r="F27" s="77" t="s">
        <v>942</v>
      </c>
      <c r="G27" s="77" t="s">
        <v>942</v>
      </c>
      <c r="H27" s="77" t="s">
        <v>942</v>
      </c>
      <c r="I27" s="77">
        <v>1343924</v>
      </c>
    </row>
    <row r="28" spans="1:9" s="154" customFormat="1" ht="12.75" customHeight="1">
      <c r="A28" s="296">
        <v>1800</v>
      </c>
      <c r="B28" s="122" t="s">
        <v>1380</v>
      </c>
      <c r="C28" s="77" t="s">
        <v>942</v>
      </c>
      <c r="D28" s="77" t="s">
        <v>942</v>
      </c>
      <c r="E28" s="77">
        <v>1314875</v>
      </c>
      <c r="F28" s="77" t="s">
        <v>942</v>
      </c>
      <c r="G28" s="77" t="s">
        <v>942</v>
      </c>
      <c r="H28" s="77" t="s">
        <v>942</v>
      </c>
      <c r="I28" s="77">
        <v>1222031</v>
      </c>
    </row>
    <row r="29" spans="1:9" s="154" customFormat="1" ht="14.25" customHeight="1">
      <c r="A29" s="260">
        <v>2000</v>
      </c>
      <c r="B29" s="260" t="s">
        <v>1381</v>
      </c>
      <c r="C29" s="30">
        <v>64535310</v>
      </c>
      <c r="D29" s="30">
        <v>11865731</v>
      </c>
      <c r="E29" s="30">
        <v>11352800</v>
      </c>
      <c r="F29" s="290">
        <v>17.59160992641083</v>
      </c>
      <c r="G29" s="290">
        <v>95.67720690785929</v>
      </c>
      <c r="H29" s="212">
        <v>6882762</v>
      </c>
      <c r="I29" s="30">
        <v>6581495</v>
      </c>
    </row>
    <row r="30" spans="1:9" s="154" customFormat="1" ht="12.75" customHeight="1">
      <c r="A30" s="243"/>
      <c r="B30" s="122" t="s">
        <v>1382</v>
      </c>
      <c r="C30" s="77" t="s">
        <v>942</v>
      </c>
      <c r="D30" s="77" t="s">
        <v>942</v>
      </c>
      <c r="E30" s="77">
        <v>10569054</v>
      </c>
      <c r="F30" s="77" t="s">
        <v>942</v>
      </c>
      <c r="G30" s="77" t="s">
        <v>942</v>
      </c>
      <c r="H30" s="77" t="s">
        <v>942</v>
      </c>
      <c r="I30" s="77">
        <v>6337714</v>
      </c>
    </row>
    <row r="31" spans="1:9" s="154" customFormat="1" ht="12.75" customHeight="1">
      <c r="A31" s="243"/>
      <c r="B31" s="122" t="s">
        <v>1383</v>
      </c>
      <c r="C31" s="77" t="s">
        <v>942</v>
      </c>
      <c r="D31" s="77" t="s">
        <v>942</v>
      </c>
      <c r="E31" s="77">
        <v>783746</v>
      </c>
      <c r="F31" s="77" t="s">
        <v>942</v>
      </c>
      <c r="G31" s="77" t="s">
        <v>942</v>
      </c>
      <c r="H31" s="77" t="s">
        <v>942</v>
      </c>
      <c r="I31" s="77">
        <v>243781</v>
      </c>
    </row>
    <row r="32" spans="1:9" s="154" customFormat="1" ht="12.75" customHeight="1">
      <c r="A32" s="260">
        <v>3000</v>
      </c>
      <c r="B32" s="260" t="s">
        <v>1384</v>
      </c>
      <c r="C32" s="30">
        <v>1284682232</v>
      </c>
      <c r="D32" s="30">
        <v>221182641</v>
      </c>
      <c r="E32" s="30">
        <v>157810907</v>
      </c>
      <c r="F32" s="290">
        <v>12.284042159929243</v>
      </c>
      <c r="G32" s="290">
        <v>71.34868554173744</v>
      </c>
      <c r="H32" s="212">
        <v>97039501</v>
      </c>
      <c r="I32" s="30">
        <v>87403814</v>
      </c>
    </row>
    <row r="33" spans="1:9" s="154" customFormat="1" ht="12.75" customHeight="1">
      <c r="A33" s="243">
        <v>3100</v>
      </c>
      <c r="B33" s="243" t="s">
        <v>1385</v>
      </c>
      <c r="C33" s="77" t="s">
        <v>942</v>
      </c>
      <c r="D33" s="77" t="s">
        <v>942</v>
      </c>
      <c r="E33" s="77">
        <v>2255085</v>
      </c>
      <c r="F33" s="77" t="s">
        <v>942</v>
      </c>
      <c r="G33" s="77" t="s">
        <v>942</v>
      </c>
      <c r="H33" s="77" t="s">
        <v>942</v>
      </c>
      <c r="I33" s="77">
        <v>966142</v>
      </c>
    </row>
    <row r="34" spans="1:9" s="303" customFormat="1" ht="24.75" customHeight="1">
      <c r="A34" s="301">
        <v>3124</v>
      </c>
      <c r="B34" s="302" t="s">
        <v>1386</v>
      </c>
      <c r="C34" s="256" t="s">
        <v>942</v>
      </c>
      <c r="D34" s="256" t="s">
        <v>942</v>
      </c>
      <c r="E34" s="232">
        <v>15987</v>
      </c>
      <c r="F34" s="256" t="s">
        <v>942</v>
      </c>
      <c r="G34" s="256" t="s">
        <v>942</v>
      </c>
      <c r="H34" s="256" t="s">
        <v>942</v>
      </c>
      <c r="I34" s="232">
        <v>15987</v>
      </c>
    </row>
    <row r="35" spans="1:9" s="154" customFormat="1" ht="12.75" customHeight="1">
      <c r="A35" s="243">
        <v>3200</v>
      </c>
      <c r="B35" s="243" t="s">
        <v>1387</v>
      </c>
      <c r="C35" s="230">
        <v>226335073</v>
      </c>
      <c r="D35" s="77" t="s">
        <v>942</v>
      </c>
      <c r="E35" s="77">
        <v>34208730</v>
      </c>
      <c r="F35" s="304" t="s">
        <v>942</v>
      </c>
      <c r="G35" s="304" t="s">
        <v>942</v>
      </c>
      <c r="H35" s="304" t="s">
        <v>942</v>
      </c>
      <c r="I35" s="77">
        <v>19722350</v>
      </c>
    </row>
    <row r="36" spans="1:9" s="303" customFormat="1" ht="12.75" customHeight="1">
      <c r="A36" s="305">
        <v>3250</v>
      </c>
      <c r="B36" s="299" t="s">
        <v>1388</v>
      </c>
      <c r="C36" s="232">
        <v>31534525</v>
      </c>
      <c r="D36" s="232" t="s">
        <v>942</v>
      </c>
      <c r="E36" s="232">
        <v>5255755</v>
      </c>
      <c r="F36" s="300">
        <v>16.666669309272933</v>
      </c>
      <c r="G36" s="232" t="s">
        <v>942</v>
      </c>
      <c r="H36" s="232" t="s">
        <v>942</v>
      </c>
      <c r="I36" s="232">
        <v>5255755</v>
      </c>
    </row>
    <row r="37" spans="1:9" s="303" customFormat="1" ht="12.75" customHeight="1">
      <c r="A37" s="305">
        <v>3280</v>
      </c>
      <c r="B37" s="299" t="s">
        <v>1389</v>
      </c>
      <c r="C37" s="232">
        <v>11124654</v>
      </c>
      <c r="D37" s="232" t="s">
        <v>942</v>
      </c>
      <c r="E37" s="232">
        <v>0</v>
      </c>
      <c r="F37" s="300">
        <v>0</v>
      </c>
      <c r="G37" s="300">
        <v>0</v>
      </c>
      <c r="H37" s="256" t="s">
        <v>942</v>
      </c>
      <c r="I37" s="232">
        <v>0</v>
      </c>
    </row>
    <row r="38" spans="1:9" s="303" customFormat="1" ht="12.75" customHeight="1">
      <c r="A38" s="305">
        <v>3281</v>
      </c>
      <c r="B38" s="305" t="s">
        <v>1390</v>
      </c>
      <c r="C38" s="232">
        <v>11124654</v>
      </c>
      <c r="D38" s="232" t="s">
        <v>942</v>
      </c>
      <c r="E38" s="232">
        <v>0</v>
      </c>
      <c r="F38" s="300">
        <v>0</v>
      </c>
      <c r="G38" s="300">
        <v>0</v>
      </c>
      <c r="H38" s="232" t="s">
        <v>942</v>
      </c>
      <c r="I38" s="232">
        <v>0</v>
      </c>
    </row>
    <row r="39" spans="1:9" s="303" customFormat="1" ht="12.75" customHeight="1">
      <c r="A39" s="305">
        <v>3282</v>
      </c>
      <c r="B39" s="305" t="s">
        <v>1391</v>
      </c>
      <c r="C39" s="232" t="s">
        <v>942</v>
      </c>
      <c r="D39" s="232" t="s">
        <v>942</v>
      </c>
      <c r="E39" s="232">
        <v>0</v>
      </c>
      <c r="F39" s="300">
        <v>0</v>
      </c>
      <c r="G39" s="232" t="s">
        <v>942</v>
      </c>
      <c r="H39" s="232" t="s">
        <v>942</v>
      </c>
      <c r="I39" s="232">
        <v>0</v>
      </c>
    </row>
    <row r="40" spans="1:9" s="154" customFormat="1" ht="12.75" customHeight="1">
      <c r="A40" s="243">
        <v>3300</v>
      </c>
      <c r="B40" s="243" t="s">
        <v>1392</v>
      </c>
      <c r="C40" s="77">
        <v>43609287</v>
      </c>
      <c r="D40" s="77" t="s">
        <v>942</v>
      </c>
      <c r="E40" s="77">
        <v>1908691</v>
      </c>
      <c r="F40" s="304" t="s">
        <v>942</v>
      </c>
      <c r="G40" s="304" t="s">
        <v>942</v>
      </c>
      <c r="H40" s="77" t="s">
        <v>942</v>
      </c>
      <c r="I40" s="77">
        <v>964856</v>
      </c>
    </row>
    <row r="41" spans="1:9" s="154" customFormat="1" ht="26.25" customHeight="1">
      <c r="A41" s="243">
        <v>3400</v>
      </c>
      <c r="B41" s="122" t="s">
        <v>1393</v>
      </c>
      <c r="C41" s="77">
        <v>632160093</v>
      </c>
      <c r="D41" s="77">
        <v>109020075</v>
      </c>
      <c r="E41" s="77">
        <v>71188843</v>
      </c>
      <c r="F41" s="293">
        <v>11.261204841666588</v>
      </c>
      <c r="G41" s="293">
        <v>65.29883876891482</v>
      </c>
      <c r="H41" s="77">
        <v>50414945</v>
      </c>
      <c r="I41" s="77">
        <v>35521940</v>
      </c>
    </row>
    <row r="42" spans="1:9" s="303" customFormat="1" ht="12.75" customHeight="1">
      <c r="A42" s="305"/>
      <c r="B42" s="299" t="s">
        <v>1394</v>
      </c>
      <c r="C42" s="232">
        <v>13946552</v>
      </c>
      <c r="D42" s="232" t="s">
        <v>942</v>
      </c>
      <c r="E42" s="232">
        <v>3282316</v>
      </c>
      <c r="F42" s="300">
        <v>23.53496405419777</v>
      </c>
      <c r="G42" s="300" t="s">
        <v>942</v>
      </c>
      <c r="H42" s="232" t="s">
        <v>942</v>
      </c>
      <c r="I42" s="232">
        <v>1652667</v>
      </c>
    </row>
    <row r="43" spans="1:9" s="154" customFormat="1" ht="12.75" customHeight="1">
      <c r="A43" s="243">
        <v>3500</v>
      </c>
      <c r="B43" s="122" t="s">
        <v>1395</v>
      </c>
      <c r="C43" s="77">
        <v>125894362</v>
      </c>
      <c r="D43" s="77">
        <v>21255924</v>
      </c>
      <c r="E43" s="77">
        <v>20327777</v>
      </c>
      <c r="F43" s="293">
        <v>16.146693685933293</v>
      </c>
      <c r="G43" s="293">
        <v>95.63346669850719</v>
      </c>
      <c r="H43" s="77">
        <v>10575185</v>
      </c>
      <c r="I43" s="77">
        <v>10251800</v>
      </c>
    </row>
    <row r="44" spans="1:9" s="303" customFormat="1" ht="12.75" customHeight="1">
      <c r="A44" s="305"/>
      <c r="B44" s="299" t="s">
        <v>1396</v>
      </c>
      <c r="C44" s="232" t="s">
        <v>942</v>
      </c>
      <c r="D44" s="232" t="s">
        <v>942</v>
      </c>
      <c r="E44" s="256">
        <v>939390</v>
      </c>
      <c r="F44" s="232" t="s">
        <v>942</v>
      </c>
      <c r="G44" s="232" t="s">
        <v>942</v>
      </c>
      <c r="H44" s="232" t="s">
        <v>942</v>
      </c>
      <c r="I44" s="232">
        <v>488728</v>
      </c>
    </row>
    <row r="45" spans="1:9" s="303" customFormat="1" ht="12.75" customHeight="1">
      <c r="A45" s="305"/>
      <c r="B45" s="299" t="s">
        <v>1397</v>
      </c>
      <c r="C45" s="232" t="s">
        <v>942</v>
      </c>
      <c r="D45" s="232" t="s">
        <v>942</v>
      </c>
      <c r="E45" s="256">
        <v>15685599</v>
      </c>
      <c r="F45" s="232" t="s">
        <v>942</v>
      </c>
      <c r="G45" s="232" t="s">
        <v>942</v>
      </c>
      <c r="H45" s="232" t="s">
        <v>942</v>
      </c>
      <c r="I45" s="232">
        <v>7953707</v>
      </c>
    </row>
    <row r="46" spans="1:9" s="303" customFormat="1" ht="12.75" customHeight="1">
      <c r="A46" s="305"/>
      <c r="B46" s="299" t="s">
        <v>1398</v>
      </c>
      <c r="C46" s="232" t="s">
        <v>942</v>
      </c>
      <c r="D46" s="232" t="s">
        <v>942</v>
      </c>
      <c r="E46" s="256">
        <v>1613346</v>
      </c>
      <c r="F46" s="232" t="s">
        <v>942</v>
      </c>
      <c r="G46" s="232" t="s">
        <v>942</v>
      </c>
      <c r="H46" s="232" t="s">
        <v>942</v>
      </c>
      <c r="I46" s="232">
        <v>743824</v>
      </c>
    </row>
    <row r="47" spans="1:9" s="303" customFormat="1" ht="12.75" customHeight="1">
      <c r="A47" s="306"/>
      <c r="B47" s="299" t="s">
        <v>1399</v>
      </c>
      <c r="C47" s="232" t="s">
        <v>942</v>
      </c>
      <c r="D47" s="232" t="s">
        <v>942</v>
      </c>
      <c r="E47" s="256">
        <v>2089442</v>
      </c>
      <c r="F47" s="232" t="s">
        <v>942</v>
      </c>
      <c r="G47" s="232" t="s">
        <v>942</v>
      </c>
      <c r="H47" s="232" t="s">
        <v>942</v>
      </c>
      <c r="I47" s="232">
        <v>1065541</v>
      </c>
    </row>
    <row r="48" spans="1:9" s="154" customFormat="1" ht="12.75" customHeight="1">
      <c r="A48" s="274">
        <v>3600</v>
      </c>
      <c r="B48" s="122" t="s">
        <v>1400</v>
      </c>
      <c r="C48" s="77" t="s">
        <v>942</v>
      </c>
      <c r="D48" s="77" t="s">
        <v>942</v>
      </c>
      <c r="E48" s="77">
        <v>25430553</v>
      </c>
      <c r="F48" s="293" t="s">
        <v>942</v>
      </c>
      <c r="G48" s="293" t="s">
        <v>942</v>
      </c>
      <c r="H48" s="77" t="s">
        <v>942</v>
      </c>
      <c r="I48" s="77">
        <v>18960462</v>
      </c>
    </row>
    <row r="49" spans="1:9" s="303" customFormat="1" ht="26.25" customHeight="1">
      <c r="A49" s="307"/>
      <c r="B49" s="302" t="s">
        <v>1401</v>
      </c>
      <c r="C49" s="232">
        <v>8583178</v>
      </c>
      <c r="D49" s="232">
        <v>1671807</v>
      </c>
      <c r="E49" s="232">
        <v>1256273</v>
      </c>
      <c r="F49" s="300">
        <v>14.636455168470233</v>
      </c>
      <c r="G49" s="300">
        <v>75.1446189661845</v>
      </c>
      <c r="H49" s="256">
        <v>217954</v>
      </c>
      <c r="I49" s="232">
        <v>278257</v>
      </c>
    </row>
    <row r="50" spans="1:9" s="154" customFormat="1" ht="25.5" customHeight="1">
      <c r="A50" s="308">
        <v>3700</v>
      </c>
      <c r="B50" s="122" t="s">
        <v>1402</v>
      </c>
      <c r="C50" s="77">
        <v>15827163</v>
      </c>
      <c r="D50" s="77" t="s">
        <v>942</v>
      </c>
      <c r="E50" s="77">
        <v>2001266</v>
      </c>
      <c r="F50" s="304" t="s">
        <v>942</v>
      </c>
      <c r="G50" s="304" t="s">
        <v>942</v>
      </c>
      <c r="H50" s="304" t="s">
        <v>942</v>
      </c>
      <c r="I50" s="77">
        <v>794848</v>
      </c>
    </row>
    <row r="51" spans="1:9" s="303" customFormat="1" ht="38.25" customHeight="1">
      <c r="A51" s="298">
        <v>3720</v>
      </c>
      <c r="B51" s="299" t="s">
        <v>1403</v>
      </c>
      <c r="C51" s="232">
        <v>15670605</v>
      </c>
      <c r="D51" s="232">
        <v>2014990</v>
      </c>
      <c r="E51" s="232">
        <v>2001266</v>
      </c>
      <c r="F51" s="300">
        <v>12.770827929106757</v>
      </c>
      <c r="G51" s="300">
        <v>99.31890480846059</v>
      </c>
      <c r="H51" s="232">
        <v>807363</v>
      </c>
      <c r="I51" s="232">
        <v>794848</v>
      </c>
    </row>
    <row r="52" spans="1:9" s="303" customFormat="1" ht="39.75" customHeight="1">
      <c r="A52" s="298">
        <v>3740</v>
      </c>
      <c r="B52" s="299" t="s">
        <v>1404</v>
      </c>
      <c r="C52" s="232">
        <v>156558</v>
      </c>
      <c r="D52" s="232" t="s">
        <v>942</v>
      </c>
      <c r="E52" s="232">
        <v>0</v>
      </c>
      <c r="F52" s="232">
        <v>0</v>
      </c>
      <c r="G52" s="232" t="s">
        <v>942</v>
      </c>
      <c r="H52" s="232" t="s">
        <v>942</v>
      </c>
      <c r="I52" s="232">
        <v>0</v>
      </c>
    </row>
    <row r="53" spans="1:9" s="154" customFormat="1" ht="12.75" customHeight="1">
      <c r="A53" s="243">
        <v>3900</v>
      </c>
      <c r="B53" s="122" t="s">
        <v>1405</v>
      </c>
      <c r="C53" s="77" t="s">
        <v>942</v>
      </c>
      <c r="D53" s="77" t="s">
        <v>942</v>
      </c>
      <c r="E53" s="77">
        <v>489962</v>
      </c>
      <c r="F53" s="77" t="s">
        <v>942</v>
      </c>
      <c r="G53" s="77" t="s">
        <v>942</v>
      </c>
      <c r="H53" s="77" t="s">
        <v>942</v>
      </c>
      <c r="I53" s="77">
        <v>221416</v>
      </c>
    </row>
    <row r="54" spans="1:9" s="303" customFormat="1" ht="39" customHeight="1">
      <c r="A54" s="298">
        <v>3921</v>
      </c>
      <c r="B54" s="299" t="s">
        <v>1406</v>
      </c>
      <c r="C54" s="232" t="s">
        <v>942</v>
      </c>
      <c r="D54" s="232" t="s">
        <v>942</v>
      </c>
      <c r="E54" s="232">
        <v>377177</v>
      </c>
      <c r="F54" s="256" t="s">
        <v>942</v>
      </c>
      <c r="G54" s="256" t="s">
        <v>942</v>
      </c>
      <c r="H54" s="256" t="s">
        <v>942</v>
      </c>
      <c r="I54" s="232">
        <v>108681</v>
      </c>
    </row>
    <row r="55" spans="1:9" s="303" customFormat="1" ht="25.5" customHeight="1">
      <c r="A55" s="298">
        <v>3940</v>
      </c>
      <c r="B55" s="299" t="s">
        <v>1407</v>
      </c>
      <c r="C55" s="232" t="s">
        <v>942</v>
      </c>
      <c r="D55" s="232" t="s">
        <v>942</v>
      </c>
      <c r="E55" s="232">
        <v>0</v>
      </c>
      <c r="F55" s="256" t="s">
        <v>942</v>
      </c>
      <c r="G55" s="256" t="s">
        <v>942</v>
      </c>
      <c r="H55" s="256" t="s">
        <v>942</v>
      </c>
      <c r="I55" s="232">
        <v>0</v>
      </c>
    </row>
    <row r="56" spans="1:9" s="303" customFormat="1" ht="89.25" customHeight="1">
      <c r="A56" s="298">
        <v>3960</v>
      </c>
      <c r="B56" s="299" t="s">
        <v>1408</v>
      </c>
      <c r="C56" s="232">
        <v>24564019</v>
      </c>
      <c r="D56" s="232">
        <v>1172738</v>
      </c>
      <c r="E56" s="232">
        <v>370528</v>
      </c>
      <c r="F56" s="300">
        <v>1.5084176575502566</v>
      </c>
      <c r="G56" s="300">
        <v>31.59512184307151</v>
      </c>
      <c r="H56" s="232">
        <v>568219</v>
      </c>
      <c r="I56" s="232">
        <v>55191</v>
      </c>
    </row>
    <row r="57" spans="1:9" s="154" customFormat="1" ht="25.5" customHeight="1">
      <c r="A57" s="309"/>
      <c r="B57" s="273" t="s">
        <v>1425</v>
      </c>
      <c r="C57" s="30">
        <v>383716434</v>
      </c>
      <c r="D57" s="30">
        <v>35821182</v>
      </c>
      <c r="E57" s="30">
        <v>10819651</v>
      </c>
      <c r="F57" s="290">
        <v>2.819699663945068</v>
      </c>
      <c r="G57" s="290">
        <v>30.204617480238365</v>
      </c>
      <c r="H57" s="30">
        <v>15375095</v>
      </c>
      <c r="I57" s="30">
        <v>5706038</v>
      </c>
    </row>
    <row r="58" spans="1:9" s="154" customFormat="1" ht="12.75" customHeight="1">
      <c r="A58" s="310" t="s">
        <v>1409</v>
      </c>
      <c r="B58" s="311" t="s">
        <v>1410</v>
      </c>
      <c r="C58" s="30">
        <v>139386451</v>
      </c>
      <c r="D58" s="30">
        <v>14820925</v>
      </c>
      <c r="E58" s="30">
        <v>3900852</v>
      </c>
      <c r="F58" s="290">
        <v>2.7985876475181937</v>
      </c>
      <c r="G58" s="290">
        <v>26.31989568802217</v>
      </c>
      <c r="H58" s="212">
        <v>8468604</v>
      </c>
      <c r="I58" s="212">
        <v>2522844</v>
      </c>
    </row>
    <row r="59" spans="1:9" s="303" customFormat="1" ht="101.25" customHeight="1">
      <c r="A59" s="312" t="s">
        <v>1411</v>
      </c>
      <c r="B59" s="299" t="s">
        <v>1412</v>
      </c>
      <c r="C59" s="232">
        <v>5767383</v>
      </c>
      <c r="D59" s="256">
        <v>416863</v>
      </c>
      <c r="E59" s="232">
        <v>0</v>
      </c>
      <c r="F59" s="300">
        <v>0</v>
      </c>
      <c r="G59" s="300">
        <v>0</v>
      </c>
      <c r="H59" s="256">
        <v>15363</v>
      </c>
      <c r="I59" s="232">
        <v>0</v>
      </c>
    </row>
    <row r="60" spans="1:9" s="154" customFormat="1" ht="12" customHeight="1">
      <c r="A60" s="260">
        <v>7000</v>
      </c>
      <c r="B60" s="273" t="s">
        <v>1413</v>
      </c>
      <c r="C60" s="212">
        <v>244329983</v>
      </c>
      <c r="D60" s="212">
        <v>21000257</v>
      </c>
      <c r="E60" s="212">
        <v>6918799</v>
      </c>
      <c r="F60" s="290">
        <v>2.8317437405952752</v>
      </c>
      <c r="G60" s="290">
        <v>32.946258705310136</v>
      </c>
      <c r="H60" s="212">
        <v>6906491</v>
      </c>
      <c r="I60" s="212">
        <v>3183194</v>
      </c>
    </row>
    <row r="61" spans="1:9" s="303" customFormat="1" ht="89.25" customHeight="1">
      <c r="A61" s="301">
        <v>7400</v>
      </c>
      <c r="B61" s="299" t="s">
        <v>1414</v>
      </c>
      <c r="C61" s="232">
        <v>19286015</v>
      </c>
      <c r="D61" s="232">
        <v>7000000</v>
      </c>
      <c r="E61" s="232">
        <v>0</v>
      </c>
      <c r="F61" s="300">
        <v>0</v>
      </c>
      <c r="G61" s="300">
        <v>0</v>
      </c>
      <c r="H61" s="256">
        <v>5000000</v>
      </c>
      <c r="I61" s="232">
        <v>0</v>
      </c>
    </row>
    <row r="62" spans="1:9" s="303" customFormat="1" ht="36.75" customHeight="1">
      <c r="A62" s="305">
        <v>7730</v>
      </c>
      <c r="B62" s="313" t="s">
        <v>1415</v>
      </c>
      <c r="C62" s="256">
        <v>8173074</v>
      </c>
      <c r="D62" s="256">
        <v>0</v>
      </c>
      <c r="E62" s="232">
        <v>0</v>
      </c>
      <c r="F62" s="300">
        <v>0</v>
      </c>
      <c r="G62" s="300">
        <v>0</v>
      </c>
      <c r="H62" s="232">
        <v>0</v>
      </c>
      <c r="I62" s="232">
        <v>0</v>
      </c>
    </row>
    <row r="63" spans="1:9" s="154" customFormat="1" ht="30" customHeight="1">
      <c r="A63" s="263">
        <v>8000</v>
      </c>
      <c r="B63" s="314" t="s">
        <v>1416</v>
      </c>
      <c r="C63" s="30">
        <v>20201205</v>
      </c>
      <c r="D63" s="30" t="s">
        <v>942</v>
      </c>
      <c r="E63" s="30">
        <v>-7286526</v>
      </c>
      <c r="F63" s="317" t="s">
        <v>942</v>
      </c>
      <c r="G63" s="30" t="s">
        <v>942</v>
      </c>
      <c r="H63" s="30" t="s">
        <v>942</v>
      </c>
      <c r="I63" s="30">
        <v>1051736</v>
      </c>
    </row>
    <row r="64" spans="1:9" s="154" customFormat="1" ht="12.75" customHeight="1">
      <c r="A64" s="243">
        <v>8100</v>
      </c>
      <c r="B64" s="243" t="s">
        <v>1417</v>
      </c>
      <c r="C64" s="77">
        <v>53852319</v>
      </c>
      <c r="D64" s="77" t="s">
        <v>942</v>
      </c>
      <c r="E64" s="77">
        <v>4799595</v>
      </c>
      <c r="F64" s="77" t="s">
        <v>942</v>
      </c>
      <c r="G64" s="77" t="s">
        <v>942</v>
      </c>
      <c r="H64" s="77" t="s">
        <v>942</v>
      </c>
      <c r="I64" s="230">
        <v>3164425</v>
      </c>
    </row>
    <row r="65" spans="1:9" s="154" customFormat="1" ht="12.75" customHeight="1">
      <c r="A65" s="243">
        <v>8200</v>
      </c>
      <c r="B65" s="240" t="s">
        <v>1418</v>
      </c>
      <c r="C65" s="77">
        <v>33651114</v>
      </c>
      <c r="D65" s="77" t="s">
        <v>942</v>
      </c>
      <c r="E65" s="77">
        <v>12086121</v>
      </c>
      <c r="F65" s="77" t="s">
        <v>942</v>
      </c>
      <c r="G65" s="77" t="s">
        <v>942</v>
      </c>
      <c r="H65" s="77" t="s">
        <v>942</v>
      </c>
      <c r="I65" s="230">
        <v>2112689</v>
      </c>
    </row>
    <row r="66" spans="1:9" s="154" customFormat="1" ht="12.75" customHeight="1">
      <c r="A66" s="305"/>
      <c r="B66" s="263" t="s">
        <v>1419</v>
      </c>
      <c r="C66" s="30">
        <v>-234773282</v>
      </c>
      <c r="D66" s="30" t="s">
        <v>942</v>
      </c>
      <c r="E66" s="30">
        <v>49031046</v>
      </c>
      <c r="F66" s="317" t="s">
        <v>942</v>
      </c>
      <c r="G66" s="317" t="s">
        <v>942</v>
      </c>
      <c r="H66" s="30" t="s">
        <v>942</v>
      </c>
      <c r="I66" s="30">
        <v>-21633444</v>
      </c>
    </row>
    <row r="67" spans="1:9" s="154" customFormat="1" ht="12" customHeight="1">
      <c r="A67" s="243"/>
      <c r="B67" s="252" t="s">
        <v>1420</v>
      </c>
      <c r="C67" s="30">
        <v>234773282</v>
      </c>
      <c r="D67" s="30" t="s">
        <v>942</v>
      </c>
      <c r="E67" s="30">
        <v>-49031046</v>
      </c>
      <c r="F67" s="317" t="s">
        <v>942</v>
      </c>
      <c r="G67" s="30" t="s">
        <v>942</v>
      </c>
      <c r="H67" s="30" t="s">
        <v>942</v>
      </c>
      <c r="I67" s="30">
        <v>21633444</v>
      </c>
    </row>
    <row r="68" spans="1:9" s="154" customFormat="1" ht="12.75" customHeight="1">
      <c r="A68" s="243"/>
      <c r="B68" s="229" t="s">
        <v>1421</v>
      </c>
      <c r="C68" s="77">
        <v>222684358</v>
      </c>
      <c r="D68" s="77" t="s">
        <v>942</v>
      </c>
      <c r="E68" s="77">
        <v>-43774732</v>
      </c>
      <c r="F68" s="318" t="s">
        <v>942</v>
      </c>
      <c r="G68" s="318" t="s">
        <v>942</v>
      </c>
      <c r="H68" s="318" t="s">
        <v>942</v>
      </c>
      <c r="I68" s="230">
        <v>19802328</v>
      </c>
    </row>
    <row r="69" spans="1:9" s="154" customFormat="1" ht="39" customHeight="1">
      <c r="A69" s="243"/>
      <c r="B69" s="122" t="s">
        <v>1422</v>
      </c>
      <c r="C69" s="77">
        <v>1790335</v>
      </c>
      <c r="D69" s="77">
        <v>2542132</v>
      </c>
      <c r="E69" s="77">
        <v>2542132</v>
      </c>
      <c r="F69" s="77" t="s">
        <v>942</v>
      </c>
      <c r="G69" s="77" t="s">
        <v>942</v>
      </c>
      <c r="H69" s="77">
        <v>633085</v>
      </c>
      <c r="I69" s="230">
        <v>633085</v>
      </c>
    </row>
    <row r="70" spans="1:9" s="154" customFormat="1" ht="39" customHeight="1">
      <c r="A70" s="243"/>
      <c r="B70" s="122" t="s">
        <v>1423</v>
      </c>
      <c r="C70" s="77">
        <v>10298589</v>
      </c>
      <c r="D70" s="319">
        <v>-7798446</v>
      </c>
      <c r="E70" s="319">
        <v>-7798446</v>
      </c>
      <c r="F70" s="77" t="s">
        <v>942</v>
      </c>
      <c r="G70" s="77" t="s">
        <v>942</v>
      </c>
      <c r="H70" s="77">
        <v>1198031</v>
      </c>
      <c r="I70" s="230">
        <v>1198031</v>
      </c>
    </row>
    <row r="71" spans="1:9" s="183" customFormat="1" ht="14.25" customHeight="1" hidden="1">
      <c r="A71" s="320"/>
      <c r="B71" s="320"/>
      <c r="C71" s="321"/>
      <c r="D71" s="322"/>
      <c r="E71" s="322">
        <v>20327777</v>
      </c>
      <c r="F71" s="321"/>
      <c r="G71" s="321"/>
      <c r="H71" s="321"/>
      <c r="I71" s="321"/>
    </row>
    <row r="72" spans="1:9" s="154" customFormat="1" ht="12.75" customHeight="1">
      <c r="A72" s="262"/>
      <c r="B72" s="262"/>
      <c r="C72" s="323"/>
      <c r="D72" s="323"/>
      <c r="E72" s="323"/>
      <c r="F72" s="323"/>
      <c r="G72" s="323"/>
      <c r="H72" s="323"/>
      <c r="I72" s="323"/>
    </row>
    <row r="73" spans="1:9" s="154" customFormat="1" ht="12.75" customHeight="1">
      <c r="A73" s="262"/>
      <c r="B73" s="262"/>
      <c r="C73" s="323"/>
      <c r="D73" s="323"/>
      <c r="E73" s="323"/>
      <c r="F73" s="323"/>
      <c r="G73" s="323"/>
      <c r="H73" s="323"/>
      <c r="I73" s="323"/>
    </row>
    <row r="74" spans="1:9" s="154" customFormat="1" ht="12.75">
      <c r="A74" s="324"/>
      <c r="B74" s="324"/>
      <c r="C74" s="323"/>
      <c r="D74" s="323"/>
      <c r="E74" s="323"/>
      <c r="F74" s="323"/>
      <c r="G74" s="323"/>
      <c r="H74" s="323"/>
      <c r="I74" s="323"/>
    </row>
    <row r="75" spans="1:9" ht="12.75">
      <c r="A75" s="174" t="s">
        <v>979</v>
      </c>
      <c r="C75" s="155"/>
      <c r="D75" s="155"/>
      <c r="E75" s="279"/>
      <c r="F75" s="156"/>
      <c r="G75" s="282"/>
      <c r="H75" s="262" t="s">
        <v>980</v>
      </c>
      <c r="I75" s="282"/>
    </row>
    <row r="76" spans="1:9" s="154" customFormat="1" ht="15">
      <c r="A76" s="148"/>
      <c r="C76" s="277"/>
      <c r="D76" s="277"/>
      <c r="E76" s="277"/>
      <c r="F76" s="277"/>
      <c r="G76" s="277"/>
      <c r="H76" s="148"/>
      <c r="I76" s="277"/>
    </row>
    <row r="77" spans="3:9" s="154" customFormat="1" ht="12.75">
      <c r="C77" s="277"/>
      <c r="D77" s="277"/>
      <c r="E77" s="277"/>
      <c r="F77" s="277"/>
      <c r="G77" s="325"/>
      <c r="H77" s="325"/>
      <c r="I77" s="325"/>
    </row>
    <row r="78" spans="1:9" ht="15.75">
      <c r="A78" s="324"/>
      <c r="B78" s="324"/>
      <c r="C78" s="277"/>
      <c r="D78" s="277"/>
      <c r="E78" s="277"/>
      <c r="F78" s="190"/>
      <c r="G78" s="277"/>
      <c r="H78" s="277"/>
      <c r="I78" s="277"/>
    </row>
    <row r="79" spans="1:9" ht="12.75">
      <c r="A79" s="324"/>
      <c r="B79" s="324"/>
      <c r="C79" s="277"/>
      <c r="D79" s="277"/>
      <c r="E79" s="277"/>
      <c r="F79" s="277"/>
      <c r="G79" s="277"/>
      <c r="H79" s="277"/>
      <c r="I79" s="277"/>
    </row>
    <row r="80" spans="1:9" ht="12.75">
      <c r="A80" s="326" t="s">
        <v>1159</v>
      </c>
      <c r="B80" s="326"/>
      <c r="C80" s="277"/>
      <c r="D80" s="277"/>
      <c r="E80" s="277"/>
      <c r="F80" s="277"/>
      <c r="G80" s="277"/>
      <c r="H80" s="277"/>
      <c r="I80" s="277"/>
    </row>
    <row r="81" spans="1:9" ht="15.75">
      <c r="A81" s="181"/>
      <c r="C81" s="190"/>
      <c r="D81" s="190"/>
      <c r="E81" s="277"/>
      <c r="F81" s="190"/>
      <c r="G81" s="190"/>
      <c r="H81" s="278"/>
      <c r="I81" s="179"/>
    </row>
    <row r="82" spans="3:9" ht="12.75">
      <c r="C82" s="327"/>
      <c r="D82" s="162"/>
      <c r="E82" s="327"/>
      <c r="F82" s="179"/>
      <c r="G82" s="278"/>
      <c r="H82" s="278"/>
      <c r="I82" s="179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portrait" paperSize="9" scale="6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6"/>
  <sheetViews>
    <sheetView zoomScaleSheetLayoutView="100" workbookViewId="0" topLeftCell="A1">
      <selection activeCell="A3" sqref="A3:F3"/>
    </sheetView>
  </sheetViews>
  <sheetFormatPr defaultColWidth="9.140625" defaultRowHeight="17.25" customHeight="1"/>
  <cols>
    <col min="1" max="1" width="17.00390625" style="175" customWidth="1"/>
    <col min="2" max="2" width="29.57421875" style="162" customWidth="1"/>
    <col min="3" max="3" width="12.28125" style="162" customWidth="1"/>
    <col min="4" max="4" width="12.8515625" style="162" customWidth="1"/>
    <col min="5" max="5" width="10.8515625" style="361" customWidth="1"/>
    <col min="6" max="6" width="12.57421875" style="162" customWidth="1"/>
    <col min="7" max="7" width="50.140625" style="262" customWidth="1"/>
    <col min="8" max="8" width="10.140625" style="262" customWidth="1"/>
    <col min="9" max="9" width="9.00390625" style="262" customWidth="1"/>
    <col min="10" max="10" width="7.140625" style="262" customWidth="1"/>
    <col min="11" max="11" width="10.140625" style="262" customWidth="1"/>
    <col min="12" max="12" width="8.7109375" style="262" customWidth="1"/>
    <col min="13" max="13" width="7.140625" style="262" customWidth="1"/>
    <col min="14" max="14" width="10.57421875" style="262" customWidth="1"/>
    <col min="15" max="15" width="8.8515625" style="262" customWidth="1"/>
    <col min="16" max="16" width="7.140625" style="262" customWidth="1"/>
    <col min="17" max="102" width="11.421875" style="262" customWidth="1"/>
    <col min="103" max="16384" width="11.421875" style="175" customWidth="1"/>
  </cols>
  <sheetData>
    <row r="1" spans="1:6" ht="17.25" customHeight="1">
      <c r="A1"/>
      <c r="B1" s="60"/>
      <c r="C1" s="60"/>
      <c r="D1" s="60"/>
      <c r="E1" s="60"/>
      <c r="F1" s="175"/>
    </row>
    <row r="2" spans="1:55" ht="12.75">
      <c r="A2" s="1082" t="s">
        <v>925</v>
      </c>
      <c r="B2" s="1082"/>
      <c r="C2" s="1082"/>
      <c r="D2" s="1082"/>
      <c r="E2" s="1082"/>
      <c r="F2" s="108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 customHeight="1">
      <c r="A3" s="1083" t="s">
        <v>926</v>
      </c>
      <c r="B3" s="1083"/>
      <c r="C3" s="1083"/>
      <c r="D3" s="1083"/>
      <c r="E3" s="1083"/>
      <c r="F3" s="108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3.75" customHeight="1">
      <c r="A4" s="2"/>
      <c r="B4" s="3"/>
      <c r="C4" s="4"/>
      <c r="D4" s="4"/>
      <c r="E4" s="2"/>
      <c r="F4" s="2"/>
      <c r="G4" s="53"/>
      <c r="H4" s="54"/>
      <c r="I4" s="54"/>
      <c r="J4" s="54"/>
      <c r="K4" s="53"/>
      <c r="L4" s="54"/>
      <c r="M4" s="54"/>
      <c r="N4" s="53"/>
      <c r="O4" s="54"/>
      <c r="P4" s="5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17" s="1" customFormat="1" ht="12.75">
      <c r="A5" s="1084" t="s">
        <v>927</v>
      </c>
      <c r="B5" s="1084"/>
      <c r="C5" s="1084"/>
      <c r="D5" s="1084"/>
      <c r="E5" s="1084"/>
      <c r="F5" s="108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6" s="1" customFormat="1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s="7" customFormat="1" ht="17.25" customHeight="1">
      <c r="A7" s="1085" t="s">
        <v>928</v>
      </c>
      <c r="B7" s="1085"/>
      <c r="C7" s="1085"/>
      <c r="D7" s="1085"/>
      <c r="E7" s="1085"/>
      <c r="F7" s="108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7" customFormat="1" ht="17.25" customHeight="1">
      <c r="A8" s="1086" t="s">
        <v>1426</v>
      </c>
      <c r="B8" s="1086"/>
      <c r="C8" s="1086"/>
      <c r="D8" s="1086"/>
      <c r="E8" s="1086"/>
      <c r="F8" s="108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s="7" customFormat="1" ht="17.25" customHeight="1">
      <c r="A9" s="1079" t="s">
        <v>1077</v>
      </c>
      <c r="B9" s="1079"/>
      <c r="C9" s="1079"/>
      <c r="D9" s="1079"/>
      <c r="E9" s="1079"/>
      <c r="F9" s="1079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5" s="9" customFormat="1" ht="12.75">
      <c r="A10" s="1080" t="s">
        <v>931</v>
      </c>
      <c r="B10" s="1080"/>
      <c r="C10" s="1080"/>
      <c r="D10" s="1080"/>
      <c r="E10" s="1080"/>
      <c r="F10" s="1080"/>
      <c r="G10" s="8"/>
      <c r="H10" s="8"/>
      <c r="I10" s="8"/>
      <c r="J10" s="8"/>
      <c r="K10" s="8"/>
      <c r="L10" s="8"/>
      <c r="M10" s="8"/>
      <c r="N10" s="54"/>
      <c r="O10" s="57"/>
    </row>
    <row r="11" spans="1:15" s="9" customFormat="1" ht="12.75">
      <c r="A11" s="12" t="s">
        <v>932</v>
      </c>
      <c r="B11" s="13"/>
      <c r="C11" s="10"/>
      <c r="D11" s="8"/>
      <c r="F11" s="11" t="s">
        <v>933</v>
      </c>
      <c r="G11" s="10"/>
      <c r="H11" s="11"/>
      <c r="I11" s="11"/>
      <c r="J11" s="58"/>
      <c r="K11" s="10"/>
      <c r="N11" s="54"/>
      <c r="O11" s="57"/>
    </row>
    <row r="12" spans="1:15" s="9" customFormat="1" ht="12.75">
      <c r="A12" s="12"/>
      <c r="B12" s="13"/>
      <c r="C12" s="10"/>
      <c r="D12" s="8"/>
      <c r="F12" s="59" t="s">
        <v>1427</v>
      </c>
      <c r="G12" s="10"/>
      <c r="H12" s="11"/>
      <c r="I12" s="11"/>
      <c r="J12" s="58"/>
      <c r="K12" s="10"/>
      <c r="N12" s="54"/>
      <c r="O12" s="57"/>
    </row>
    <row r="13" spans="1:6" ht="17.25" customHeight="1">
      <c r="A13"/>
      <c r="B13" s="60"/>
      <c r="C13" s="60"/>
      <c r="D13" s="60"/>
      <c r="E13" s="60"/>
      <c r="F13" s="59" t="s">
        <v>984</v>
      </c>
    </row>
    <row r="14" spans="1:6" ht="49.5" customHeight="1">
      <c r="A14" s="65" t="s">
        <v>1079</v>
      </c>
      <c r="B14" s="329" t="s">
        <v>935</v>
      </c>
      <c r="C14" s="65" t="s">
        <v>986</v>
      </c>
      <c r="D14" s="65" t="s">
        <v>987</v>
      </c>
      <c r="E14" s="65" t="s">
        <v>1428</v>
      </c>
      <c r="F14" s="65" t="s">
        <v>989</v>
      </c>
    </row>
    <row r="15" spans="1:103" s="332" customFormat="1" ht="12.75">
      <c r="A15" s="329">
        <v>1</v>
      </c>
      <c r="B15" s="329">
        <v>2</v>
      </c>
      <c r="C15" s="65">
        <v>3</v>
      </c>
      <c r="D15" s="65">
        <v>4</v>
      </c>
      <c r="E15" s="65">
        <v>5</v>
      </c>
      <c r="F15" s="65">
        <v>6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1"/>
    </row>
    <row r="16" spans="1:103" s="332" customFormat="1" ht="12.75">
      <c r="A16" s="333"/>
      <c r="B16" s="334" t="s">
        <v>1306</v>
      </c>
      <c r="C16" s="102">
        <v>2632738061</v>
      </c>
      <c r="D16" s="102">
        <v>285243477</v>
      </c>
      <c r="E16" s="335">
        <v>10.834479936513516</v>
      </c>
      <c r="F16" s="102">
        <v>162443290</v>
      </c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1"/>
    </row>
    <row r="17" spans="1:103" s="332" customFormat="1" ht="12.75">
      <c r="A17" s="336" t="s">
        <v>1429</v>
      </c>
      <c r="B17" s="105" t="s">
        <v>1430</v>
      </c>
      <c r="C17" s="107">
        <v>316083896</v>
      </c>
      <c r="D17" s="107">
        <v>18642212</v>
      </c>
      <c r="E17" s="337">
        <v>5.897868330501723</v>
      </c>
      <c r="F17" s="107">
        <v>10401339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1"/>
    </row>
    <row r="18" spans="1:103" s="332" customFormat="1" ht="12.75">
      <c r="A18" s="336" t="s">
        <v>1431</v>
      </c>
      <c r="B18" s="338" t="s">
        <v>1432</v>
      </c>
      <c r="C18" s="107">
        <v>152116540</v>
      </c>
      <c r="D18" s="107">
        <v>14829916</v>
      </c>
      <c r="E18" s="337">
        <v>9.749048985731598</v>
      </c>
      <c r="F18" s="107">
        <v>8582199</v>
      </c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1"/>
    </row>
    <row r="19" spans="1:103" s="332" customFormat="1" ht="30" customHeight="1">
      <c r="A19" s="336" t="s">
        <v>1433</v>
      </c>
      <c r="B19" s="117" t="s">
        <v>1434</v>
      </c>
      <c r="C19" s="107">
        <v>236626069</v>
      </c>
      <c r="D19" s="107">
        <v>29329522</v>
      </c>
      <c r="E19" s="337">
        <v>12.394881985720687</v>
      </c>
      <c r="F19" s="107">
        <v>15565166</v>
      </c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1"/>
    </row>
    <row r="20" spans="1:103" s="339" customFormat="1" ht="12.75">
      <c r="A20" s="336" t="s">
        <v>1435</v>
      </c>
      <c r="B20" s="338" t="s">
        <v>1436</v>
      </c>
      <c r="C20" s="107">
        <v>198423554</v>
      </c>
      <c r="D20" s="107">
        <v>25307108</v>
      </c>
      <c r="E20" s="337">
        <v>12.754084628481152</v>
      </c>
      <c r="F20" s="107">
        <v>12996648</v>
      </c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1"/>
    </row>
    <row r="21" spans="1:103" s="339" customFormat="1" ht="12.75">
      <c r="A21" s="336" t="s">
        <v>1437</v>
      </c>
      <c r="B21" s="338" t="s">
        <v>1438</v>
      </c>
      <c r="C21" s="107">
        <v>347739520</v>
      </c>
      <c r="D21" s="107">
        <v>37294031</v>
      </c>
      <c r="E21" s="337">
        <v>10.724703076601704</v>
      </c>
      <c r="F21" s="107">
        <v>21383180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0"/>
      <c r="CU21" s="330"/>
      <c r="CV21" s="330"/>
      <c r="CW21" s="330"/>
      <c r="CX21" s="330"/>
      <c r="CY21" s="331"/>
    </row>
    <row r="22" spans="1:103" s="330" customFormat="1" ht="28.5" customHeight="1">
      <c r="A22" s="336" t="s">
        <v>1439</v>
      </c>
      <c r="B22" s="117" t="s">
        <v>1440</v>
      </c>
      <c r="C22" s="107">
        <v>157808708</v>
      </c>
      <c r="D22" s="107">
        <v>23843190</v>
      </c>
      <c r="E22" s="337">
        <v>15.108919084490571</v>
      </c>
      <c r="F22" s="107">
        <v>12168557</v>
      </c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CY22" s="331"/>
    </row>
    <row r="23" spans="1:103" s="330" customFormat="1" ht="66.75" customHeight="1">
      <c r="A23" s="336" t="s">
        <v>1441</v>
      </c>
      <c r="B23" s="117" t="s">
        <v>1442</v>
      </c>
      <c r="C23" s="107">
        <v>83200394</v>
      </c>
      <c r="D23" s="107">
        <v>2954457</v>
      </c>
      <c r="E23" s="337">
        <v>3.5510132319806083</v>
      </c>
      <c r="F23" s="107">
        <v>1836150</v>
      </c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CY23" s="331"/>
    </row>
    <row r="24" spans="1:103" s="330" customFormat="1" ht="12.75">
      <c r="A24" s="336" t="s">
        <v>1443</v>
      </c>
      <c r="B24" s="338" t="s">
        <v>1444</v>
      </c>
      <c r="C24" s="107">
        <v>47993027</v>
      </c>
      <c r="D24" s="107">
        <v>7287113</v>
      </c>
      <c r="E24" s="337">
        <v>15.183691164135157</v>
      </c>
      <c r="F24" s="107">
        <v>3498110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CY24" s="331"/>
    </row>
    <row r="25" spans="1:103" s="330" customFormat="1" ht="27" customHeight="1">
      <c r="A25" s="336" t="s">
        <v>1445</v>
      </c>
      <c r="B25" s="117" t="s">
        <v>1446</v>
      </c>
      <c r="C25" s="107">
        <v>10778133</v>
      </c>
      <c r="D25" s="107">
        <v>282798</v>
      </c>
      <c r="E25" s="337">
        <v>2.6238124914584002</v>
      </c>
      <c r="F25" s="107">
        <v>139165</v>
      </c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CY25" s="331"/>
    </row>
    <row r="26" spans="1:103" s="330" customFormat="1" ht="27.75" customHeight="1">
      <c r="A26" s="336" t="s">
        <v>1447</v>
      </c>
      <c r="B26" s="117" t="s">
        <v>1448</v>
      </c>
      <c r="C26" s="107">
        <v>308112593</v>
      </c>
      <c r="D26" s="107">
        <v>32475051</v>
      </c>
      <c r="E26" s="337">
        <v>10.539994709012104</v>
      </c>
      <c r="F26" s="107">
        <v>13128341</v>
      </c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CY26" s="331"/>
    </row>
    <row r="27" spans="1:103" s="330" customFormat="1" ht="36" customHeight="1">
      <c r="A27" s="336" t="s">
        <v>1449</v>
      </c>
      <c r="B27" s="117" t="s">
        <v>1450</v>
      </c>
      <c r="C27" s="107">
        <v>1084493</v>
      </c>
      <c r="D27" s="107">
        <v>158163</v>
      </c>
      <c r="E27" s="337">
        <v>14.584049873996422</v>
      </c>
      <c r="F27" s="107">
        <v>81783</v>
      </c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CY27" s="331"/>
    </row>
    <row r="28" spans="1:103" s="330" customFormat="1" ht="12.75">
      <c r="A28" s="336" t="s">
        <v>1451</v>
      </c>
      <c r="B28" s="338" t="s">
        <v>1452</v>
      </c>
      <c r="C28" s="107">
        <v>298370541</v>
      </c>
      <c r="D28" s="107">
        <v>24005185</v>
      </c>
      <c r="E28" s="337">
        <v>8.045427313147513</v>
      </c>
      <c r="F28" s="107">
        <v>14056019</v>
      </c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CY28" s="331"/>
    </row>
    <row r="29" spans="1:103" s="330" customFormat="1" ht="17.25" customHeight="1">
      <c r="A29" s="336" t="s">
        <v>1453</v>
      </c>
      <c r="B29" s="338" t="s">
        <v>1454</v>
      </c>
      <c r="C29" s="107">
        <v>91421181</v>
      </c>
      <c r="D29" s="107">
        <v>10264158</v>
      </c>
      <c r="E29" s="337">
        <v>11.22733034918899</v>
      </c>
      <c r="F29" s="107">
        <v>6926179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CY29" s="331"/>
    </row>
    <row r="30" spans="1:103" s="330" customFormat="1" ht="31.5" customHeight="1">
      <c r="A30" s="336" t="s">
        <v>1455</v>
      </c>
      <c r="B30" s="117" t="s">
        <v>1456</v>
      </c>
      <c r="C30" s="107">
        <v>382979412</v>
      </c>
      <c r="D30" s="107">
        <v>58570573</v>
      </c>
      <c r="E30" s="337">
        <v>15.293399896911431</v>
      </c>
      <c r="F30" s="107">
        <v>41680454</v>
      </c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CY30" s="331"/>
    </row>
    <row r="31" spans="1:103" s="343" customFormat="1" ht="12.75" customHeight="1">
      <c r="A31" s="340"/>
      <c r="B31" s="341" t="s">
        <v>1457</v>
      </c>
      <c r="C31" s="120">
        <v>20201205</v>
      </c>
      <c r="D31" s="120">
        <v>-7286526</v>
      </c>
      <c r="E31" s="342" t="s">
        <v>942</v>
      </c>
      <c r="F31" s="120">
        <v>1051736</v>
      </c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CY31" s="344"/>
    </row>
    <row r="32" spans="1:103" s="330" customFormat="1" ht="12.75" customHeight="1">
      <c r="A32" s="39"/>
      <c r="B32" s="60"/>
      <c r="C32" s="345"/>
      <c r="D32" s="345"/>
      <c r="E32" s="346"/>
      <c r="F32" s="60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CY32" s="331"/>
    </row>
    <row r="33" spans="1:103" s="330" customFormat="1" ht="12.75" customHeight="1">
      <c r="A33" s="39"/>
      <c r="B33" s="60"/>
      <c r="C33" s="345"/>
      <c r="D33" s="345"/>
      <c r="E33" s="346"/>
      <c r="F33" s="60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CY33" s="331"/>
    </row>
    <row r="34" spans="1:103" s="330" customFormat="1" ht="12.75" customHeight="1">
      <c r="A34" s="39"/>
      <c r="B34" s="60"/>
      <c r="C34" s="345"/>
      <c r="D34" s="345"/>
      <c r="E34" s="346"/>
      <c r="F34" s="60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CY34" s="331"/>
    </row>
    <row r="35" spans="1:103" s="347" customFormat="1" ht="12.75" customHeight="1">
      <c r="A35" s="146" t="s">
        <v>1458</v>
      </c>
      <c r="C35" s="348"/>
      <c r="D35" s="349"/>
      <c r="E35" s="147" t="s">
        <v>980</v>
      </c>
      <c r="F35" s="350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CY35" s="351"/>
    </row>
    <row r="36" spans="1:103" s="330" customFormat="1" ht="12.75" customHeight="1">
      <c r="A36" s="352"/>
      <c r="B36" s="60"/>
      <c r="C36" s="345"/>
      <c r="D36" s="345"/>
      <c r="E36" s="352"/>
      <c r="F36" s="60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CY36" s="331"/>
    </row>
    <row r="37" spans="1:103" s="330" customFormat="1" ht="12.75" customHeight="1">
      <c r="A37" s="39"/>
      <c r="B37" s="60"/>
      <c r="C37" s="345"/>
      <c r="D37" s="345"/>
      <c r="E37" s="346"/>
      <c r="F37" s="60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CY37" s="331"/>
    </row>
    <row r="38" spans="1:103" s="330" customFormat="1" ht="12.75" customHeight="1">
      <c r="A38" s="157"/>
      <c r="B38" s="353"/>
      <c r="C38" s="345"/>
      <c r="D38" s="345"/>
      <c r="E38" s="346"/>
      <c r="F38" s="60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CY38" s="331"/>
    </row>
    <row r="39" spans="1:103" s="330" customFormat="1" ht="12.75" customHeight="1">
      <c r="A39" s="158" t="s">
        <v>1159</v>
      </c>
      <c r="B39" s="354"/>
      <c r="C39" s="50"/>
      <c r="D39" s="39"/>
      <c r="E39" s="50"/>
      <c r="F39" s="60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CY39" s="331"/>
    </row>
    <row r="40" spans="1:103" s="330" customFormat="1" ht="12.75" customHeight="1">
      <c r="A40" s="355"/>
      <c r="B40" s="356"/>
      <c r="C40" s="356"/>
      <c r="D40" s="356"/>
      <c r="E40" s="356"/>
      <c r="F40" s="357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CY40" s="331"/>
    </row>
    <row r="41" spans="1:103" s="330" customFormat="1" ht="12.75" customHeight="1">
      <c r="A41" s="355"/>
      <c r="B41" s="356"/>
      <c r="C41" s="356"/>
      <c r="D41" s="356"/>
      <c r="E41" s="356"/>
      <c r="F41" s="357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CY41" s="331"/>
    </row>
    <row r="42" spans="1:103" s="330" customFormat="1" ht="15.75">
      <c r="A42" s="358"/>
      <c r="B42" s="356"/>
      <c r="C42" s="356"/>
      <c r="D42" s="356"/>
      <c r="E42" s="356"/>
      <c r="F42" s="356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CY42" s="331"/>
    </row>
    <row r="43" spans="1:103" s="332" customFormat="1" ht="12.75">
      <c r="A43" s="355"/>
      <c r="B43" s="356"/>
      <c r="C43" s="356"/>
      <c r="D43" s="356"/>
      <c r="E43" s="356"/>
      <c r="F43" s="356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1"/>
    </row>
    <row r="44" spans="1:103" s="332" customFormat="1" ht="12.75">
      <c r="A44" s="355"/>
      <c r="B44" s="356"/>
      <c r="C44" s="356"/>
      <c r="D44" s="356"/>
      <c r="E44" s="356"/>
      <c r="F44" s="356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/>
      <c r="CP44" s="330"/>
      <c r="CQ44" s="330"/>
      <c r="CR44" s="330"/>
      <c r="CS44" s="330"/>
      <c r="CT44" s="330"/>
      <c r="CU44" s="330"/>
      <c r="CV44" s="330"/>
      <c r="CW44" s="330"/>
      <c r="CX44" s="330"/>
      <c r="CY44" s="331"/>
    </row>
    <row r="45" spans="1:103" s="332" customFormat="1" ht="12.75">
      <c r="A45" s="355"/>
      <c r="B45" s="356"/>
      <c r="C45" s="356"/>
      <c r="D45" s="356"/>
      <c r="E45" s="356"/>
      <c r="F45" s="356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0"/>
      <c r="CN45" s="330"/>
      <c r="CO45" s="330"/>
      <c r="CP45" s="330"/>
      <c r="CQ45" s="330"/>
      <c r="CR45" s="330"/>
      <c r="CS45" s="330"/>
      <c r="CT45" s="330"/>
      <c r="CU45" s="330"/>
      <c r="CV45" s="330"/>
      <c r="CW45" s="330"/>
      <c r="CX45" s="330"/>
      <c r="CY45" s="331"/>
    </row>
    <row r="46" spans="1:103" s="332" customFormat="1" ht="12.75">
      <c r="A46" s="355"/>
      <c r="B46" s="356"/>
      <c r="C46" s="356"/>
      <c r="D46" s="356"/>
      <c r="E46" s="356"/>
      <c r="F46" s="356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0"/>
      <c r="CN46" s="330"/>
      <c r="CO46" s="330"/>
      <c r="CP46" s="330"/>
      <c r="CQ46" s="330"/>
      <c r="CR46" s="330"/>
      <c r="CS46" s="330"/>
      <c r="CT46" s="330"/>
      <c r="CU46" s="330"/>
      <c r="CV46" s="330"/>
      <c r="CW46" s="330"/>
      <c r="CX46" s="330"/>
      <c r="CY46" s="331"/>
    </row>
    <row r="47" spans="1:103" s="332" customFormat="1" ht="12.75">
      <c r="A47" s="355"/>
      <c r="B47" s="356"/>
      <c r="C47" s="356"/>
      <c r="D47" s="356"/>
      <c r="E47" s="356"/>
      <c r="F47" s="356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0"/>
      <c r="CN47" s="330"/>
      <c r="CO47" s="330"/>
      <c r="CP47" s="330"/>
      <c r="CQ47" s="330"/>
      <c r="CR47" s="330"/>
      <c r="CS47" s="330"/>
      <c r="CT47" s="330"/>
      <c r="CU47" s="330"/>
      <c r="CV47" s="330"/>
      <c r="CW47" s="330"/>
      <c r="CX47" s="330"/>
      <c r="CY47" s="331"/>
    </row>
    <row r="48" spans="1:103" s="339" customFormat="1" ht="12.75">
      <c r="A48" s="355"/>
      <c r="B48" s="356"/>
      <c r="C48" s="356"/>
      <c r="D48" s="356"/>
      <c r="E48" s="356"/>
      <c r="F48" s="356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30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31"/>
    </row>
    <row r="49" spans="1:103" s="330" customFormat="1" ht="12.75">
      <c r="A49" s="355"/>
      <c r="B49" s="356"/>
      <c r="C49" s="356"/>
      <c r="D49" s="356"/>
      <c r="E49" s="356"/>
      <c r="F49" s="356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CY49" s="331"/>
    </row>
    <row r="50" spans="1:103" s="330" customFormat="1" ht="15.75">
      <c r="A50" s="358"/>
      <c r="B50" s="356"/>
      <c r="C50" s="356"/>
      <c r="D50" s="356"/>
      <c r="E50" s="356"/>
      <c r="F50" s="356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CY50" s="331"/>
    </row>
    <row r="51" spans="1:103" s="332" customFormat="1" ht="12.75">
      <c r="A51" s="355"/>
      <c r="B51" s="356"/>
      <c r="C51" s="356"/>
      <c r="D51" s="356"/>
      <c r="E51" s="356"/>
      <c r="F51" s="356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30"/>
      <c r="CD51" s="330"/>
      <c r="CE51" s="330"/>
      <c r="CF51" s="330"/>
      <c r="CG51" s="330"/>
      <c r="CH51" s="330"/>
      <c r="CI51" s="330"/>
      <c r="CJ51" s="330"/>
      <c r="CK51" s="330"/>
      <c r="CL51" s="330"/>
      <c r="CM51" s="330"/>
      <c r="CN51" s="330"/>
      <c r="CO51" s="330"/>
      <c r="CP51" s="330"/>
      <c r="CQ51" s="330"/>
      <c r="CR51" s="330"/>
      <c r="CS51" s="330"/>
      <c r="CT51" s="330"/>
      <c r="CU51" s="330"/>
      <c r="CV51" s="330"/>
      <c r="CW51" s="330"/>
      <c r="CX51" s="330"/>
      <c r="CY51" s="331"/>
    </row>
    <row r="52" spans="1:103" s="332" customFormat="1" ht="12.75">
      <c r="A52" s="355"/>
      <c r="B52" s="356"/>
      <c r="C52" s="356"/>
      <c r="D52" s="356"/>
      <c r="E52" s="356"/>
      <c r="F52" s="356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0"/>
      <c r="CN52" s="330"/>
      <c r="CO52" s="330"/>
      <c r="CP52" s="330"/>
      <c r="CQ52" s="330"/>
      <c r="CR52" s="330"/>
      <c r="CS52" s="330"/>
      <c r="CT52" s="330"/>
      <c r="CU52" s="330"/>
      <c r="CV52" s="330"/>
      <c r="CW52" s="330"/>
      <c r="CX52" s="330"/>
      <c r="CY52" s="331"/>
    </row>
    <row r="53" spans="1:103" s="332" customFormat="1" ht="12.75">
      <c r="A53" s="355"/>
      <c r="B53" s="356"/>
      <c r="C53" s="356"/>
      <c r="D53" s="356"/>
      <c r="E53" s="356"/>
      <c r="F53" s="356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0"/>
      <c r="CN53" s="330"/>
      <c r="CO53" s="330"/>
      <c r="CP53" s="330"/>
      <c r="CQ53" s="330"/>
      <c r="CR53" s="330"/>
      <c r="CS53" s="330"/>
      <c r="CT53" s="330"/>
      <c r="CU53" s="330"/>
      <c r="CV53" s="330"/>
      <c r="CW53" s="330"/>
      <c r="CX53" s="330"/>
      <c r="CY53" s="331"/>
    </row>
    <row r="54" spans="1:103" s="332" customFormat="1" ht="12.75">
      <c r="A54" s="355"/>
      <c r="B54" s="356"/>
      <c r="C54" s="356"/>
      <c r="D54" s="356"/>
      <c r="E54" s="356"/>
      <c r="F54" s="356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0"/>
      <c r="CN54" s="330"/>
      <c r="CO54" s="330"/>
      <c r="CP54" s="330"/>
      <c r="CQ54" s="330"/>
      <c r="CR54" s="330"/>
      <c r="CS54" s="330"/>
      <c r="CT54" s="330"/>
      <c r="CU54" s="330"/>
      <c r="CV54" s="330"/>
      <c r="CW54" s="330"/>
      <c r="CX54" s="330"/>
      <c r="CY54" s="331"/>
    </row>
    <row r="55" spans="1:103" s="332" customFormat="1" ht="12.75">
      <c r="A55" s="355"/>
      <c r="B55" s="356"/>
      <c r="C55" s="356"/>
      <c r="D55" s="356"/>
      <c r="E55" s="356"/>
      <c r="F55" s="356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0"/>
      <c r="CN55" s="330"/>
      <c r="CO55" s="330"/>
      <c r="CP55" s="330"/>
      <c r="CQ55" s="330"/>
      <c r="CR55" s="330"/>
      <c r="CS55" s="330"/>
      <c r="CT55" s="330"/>
      <c r="CU55" s="330"/>
      <c r="CV55" s="330"/>
      <c r="CW55" s="330"/>
      <c r="CX55" s="330"/>
      <c r="CY55" s="331"/>
    </row>
    <row r="56" spans="1:103" s="339" customFormat="1" ht="12.75">
      <c r="A56" s="355"/>
      <c r="B56" s="356"/>
      <c r="C56" s="356"/>
      <c r="D56" s="356"/>
      <c r="E56" s="356"/>
      <c r="F56" s="356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0"/>
      <c r="CN56" s="330"/>
      <c r="CO56" s="330"/>
      <c r="CP56" s="330"/>
      <c r="CQ56" s="330"/>
      <c r="CR56" s="330"/>
      <c r="CS56" s="330"/>
      <c r="CT56" s="330"/>
      <c r="CU56" s="330"/>
      <c r="CV56" s="330"/>
      <c r="CW56" s="330"/>
      <c r="CX56" s="330"/>
      <c r="CY56" s="331"/>
    </row>
    <row r="57" spans="1:103" s="339" customFormat="1" ht="12.75">
      <c r="A57" s="355"/>
      <c r="B57" s="356"/>
      <c r="C57" s="356"/>
      <c r="D57" s="356"/>
      <c r="E57" s="356"/>
      <c r="F57" s="356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0"/>
      <c r="CN57" s="330"/>
      <c r="CO57" s="330"/>
      <c r="CP57" s="330"/>
      <c r="CQ57" s="330"/>
      <c r="CR57" s="330"/>
      <c r="CS57" s="330"/>
      <c r="CT57" s="330"/>
      <c r="CU57" s="330"/>
      <c r="CV57" s="330"/>
      <c r="CW57" s="330"/>
      <c r="CX57" s="330"/>
      <c r="CY57" s="331"/>
    </row>
    <row r="58" spans="1:103" s="330" customFormat="1" ht="12.75">
      <c r="A58" s="355"/>
      <c r="B58" s="356"/>
      <c r="C58" s="356"/>
      <c r="D58" s="356"/>
      <c r="E58" s="356"/>
      <c r="F58" s="356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CY58" s="331"/>
    </row>
    <row r="59" spans="1:103" s="330" customFormat="1" ht="12.75">
      <c r="A59" s="355"/>
      <c r="B59" s="356"/>
      <c r="C59" s="356"/>
      <c r="D59" s="356"/>
      <c r="E59" s="356"/>
      <c r="F59" s="356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CY59" s="331"/>
    </row>
    <row r="60" spans="1:6" ht="12" customHeight="1">
      <c r="A60" s="262"/>
      <c r="B60" s="359"/>
      <c r="C60" s="359"/>
      <c r="D60" s="359"/>
      <c r="E60" s="360"/>
      <c r="F60" s="359"/>
    </row>
    <row r="61" spans="1:6" ht="12" customHeight="1">
      <c r="A61" s="262"/>
      <c r="B61" s="359"/>
      <c r="C61" s="359"/>
      <c r="D61" s="359"/>
      <c r="E61" s="360"/>
      <c r="F61" s="359"/>
    </row>
    <row r="62" spans="1:6" ht="12" customHeight="1">
      <c r="A62" s="262"/>
      <c r="B62" s="359"/>
      <c r="C62" s="359"/>
      <c r="D62" s="359"/>
      <c r="E62" s="360"/>
      <c r="F62" s="359"/>
    </row>
    <row r="63" spans="1:6" ht="12" customHeight="1">
      <c r="A63" s="262"/>
      <c r="B63" s="359"/>
      <c r="C63" s="359"/>
      <c r="D63" s="359"/>
      <c r="E63" s="360"/>
      <c r="F63" s="359"/>
    </row>
    <row r="64" spans="1:6" ht="12" customHeight="1">
      <c r="A64" s="262"/>
      <c r="B64" s="359"/>
      <c r="C64" s="359"/>
      <c r="D64" s="359"/>
      <c r="E64" s="360"/>
      <c r="F64" s="359"/>
    </row>
    <row r="65" spans="1:6" ht="12" customHeight="1">
      <c r="A65" s="262"/>
      <c r="B65" s="359"/>
      <c r="C65" s="359"/>
      <c r="D65" s="359"/>
      <c r="E65" s="360"/>
      <c r="F65" s="359"/>
    </row>
    <row r="66" spans="1:6" ht="12" customHeight="1">
      <c r="A66" s="262"/>
      <c r="B66" s="359"/>
      <c r="C66" s="359"/>
      <c r="D66" s="359"/>
      <c r="E66" s="360"/>
      <c r="F66" s="359"/>
    </row>
    <row r="67" spans="1:6" ht="12" customHeight="1">
      <c r="A67" s="262"/>
      <c r="B67" s="359"/>
      <c r="C67" s="359"/>
      <c r="D67" s="359"/>
      <c r="E67" s="360"/>
      <c r="F67" s="359"/>
    </row>
    <row r="68" spans="1:6" ht="12" customHeight="1">
      <c r="A68" s="262"/>
      <c r="B68" s="359"/>
      <c r="C68" s="359"/>
      <c r="D68" s="359"/>
      <c r="E68" s="360"/>
      <c r="F68" s="359"/>
    </row>
    <row r="69" spans="1:6" ht="12" customHeight="1">
      <c r="A69" s="262"/>
      <c r="B69" s="359"/>
      <c r="C69" s="359"/>
      <c r="D69" s="359"/>
      <c r="E69" s="360"/>
      <c r="F69" s="359"/>
    </row>
    <row r="70" spans="1:6" ht="12" customHeight="1">
      <c r="A70" s="262"/>
      <c r="B70" s="359"/>
      <c r="C70" s="359"/>
      <c r="D70" s="359"/>
      <c r="E70" s="360"/>
      <c r="F70" s="359"/>
    </row>
    <row r="71" spans="1:6" ht="12" customHeight="1">
      <c r="A71" s="262"/>
      <c r="B71" s="359"/>
      <c r="C71" s="359"/>
      <c r="D71" s="359"/>
      <c r="E71" s="360"/>
      <c r="F71" s="359"/>
    </row>
    <row r="72" spans="1:6" ht="12" customHeight="1">
      <c r="A72" s="262"/>
      <c r="B72" s="359"/>
      <c r="C72" s="359"/>
      <c r="D72" s="359"/>
      <c r="E72" s="360"/>
      <c r="F72" s="359"/>
    </row>
    <row r="73" spans="1:6" ht="12" customHeight="1">
      <c r="A73" s="262"/>
      <c r="B73" s="359"/>
      <c r="C73" s="359"/>
      <c r="D73" s="359"/>
      <c r="E73" s="360"/>
      <c r="F73" s="359"/>
    </row>
    <row r="74" spans="1:6" ht="12" customHeight="1">
      <c r="A74" s="262"/>
      <c r="B74" s="359"/>
      <c r="C74" s="359"/>
      <c r="D74" s="359"/>
      <c r="E74" s="360"/>
      <c r="F74" s="359"/>
    </row>
    <row r="75" spans="1:6" ht="12" customHeight="1">
      <c r="A75" s="262"/>
      <c r="B75" s="359"/>
      <c r="C75" s="359"/>
      <c r="D75" s="359"/>
      <c r="E75" s="360"/>
      <c r="F75" s="359"/>
    </row>
    <row r="76" spans="1:6" ht="12" customHeight="1">
      <c r="A76" s="262"/>
      <c r="B76" s="359"/>
      <c r="C76" s="359"/>
      <c r="D76" s="359"/>
      <c r="E76" s="360"/>
      <c r="F76" s="359"/>
    </row>
    <row r="77" spans="1:6" ht="12" customHeight="1">
      <c r="A77" s="262"/>
      <c r="B77" s="359"/>
      <c r="C77" s="359"/>
      <c r="D77" s="359"/>
      <c r="E77" s="360"/>
      <c r="F77" s="359"/>
    </row>
    <row r="78" spans="1:6" ht="12" customHeight="1">
      <c r="A78" s="262"/>
      <c r="B78" s="359"/>
      <c r="C78" s="359"/>
      <c r="D78" s="359"/>
      <c r="E78" s="360"/>
      <c r="F78" s="359"/>
    </row>
    <row r="79" spans="1:6" ht="12" customHeight="1">
      <c r="A79" s="262"/>
      <c r="B79" s="359"/>
      <c r="C79" s="359"/>
      <c r="D79" s="359"/>
      <c r="E79" s="360"/>
      <c r="F79" s="359"/>
    </row>
    <row r="80" spans="1:6" ht="12" customHeight="1">
      <c r="A80" s="262"/>
      <c r="B80" s="359"/>
      <c r="C80" s="359"/>
      <c r="D80" s="359"/>
      <c r="E80" s="360"/>
      <c r="F80" s="359"/>
    </row>
    <row r="81" spans="1:6" ht="12" customHeight="1">
      <c r="A81" s="262"/>
      <c r="B81" s="359"/>
      <c r="C81" s="359"/>
      <c r="D81" s="359"/>
      <c r="E81" s="360"/>
      <c r="F81" s="359"/>
    </row>
    <row r="82" spans="1:6" ht="12" customHeight="1">
      <c r="A82" s="262"/>
      <c r="B82" s="359"/>
      <c r="C82" s="359"/>
      <c r="D82" s="359"/>
      <c r="E82" s="360"/>
      <c r="F82" s="359"/>
    </row>
    <row r="83" spans="1:6" ht="12" customHeight="1">
      <c r="A83" s="262"/>
      <c r="B83" s="359"/>
      <c r="C83" s="359"/>
      <c r="D83" s="359"/>
      <c r="E83" s="360"/>
      <c r="F83" s="359"/>
    </row>
    <row r="84" spans="1:6" ht="12" customHeight="1">
      <c r="A84" s="262"/>
      <c r="B84" s="359"/>
      <c r="C84" s="359"/>
      <c r="D84" s="359"/>
      <c r="E84" s="360"/>
      <c r="F84" s="359"/>
    </row>
    <row r="85" spans="1:6" ht="12" customHeight="1">
      <c r="A85" s="262"/>
      <c r="B85" s="359"/>
      <c r="C85" s="359"/>
      <c r="D85" s="359"/>
      <c r="E85" s="360"/>
      <c r="F85" s="359"/>
    </row>
    <row r="86" spans="1:6" ht="12" customHeight="1">
      <c r="A86" s="262"/>
      <c r="B86" s="359"/>
      <c r="C86" s="359"/>
      <c r="D86" s="359"/>
      <c r="E86" s="360"/>
      <c r="F86" s="359"/>
    </row>
    <row r="87" spans="1:6" ht="12" customHeight="1">
      <c r="A87" s="262"/>
      <c r="B87" s="359"/>
      <c r="C87" s="359"/>
      <c r="D87" s="359"/>
      <c r="E87" s="360"/>
      <c r="F87" s="359"/>
    </row>
    <row r="88" spans="1:6" ht="12" customHeight="1">
      <c r="A88" s="262"/>
      <c r="B88" s="359"/>
      <c r="C88" s="359"/>
      <c r="D88" s="359"/>
      <c r="E88" s="360"/>
      <c r="F88" s="359"/>
    </row>
    <row r="89" spans="1:6" ht="12" customHeight="1">
      <c r="A89" s="262"/>
      <c r="B89" s="359"/>
      <c r="C89" s="359"/>
      <c r="D89" s="359"/>
      <c r="E89" s="360"/>
      <c r="F89" s="359"/>
    </row>
    <row r="90" spans="1:6" ht="12" customHeight="1">
      <c r="A90" s="262"/>
      <c r="B90" s="359"/>
      <c r="C90" s="359"/>
      <c r="D90" s="359"/>
      <c r="E90" s="360"/>
      <c r="F90" s="359"/>
    </row>
    <row r="91" spans="1:6" ht="12" customHeight="1">
      <c r="A91" s="262"/>
      <c r="B91" s="359"/>
      <c r="C91" s="359"/>
      <c r="D91" s="359"/>
      <c r="E91" s="360"/>
      <c r="F91" s="359"/>
    </row>
    <row r="92" spans="1:6" ht="12" customHeight="1">
      <c r="A92" s="262"/>
      <c r="B92" s="359"/>
      <c r="C92" s="359"/>
      <c r="D92" s="359"/>
      <c r="E92" s="360"/>
      <c r="F92" s="359"/>
    </row>
    <row r="93" spans="1:6" ht="12" customHeight="1">
      <c r="A93" s="262"/>
      <c r="B93" s="359"/>
      <c r="C93" s="359"/>
      <c r="D93" s="359"/>
      <c r="E93" s="360"/>
      <c r="F93" s="359"/>
    </row>
    <row r="94" spans="1:6" ht="12" customHeight="1">
      <c r="A94" s="262"/>
      <c r="B94" s="359"/>
      <c r="C94" s="359"/>
      <c r="D94" s="359"/>
      <c r="E94" s="360"/>
      <c r="F94" s="359"/>
    </row>
    <row r="95" spans="1:6" ht="12" customHeight="1">
      <c r="A95" s="262"/>
      <c r="B95" s="359"/>
      <c r="C95" s="359"/>
      <c r="D95" s="359"/>
      <c r="E95" s="360"/>
      <c r="F95" s="359"/>
    </row>
    <row r="96" spans="1:6" ht="12" customHeight="1">
      <c r="A96" s="262"/>
      <c r="B96" s="359"/>
      <c r="C96" s="359"/>
      <c r="D96" s="359"/>
      <c r="E96" s="360"/>
      <c r="F96" s="359"/>
    </row>
    <row r="97" spans="1:6" ht="12" customHeight="1">
      <c r="A97" s="262"/>
      <c r="B97" s="359"/>
      <c r="C97" s="359"/>
      <c r="D97" s="359"/>
      <c r="E97" s="360"/>
      <c r="F97" s="359"/>
    </row>
    <row r="98" spans="1:6" ht="12" customHeight="1">
      <c r="A98" s="262"/>
      <c r="B98" s="359"/>
      <c r="C98" s="359"/>
      <c r="D98" s="359"/>
      <c r="E98" s="360"/>
      <c r="F98" s="359"/>
    </row>
    <row r="99" spans="1:6" ht="12" customHeight="1">
      <c r="A99" s="262"/>
      <c r="B99" s="359"/>
      <c r="C99" s="359"/>
      <c r="D99" s="359"/>
      <c r="E99" s="360"/>
      <c r="F99" s="359"/>
    </row>
    <row r="100" spans="1:6" ht="12" customHeight="1">
      <c r="A100" s="262"/>
      <c r="B100" s="359"/>
      <c r="C100" s="359"/>
      <c r="D100" s="359"/>
      <c r="E100" s="360"/>
      <c r="F100" s="359"/>
    </row>
    <row r="101" spans="1:6" ht="12" customHeight="1">
      <c r="A101" s="262"/>
      <c r="B101" s="359"/>
      <c r="C101" s="359"/>
      <c r="D101" s="359"/>
      <c r="E101" s="360"/>
      <c r="F101" s="359"/>
    </row>
    <row r="102" spans="1:6" ht="12" customHeight="1">
      <c r="A102" s="262"/>
      <c r="B102" s="359"/>
      <c r="C102" s="359"/>
      <c r="D102" s="359"/>
      <c r="E102" s="360"/>
      <c r="F102" s="359"/>
    </row>
    <row r="103" spans="1:6" ht="12" customHeight="1">
      <c r="A103" s="262"/>
      <c r="B103" s="359"/>
      <c r="C103" s="359"/>
      <c r="D103" s="359"/>
      <c r="E103" s="360"/>
      <c r="F103" s="359"/>
    </row>
    <row r="104" spans="1:6" ht="12" customHeight="1">
      <c r="A104" s="262"/>
      <c r="B104" s="359"/>
      <c r="C104" s="359"/>
      <c r="D104" s="359"/>
      <c r="E104" s="360"/>
      <c r="F104" s="359"/>
    </row>
    <row r="105" spans="1:6" ht="12" customHeight="1">
      <c r="A105" s="262"/>
      <c r="B105" s="359"/>
      <c r="C105" s="359"/>
      <c r="D105" s="359"/>
      <c r="E105" s="360"/>
      <c r="F105" s="359"/>
    </row>
    <row r="106" spans="1:6" ht="12" customHeight="1">
      <c r="A106" s="262"/>
      <c r="B106" s="359"/>
      <c r="C106" s="359"/>
      <c r="D106" s="359"/>
      <c r="E106" s="360"/>
      <c r="F106" s="359"/>
    </row>
    <row r="107" spans="1:6" ht="12" customHeight="1">
      <c r="A107" s="262"/>
      <c r="B107" s="359"/>
      <c r="C107" s="359"/>
      <c r="D107" s="359"/>
      <c r="E107" s="360"/>
      <c r="F107" s="359"/>
    </row>
    <row r="108" spans="1:6" ht="12" customHeight="1">
      <c r="A108" s="262"/>
      <c r="B108" s="359"/>
      <c r="C108" s="359"/>
      <c r="D108" s="359"/>
      <c r="E108" s="360"/>
      <c r="F108" s="359"/>
    </row>
    <row r="109" spans="1:6" ht="12" customHeight="1">
      <c r="A109" s="262"/>
      <c r="B109" s="359"/>
      <c r="C109" s="359"/>
      <c r="D109" s="359"/>
      <c r="E109" s="360"/>
      <c r="F109" s="359"/>
    </row>
    <row r="110" spans="1:6" ht="12" customHeight="1">
      <c r="A110" s="262"/>
      <c r="B110" s="359"/>
      <c r="C110" s="359"/>
      <c r="D110" s="359"/>
      <c r="E110" s="360"/>
      <c r="F110" s="359"/>
    </row>
    <row r="111" spans="1:6" ht="12" customHeight="1">
      <c r="A111" s="262"/>
      <c r="B111" s="359"/>
      <c r="C111" s="359"/>
      <c r="D111" s="359"/>
      <c r="E111" s="360"/>
      <c r="F111" s="359"/>
    </row>
    <row r="112" spans="1:6" ht="12" customHeight="1">
      <c r="A112" s="262"/>
      <c r="B112" s="359"/>
      <c r="C112" s="359"/>
      <c r="D112" s="359"/>
      <c r="E112" s="360"/>
      <c r="F112" s="359"/>
    </row>
    <row r="113" spans="1:6" ht="12" customHeight="1">
      <c r="A113" s="262"/>
      <c r="B113" s="359"/>
      <c r="C113" s="359"/>
      <c r="D113" s="359"/>
      <c r="E113" s="360"/>
      <c r="F113" s="359"/>
    </row>
    <row r="114" spans="1:6" ht="12" customHeight="1">
      <c r="A114" s="262"/>
      <c r="B114" s="359"/>
      <c r="C114" s="359"/>
      <c r="D114" s="359"/>
      <c r="E114" s="360"/>
      <c r="F114" s="359"/>
    </row>
    <row r="115" spans="1:6" ht="12" customHeight="1">
      <c r="A115" s="262"/>
      <c r="B115" s="359"/>
      <c r="C115" s="359"/>
      <c r="D115" s="359"/>
      <c r="E115" s="360"/>
      <c r="F115" s="359"/>
    </row>
    <row r="116" spans="1:6" ht="12" customHeight="1">
      <c r="A116" s="262"/>
      <c r="B116" s="359"/>
      <c r="C116" s="359"/>
      <c r="D116" s="359"/>
      <c r="E116" s="360"/>
      <c r="F116" s="359"/>
    </row>
    <row r="117" spans="1:6" ht="12" customHeight="1">
      <c r="A117" s="262"/>
      <c r="B117" s="359"/>
      <c r="C117" s="359"/>
      <c r="D117" s="359"/>
      <c r="E117" s="360"/>
      <c r="F117" s="359"/>
    </row>
    <row r="118" spans="1:6" ht="12" customHeight="1">
      <c r="A118" s="262"/>
      <c r="B118" s="359"/>
      <c r="C118" s="359"/>
      <c r="D118" s="359"/>
      <c r="E118" s="360"/>
      <c r="F118" s="359"/>
    </row>
    <row r="119" spans="1:6" ht="12" customHeight="1">
      <c r="A119" s="262"/>
      <c r="B119" s="359"/>
      <c r="C119" s="359"/>
      <c r="D119" s="359"/>
      <c r="E119" s="360"/>
      <c r="F119" s="359"/>
    </row>
    <row r="120" spans="1:6" ht="12" customHeight="1">
      <c r="A120" s="262"/>
      <c r="B120" s="359"/>
      <c r="C120" s="359"/>
      <c r="D120" s="359"/>
      <c r="E120" s="360"/>
      <c r="F120" s="359"/>
    </row>
    <row r="121" spans="1:6" ht="12" customHeight="1">
      <c r="A121" s="262"/>
      <c r="B121" s="359"/>
      <c r="C121" s="359"/>
      <c r="D121" s="359"/>
      <c r="E121" s="360"/>
      <c r="F121" s="359"/>
    </row>
    <row r="122" spans="1:6" ht="12" customHeight="1">
      <c r="A122" s="262"/>
      <c r="B122" s="359"/>
      <c r="C122" s="359"/>
      <c r="D122" s="359"/>
      <c r="E122" s="360"/>
      <c r="F122" s="359"/>
    </row>
    <row r="123" spans="1:6" ht="12" customHeight="1">
      <c r="A123" s="262"/>
      <c r="B123" s="359"/>
      <c r="C123" s="359"/>
      <c r="D123" s="359"/>
      <c r="E123" s="360"/>
      <c r="F123" s="359"/>
    </row>
    <row r="124" spans="1:6" ht="12" customHeight="1">
      <c r="A124" s="262"/>
      <c r="B124" s="359"/>
      <c r="C124" s="359"/>
      <c r="D124" s="359"/>
      <c r="E124" s="360"/>
      <c r="F124" s="359"/>
    </row>
    <row r="125" spans="1:6" ht="12" customHeight="1">
      <c r="A125" s="262"/>
      <c r="B125" s="359"/>
      <c r="C125" s="359"/>
      <c r="D125" s="359"/>
      <c r="E125" s="360"/>
      <c r="F125" s="359"/>
    </row>
    <row r="126" spans="1:6" ht="12" customHeight="1">
      <c r="A126" s="262"/>
      <c r="B126" s="359"/>
      <c r="C126" s="359"/>
      <c r="D126" s="359"/>
      <c r="E126" s="360"/>
      <c r="F126" s="359"/>
    </row>
    <row r="127" spans="1:6" ht="12" customHeight="1">
      <c r="A127" s="262"/>
      <c r="B127" s="359"/>
      <c r="C127" s="359"/>
      <c r="D127" s="359"/>
      <c r="E127" s="360"/>
      <c r="F127" s="359"/>
    </row>
    <row r="128" spans="1:6" ht="12" customHeight="1">
      <c r="A128" s="262"/>
      <c r="B128" s="359"/>
      <c r="C128" s="359"/>
      <c r="D128" s="359"/>
      <c r="E128" s="360"/>
      <c r="F128" s="359"/>
    </row>
    <row r="129" spans="1:6" ht="12" customHeight="1">
      <c r="A129" s="262"/>
      <c r="B129" s="359"/>
      <c r="C129" s="359"/>
      <c r="D129" s="359"/>
      <c r="E129" s="360"/>
      <c r="F129" s="359"/>
    </row>
    <row r="130" spans="1:6" ht="12" customHeight="1">
      <c r="A130" s="262"/>
      <c r="B130" s="359"/>
      <c r="C130" s="359"/>
      <c r="D130" s="359"/>
      <c r="E130" s="360"/>
      <c r="F130" s="359"/>
    </row>
    <row r="131" spans="1:6" ht="12" customHeight="1">
      <c r="A131" s="262"/>
      <c r="B131" s="359"/>
      <c r="C131" s="359"/>
      <c r="D131" s="359"/>
      <c r="E131" s="360"/>
      <c r="F131" s="359"/>
    </row>
    <row r="132" spans="1:6" ht="12" customHeight="1">
      <c r="A132" s="262"/>
      <c r="B132" s="359"/>
      <c r="C132" s="359"/>
      <c r="D132" s="359"/>
      <c r="E132" s="360"/>
      <c r="F132" s="359"/>
    </row>
    <row r="133" spans="1:6" ht="12" customHeight="1">
      <c r="A133" s="262"/>
      <c r="B133" s="359"/>
      <c r="C133" s="359"/>
      <c r="D133" s="359"/>
      <c r="E133" s="360"/>
      <c r="F133" s="359"/>
    </row>
    <row r="134" spans="1:6" ht="12" customHeight="1">
      <c r="A134" s="262"/>
      <c r="B134" s="359"/>
      <c r="C134" s="359"/>
      <c r="D134" s="359"/>
      <c r="E134" s="360"/>
      <c r="F134" s="359"/>
    </row>
    <row r="135" spans="1:6" ht="12" customHeight="1">
      <c r="A135" s="262"/>
      <c r="B135" s="359"/>
      <c r="C135" s="359"/>
      <c r="D135" s="359"/>
      <c r="E135" s="360"/>
      <c r="F135" s="359"/>
    </row>
    <row r="136" spans="1:6" ht="12" customHeight="1">
      <c r="A136" s="262"/>
      <c r="B136" s="359"/>
      <c r="C136" s="359"/>
      <c r="D136" s="359"/>
      <c r="E136" s="360"/>
      <c r="F136" s="359"/>
    </row>
    <row r="137" spans="1:6" ht="12" customHeight="1">
      <c r="A137" s="262"/>
      <c r="B137" s="359"/>
      <c r="C137" s="359"/>
      <c r="D137" s="359"/>
      <c r="E137" s="360"/>
      <c r="F137" s="359"/>
    </row>
    <row r="138" spans="1:6" ht="12" customHeight="1">
      <c r="A138" s="262"/>
      <c r="B138" s="359"/>
      <c r="C138" s="359"/>
      <c r="D138" s="359"/>
      <c r="E138" s="360"/>
      <c r="F138" s="359"/>
    </row>
    <row r="139" spans="1:6" ht="12" customHeight="1">
      <c r="A139" s="262"/>
      <c r="B139" s="359"/>
      <c r="C139" s="359"/>
      <c r="D139" s="359"/>
      <c r="E139" s="360"/>
      <c r="F139" s="359"/>
    </row>
    <row r="140" spans="1:6" ht="12" customHeight="1">
      <c r="A140" s="262"/>
      <c r="B140" s="359"/>
      <c r="C140" s="359"/>
      <c r="D140" s="359"/>
      <c r="E140" s="360"/>
      <c r="F140" s="359"/>
    </row>
    <row r="141" spans="1:6" ht="12" customHeight="1">
      <c r="A141" s="262"/>
      <c r="B141" s="359"/>
      <c r="C141" s="359"/>
      <c r="D141" s="359"/>
      <c r="E141" s="360"/>
      <c r="F141" s="359"/>
    </row>
    <row r="142" spans="1:6" ht="12" customHeight="1">
      <c r="A142" s="262"/>
      <c r="B142" s="359"/>
      <c r="C142" s="359"/>
      <c r="D142" s="359"/>
      <c r="E142" s="360"/>
      <c r="F142" s="359"/>
    </row>
    <row r="143" spans="1:6" ht="12" customHeight="1">
      <c r="A143" s="262"/>
      <c r="B143" s="359"/>
      <c r="C143" s="359"/>
      <c r="D143" s="359"/>
      <c r="E143" s="360"/>
      <c r="F143" s="359"/>
    </row>
    <row r="144" spans="1:6" ht="12" customHeight="1">
      <c r="A144" s="262"/>
      <c r="B144" s="359"/>
      <c r="C144" s="359"/>
      <c r="D144" s="359"/>
      <c r="E144" s="360"/>
      <c r="F144" s="359"/>
    </row>
    <row r="145" spans="1:6" ht="12" customHeight="1">
      <c r="A145" s="262"/>
      <c r="B145" s="359"/>
      <c r="C145" s="359"/>
      <c r="D145" s="359"/>
      <c r="E145" s="360"/>
      <c r="F145" s="359"/>
    </row>
    <row r="146" spans="1:6" ht="12" customHeight="1">
      <c r="A146" s="262"/>
      <c r="B146" s="359"/>
      <c r="C146" s="359"/>
      <c r="D146" s="359"/>
      <c r="E146" s="360"/>
      <c r="F146" s="359"/>
    </row>
    <row r="147" spans="1:6" ht="12" customHeight="1">
      <c r="A147" s="262"/>
      <c r="B147" s="359"/>
      <c r="C147" s="359"/>
      <c r="D147" s="359"/>
      <c r="E147" s="360"/>
      <c r="F147" s="359"/>
    </row>
    <row r="148" spans="1:6" ht="12" customHeight="1">
      <c r="A148" s="262"/>
      <c r="B148" s="359"/>
      <c r="C148" s="359"/>
      <c r="D148" s="359"/>
      <c r="E148" s="360"/>
      <c r="F148" s="359"/>
    </row>
    <row r="149" spans="1:6" ht="12" customHeight="1">
      <c r="A149" s="262"/>
      <c r="B149" s="359"/>
      <c r="C149" s="359"/>
      <c r="D149" s="359"/>
      <c r="E149" s="360"/>
      <c r="F149" s="359"/>
    </row>
    <row r="150" spans="1:6" ht="12" customHeight="1">
      <c r="A150" s="262"/>
      <c r="B150" s="359"/>
      <c r="C150" s="359"/>
      <c r="D150" s="359"/>
      <c r="E150" s="360"/>
      <c r="F150" s="359"/>
    </row>
    <row r="151" spans="1:6" ht="12" customHeight="1">
      <c r="A151" s="262"/>
      <c r="B151" s="359"/>
      <c r="C151" s="359"/>
      <c r="D151" s="359"/>
      <c r="E151" s="360"/>
      <c r="F151" s="359"/>
    </row>
    <row r="152" spans="1:6" ht="12" customHeight="1">
      <c r="A152" s="262"/>
      <c r="B152" s="359"/>
      <c r="C152" s="359"/>
      <c r="D152" s="359"/>
      <c r="E152" s="360"/>
      <c r="F152" s="359"/>
    </row>
    <row r="153" spans="1:6" ht="12" customHeight="1">
      <c r="A153" s="262"/>
      <c r="B153" s="359"/>
      <c r="C153" s="359"/>
      <c r="D153" s="359"/>
      <c r="E153" s="360"/>
      <c r="F153" s="359"/>
    </row>
    <row r="154" spans="1:6" ht="12" customHeight="1">
      <c r="A154" s="262"/>
      <c r="B154" s="359"/>
      <c r="C154" s="359"/>
      <c r="D154" s="359"/>
      <c r="E154" s="360"/>
      <c r="F154" s="359"/>
    </row>
    <row r="155" spans="1:6" ht="12" customHeight="1">
      <c r="A155" s="262"/>
      <c r="B155" s="359"/>
      <c r="C155" s="359"/>
      <c r="D155" s="359"/>
      <c r="E155" s="360"/>
      <c r="F155" s="359"/>
    </row>
    <row r="156" spans="1:6" ht="12" customHeight="1">
      <c r="A156" s="262"/>
      <c r="B156" s="359"/>
      <c r="C156" s="359"/>
      <c r="D156" s="359"/>
      <c r="E156" s="360"/>
      <c r="F156" s="359"/>
    </row>
    <row r="157" spans="1:6" ht="12" customHeight="1">
      <c r="A157" s="262"/>
      <c r="B157" s="359"/>
      <c r="C157" s="359"/>
      <c r="D157" s="359"/>
      <c r="E157" s="360"/>
      <c r="F157" s="359"/>
    </row>
    <row r="158" spans="1:6" ht="12" customHeight="1">
      <c r="A158" s="262"/>
      <c r="B158" s="359"/>
      <c r="C158" s="359"/>
      <c r="D158" s="359"/>
      <c r="E158" s="360"/>
      <c r="F158" s="359"/>
    </row>
    <row r="159" spans="1:6" ht="12" customHeight="1">
      <c r="A159" s="262"/>
      <c r="B159" s="359"/>
      <c r="C159" s="359"/>
      <c r="D159" s="359"/>
      <c r="E159" s="360"/>
      <c r="F159" s="359"/>
    </row>
    <row r="160" spans="1:6" ht="12" customHeight="1">
      <c r="A160" s="262"/>
      <c r="B160" s="359"/>
      <c r="C160" s="359"/>
      <c r="D160" s="359"/>
      <c r="E160" s="360"/>
      <c r="F160" s="359"/>
    </row>
    <row r="161" spans="1:6" ht="17.25" customHeight="1">
      <c r="A161" s="262"/>
      <c r="B161" s="359"/>
      <c r="C161" s="359"/>
      <c r="D161" s="359"/>
      <c r="E161" s="360"/>
      <c r="F161" s="359"/>
    </row>
    <row r="162" spans="1:6" ht="17.25" customHeight="1">
      <c r="A162" s="262"/>
      <c r="B162" s="359"/>
      <c r="C162" s="359"/>
      <c r="D162" s="359"/>
      <c r="E162" s="360"/>
      <c r="F162" s="359"/>
    </row>
    <row r="163" spans="1:6" ht="17.25" customHeight="1">
      <c r="A163" s="262"/>
      <c r="B163" s="359"/>
      <c r="C163" s="359"/>
      <c r="D163" s="359"/>
      <c r="E163" s="360"/>
      <c r="F163" s="359"/>
    </row>
    <row r="164" spans="1:6" ht="17.25" customHeight="1">
      <c r="A164" s="262"/>
      <c r="B164" s="359"/>
      <c r="C164" s="359"/>
      <c r="D164" s="359"/>
      <c r="E164" s="360"/>
      <c r="F164" s="359"/>
    </row>
    <row r="165" spans="1:6" ht="17.25" customHeight="1">
      <c r="A165" s="262"/>
      <c r="B165" s="359"/>
      <c r="C165" s="359"/>
      <c r="D165" s="359"/>
      <c r="E165" s="360"/>
      <c r="F165" s="359"/>
    </row>
    <row r="166" spans="1:6" ht="17.25" customHeight="1">
      <c r="A166" s="262"/>
      <c r="B166" s="359"/>
      <c r="C166" s="359"/>
      <c r="D166" s="359"/>
      <c r="E166" s="360"/>
      <c r="F166" s="359"/>
    </row>
    <row r="167" spans="1:6" ht="17.25" customHeight="1">
      <c r="A167" s="262"/>
      <c r="B167" s="359"/>
      <c r="C167" s="359"/>
      <c r="D167" s="359"/>
      <c r="E167" s="360"/>
      <c r="F167" s="359"/>
    </row>
    <row r="168" spans="1:6" ht="17.25" customHeight="1">
      <c r="A168" s="262"/>
      <c r="B168" s="359"/>
      <c r="C168" s="359"/>
      <c r="D168" s="359"/>
      <c r="E168" s="360"/>
      <c r="F168" s="359"/>
    </row>
    <row r="169" spans="1:6" ht="17.25" customHeight="1">
      <c r="A169" s="262"/>
      <c r="B169" s="359"/>
      <c r="C169" s="359"/>
      <c r="D169" s="359"/>
      <c r="E169" s="360"/>
      <c r="F169" s="359"/>
    </row>
    <row r="170" spans="1:6" ht="17.25" customHeight="1">
      <c r="A170" s="262"/>
      <c r="B170" s="359"/>
      <c r="C170" s="359"/>
      <c r="D170" s="359"/>
      <c r="E170" s="360"/>
      <c r="F170" s="359"/>
    </row>
    <row r="171" spans="1:6" ht="17.25" customHeight="1">
      <c r="A171" s="262"/>
      <c r="B171" s="359"/>
      <c r="C171" s="359"/>
      <c r="D171" s="359"/>
      <c r="E171" s="360"/>
      <c r="F171" s="359"/>
    </row>
    <row r="172" spans="1:6" ht="17.25" customHeight="1">
      <c r="A172" s="262"/>
      <c r="B172" s="359"/>
      <c r="C172" s="359"/>
      <c r="D172" s="359"/>
      <c r="E172" s="360"/>
      <c r="F172" s="359"/>
    </row>
    <row r="173" spans="1:6" ht="17.25" customHeight="1">
      <c r="A173" s="262"/>
      <c r="B173" s="359"/>
      <c r="C173" s="359"/>
      <c r="D173" s="359"/>
      <c r="E173" s="360"/>
      <c r="F173" s="359"/>
    </row>
    <row r="174" spans="1:6" ht="17.25" customHeight="1">
      <c r="A174" s="262"/>
      <c r="B174" s="359"/>
      <c r="C174" s="359"/>
      <c r="D174" s="359"/>
      <c r="E174" s="360"/>
      <c r="F174" s="359"/>
    </row>
    <row r="175" spans="1:6" ht="17.25" customHeight="1">
      <c r="A175" s="262"/>
      <c r="B175" s="359"/>
      <c r="C175" s="359"/>
      <c r="D175" s="359"/>
      <c r="E175" s="360"/>
      <c r="F175" s="359"/>
    </row>
    <row r="176" spans="1:6" ht="17.25" customHeight="1">
      <c r="A176" s="262"/>
      <c r="B176" s="359"/>
      <c r="C176" s="359"/>
      <c r="D176" s="359"/>
      <c r="E176" s="360"/>
      <c r="F176" s="359"/>
    </row>
    <row r="177" spans="1:6" ht="17.25" customHeight="1">
      <c r="A177" s="262"/>
      <c r="B177" s="359"/>
      <c r="C177" s="359"/>
      <c r="D177" s="359"/>
      <c r="E177" s="360"/>
      <c r="F177" s="359"/>
    </row>
    <row r="178" spans="1:6" ht="17.25" customHeight="1">
      <c r="A178" s="262"/>
      <c r="B178" s="359"/>
      <c r="C178" s="359"/>
      <c r="D178" s="359"/>
      <c r="E178" s="360"/>
      <c r="F178" s="359"/>
    </row>
    <row r="179" spans="1:6" ht="17.25" customHeight="1">
      <c r="A179" s="262"/>
      <c r="B179" s="359"/>
      <c r="C179" s="359"/>
      <c r="D179" s="359"/>
      <c r="E179" s="360"/>
      <c r="F179" s="359"/>
    </row>
    <row r="180" spans="1:6" ht="17.25" customHeight="1">
      <c r="A180" s="262"/>
      <c r="B180" s="359"/>
      <c r="C180" s="359"/>
      <c r="D180" s="359"/>
      <c r="E180" s="360"/>
      <c r="F180" s="359"/>
    </row>
    <row r="181" spans="1:6" ht="17.25" customHeight="1">
      <c r="A181" s="262"/>
      <c r="B181" s="359"/>
      <c r="C181" s="359"/>
      <c r="D181" s="359"/>
      <c r="E181" s="360"/>
      <c r="F181" s="359"/>
    </row>
    <row r="182" spans="1:6" ht="17.25" customHeight="1">
      <c r="A182" s="262"/>
      <c r="B182" s="359"/>
      <c r="C182" s="359"/>
      <c r="D182" s="359"/>
      <c r="E182" s="360"/>
      <c r="F182" s="359"/>
    </row>
    <row r="183" spans="1:6" ht="17.25" customHeight="1">
      <c r="A183" s="262"/>
      <c r="B183" s="359"/>
      <c r="C183" s="359"/>
      <c r="D183" s="359"/>
      <c r="E183" s="360"/>
      <c r="F183" s="359"/>
    </row>
    <row r="184" spans="1:6" ht="17.25" customHeight="1">
      <c r="A184" s="262"/>
      <c r="B184" s="359"/>
      <c r="C184" s="359"/>
      <c r="D184" s="359"/>
      <c r="E184" s="360"/>
      <c r="F184" s="359"/>
    </row>
    <row r="185" spans="1:6" ht="17.25" customHeight="1">
      <c r="A185" s="262"/>
      <c r="B185" s="359"/>
      <c r="C185" s="359"/>
      <c r="D185" s="359"/>
      <c r="E185" s="360"/>
      <c r="F185" s="359"/>
    </row>
    <row r="186" spans="1:6" ht="17.25" customHeight="1">
      <c r="A186" s="262"/>
      <c r="B186" s="359"/>
      <c r="C186" s="359"/>
      <c r="D186" s="359"/>
      <c r="E186" s="360"/>
      <c r="F186" s="359"/>
    </row>
    <row r="187" spans="1:6" ht="17.25" customHeight="1">
      <c r="A187" s="262"/>
      <c r="B187" s="359"/>
      <c r="C187" s="359"/>
      <c r="D187" s="359"/>
      <c r="E187" s="360"/>
      <c r="F187" s="359"/>
    </row>
    <row r="188" spans="1:6" ht="17.25" customHeight="1">
      <c r="A188" s="262"/>
      <c r="B188" s="359"/>
      <c r="C188" s="359"/>
      <c r="D188" s="359"/>
      <c r="E188" s="360"/>
      <c r="F188" s="359"/>
    </row>
    <row r="189" spans="1:6" ht="17.25" customHeight="1">
      <c r="A189" s="262"/>
      <c r="B189" s="359"/>
      <c r="C189" s="359"/>
      <c r="D189" s="359"/>
      <c r="E189" s="360"/>
      <c r="F189" s="359"/>
    </row>
    <row r="190" spans="1:6" ht="17.25" customHeight="1">
      <c r="A190" s="262"/>
      <c r="B190" s="359"/>
      <c r="C190" s="359"/>
      <c r="D190" s="359"/>
      <c r="E190" s="360"/>
      <c r="F190" s="359"/>
    </row>
    <row r="191" spans="1:6" ht="17.25" customHeight="1">
      <c r="A191" s="262"/>
      <c r="B191" s="359"/>
      <c r="C191" s="359"/>
      <c r="D191" s="359"/>
      <c r="E191" s="360"/>
      <c r="F191" s="359"/>
    </row>
    <row r="192" spans="1:6" ht="17.25" customHeight="1">
      <c r="A192" s="262"/>
      <c r="B192" s="359"/>
      <c r="C192" s="359"/>
      <c r="D192" s="359"/>
      <c r="E192" s="360"/>
      <c r="F192" s="359"/>
    </row>
    <row r="193" spans="1:6" ht="17.25" customHeight="1">
      <c r="A193" s="262"/>
      <c r="B193" s="359"/>
      <c r="C193" s="359"/>
      <c r="D193" s="359"/>
      <c r="E193" s="360"/>
      <c r="F193" s="359"/>
    </row>
    <row r="194" spans="1:6" ht="17.25" customHeight="1">
      <c r="A194" s="262"/>
      <c r="B194" s="359"/>
      <c r="C194" s="359"/>
      <c r="D194" s="359"/>
      <c r="E194" s="360"/>
      <c r="F194" s="359"/>
    </row>
    <row r="195" spans="1:6" ht="17.25" customHeight="1">
      <c r="A195" s="262"/>
      <c r="B195" s="359"/>
      <c r="C195" s="359"/>
      <c r="D195" s="359"/>
      <c r="E195" s="360"/>
      <c r="F195" s="359"/>
    </row>
    <row r="196" spans="1:6" ht="17.25" customHeight="1">
      <c r="A196" s="262"/>
      <c r="B196" s="359"/>
      <c r="C196" s="359"/>
      <c r="D196" s="359"/>
      <c r="E196" s="360"/>
      <c r="F196" s="359"/>
    </row>
    <row r="197" spans="1:6" ht="17.25" customHeight="1">
      <c r="A197" s="262"/>
      <c r="B197" s="359"/>
      <c r="C197" s="359"/>
      <c r="D197" s="359"/>
      <c r="E197" s="360"/>
      <c r="F197" s="359"/>
    </row>
    <row r="198" spans="1:6" ht="17.25" customHeight="1">
      <c r="A198" s="262"/>
      <c r="B198" s="359"/>
      <c r="C198" s="359"/>
      <c r="D198" s="359"/>
      <c r="E198" s="360"/>
      <c r="F198" s="359"/>
    </row>
    <row r="199" spans="1:6" ht="17.25" customHeight="1">
      <c r="A199" s="262"/>
      <c r="B199" s="359"/>
      <c r="C199" s="359"/>
      <c r="D199" s="359"/>
      <c r="E199" s="360"/>
      <c r="F199" s="359"/>
    </row>
    <row r="200" spans="1:6" ht="17.25" customHeight="1">
      <c r="A200" s="262"/>
      <c r="B200" s="359"/>
      <c r="C200" s="359"/>
      <c r="D200" s="359"/>
      <c r="E200" s="360"/>
      <c r="F200" s="359"/>
    </row>
    <row r="201" spans="1:6" ht="17.25" customHeight="1">
      <c r="A201" s="262"/>
      <c r="B201" s="359"/>
      <c r="C201" s="359"/>
      <c r="D201" s="359"/>
      <c r="E201" s="360"/>
      <c r="F201" s="359"/>
    </row>
    <row r="202" spans="1:6" ht="17.25" customHeight="1">
      <c r="A202" s="262"/>
      <c r="B202" s="359"/>
      <c r="C202" s="359"/>
      <c r="D202" s="359"/>
      <c r="E202" s="360"/>
      <c r="F202" s="359"/>
    </row>
    <row r="203" spans="1:6" ht="17.25" customHeight="1">
      <c r="A203" s="262"/>
      <c r="B203" s="359"/>
      <c r="C203" s="359"/>
      <c r="D203" s="359"/>
      <c r="E203" s="360"/>
      <c r="F203" s="359"/>
    </row>
    <row r="204" spans="1:6" ht="17.25" customHeight="1">
      <c r="A204" s="262"/>
      <c r="B204" s="359"/>
      <c r="C204" s="359"/>
      <c r="D204" s="359"/>
      <c r="E204" s="360"/>
      <c r="F204" s="359"/>
    </row>
    <row r="205" spans="1:6" ht="17.25" customHeight="1">
      <c r="A205" s="262"/>
      <c r="B205" s="359"/>
      <c r="C205" s="359"/>
      <c r="D205" s="359"/>
      <c r="E205" s="360"/>
      <c r="F205" s="359"/>
    </row>
    <row r="206" spans="1:6" ht="17.25" customHeight="1">
      <c r="A206" s="262"/>
      <c r="B206" s="359"/>
      <c r="C206" s="359"/>
      <c r="D206" s="359"/>
      <c r="E206" s="360"/>
      <c r="F206" s="359"/>
    </row>
    <row r="207" spans="1:6" ht="17.25" customHeight="1">
      <c r="A207" s="262"/>
      <c r="B207" s="359"/>
      <c r="C207" s="359"/>
      <c r="D207" s="359"/>
      <c r="E207" s="360"/>
      <c r="F207" s="359"/>
    </row>
    <row r="208" spans="1:6" ht="17.25" customHeight="1">
      <c r="A208" s="262"/>
      <c r="B208" s="359"/>
      <c r="C208" s="359"/>
      <c r="D208" s="359"/>
      <c r="E208" s="360"/>
      <c r="F208" s="359"/>
    </row>
    <row r="209" spans="1:6" ht="17.25" customHeight="1">
      <c r="A209" s="262"/>
      <c r="B209" s="359"/>
      <c r="C209" s="359"/>
      <c r="D209" s="359"/>
      <c r="E209" s="360"/>
      <c r="F209" s="359"/>
    </row>
    <row r="210" spans="1:6" ht="17.25" customHeight="1">
      <c r="A210" s="262"/>
      <c r="B210" s="359"/>
      <c r="C210" s="359"/>
      <c r="D210" s="359"/>
      <c r="E210" s="360"/>
      <c r="F210" s="359"/>
    </row>
    <row r="211" spans="1:6" ht="17.25" customHeight="1">
      <c r="A211" s="262"/>
      <c r="B211" s="359"/>
      <c r="C211" s="359"/>
      <c r="D211" s="359"/>
      <c r="E211" s="360"/>
      <c r="F211" s="359"/>
    </row>
    <row r="212" spans="1:6" ht="17.25" customHeight="1">
      <c r="A212" s="262"/>
      <c r="B212" s="359"/>
      <c r="C212" s="359"/>
      <c r="D212" s="359"/>
      <c r="E212" s="360"/>
      <c r="F212" s="359"/>
    </row>
    <row r="213" spans="1:6" ht="17.25" customHeight="1">
      <c r="A213" s="262"/>
      <c r="B213" s="359"/>
      <c r="C213" s="359"/>
      <c r="D213" s="359"/>
      <c r="E213" s="360"/>
      <c r="F213" s="359"/>
    </row>
    <row r="214" spans="1:6" ht="17.25" customHeight="1">
      <c r="A214" s="262"/>
      <c r="B214" s="359"/>
      <c r="C214" s="359"/>
      <c r="D214" s="359"/>
      <c r="E214" s="360"/>
      <c r="F214" s="359"/>
    </row>
    <row r="215" spans="1:6" ht="17.25" customHeight="1">
      <c r="A215" s="262"/>
      <c r="B215" s="359"/>
      <c r="C215" s="359"/>
      <c r="D215" s="359"/>
      <c r="E215" s="360"/>
      <c r="F215" s="359"/>
    </row>
    <row r="216" spans="1:6" ht="17.25" customHeight="1">
      <c r="A216" s="262"/>
      <c r="B216" s="359"/>
      <c r="C216" s="359"/>
      <c r="D216" s="359"/>
      <c r="E216" s="360"/>
      <c r="F216" s="359"/>
    </row>
    <row r="217" spans="1:6" ht="17.25" customHeight="1">
      <c r="A217" s="262"/>
      <c r="B217" s="359"/>
      <c r="C217" s="359"/>
      <c r="D217" s="359"/>
      <c r="E217" s="360"/>
      <c r="F217" s="359"/>
    </row>
    <row r="218" spans="1:6" ht="17.25" customHeight="1">
      <c r="A218" s="262"/>
      <c r="B218" s="359"/>
      <c r="C218" s="359"/>
      <c r="D218" s="359"/>
      <c r="E218" s="360"/>
      <c r="F218" s="359"/>
    </row>
    <row r="219" spans="1:6" ht="17.25" customHeight="1">
      <c r="A219" s="262"/>
      <c r="B219" s="359"/>
      <c r="C219" s="359"/>
      <c r="D219" s="359"/>
      <c r="E219" s="360"/>
      <c r="F219" s="359"/>
    </row>
    <row r="220" spans="1:6" ht="17.25" customHeight="1">
      <c r="A220" s="262"/>
      <c r="B220" s="359"/>
      <c r="C220" s="359"/>
      <c r="D220" s="359"/>
      <c r="E220" s="360"/>
      <c r="F220" s="359"/>
    </row>
    <row r="221" spans="1:6" ht="17.25" customHeight="1">
      <c r="A221" s="262"/>
      <c r="B221" s="359"/>
      <c r="C221" s="359"/>
      <c r="D221" s="359"/>
      <c r="E221" s="360"/>
      <c r="F221" s="359"/>
    </row>
    <row r="222" spans="1:6" ht="17.25" customHeight="1">
      <c r="A222" s="262"/>
      <c r="B222" s="359"/>
      <c r="C222" s="359"/>
      <c r="D222" s="359"/>
      <c r="E222" s="360"/>
      <c r="F222" s="359"/>
    </row>
    <row r="223" spans="1:6" ht="17.25" customHeight="1">
      <c r="A223" s="262"/>
      <c r="B223" s="359"/>
      <c r="C223" s="359"/>
      <c r="D223" s="359"/>
      <c r="E223" s="360"/>
      <c r="F223" s="359"/>
    </row>
    <row r="224" spans="1:6" ht="17.25" customHeight="1">
      <c r="A224" s="262"/>
      <c r="B224" s="359"/>
      <c r="C224" s="359"/>
      <c r="D224" s="359"/>
      <c r="E224" s="360"/>
      <c r="F224" s="359"/>
    </row>
    <row r="225" spans="1:6" ht="17.25" customHeight="1">
      <c r="A225" s="262"/>
      <c r="B225" s="359"/>
      <c r="C225" s="359"/>
      <c r="D225" s="359"/>
      <c r="E225" s="360"/>
      <c r="F225" s="359"/>
    </row>
    <row r="226" spans="1:6" ht="17.25" customHeight="1">
      <c r="A226" s="262"/>
      <c r="B226" s="359"/>
      <c r="C226" s="359"/>
      <c r="D226" s="359"/>
      <c r="E226" s="360"/>
      <c r="F226" s="359"/>
    </row>
    <row r="227" spans="1:6" ht="17.25" customHeight="1">
      <c r="A227" s="262"/>
      <c r="B227" s="359"/>
      <c r="C227" s="359"/>
      <c r="D227" s="359"/>
      <c r="E227" s="360"/>
      <c r="F227" s="359"/>
    </row>
    <row r="228" spans="1:6" ht="17.25" customHeight="1">
      <c r="A228" s="262"/>
      <c r="B228" s="359"/>
      <c r="C228" s="359"/>
      <c r="D228" s="359"/>
      <c r="E228" s="360"/>
      <c r="F228" s="359"/>
    </row>
    <row r="229" spans="1:6" ht="17.25" customHeight="1">
      <c r="A229" s="262"/>
      <c r="B229" s="359"/>
      <c r="C229" s="359"/>
      <c r="D229" s="359"/>
      <c r="E229" s="360"/>
      <c r="F229" s="359"/>
    </row>
    <row r="230" spans="1:6" ht="17.25" customHeight="1">
      <c r="A230" s="262"/>
      <c r="B230" s="359"/>
      <c r="C230" s="359"/>
      <c r="D230" s="359"/>
      <c r="E230" s="360"/>
      <c r="F230" s="359"/>
    </row>
    <row r="231" spans="1:6" ht="17.25" customHeight="1">
      <c r="A231" s="262"/>
      <c r="B231" s="359"/>
      <c r="C231" s="359"/>
      <c r="D231" s="359"/>
      <c r="E231" s="360"/>
      <c r="F231" s="359"/>
    </row>
    <row r="232" spans="1:6" ht="17.25" customHeight="1">
      <c r="A232" s="262"/>
      <c r="B232" s="359"/>
      <c r="C232" s="359"/>
      <c r="D232" s="359"/>
      <c r="E232" s="360"/>
      <c r="F232" s="359"/>
    </row>
    <row r="233" spans="1:6" ht="17.25" customHeight="1">
      <c r="A233" s="262"/>
      <c r="B233" s="359"/>
      <c r="C233" s="359"/>
      <c r="D233" s="359"/>
      <c r="E233" s="360"/>
      <c r="F233" s="359"/>
    </row>
    <row r="234" spans="1:6" ht="17.25" customHeight="1">
      <c r="A234" s="262"/>
      <c r="B234" s="359"/>
      <c r="C234" s="359"/>
      <c r="D234" s="359"/>
      <c r="E234" s="360"/>
      <c r="F234" s="359"/>
    </row>
    <row r="235" spans="1:6" ht="17.25" customHeight="1">
      <c r="A235" s="262"/>
      <c r="B235" s="359"/>
      <c r="C235" s="359"/>
      <c r="D235" s="359"/>
      <c r="E235" s="360"/>
      <c r="F235" s="359"/>
    </row>
    <row r="236" spans="1:6" ht="17.25" customHeight="1">
      <c r="A236" s="262"/>
      <c r="B236" s="359"/>
      <c r="C236" s="359"/>
      <c r="D236" s="359"/>
      <c r="E236" s="360"/>
      <c r="F236" s="359"/>
    </row>
    <row r="237" spans="1:6" ht="17.25" customHeight="1">
      <c r="A237" s="262"/>
      <c r="B237" s="359"/>
      <c r="C237" s="359"/>
      <c r="D237" s="359"/>
      <c r="E237" s="360"/>
      <c r="F237" s="359"/>
    </row>
    <row r="238" spans="1:6" ht="17.25" customHeight="1">
      <c r="A238" s="262"/>
      <c r="B238" s="359"/>
      <c r="C238" s="359"/>
      <c r="D238" s="359"/>
      <c r="E238" s="360"/>
      <c r="F238" s="359"/>
    </row>
    <row r="239" spans="1:6" ht="17.25" customHeight="1">
      <c r="A239" s="262"/>
      <c r="B239" s="359"/>
      <c r="C239" s="359"/>
      <c r="D239" s="359"/>
      <c r="E239" s="360"/>
      <c r="F239" s="359"/>
    </row>
    <row r="240" spans="1:6" ht="17.25" customHeight="1">
      <c r="A240" s="262"/>
      <c r="B240" s="359"/>
      <c r="C240" s="359"/>
      <c r="D240" s="359"/>
      <c r="E240" s="360"/>
      <c r="F240" s="359"/>
    </row>
    <row r="241" spans="1:6" ht="17.25" customHeight="1">
      <c r="A241" s="262"/>
      <c r="B241" s="359"/>
      <c r="C241" s="359"/>
      <c r="D241" s="359"/>
      <c r="E241" s="360"/>
      <c r="F241" s="359"/>
    </row>
    <row r="242" spans="1:6" ht="17.25" customHeight="1">
      <c r="A242" s="262"/>
      <c r="B242" s="359"/>
      <c r="C242" s="359"/>
      <c r="D242" s="359"/>
      <c r="E242" s="360"/>
      <c r="F242" s="359"/>
    </row>
    <row r="243" spans="1:6" ht="17.25" customHeight="1">
      <c r="A243" s="262"/>
      <c r="B243" s="359"/>
      <c r="C243" s="359"/>
      <c r="D243" s="359"/>
      <c r="E243" s="360"/>
      <c r="F243" s="359"/>
    </row>
    <row r="244" spans="1:6" ht="17.25" customHeight="1">
      <c r="A244" s="262"/>
      <c r="B244" s="359"/>
      <c r="C244" s="359"/>
      <c r="D244" s="359"/>
      <c r="E244" s="360"/>
      <c r="F244" s="359"/>
    </row>
    <row r="245" spans="1:6" ht="17.25" customHeight="1">
      <c r="A245" s="262"/>
      <c r="B245" s="359"/>
      <c r="C245" s="359"/>
      <c r="D245" s="359"/>
      <c r="E245" s="360"/>
      <c r="F245" s="359"/>
    </row>
    <row r="246" spans="1:6" ht="17.25" customHeight="1">
      <c r="A246" s="262"/>
      <c r="B246" s="359"/>
      <c r="C246" s="359"/>
      <c r="D246" s="359"/>
      <c r="E246" s="360"/>
      <c r="F246" s="359"/>
    </row>
    <row r="247" spans="1:6" ht="17.25" customHeight="1">
      <c r="A247" s="262"/>
      <c r="B247" s="359"/>
      <c r="C247" s="359"/>
      <c r="D247" s="359"/>
      <c r="E247" s="360"/>
      <c r="F247" s="359"/>
    </row>
    <row r="248" spans="1:6" ht="17.25" customHeight="1">
      <c r="A248" s="262"/>
      <c r="B248" s="359"/>
      <c r="C248" s="359"/>
      <c r="D248" s="359"/>
      <c r="E248" s="360"/>
      <c r="F248" s="359"/>
    </row>
    <row r="249" spans="1:6" ht="17.25" customHeight="1">
      <c r="A249" s="262"/>
      <c r="B249" s="359"/>
      <c r="C249" s="359"/>
      <c r="D249" s="359"/>
      <c r="E249" s="360"/>
      <c r="F249" s="359"/>
    </row>
    <row r="250" spans="1:6" ht="17.25" customHeight="1">
      <c r="A250" s="262"/>
      <c r="B250" s="359"/>
      <c r="C250" s="359"/>
      <c r="D250" s="359"/>
      <c r="E250" s="360"/>
      <c r="F250" s="359"/>
    </row>
    <row r="251" spans="1:6" ht="17.25" customHeight="1">
      <c r="A251" s="262"/>
      <c r="B251" s="359"/>
      <c r="C251" s="359"/>
      <c r="D251" s="359"/>
      <c r="E251" s="360"/>
      <c r="F251" s="359"/>
    </row>
    <row r="252" spans="1:6" ht="17.25" customHeight="1">
      <c r="A252" s="262"/>
      <c r="B252" s="359"/>
      <c r="C252" s="359"/>
      <c r="D252" s="359"/>
      <c r="E252" s="360"/>
      <c r="F252" s="359"/>
    </row>
    <row r="253" spans="1:6" ht="17.25" customHeight="1">
      <c r="A253" s="262"/>
      <c r="B253" s="359"/>
      <c r="C253" s="359"/>
      <c r="D253" s="359"/>
      <c r="E253" s="360"/>
      <c r="F253" s="359"/>
    </row>
    <row r="254" spans="1:6" ht="17.25" customHeight="1">
      <c r="A254" s="262"/>
      <c r="B254" s="359"/>
      <c r="C254" s="359"/>
      <c r="D254" s="359"/>
      <c r="E254" s="360"/>
      <c r="F254" s="359"/>
    </row>
    <row r="255" spans="1:6" ht="17.25" customHeight="1">
      <c r="A255" s="262"/>
      <c r="B255" s="359"/>
      <c r="C255" s="359"/>
      <c r="D255" s="359"/>
      <c r="E255" s="360"/>
      <c r="F255" s="359"/>
    </row>
    <row r="256" spans="1:6" ht="17.25" customHeight="1">
      <c r="A256" s="262"/>
      <c r="B256" s="359"/>
      <c r="C256" s="359"/>
      <c r="D256" s="359"/>
      <c r="E256" s="360"/>
      <c r="F256" s="359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3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6"/>
  <sheetViews>
    <sheetView zoomScaleSheetLayoutView="100" workbookViewId="0" topLeftCell="A1">
      <selection activeCell="A3" sqref="A3:I3"/>
    </sheetView>
  </sheetViews>
  <sheetFormatPr defaultColWidth="9.140625" defaultRowHeight="12.75"/>
  <cols>
    <col min="1" max="1" width="6.421875" style="362" customWidth="1"/>
    <col min="2" max="2" width="40.140625" style="363" customWidth="1"/>
    <col min="3" max="3" width="11.7109375" style="162" customWidth="1"/>
    <col min="4" max="4" width="11.28125" style="162" customWidth="1"/>
    <col min="5" max="5" width="11.57421875" style="162" customWidth="1"/>
    <col min="6" max="7" width="10.7109375" style="371" customWidth="1"/>
    <col min="8" max="9" width="11.8515625" style="162" customWidth="1"/>
    <col min="10" max="10" width="16.00390625" style="154" customWidth="1"/>
    <col min="11" max="11" width="16.57421875" style="154" customWidth="1"/>
    <col min="12" max="12" width="10.28125" style="154" customWidth="1"/>
    <col min="13" max="16384" width="9.140625" style="154" customWidth="1"/>
  </cols>
  <sheetData>
    <row r="1" spans="1:9" ht="12.75">
      <c r="A1" s="181"/>
      <c r="B1" s="60"/>
      <c r="C1" s="62"/>
      <c r="D1" s="277"/>
      <c r="E1" s="277"/>
      <c r="F1" s="62"/>
      <c r="G1" s="62"/>
      <c r="H1" s="62"/>
      <c r="I1" s="39"/>
    </row>
    <row r="2" spans="1:9" ht="12.75">
      <c r="A2" s="1082" t="s">
        <v>925</v>
      </c>
      <c r="B2" s="1082"/>
      <c r="C2" s="1082"/>
      <c r="D2" s="1082"/>
      <c r="E2" s="1082"/>
      <c r="F2" s="1082"/>
      <c r="G2" s="1082"/>
      <c r="H2" s="1082"/>
      <c r="I2" s="1082"/>
    </row>
    <row r="3" spans="1:9" ht="12.75">
      <c r="A3" s="1010" t="s">
        <v>926</v>
      </c>
      <c r="B3" s="1010"/>
      <c r="C3" s="1010"/>
      <c r="D3" s="1010"/>
      <c r="E3" s="1010"/>
      <c r="F3" s="1010"/>
      <c r="G3" s="1010"/>
      <c r="H3" s="1010"/>
      <c r="I3" s="1010"/>
    </row>
    <row r="4" spans="1:9" ht="3" customHeight="1">
      <c r="A4" s="1011"/>
      <c r="B4" s="1011"/>
      <c r="C4" s="1011"/>
      <c r="D4" s="1011"/>
      <c r="E4" s="1011"/>
      <c r="F4" s="1011"/>
      <c r="G4" s="1011"/>
      <c r="H4" s="1011"/>
      <c r="I4" s="1011"/>
    </row>
    <row r="5" spans="1:9" ht="12.75">
      <c r="A5" s="1084" t="s">
        <v>927</v>
      </c>
      <c r="B5" s="1084"/>
      <c r="C5" s="1084"/>
      <c r="D5" s="1084"/>
      <c r="E5" s="1084"/>
      <c r="F5" s="1084"/>
      <c r="G5" s="1084"/>
      <c r="H5" s="1084"/>
      <c r="I5" s="1084"/>
    </row>
    <row r="6" spans="1:9" ht="12.75">
      <c r="A6" s="262"/>
      <c r="B6" s="6"/>
      <c r="C6" s="5"/>
      <c r="D6" s="283"/>
      <c r="E6" s="283"/>
      <c r="F6" s="5"/>
      <c r="G6" s="5"/>
      <c r="H6" s="5"/>
      <c r="I6" s="5"/>
    </row>
    <row r="7" spans="1:9" ht="12.75">
      <c r="A7" s="1085" t="s">
        <v>928</v>
      </c>
      <c r="B7" s="1085"/>
      <c r="C7" s="1085"/>
      <c r="D7" s="1085"/>
      <c r="E7" s="1085"/>
      <c r="F7" s="1085"/>
      <c r="G7" s="1085"/>
      <c r="H7" s="1085"/>
      <c r="I7" s="1085"/>
    </row>
    <row r="8" spans="3:9" ht="14.25" customHeight="1">
      <c r="C8" s="364"/>
      <c r="D8" s="286" t="s">
        <v>1459</v>
      </c>
      <c r="E8" s="364"/>
      <c r="F8" s="365"/>
      <c r="G8" s="365"/>
      <c r="H8" s="364"/>
      <c r="I8" s="364"/>
    </row>
    <row r="9" spans="1:9" ht="15.75" customHeight="1">
      <c r="A9" s="1079" t="s">
        <v>1162</v>
      </c>
      <c r="B9" s="1079"/>
      <c r="C9" s="1079"/>
      <c r="D9" s="1079"/>
      <c r="E9" s="1079"/>
      <c r="F9" s="1079"/>
      <c r="G9" s="1079"/>
      <c r="H9" s="1079"/>
      <c r="I9" s="1079"/>
    </row>
    <row r="10" spans="1:9" ht="12.75">
      <c r="A10" s="1080" t="s">
        <v>931</v>
      </c>
      <c r="B10" s="1080"/>
      <c r="C10" s="1080"/>
      <c r="D10" s="1080"/>
      <c r="E10" s="1080"/>
      <c r="F10" s="1080"/>
      <c r="G10" s="1080"/>
      <c r="H10" s="1080"/>
      <c r="I10" s="1080"/>
    </row>
    <row r="11" spans="1:9" ht="12.75">
      <c r="A11" s="200" t="s">
        <v>932</v>
      </c>
      <c r="B11" s="161"/>
      <c r="C11" s="10"/>
      <c r="D11" s="43"/>
      <c r="E11" s="161"/>
      <c r="F11" s="8"/>
      <c r="G11" s="9"/>
      <c r="I11" s="11" t="s">
        <v>933</v>
      </c>
    </row>
    <row r="12" ht="18" customHeight="1">
      <c r="I12" s="162" t="s">
        <v>1460</v>
      </c>
    </row>
    <row r="13" ht="12.75">
      <c r="I13" s="162" t="s">
        <v>1461</v>
      </c>
    </row>
    <row r="14" spans="1:9" ht="76.5">
      <c r="A14" s="372" t="s">
        <v>1462</v>
      </c>
      <c r="B14" s="372" t="s">
        <v>935</v>
      </c>
      <c r="C14" s="373" t="s">
        <v>986</v>
      </c>
      <c r="D14" s="373" t="s">
        <v>1274</v>
      </c>
      <c r="E14" s="373" t="s">
        <v>987</v>
      </c>
      <c r="F14" s="374" t="s">
        <v>1463</v>
      </c>
      <c r="G14" s="372" t="s">
        <v>1464</v>
      </c>
      <c r="H14" s="373" t="s">
        <v>1465</v>
      </c>
      <c r="I14" s="373" t="s">
        <v>989</v>
      </c>
    </row>
    <row r="15" spans="1:9" ht="12.75">
      <c r="A15" s="375">
        <v>1</v>
      </c>
      <c r="B15" s="378">
        <v>2</v>
      </c>
      <c r="C15" s="379">
        <v>3</v>
      </c>
      <c r="D15" s="380">
        <v>4</v>
      </c>
      <c r="E15" s="380">
        <v>5</v>
      </c>
      <c r="F15" s="380">
        <v>6</v>
      </c>
      <c r="G15" s="380">
        <v>7</v>
      </c>
      <c r="H15" s="380">
        <v>8</v>
      </c>
      <c r="I15" s="380">
        <v>9</v>
      </c>
    </row>
    <row r="16" spans="1:9" ht="16.5" customHeight="1">
      <c r="A16" s="381" t="s">
        <v>1364</v>
      </c>
      <c r="B16" s="382" t="s">
        <v>1278</v>
      </c>
      <c r="C16" s="212">
        <v>859043586</v>
      </c>
      <c r="D16" s="212">
        <v>127538192</v>
      </c>
      <c r="E16" s="212">
        <v>136437634</v>
      </c>
      <c r="F16" s="383">
        <v>15.882504243504126</v>
      </c>
      <c r="G16" s="383">
        <v>106.97786432475066</v>
      </c>
      <c r="H16" s="212">
        <v>63783709</v>
      </c>
      <c r="I16" s="212">
        <v>71579558</v>
      </c>
    </row>
    <row r="17" spans="1:9" ht="12.75" customHeight="1">
      <c r="A17" s="384"/>
      <c r="B17" s="385" t="s">
        <v>1550</v>
      </c>
      <c r="C17" s="230">
        <v>858969896</v>
      </c>
      <c r="D17" s="230">
        <v>127525911</v>
      </c>
      <c r="E17" s="230">
        <v>136416666</v>
      </c>
      <c r="F17" s="386">
        <v>15.881425721117473</v>
      </c>
      <c r="G17" s="386">
        <v>106.97172435804046</v>
      </c>
      <c r="H17" s="230">
        <v>63777569</v>
      </c>
      <c r="I17" s="230">
        <v>71569980</v>
      </c>
    </row>
    <row r="18" spans="1:9" s="387" customFormat="1" ht="14.25" customHeight="1">
      <c r="A18" s="384"/>
      <c r="B18" s="385" t="s">
        <v>1466</v>
      </c>
      <c r="C18" s="230">
        <v>15670605</v>
      </c>
      <c r="D18" s="230" t="s">
        <v>942</v>
      </c>
      <c r="E18" s="230">
        <v>2001266</v>
      </c>
      <c r="F18" s="386">
        <v>12.770827929106757</v>
      </c>
      <c r="G18" s="386" t="s">
        <v>942</v>
      </c>
      <c r="H18" s="230" t="s">
        <v>942</v>
      </c>
      <c r="I18" s="230">
        <v>794848</v>
      </c>
    </row>
    <row r="19" spans="1:9" ht="12.75">
      <c r="A19" s="384"/>
      <c r="B19" s="385" t="s">
        <v>1551</v>
      </c>
      <c r="C19" s="230">
        <v>73690</v>
      </c>
      <c r="D19" s="230">
        <v>12281</v>
      </c>
      <c r="E19" s="230">
        <v>20968</v>
      </c>
      <c r="F19" s="386">
        <v>28.454335730764015</v>
      </c>
      <c r="G19" s="386">
        <v>170.73528214314794</v>
      </c>
      <c r="H19" s="230">
        <v>6140</v>
      </c>
      <c r="I19" s="230">
        <v>9578</v>
      </c>
    </row>
    <row r="20" spans="1:11" ht="18" customHeight="1">
      <c r="A20" s="294" t="s">
        <v>1369</v>
      </c>
      <c r="B20" s="382" t="s">
        <v>1370</v>
      </c>
      <c r="C20" s="212">
        <v>770316765</v>
      </c>
      <c r="D20" s="212">
        <v>141130216</v>
      </c>
      <c r="E20" s="212">
        <v>139026219</v>
      </c>
      <c r="F20" s="383">
        <v>18.047928503801938</v>
      </c>
      <c r="G20" s="383">
        <v>98.50918034448414</v>
      </c>
      <c r="H20" s="212">
        <v>64594594</v>
      </c>
      <c r="I20" s="212">
        <v>64292386</v>
      </c>
      <c r="J20" s="1096"/>
      <c r="K20" s="1097"/>
    </row>
    <row r="21" spans="1:11" ht="25.5">
      <c r="A21" s="295"/>
      <c r="B21" s="91" t="s">
        <v>1552</v>
      </c>
      <c r="C21" s="230">
        <v>767456901</v>
      </c>
      <c r="D21" s="230">
        <v>140562510</v>
      </c>
      <c r="E21" s="230">
        <v>138897308</v>
      </c>
      <c r="F21" s="386">
        <v>18.09838543623963</v>
      </c>
      <c r="G21" s="386">
        <v>98.8153299197631</v>
      </c>
      <c r="H21" s="230">
        <v>64429974</v>
      </c>
      <c r="I21" s="230">
        <v>64221286</v>
      </c>
      <c r="J21" s="388"/>
      <c r="K21" s="389"/>
    </row>
    <row r="22" spans="1:11" ht="12.75">
      <c r="A22" s="260">
        <v>1000</v>
      </c>
      <c r="B22" s="81" t="s">
        <v>1371</v>
      </c>
      <c r="C22" s="212">
        <v>22140692</v>
      </c>
      <c r="D22" s="212">
        <v>10697280</v>
      </c>
      <c r="E22" s="212">
        <v>10575199</v>
      </c>
      <c r="F22" s="383">
        <v>47.76363358471361</v>
      </c>
      <c r="G22" s="383">
        <v>98.85876596667565</v>
      </c>
      <c r="H22" s="212">
        <v>985400</v>
      </c>
      <c r="I22" s="212">
        <v>891652</v>
      </c>
      <c r="J22" s="390"/>
      <c r="K22" s="391"/>
    </row>
    <row r="23" spans="1:9" ht="12.75">
      <c r="A23" s="384">
        <v>1100</v>
      </c>
      <c r="B23" s="385" t="s">
        <v>1467</v>
      </c>
      <c r="C23" s="230">
        <v>5074551</v>
      </c>
      <c r="D23" s="230">
        <v>814976</v>
      </c>
      <c r="E23" s="230">
        <v>691860</v>
      </c>
      <c r="F23" s="386">
        <v>13.633915591743978</v>
      </c>
      <c r="G23" s="386">
        <v>84.89329747133658</v>
      </c>
      <c r="H23" s="230">
        <v>407488</v>
      </c>
      <c r="I23" s="230">
        <v>363942</v>
      </c>
    </row>
    <row r="24" spans="1:9" s="387" customFormat="1" ht="25.5">
      <c r="A24" s="384">
        <v>1200</v>
      </c>
      <c r="B24" s="392" t="s">
        <v>1468</v>
      </c>
      <c r="C24" s="230" t="s">
        <v>942</v>
      </c>
      <c r="D24" s="230" t="s">
        <v>942</v>
      </c>
      <c r="E24" s="230">
        <v>190063</v>
      </c>
      <c r="F24" s="386" t="s">
        <v>942</v>
      </c>
      <c r="G24" s="386" t="s">
        <v>942</v>
      </c>
      <c r="H24" s="230" t="s">
        <v>942</v>
      </c>
      <c r="I24" s="230">
        <v>92709</v>
      </c>
    </row>
    <row r="25" spans="1:9" s="387" customFormat="1" ht="51">
      <c r="A25" s="393" t="s">
        <v>1469</v>
      </c>
      <c r="B25" s="392" t="s">
        <v>1470</v>
      </c>
      <c r="C25" s="230" t="s">
        <v>942</v>
      </c>
      <c r="D25" s="230" t="s">
        <v>942</v>
      </c>
      <c r="E25" s="230">
        <v>774197</v>
      </c>
      <c r="F25" s="386" t="s">
        <v>942</v>
      </c>
      <c r="G25" s="386" t="s">
        <v>942</v>
      </c>
      <c r="H25" s="230" t="s">
        <v>942</v>
      </c>
      <c r="I25" s="230">
        <v>431603</v>
      </c>
    </row>
    <row r="26" spans="1:9" s="387" customFormat="1" ht="38.25">
      <c r="A26" s="393" t="s">
        <v>1471</v>
      </c>
      <c r="B26" s="392" t="s">
        <v>1472</v>
      </c>
      <c r="C26" s="230" t="s">
        <v>942</v>
      </c>
      <c r="D26" s="230" t="s">
        <v>942</v>
      </c>
      <c r="E26" s="230">
        <v>7599</v>
      </c>
      <c r="F26" s="386" t="s">
        <v>942</v>
      </c>
      <c r="G26" s="386" t="s">
        <v>942</v>
      </c>
      <c r="H26" s="230" t="s">
        <v>942</v>
      </c>
      <c r="I26" s="230">
        <v>3398</v>
      </c>
    </row>
    <row r="27" spans="1:9" ht="12.75">
      <c r="A27" s="384">
        <v>1800</v>
      </c>
      <c r="B27" s="392" t="s">
        <v>1473</v>
      </c>
      <c r="C27" s="230">
        <v>10628602</v>
      </c>
      <c r="D27" s="230" t="s">
        <v>942</v>
      </c>
      <c r="E27" s="230">
        <v>8911480</v>
      </c>
      <c r="F27" s="386">
        <v>83.84432872733404</v>
      </c>
      <c r="G27" s="386" t="s">
        <v>942</v>
      </c>
      <c r="H27" s="230" t="s">
        <v>942</v>
      </c>
      <c r="I27" s="230">
        <v>0</v>
      </c>
    </row>
    <row r="28" spans="1:9" ht="25.5">
      <c r="A28" s="260">
        <v>2000</v>
      </c>
      <c r="B28" s="80" t="s">
        <v>1474</v>
      </c>
      <c r="C28" s="212">
        <v>1057171</v>
      </c>
      <c r="D28" s="212">
        <v>340957</v>
      </c>
      <c r="E28" s="212">
        <v>281451</v>
      </c>
      <c r="F28" s="383">
        <v>26.6230344948925</v>
      </c>
      <c r="G28" s="383">
        <v>82.54735934443346</v>
      </c>
      <c r="H28" s="212">
        <v>0</v>
      </c>
      <c r="I28" s="212">
        <v>0</v>
      </c>
    </row>
    <row r="29" spans="1:9" ht="15.75">
      <c r="A29" s="260">
        <v>3000</v>
      </c>
      <c r="B29" s="273" t="s">
        <v>1553</v>
      </c>
      <c r="C29" s="212">
        <v>744259038</v>
      </c>
      <c r="D29" s="212">
        <v>129524273</v>
      </c>
      <c r="E29" s="212">
        <v>128040658</v>
      </c>
      <c r="F29" s="383">
        <v>17.20377603261299</v>
      </c>
      <c r="G29" s="383">
        <v>98.85456604724583</v>
      </c>
      <c r="H29" s="212">
        <v>63444574</v>
      </c>
      <c r="I29" s="212">
        <v>63329634</v>
      </c>
    </row>
    <row r="30" spans="1:9" ht="28.5" customHeight="1">
      <c r="A30" s="384">
        <v>3400</v>
      </c>
      <c r="B30" s="394" t="s">
        <v>1475</v>
      </c>
      <c r="C30" s="230">
        <v>3835996</v>
      </c>
      <c r="D30" s="230">
        <v>689646</v>
      </c>
      <c r="E30" s="230">
        <v>639944</v>
      </c>
      <c r="F30" s="386">
        <v>16.68260342294413</v>
      </c>
      <c r="G30" s="386">
        <v>92.79311414841817</v>
      </c>
      <c r="H30" s="230">
        <v>468323</v>
      </c>
      <c r="I30" s="230">
        <v>428426</v>
      </c>
    </row>
    <row r="31" spans="1:12" ht="12.75">
      <c r="A31" s="384">
        <v>3500</v>
      </c>
      <c r="B31" s="394" t="s">
        <v>1476</v>
      </c>
      <c r="C31" s="230">
        <v>740423042</v>
      </c>
      <c r="D31" s="230">
        <v>128834627</v>
      </c>
      <c r="E31" s="230">
        <v>127400714</v>
      </c>
      <c r="F31" s="386">
        <v>17.206476132329765</v>
      </c>
      <c r="G31" s="386">
        <v>98.8870127283405</v>
      </c>
      <c r="H31" s="230">
        <v>62976251</v>
      </c>
      <c r="I31" s="230">
        <v>62901208</v>
      </c>
      <c r="J31" s="395"/>
      <c r="K31" s="396"/>
      <c r="L31" s="396"/>
    </row>
    <row r="32" spans="1:9" s="399" customFormat="1" ht="12.75">
      <c r="A32" s="397"/>
      <c r="B32" s="398" t="s">
        <v>1477</v>
      </c>
      <c r="C32" s="232" t="s">
        <v>942</v>
      </c>
      <c r="D32" s="232" t="s">
        <v>942</v>
      </c>
      <c r="E32" s="232">
        <v>112330575</v>
      </c>
      <c r="F32" s="386" t="s">
        <v>942</v>
      </c>
      <c r="G32" s="386" t="s">
        <v>942</v>
      </c>
      <c r="H32" s="230" t="s">
        <v>942</v>
      </c>
      <c r="I32" s="230">
        <v>55377155</v>
      </c>
    </row>
    <row r="33" spans="1:9" s="399" customFormat="1" ht="12.75">
      <c r="A33" s="397"/>
      <c r="B33" s="398" t="s">
        <v>1478</v>
      </c>
      <c r="C33" s="232" t="s">
        <v>942</v>
      </c>
      <c r="D33" s="232" t="s">
        <v>942</v>
      </c>
      <c r="E33" s="232">
        <v>14227467</v>
      </c>
      <c r="F33" s="386" t="s">
        <v>942</v>
      </c>
      <c r="G33" s="386" t="s">
        <v>942</v>
      </c>
      <c r="H33" s="230" t="s">
        <v>942</v>
      </c>
      <c r="I33" s="230">
        <v>7151820</v>
      </c>
    </row>
    <row r="34" spans="1:9" s="399" customFormat="1" ht="12.75">
      <c r="A34" s="397"/>
      <c r="B34" s="398" t="s">
        <v>1479</v>
      </c>
      <c r="C34" s="232" t="s">
        <v>942</v>
      </c>
      <c r="D34" s="232" t="s">
        <v>942</v>
      </c>
      <c r="E34" s="232">
        <v>0</v>
      </c>
      <c r="F34" s="386" t="s">
        <v>942</v>
      </c>
      <c r="G34" s="386" t="s">
        <v>942</v>
      </c>
      <c r="H34" s="230" t="s">
        <v>942</v>
      </c>
      <c r="I34" s="230">
        <v>20</v>
      </c>
    </row>
    <row r="35" spans="1:9" s="399" customFormat="1" ht="12.75">
      <c r="A35" s="397"/>
      <c r="B35" s="398" t="s">
        <v>1480</v>
      </c>
      <c r="C35" s="232" t="s">
        <v>942</v>
      </c>
      <c r="D35" s="232" t="s">
        <v>942</v>
      </c>
      <c r="E35" s="232">
        <v>842672</v>
      </c>
      <c r="F35" s="386" t="s">
        <v>942</v>
      </c>
      <c r="G35" s="386" t="s">
        <v>942</v>
      </c>
      <c r="H35" s="230" t="s">
        <v>942</v>
      </c>
      <c r="I35" s="230">
        <v>372213</v>
      </c>
    </row>
    <row r="36" spans="1:9" ht="25.5">
      <c r="A36" s="400"/>
      <c r="B36" s="91" t="s">
        <v>1425</v>
      </c>
      <c r="C36" s="212">
        <v>2859864</v>
      </c>
      <c r="D36" s="212">
        <v>567706</v>
      </c>
      <c r="E36" s="212">
        <v>128911</v>
      </c>
      <c r="F36" s="383">
        <v>4.5075919694083355</v>
      </c>
      <c r="G36" s="383">
        <v>22.707352044896478</v>
      </c>
      <c r="H36" s="212">
        <v>164620</v>
      </c>
      <c r="I36" s="212">
        <v>71100</v>
      </c>
    </row>
    <row r="37" spans="1:9" ht="25.5">
      <c r="A37" s="401" t="s">
        <v>1481</v>
      </c>
      <c r="B37" s="402" t="s">
        <v>1410</v>
      </c>
      <c r="C37" s="212">
        <v>31365</v>
      </c>
      <c r="D37" s="212">
        <v>8000</v>
      </c>
      <c r="E37" s="212">
        <v>0</v>
      </c>
      <c r="F37" s="383">
        <v>0</v>
      </c>
      <c r="G37" s="383">
        <v>0</v>
      </c>
      <c r="H37" s="212">
        <v>8000</v>
      </c>
      <c r="I37" s="212">
        <v>0</v>
      </c>
    </row>
    <row r="38" spans="1:9" ht="12.75">
      <c r="A38" s="260">
        <v>7000</v>
      </c>
      <c r="B38" s="403" t="s">
        <v>1413</v>
      </c>
      <c r="C38" s="212">
        <v>2828499</v>
      </c>
      <c r="D38" s="212">
        <v>559706</v>
      </c>
      <c r="E38" s="212">
        <v>128911</v>
      </c>
      <c r="F38" s="383">
        <v>4.557576297534487</v>
      </c>
      <c r="G38" s="383">
        <v>23.0319131829925</v>
      </c>
      <c r="H38" s="212">
        <v>156620</v>
      </c>
      <c r="I38" s="212">
        <v>71100</v>
      </c>
    </row>
    <row r="39" spans="1:9" ht="18.75" customHeight="1">
      <c r="A39" s="384"/>
      <c r="B39" s="404" t="s">
        <v>1482</v>
      </c>
      <c r="C39" s="212">
        <v>88726821</v>
      </c>
      <c r="D39" s="212">
        <v>-13592024</v>
      </c>
      <c r="E39" s="212">
        <v>-2588585</v>
      </c>
      <c r="F39" s="383">
        <v>-2.9174774558867607</v>
      </c>
      <c r="G39" s="383">
        <v>19.044882498736023</v>
      </c>
      <c r="H39" s="212">
        <v>-810885</v>
      </c>
      <c r="I39" s="212">
        <v>7287172</v>
      </c>
    </row>
    <row r="40" spans="1:9" ht="25.5">
      <c r="A40" s="384"/>
      <c r="B40" s="385" t="s">
        <v>1483</v>
      </c>
      <c r="C40" s="230">
        <v>-88726821</v>
      </c>
      <c r="D40" s="230">
        <v>13592024</v>
      </c>
      <c r="E40" s="230">
        <v>2588585</v>
      </c>
      <c r="F40" s="386">
        <v>-2.9174774558867607</v>
      </c>
      <c r="G40" s="386">
        <v>19.044882498736023</v>
      </c>
      <c r="H40" s="230">
        <v>810885</v>
      </c>
      <c r="I40" s="230">
        <v>-7287172</v>
      </c>
    </row>
    <row r="41" spans="1:9" ht="38.25">
      <c r="A41" s="384"/>
      <c r="B41" s="363" t="s">
        <v>1484</v>
      </c>
      <c r="C41" s="230" t="s">
        <v>942</v>
      </c>
      <c r="D41" s="230" t="s">
        <v>942</v>
      </c>
      <c r="E41" s="230">
        <v>61500</v>
      </c>
      <c r="F41" s="386" t="s">
        <v>942</v>
      </c>
      <c r="G41" s="386" t="s">
        <v>942</v>
      </c>
      <c r="H41" s="230" t="s">
        <v>942</v>
      </c>
      <c r="I41" s="230">
        <v>0</v>
      </c>
    </row>
    <row r="42" spans="1:9" ht="12.75">
      <c r="A42" s="384"/>
      <c r="B42" s="385"/>
      <c r="C42" s="230"/>
      <c r="D42" s="230"/>
      <c r="E42" s="230"/>
      <c r="F42" s="383"/>
      <c r="G42" s="383"/>
      <c r="H42" s="230"/>
      <c r="I42" s="230"/>
    </row>
    <row r="43" spans="1:9" ht="12.75">
      <c r="A43" s="384"/>
      <c r="B43" s="405" t="s">
        <v>1485</v>
      </c>
      <c r="C43" s="230"/>
      <c r="D43" s="230"/>
      <c r="E43" s="230"/>
      <c r="F43" s="383"/>
      <c r="G43" s="383"/>
      <c r="H43" s="212"/>
      <c r="I43" s="212"/>
    </row>
    <row r="44" spans="1:9" ht="12.75">
      <c r="A44" s="381" t="s">
        <v>1364</v>
      </c>
      <c r="B44" s="382" t="s">
        <v>1278</v>
      </c>
      <c r="C44" s="212">
        <v>859043586</v>
      </c>
      <c r="D44" s="212">
        <v>127538192</v>
      </c>
      <c r="E44" s="212">
        <v>136437634</v>
      </c>
      <c r="F44" s="383">
        <v>15.882504243504126</v>
      </c>
      <c r="G44" s="383">
        <v>106.97786432475066</v>
      </c>
      <c r="H44" s="212">
        <v>63783709</v>
      </c>
      <c r="I44" s="212">
        <v>71579558</v>
      </c>
    </row>
    <row r="45" spans="1:9" ht="12" customHeight="1">
      <c r="A45" s="384"/>
      <c r="B45" s="385" t="s">
        <v>1550</v>
      </c>
      <c r="C45" s="230">
        <v>858969896</v>
      </c>
      <c r="D45" s="230">
        <v>127525911</v>
      </c>
      <c r="E45" s="230">
        <v>136416666</v>
      </c>
      <c r="F45" s="386">
        <v>15.881425721117473</v>
      </c>
      <c r="G45" s="386">
        <v>106.97172435804046</v>
      </c>
      <c r="H45" s="230">
        <v>63777569</v>
      </c>
      <c r="I45" s="230">
        <v>71569980</v>
      </c>
    </row>
    <row r="46" spans="1:9" s="387" customFormat="1" ht="12" customHeight="1">
      <c r="A46" s="384"/>
      <c r="B46" s="385" t="s">
        <v>1466</v>
      </c>
      <c r="C46" s="230">
        <v>15670605</v>
      </c>
      <c r="D46" s="230" t="s">
        <v>942</v>
      </c>
      <c r="E46" s="230">
        <v>2001266</v>
      </c>
      <c r="F46" s="386">
        <v>12.770827929106757</v>
      </c>
      <c r="G46" s="386" t="s">
        <v>942</v>
      </c>
      <c r="H46" s="230" t="s">
        <v>942</v>
      </c>
      <c r="I46" s="230">
        <v>794848</v>
      </c>
    </row>
    <row r="47" spans="1:9" ht="12.75">
      <c r="A47" s="384"/>
      <c r="B47" s="385" t="s">
        <v>1551</v>
      </c>
      <c r="C47" s="230">
        <v>73690</v>
      </c>
      <c r="D47" s="230">
        <v>12281</v>
      </c>
      <c r="E47" s="230">
        <v>20968</v>
      </c>
      <c r="F47" s="386">
        <v>28.454335730764015</v>
      </c>
      <c r="G47" s="386">
        <v>170.73528214314794</v>
      </c>
      <c r="H47" s="230">
        <v>6140</v>
      </c>
      <c r="I47" s="230">
        <v>9578</v>
      </c>
    </row>
    <row r="48" spans="1:9" ht="12" customHeight="1">
      <c r="A48" s="294" t="s">
        <v>1369</v>
      </c>
      <c r="B48" s="382" t="s">
        <v>1370</v>
      </c>
      <c r="C48" s="212">
        <v>770316765</v>
      </c>
      <c r="D48" s="212">
        <v>141130216</v>
      </c>
      <c r="E48" s="212">
        <v>139026219</v>
      </c>
      <c r="F48" s="383">
        <v>18.047928503801938</v>
      </c>
      <c r="G48" s="383">
        <v>98.50918034448414</v>
      </c>
      <c r="H48" s="212">
        <v>64594594</v>
      </c>
      <c r="I48" s="212">
        <v>64292386</v>
      </c>
    </row>
    <row r="49" spans="1:9" ht="25.5">
      <c r="A49" s="295"/>
      <c r="B49" s="91" t="s">
        <v>1552</v>
      </c>
      <c r="C49" s="212">
        <v>767456901</v>
      </c>
      <c r="D49" s="212">
        <v>140562510</v>
      </c>
      <c r="E49" s="212">
        <v>138897308</v>
      </c>
      <c r="F49" s="383">
        <v>18.09838543623963</v>
      </c>
      <c r="G49" s="383">
        <v>98.8153299197631</v>
      </c>
      <c r="H49" s="212">
        <v>64429974</v>
      </c>
      <c r="I49" s="212">
        <v>64221286</v>
      </c>
    </row>
    <row r="50" spans="1:9" ht="12.75">
      <c r="A50" s="260">
        <v>1000</v>
      </c>
      <c r="B50" s="81" t="s">
        <v>1371</v>
      </c>
      <c r="C50" s="212">
        <v>22140692</v>
      </c>
      <c r="D50" s="212">
        <v>10697280</v>
      </c>
      <c r="E50" s="212">
        <v>10575199</v>
      </c>
      <c r="F50" s="383">
        <v>47.76363358471361</v>
      </c>
      <c r="G50" s="383">
        <v>98.85876596667565</v>
      </c>
      <c r="H50" s="212">
        <v>985400</v>
      </c>
      <c r="I50" s="212">
        <v>891652</v>
      </c>
    </row>
    <row r="51" spans="1:9" ht="12.75">
      <c r="A51" s="384">
        <v>1100</v>
      </c>
      <c r="B51" s="385" t="s">
        <v>1467</v>
      </c>
      <c r="C51" s="230">
        <v>5074551</v>
      </c>
      <c r="D51" s="230">
        <v>814976</v>
      </c>
      <c r="E51" s="230">
        <v>691860</v>
      </c>
      <c r="F51" s="386">
        <v>13.633915591743978</v>
      </c>
      <c r="G51" s="386">
        <v>84.89329747133658</v>
      </c>
      <c r="H51" s="230">
        <v>407488</v>
      </c>
      <c r="I51" s="230">
        <v>363942</v>
      </c>
    </row>
    <row r="52" spans="1:9" ht="12.75">
      <c r="A52" s="384">
        <v>1800</v>
      </c>
      <c r="B52" s="392" t="s">
        <v>1473</v>
      </c>
      <c r="C52" s="230">
        <v>10628602</v>
      </c>
      <c r="D52" s="230" t="s">
        <v>942</v>
      </c>
      <c r="E52" s="230">
        <v>8911480</v>
      </c>
      <c r="F52" s="386">
        <v>83.84432872733404</v>
      </c>
      <c r="G52" s="386" t="s">
        <v>942</v>
      </c>
      <c r="H52" s="230" t="s">
        <v>942</v>
      </c>
      <c r="I52" s="230">
        <v>0</v>
      </c>
    </row>
    <row r="53" spans="1:9" ht="25.5">
      <c r="A53" s="260">
        <v>2000</v>
      </c>
      <c r="B53" s="80" t="s">
        <v>1474</v>
      </c>
      <c r="C53" s="212">
        <v>1057171</v>
      </c>
      <c r="D53" s="212">
        <v>340957</v>
      </c>
      <c r="E53" s="212">
        <v>281451</v>
      </c>
      <c r="F53" s="383">
        <v>26.6230344948925</v>
      </c>
      <c r="G53" s="383">
        <v>82.54735934443346</v>
      </c>
      <c r="H53" s="212">
        <v>0</v>
      </c>
      <c r="I53" s="212">
        <v>0</v>
      </c>
    </row>
    <row r="54" spans="1:9" ht="12.75" customHeight="1">
      <c r="A54" s="260">
        <v>3000</v>
      </c>
      <c r="B54" s="273" t="s">
        <v>1553</v>
      </c>
      <c r="C54" s="212">
        <v>744259038</v>
      </c>
      <c r="D54" s="212">
        <v>129524273</v>
      </c>
      <c r="E54" s="212">
        <v>128040658</v>
      </c>
      <c r="F54" s="383">
        <v>17.20377603261299</v>
      </c>
      <c r="G54" s="383">
        <v>98.85456604724583</v>
      </c>
      <c r="H54" s="212">
        <v>63444574</v>
      </c>
      <c r="I54" s="212">
        <v>63329634</v>
      </c>
    </row>
    <row r="55" spans="1:9" ht="26.25" customHeight="1">
      <c r="A55" s="384">
        <v>3400</v>
      </c>
      <c r="B55" s="394" t="s">
        <v>1475</v>
      </c>
      <c r="C55" s="230">
        <v>3835996</v>
      </c>
      <c r="D55" s="230">
        <v>689646</v>
      </c>
      <c r="E55" s="230">
        <v>639944</v>
      </c>
      <c r="F55" s="386">
        <v>16.68260342294413</v>
      </c>
      <c r="G55" s="386">
        <v>92.79311414841817</v>
      </c>
      <c r="H55" s="230">
        <v>468323</v>
      </c>
      <c r="I55" s="230">
        <v>428426</v>
      </c>
    </row>
    <row r="56" spans="1:9" ht="12.75">
      <c r="A56" s="384">
        <v>3500</v>
      </c>
      <c r="B56" s="394" t="s">
        <v>1476</v>
      </c>
      <c r="C56" s="230">
        <v>740423042</v>
      </c>
      <c r="D56" s="230">
        <v>128834627</v>
      </c>
      <c r="E56" s="230">
        <v>127400714</v>
      </c>
      <c r="F56" s="386">
        <v>17.206476132329765</v>
      </c>
      <c r="G56" s="386">
        <v>98.8870127283405</v>
      </c>
      <c r="H56" s="230">
        <v>62976251</v>
      </c>
      <c r="I56" s="230">
        <v>62901208</v>
      </c>
    </row>
    <row r="57" spans="1:9" ht="25.5">
      <c r="A57" s="400"/>
      <c r="B57" s="91" t="s">
        <v>1425</v>
      </c>
      <c r="C57" s="212">
        <v>2859864</v>
      </c>
      <c r="D57" s="212">
        <v>567706</v>
      </c>
      <c r="E57" s="212">
        <v>128911</v>
      </c>
      <c r="F57" s="383">
        <v>4.5075919694083355</v>
      </c>
      <c r="G57" s="383">
        <v>22.707352044896478</v>
      </c>
      <c r="H57" s="212">
        <v>164620</v>
      </c>
      <c r="I57" s="212">
        <v>71100</v>
      </c>
    </row>
    <row r="58" spans="1:9" ht="25.5">
      <c r="A58" s="401" t="s">
        <v>1481</v>
      </c>
      <c r="B58" s="402" t="s">
        <v>1410</v>
      </c>
      <c r="C58" s="212">
        <v>31365</v>
      </c>
      <c r="D58" s="212">
        <v>8000</v>
      </c>
      <c r="E58" s="212">
        <v>0</v>
      </c>
      <c r="F58" s="383">
        <v>0</v>
      </c>
      <c r="G58" s="383">
        <v>0</v>
      </c>
      <c r="H58" s="212">
        <v>8000</v>
      </c>
      <c r="I58" s="212">
        <v>0</v>
      </c>
    </row>
    <row r="59" spans="1:9" ht="12.75">
      <c r="A59" s="260">
        <v>7000</v>
      </c>
      <c r="B59" s="403" t="s">
        <v>1413</v>
      </c>
      <c r="C59" s="212">
        <v>2828499</v>
      </c>
      <c r="D59" s="212">
        <v>559706</v>
      </c>
      <c r="E59" s="212">
        <v>128911</v>
      </c>
      <c r="F59" s="383">
        <v>4.557576297534487</v>
      </c>
      <c r="G59" s="383">
        <v>23.0319131829925</v>
      </c>
      <c r="H59" s="212">
        <v>156620</v>
      </c>
      <c r="I59" s="212">
        <v>71100</v>
      </c>
    </row>
    <row r="60" spans="1:9" ht="16.5" customHeight="1">
      <c r="A60" s="384"/>
      <c r="B60" s="404" t="s">
        <v>1482</v>
      </c>
      <c r="C60" s="212">
        <v>88726821</v>
      </c>
      <c r="D60" s="212">
        <v>-13592024</v>
      </c>
      <c r="E60" s="212">
        <v>-2588585</v>
      </c>
      <c r="F60" s="383">
        <v>-2.9174774558867607</v>
      </c>
      <c r="G60" s="383">
        <v>19.044882498736023</v>
      </c>
      <c r="H60" s="212">
        <v>-810885</v>
      </c>
      <c r="I60" s="212">
        <v>7287172</v>
      </c>
    </row>
    <row r="61" spans="1:9" ht="25.5">
      <c r="A61" s="384"/>
      <c r="B61" s="385" t="s">
        <v>1483</v>
      </c>
      <c r="C61" s="230">
        <v>-88726821</v>
      </c>
      <c r="D61" s="230">
        <v>13592024</v>
      </c>
      <c r="E61" s="230">
        <v>2588585</v>
      </c>
      <c r="F61" s="386">
        <v>-2.9174774558867607</v>
      </c>
      <c r="G61" s="386">
        <v>19.044882498736023</v>
      </c>
      <c r="H61" s="230">
        <v>810885</v>
      </c>
      <c r="I61" s="230">
        <v>-7287172</v>
      </c>
    </row>
    <row r="62" spans="1:9" ht="38.25">
      <c r="A62" s="384"/>
      <c r="B62" s="363" t="s">
        <v>1484</v>
      </c>
      <c r="C62" s="230" t="s">
        <v>942</v>
      </c>
      <c r="D62" s="230" t="s">
        <v>942</v>
      </c>
      <c r="E62" s="230">
        <v>61500</v>
      </c>
      <c r="F62" s="386" t="s">
        <v>942</v>
      </c>
      <c r="G62" s="386" t="s">
        <v>942</v>
      </c>
      <c r="H62" s="230" t="s">
        <v>942</v>
      </c>
      <c r="I62" s="230">
        <v>0</v>
      </c>
    </row>
    <row r="63" spans="1:9" ht="12.75">
      <c r="A63" s="384"/>
      <c r="B63" s="385"/>
      <c r="C63" s="230"/>
      <c r="D63" s="230"/>
      <c r="E63" s="230"/>
      <c r="F63" s="383"/>
      <c r="G63" s="383"/>
      <c r="H63" s="212"/>
      <c r="I63" s="212"/>
    </row>
    <row r="64" spans="1:9" ht="21.75" customHeight="1">
      <c r="A64" s="384"/>
      <c r="B64" s="406" t="s">
        <v>1486</v>
      </c>
      <c r="C64" s="230"/>
      <c r="D64" s="230"/>
      <c r="E64" s="230"/>
      <c r="F64" s="383"/>
      <c r="G64" s="383"/>
      <c r="H64" s="212"/>
      <c r="I64" s="212"/>
    </row>
    <row r="65" spans="1:9" ht="12.75">
      <c r="A65" s="381" t="s">
        <v>1364</v>
      </c>
      <c r="B65" s="382" t="s">
        <v>1278</v>
      </c>
      <c r="C65" s="212">
        <v>859043586</v>
      </c>
      <c r="D65" s="212">
        <v>127538192</v>
      </c>
      <c r="E65" s="212">
        <v>136437634</v>
      </c>
      <c r="F65" s="383">
        <v>15.882504243504126</v>
      </c>
      <c r="G65" s="383">
        <v>106.97786432475066</v>
      </c>
      <c r="H65" s="212">
        <v>63783709</v>
      </c>
      <c r="I65" s="212">
        <v>71579558</v>
      </c>
    </row>
    <row r="66" spans="1:9" ht="15.75">
      <c r="A66" s="384"/>
      <c r="B66" s="385" t="s">
        <v>1550</v>
      </c>
      <c r="C66" s="230">
        <v>858969896</v>
      </c>
      <c r="D66" s="230">
        <v>127525911</v>
      </c>
      <c r="E66" s="230">
        <v>136416666</v>
      </c>
      <c r="F66" s="386">
        <v>15.881425721117473</v>
      </c>
      <c r="G66" s="386">
        <v>106.97172435804046</v>
      </c>
      <c r="H66" s="230">
        <v>63777569</v>
      </c>
      <c r="I66" s="230">
        <v>71569980</v>
      </c>
    </row>
    <row r="67" spans="1:9" ht="38.25">
      <c r="A67" s="384">
        <v>500</v>
      </c>
      <c r="B67" s="392" t="s">
        <v>1487</v>
      </c>
      <c r="C67" s="230">
        <v>843299291</v>
      </c>
      <c r="D67" s="230" t="s">
        <v>942</v>
      </c>
      <c r="E67" s="230">
        <v>134415400</v>
      </c>
      <c r="F67" s="386">
        <v>15.93922838955642</v>
      </c>
      <c r="G67" s="386" t="s">
        <v>942</v>
      </c>
      <c r="H67" s="230" t="s">
        <v>942</v>
      </c>
      <c r="I67" s="230">
        <v>70775132</v>
      </c>
    </row>
    <row r="68" spans="1:9" ht="51" customHeight="1" hidden="1">
      <c r="A68" s="407">
        <v>502</v>
      </c>
      <c r="B68" s="408" t="s">
        <v>1488</v>
      </c>
      <c r="C68" s="409" t="s">
        <v>942</v>
      </c>
      <c r="D68" s="409" t="s">
        <v>942</v>
      </c>
      <c r="E68" s="409">
        <v>0</v>
      </c>
      <c r="F68" s="386" t="s">
        <v>942</v>
      </c>
      <c r="G68" s="386" t="s">
        <v>942</v>
      </c>
      <c r="H68" s="230" t="s">
        <v>942</v>
      </c>
      <c r="I68" s="230">
        <v>0</v>
      </c>
    </row>
    <row r="69" spans="1:9" ht="12.75">
      <c r="A69" s="384">
        <v>520</v>
      </c>
      <c r="B69" s="392" t="s">
        <v>1489</v>
      </c>
      <c r="C69" s="230">
        <v>842668241</v>
      </c>
      <c r="D69" s="230" t="s">
        <v>942</v>
      </c>
      <c r="E69" s="230">
        <v>133834258</v>
      </c>
      <c r="F69" s="386">
        <v>15.882200311854403</v>
      </c>
      <c r="G69" s="386" t="s">
        <v>942</v>
      </c>
      <c r="H69" s="230" t="s">
        <v>942</v>
      </c>
      <c r="I69" s="230">
        <v>70714500</v>
      </c>
    </row>
    <row r="70" spans="1:9" s="303" customFormat="1" ht="25.5">
      <c r="A70" s="397">
        <v>521</v>
      </c>
      <c r="B70" s="410" t="s">
        <v>1490</v>
      </c>
      <c r="C70" s="232">
        <v>625226261</v>
      </c>
      <c r="D70" s="232" t="s">
        <v>942</v>
      </c>
      <c r="E70" s="232">
        <v>104802809</v>
      </c>
      <c r="F70" s="386">
        <v>16.762381163001088</v>
      </c>
      <c r="G70" s="386" t="s">
        <v>942</v>
      </c>
      <c r="H70" s="230" t="s">
        <v>942</v>
      </c>
      <c r="I70" s="230">
        <v>54609255</v>
      </c>
    </row>
    <row r="71" spans="1:9" s="303" customFormat="1" ht="38.25">
      <c r="A71" s="397">
        <v>522</v>
      </c>
      <c r="B71" s="410" t="s">
        <v>1491</v>
      </c>
      <c r="C71" s="232">
        <v>48210887</v>
      </c>
      <c r="D71" s="232" t="s">
        <v>942</v>
      </c>
      <c r="E71" s="232">
        <v>7647095</v>
      </c>
      <c r="F71" s="386">
        <v>15.861759606289757</v>
      </c>
      <c r="G71" s="386" t="s">
        <v>942</v>
      </c>
      <c r="H71" s="230" t="s">
        <v>942</v>
      </c>
      <c r="I71" s="230">
        <v>3984647</v>
      </c>
    </row>
    <row r="72" spans="1:9" s="303" customFormat="1" ht="51">
      <c r="A72" s="397">
        <v>523</v>
      </c>
      <c r="B72" s="410" t="s">
        <v>1492</v>
      </c>
      <c r="C72" s="232">
        <v>6586187</v>
      </c>
      <c r="D72" s="232" t="s">
        <v>942</v>
      </c>
      <c r="E72" s="232">
        <v>1044685</v>
      </c>
      <c r="F72" s="386">
        <v>15.861757341539192</v>
      </c>
      <c r="G72" s="386" t="s">
        <v>942</v>
      </c>
      <c r="H72" s="230" t="s">
        <v>942</v>
      </c>
      <c r="I72" s="230">
        <v>544351</v>
      </c>
    </row>
    <row r="73" spans="1:9" s="303" customFormat="1" ht="38.25">
      <c r="A73" s="397">
        <v>524</v>
      </c>
      <c r="B73" s="410" t="s">
        <v>1493</v>
      </c>
      <c r="C73" s="232">
        <v>162634906</v>
      </c>
      <c r="D73" s="232" t="s">
        <v>942</v>
      </c>
      <c r="E73" s="232">
        <v>25796757</v>
      </c>
      <c r="F73" s="386">
        <v>15.861759098627942</v>
      </c>
      <c r="G73" s="386" t="s">
        <v>942</v>
      </c>
      <c r="H73" s="230" t="s">
        <v>942</v>
      </c>
      <c r="I73" s="230">
        <v>13441831</v>
      </c>
    </row>
    <row r="74" spans="1:9" s="303" customFormat="1" ht="25.5">
      <c r="A74" s="397">
        <v>525</v>
      </c>
      <c r="B74" s="410" t="s">
        <v>1494</v>
      </c>
      <c r="C74" s="232">
        <v>10000</v>
      </c>
      <c r="D74" s="232" t="s">
        <v>942</v>
      </c>
      <c r="E74" s="232">
        <v>2582</v>
      </c>
      <c r="F74" s="386">
        <v>25.82</v>
      </c>
      <c r="G74" s="386" t="s">
        <v>942</v>
      </c>
      <c r="H74" s="230" t="s">
        <v>942</v>
      </c>
      <c r="I74" s="230">
        <v>1599</v>
      </c>
    </row>
    <row r="75" spans="1:9" s="399" customFormat="1" ht="25.5">
      <c r="A75" s="397">
        <v>526</v>
      </c>
      <c r="B75" s="410" t="s">
        <v>1495</v>
      </c>
      <c r="C75" s="232" t="s">
        <v>942</v>
      </c>
      <c r="D75" s="232" t="s">
        <v>942</v>
      </c>
      <c r="E75" s="232">
        <v>0</v>
      </c>
      <c r="F75" s="386" t="s">
        <v>942</v>
      </c>
      <c r="G75" s="386" t="s">
        <v>942</v>
      </c>
      <c r="H75" s="230" t="s">
        <v>942</v>
      </c>
      <c r="I75" s="230">
        <v>0</v>
      </c>
    </row>
    <row r="76" spans="1:9" s="399" customFormat="1" ht="12.75">
      <c r="A76" s="397">
        <v>527</v>
      </c>
      <c r="B76" s="410" t="s">
        <v>1496</v>
      </c>
      <c r="C76" s="232" t="s">
        <v>942</v>
      </c>
      <c r="D76" s="232" t="s">
        <v>942</v>
      </c>
      <c r="E76" s="232">
        <v>-5476445</v>
      </c>
      <c r="F76" s="386" t="s">
        <v>942</v>
      </c>
      <c r="G76" s="386" t="s">
        <v>942</v>
      </c>
      <c r="H76" s="230" t="s">
        <v>942</v>
      </c>
      <c r="I76" s="230">
        <v>-1874839</v>
      </c>
    </row>
    <row r="77" spans="1:9" s="399" customFormat="1" ht="25.5">
      <c r="A77" s="397">
        <v>528</v>
      </c>
      <c r="B77" s="410" t="s">
        <v>1497</v>
      </c>
      <c r="C77" s="232" t="s">
        <v>942</v>
      </c>
      <c r="D77" s="232" t="s">
        <v>942</v>
      </c>
      <c r="E77" s="232">
        <v>16775</v>
      </c>
      <c r="F77" s="386" t="s">
        <v>942</v>
      </c>
      <c r="G77" s="386" t="s">
        <v>942</v>
      </c>
      <c r="H77" s="230" t="s">
        <v>942</v>
      </c>
      <c r="I77" s="230">
        <v>7656</v>
      </c>
    </row>
    <row r="78" spans="1:9" ht="38.25">
      <c r="A78" s="384">
        <v>560</v>
      </c>
      <c r="B78" s="392" t="s">
        <v>1498</v>
      </c>
      <c r="C78" s="230">
        <v>220050</v>
      </c>
      <c r="D78" s="230" t="s">
        <v>942</v>
      </c>
      <c r="E78" s="230">
        <v>33047</v>
      </c>
      <c r="F78" s="386">
        <v>15.017950465803226</v>
      </c>
      <c r="G78" s="386" t="s">
        <v>942</v>
      </c>
      <c r="H78" s="230" t="s">
        <v>942</v>
      </c>
      <c r="I78" s="230">
        <v>28379</v>
      </c>
    </row>
    <row r="79" spans="1:9" s="303" customFormat="1" ht="15" customHeight="1">
      <c r="A79" s="397">
        <v>561</v>
      </c>
      <c r="B79" s="410" t="s">
        <v>1499</v>
      </c>
      <c r="C79" s="232">
        <v>80050</v>
      </c>
      <c r="D79" s="232" t="s">
        <v>942</v>
      </c>
      <c r="E79" s="232">
        <v>33047</v>
      </c>
      <c r="F79" s="386">
        <v>41.28294815740162</v>
      </c>
      <c r="G79" s="386" t="s">
        <v>942</v>
      </c>
      <c r="H79" s="230" t="s">
        <v>942</v>
      </c>
      <c r="I79" s="230">
        <v>28379</v>
      </c>
    </row>
    <row r="80" spans="1:9" s="303" customFormat="1" ht="25.5">
      <c r="A80" s="397">
        <v>562</v>
      </c>
      <c r="B80" s="410" t="s">
        <v>1500</v>
      </c>
      <c r="C80" s="232">
        <v>140000</v>
      </c>
      <c r="D80" s="232" t="s">
        <v>942</v>
      </c>
      <c r="E80" s="232">
        <v>0</v>
      </c>
      <c r="F80" s="386">
        <v>0</v>
      </c>
      <c r="G80" s="386" t="s">
        <v>942</v>
      </c>
      <c r="H80" s="230" t="s">
        <v>942</v>
      </c>
      <c r="I80" s="230">
        <v>0</v>
      </c>
    </row>
    <row r="81" spans="1:9" ht="25.5">
      <c r="A81" s="384">
        <v>590</v>
      </c>
      <c r="B81" s="392" t="s">
        <v>1501</v>
      </c>
      <c r="C81" s="230">
        <v>411000</v>
      </c>
      <c r="D81" s="230" t="s">
        <v>942</v>
      </c>
      <c r="E81" s="230">
        <v>548095</v>
      </c>
      <c r="F81" s="386">
        <v>133.35644768856446</v>
      </c>
      <c r="G81" s="386" t="s">
        <v>942</v>
      </c>
      <c r="H81" s="230" t="s">
        <v>942</v>
      </c>
      <c r="I81" s="230">
        <v>32253</v>
      </c>
    </row>
    <row r="82" spans="1:9" s="303" customFormat="1" ht="25.5">
      <c r="A82" s="397">
        <v>592</v>
      </c>
      <c r="B82" s="410" t="s">
        <v>1502</v>
      </c>
      <c r="C82" s="232">
        <v>5000</v>
      </c>
      <c r="D82" s="232" t="s">
        <v>942</v>
      </c>
      <c r="E82" s="232">
        <v>2268</v>
      </c>
      <c r="F82" s="386">
        <v>45.36</v>
      </c>
      <c r="G82" s="386" t="s">
        <v>942</v>
      </c>
      <c r="H82" s="230" t="s">
        <v>942</v>
      </c>
      <c r="I82" s="230">
        <v>0</v>
      </c>
    </row>
    <row r="83" spans="1:9" s="303" customFormat="1" ht="12.75">
      <c r="A83" s="397">
        <v>593</v>
      </c>
      <c r="B83" s="410" t="s">
        <v>1503</v>
      </c>
      <c r="C83" s="232">
        <v>100000</v>
      </c>
      <c r="D83" s="232" t="s">
        <v>942</v>
      </c>
      <c r="E83" s="232">
        <v>22165</v>
      </c>
      <c r="F83" s="386">
        <v>22.165</v>
      </c>
      <c r="G83" s="386" t="s">
        <v>942</v>
      </c>
      <c r="H83" s="230" t="s">
        <v>942</v>
      </c>
      <c r="I83" s="230">
        <v>0</v>
      </c>
    </row>
    <row r="84" spans="1:9" s="303" customFormat="1" ht="25.5">
      <c r="A84" s="397">
        <v>599</v>
      </c>
      <c r="B84" s="410" t="s">
        <v>1504</v>
      </c>
      <c r="C84" s="232">
        <v>306000</v>
      </c>
      <c r="D84" s="232" t="s">
        <v>942</v>
      </c>
      <c r="E84" s="232">
        <v>523662</v>
      </c>
      <c r="F84" s="386">
        <v>171.1313725490196</v>
      </c>
      <c r="G84" s="386" t="s">
        <v>942</v>
      </c>
      <c r="H84" s="230" t="s">
        <v>942</v>
      </c>
      <c r="I84" s="230">
        <v>32253</v>
      </c>
    </row>
    <row r="85" spans="1:9" ht="12.75">
      <c r="A85" s="384">
        <v>700</v>
      </c>
      <c r="B85" s="392" t="s">
        <v>1505</v>
      </c>
      <c r="C85" s="230">
        <v>15670605</v>
      </c>
      <c r="D85" s="230" t="s">
        <v>942</v>
      </c>
      <c r="E85" s="230">
        <v>2001266</v>
      </c>
      <c r="F85" s="386">
        <v>12.770827929106757</v>
      </c>
      <c r="G85" s="386" t="s">
        <v>942</v>
      </c>
      <c r="H85" s="230" t="s">
        <v>942</v>
      </c>
      <c r="I85" s="230">
        <v>794848</v>
      </c>
    </row>
    <row r="86" spans="1:11" ht="12.75">
      <c r="A86" s="384">
        <v>740</v>
      </c>
      <c r="B86" s="392" t="s">
        <v>1506</v>
      </c>
      <c r="C86" s="230">
        <v>15670605</v>
      </c>
      <c r="D86" s="230" t="s">
        <v>942</v>
      </c>
      <c r="E86" s="230">
        <v>2001266</v>
      </c>
      <c r="F86" s="386">
        <v>12.770827929106757</v>
      </c>
      <c r="G86" s="386" t="s">
        <v>942</v>
      </c>
      <c r="H86" s="230" t="s">
        <v>942</v>
      </c>
      <c r="I86" s="230">
        <v>794848</v>
      </c>
      <c r="J86" s="411"/>
      <c r="K86" s="412"/>
    </row>
    <row r="87" spans="1:9" s="303" customFormat="1" ht="50.25" customHeight="1">
      <c r="A87" s="397">
        <v>742</v>
      </c>
      <c r="B87" s="410" t="s">
        <v>1507</v>
      </c>
      <c r="C87" s="232">
        <v>1026209</v>
      </c>
      <c r="D87" s="232" t="s">
        <v>942</v>
      </c>
      <c r="E87" s="232">
        <v>171034</v>
      </c>
      <c r="F87" s="386">
        <v>16.666585461635982</v>
      </c>
      <c r="G87" s="386" t="s">
        <v>942</v>
      </c>
      <c r="H87" s="230" t="s">
        <v>942</v>
      </c>
      <c r="I87" s="230">
        <v>85517</v>
      </c>
    </row>
    <row r="88" spans="1:9" s="303" customFormat="1" ht="27" customHeight="1">
      <c r="A88" s="397">
        <v>743</v>
      </c>
      <c r="B88" s="410" t="s">
        <v>1508</v>
      </c>
      <c r="C88" s="232">
        <v>3445859</v>
      </c>
      <c r="D88" s="232" t="s">
        <v>942</v>
      </c>
      <c r="E88" s="232">
        <v>571899</v>
      </c>
      <c r="F88" s="386">
        <v>16.596703463490524</v>
      </c>
      <c r="G88" s="386" t="s">
        <v>942</v>
      </c>
      <c r="H88" s="230" t="s">
        <v>942</v>
      </c>
      <c r="I88" s="230">
        <v>280576</v>
      </c>
    </row>
    <row r="89" spans="1:9" s="303" customFormat="1" ht="25.5">
      <c r="A89" s="397">
        <v>744</v>
      </c>
      <c r="B89" s="410" t="s">
        <v>1509</v>
      </c>
      <c r="C89" s="232">
        <v>325803</v>
      </c>
      <c r="D89" s="232" t="s">
        <v>942</v>
      </c>
      <c r="E89" s="232">
        <v>54623</v>
      </c>
      <c r="F89" s="386">
        <v>16.765652863847173</v>
      </c>
      <c r="G89" s="386" t="s">
        <v>942</v>
      </c>
      <c r="H89" s="230" t="s">
        <v>942</v>
      </c>
      <c r="I89" s="230">
        <v>26650</v>
      </c>
    </row>
    <row r="90" spans="1:9" s="303" customFormat="1" ht="25.5">
      <c r="A90" s="397">
        <v>745</v>
      </c>
      <c r="B90" s="410" t="s">
        <v>1510</v>
      </c>
      <c r="C90" s="232">
        <v>1406796</v>
      </c>
      <c r="D90" s="232" t="s">
        <v>942</v>
      </c>
      <c r="E90" s="232">
        <v>234466</v>
      </c>
      <c r="F90" s="386">
        <v>16.666666666666664</v>
      </c>
      <c r="G90" s="386" t="s">
        <v>942</v>
      </c>
      <c r="H90" s="230" t="s">
        <v>942</v>
      </c>
      <c r="I90" s="230">
        <v>117233</v>
      </c>
    </row>
    <row r="91" spans="1:9" s="303" customFormat="1" ht="25.5">
      <c r="A91" s="397">
        <v>746</v>
      </c>
      <c r="B91" s="410" t="s">
        <v>1511</v>
      </c>
      <c r="C91" s="232">
        <v>632298</v>
      </c>
      <c r="D91" s="232" t="s">
        <v>942</v>
      </c>
      <c r="E91" s="232">
        <v>104966</v>
      </c>
      <c r="F91" s="386">
        <v>16.600716750646054</v>
      </c>
      <c r="G91" s="386" t="s">
        <v>942</v>
      </c>
      <c r="H91" s="230" t="s">
        <v>942</v>
      </c>
      <c r="I91" s="230">
        <v>52483</v>
      </c>
    </row>
    <row r="92" spans="1:9" s="303" customFormat="1" ht="51">
      <c r="A92" s="397">
        <v>747</v>
      </c>
      <c r="B92" s="410" t="s">
        <v>1512</v>
      </c>
      <c r="C92" s="232">
        <v>17000</v>
      </c>
      <c r="D92" s="232" t="s">
        <v>942</v>
      </c>
      <c r="E92" s="232">
        <v>3778</v>
      </c>
      <c r="F92" s="386">
        <v>22.223529411764705</v>
      </c>
      <c r="G92" s="386" t="s">
        <v>942</v>
      </c>
      <c r="H92" s="230" t="s">
        <v>942</v>
      </c>
      <c r="I92" s="230">
        <v>1889</v>
      </c>
    </row>
    <row r="93" spans="1:9" s="303" customFormat="1" ht="12.75">
      <c r="A93" s="397">
        <v>749</v>
      </c>
      <c r="B93" s="410" t="s">
        <v>1513</v>
      </c>
      <c r="C93" s="232">
        <v>8816640</v>
      </c>
      <c r="D93" s="232" t="s">
        <v>942</v>
      </c>
      <c r="E93" s="232">
        <v>860500</v>
      </c>
      <c r="F93" s="386">
        <v>9.759953905342625</v>
      </c>
      <c r="G93" s="386" t="s">
        <v>942</v>
      </c>
      <c r="H93" s="230" t="s">
        <v>942</v>
      </c>
      <c r="I93" s="230">
        <v>230500</v>
      </c>
    </row>
    <row r="94" spans="1:9" ht="12.75">
      <c r="A94" s="384"/>
      <c r="B94" s="385" t="s">
        <v>1514</v>
      </c>
      <c r="C94" s="230">
        <v>73690</v>
      </c>
      <c r="D94" s="230">
        <v>12281</v>
      </c>
      <c r="E94" s="230">
        <v>20968</v>
      </c>
      <c r="F94" s="386">
        <v>28.454335730764015</v>
      </c>
      <c r="G94" s="386">
        <v>170.73528214314794</v>
      </c>
      <c r="H94" s="230">
        <v>6140</v>
      </c>
      <c r="I94" s="230">
        <v>9578</v>
      </c>
    </row>
    <row r="95" spans="1:9" ht="12.75">
      <c r="A95" s="294" t="s">
        <v>1369</v>
      </c>
      <c r="B95" s="382" t="s">
        <v>1370</v>
      </c>
      <c r="C95" s="212">
        <v>770316765</v>
      </c>
      <c r="D95" s="212">
        <v>141130216</v>
      </c>
      <c r="E95" s="212">
        <v>139026219</v>
      </c>
      <c r="F95" s="383">
        <v>18.047928503801938</v>
      </c>
      <c r="G95" s="383">
        <v>98.50918034448414</v>
      </c>
      <c r="H95" s="212">
        <v>64594594</v>
      </c>
      <c r="I95" s="212">
        <v>64292386</v>
      </c>
    </row>
    <row r="96" spans="1:9" ht="25.5">
      <c r="A96" s="295"/>
      <c r="B96" s="91" t="s">
        <v>1552</v>
      </c>
      <c r="C96" s="230">
        <v>767456901</v>
      </c>
      <c r="D96" s="230">
        <v>140562510</v>
      </c>
      <c r="E96" s="230">
        <v>138897308</v>
      </c>
      <c r="F96" s="386">
        <v>18.09838543623963</v>
      </c>
      <c r="G96" s="386">
        <v>98.8153299197631</v>
      </c>
      <c r="H96" s="230">
        <v>64429974</v>
      </c>
      <c r="I96" s="230">
        <v>64221286</v>
      </c>
    </row>
    <row r="97" spans="1:9" ht="12.75">
      <c r="A97" s="260">
        <v>1000</v>
      </c>
      <c r="B97" s="81" t="s">
        <v>1371</v>
      </c>
      <c r="C97" s="230">
        <v>22140692</v>
      </c>
      <c r="D97" s="230">
        <v>10697280</v>
      </c>
      <c r="E97" s="230">
        <v>10575199</v>
      </c>
      <c r="F97" s="386">
        <v>47.76363358471361</v>
      </c>
      <c r="G97" s="386">
        <v>98.85876596667565</v>
      </c>
      <c r="H97" s="230">
        <v>985400</v>
      </c>
      <c r="I97" s="230">
        <v>891652</v>
      </c>
    </row>
    <row r="98" spans="1:9" ht="12.75">
      <c r="A98" s="384">
        <v>1100</v>
      </c>
      <c r="B98" s="385" t="s">
        <v>1467</v>
      </c>
      <c r="C98" s="230">
        <v>5074551</v>
      </c>
      <c r="D98" s="230">
        <v>814976</v>
      </c>
      <c r="E98" s="230">
        <v>691860</v>
      </c>
      <c r="F98" s="386">
        <v>13.633915591743978</v>
      </c>
      <c r="G98" s="386">
        <v>84.89329747133658</v>
      </c>
      <c r="H98" s="230">
        <v>407488</v>
      </c>
      <c r="I98" s="230">
        <v>363942</v>
      </c>
    </row>
    <row r="99" spans="1:9" ht="12.75">
      <c r="A99" s="384">
        <v>1800</v>
      </c>
      <c r="B99" s="392" t="s">
        <v>1473</v>
      </c>
      <c r="C99" s="230">
        <v>10628602</v>
      </c>
      <c r="D99" s="230" t="s">
        <v>942</v>
      </c>
      <c r="E99" s="230">
        <v>8911480</v>
      </c>
      <c r="F99" s="386">
        <v>83.84432872733404</v>
      </c>
      <c r="G99" s="386" t="s">
        <v>942</v>
      </c>
      <c r="H99" s="230" t="s">
        <v>942</v>
      </c>
      <c r="I99" s="230">
        <v>0</v>
      </c>
    </row>
    <row r="100" spans="1:9" ht="25.5">
      <c r="A100" s="260">
        <v>2000</v>
      </c>
      <c r="B100" s="80" t="s">
        <v>1474</v>
      </c>
      <c r="C100" s="212">
        <v>1057171</v>
      </c>
      <c r="D100" s="212">
        <v>340957</v>
      </c>
      <c r="E100" s="212">
        <v>281451</v>
      </c>
      <c r="F100" s="383">
        <v>26.6230344948925</v>
      </c>
      <c r="G100" s="383">
        <v>82.54735934443346</v>
      </c>
      <c r="H100" s="212">
        <v>0</v>
      </c>
      <c r="I100" s="212">
        <v>0</v>
      </c>
    </row>
    <row r="101" spans="1:10" ht="15.75">
      <c r="A101" s="260">
        <v>3000</v>
      </c>
      <c r="B101" s="273" t="s">
        <v>1553</v>
      </c>
      <c r="C101" s="212">
        <v>744259038</v>
      </c>
      <c r="D101" s="212">
        <v>129524273</v>
      </c>
      <c r="E101" s="212">
        <v>128040658</v>
      </c>
      <c r="F101" s="383">
        <v>17.20377603261299</v>
      </c>
      <c r="G101" s="383">
        <v>98.85456604724583</v>
      </c>
      <c r="H101" s="212">
        <v>63444574</v>
      </c>
      <c r="I101" s="212">
        <v>63329634</v>
      </c>
      <c r="J101" s="413"/>
    </row>
    <row r="102" spans="1:10" ht="27.75" customHeight="1">
      <c r="A102" s="384">
        <v>3400</v>
      </c>
      <c r="B102" s="394" t="s">
        <v>1475</v>
      </c>
      <c r="C102" s="230">
        <v>3835996</v>
      </c>
      <c r="D102" s="230">
        <v>689646</v>
      </c>
      <c r="E102" s="230">
        <v>639944</v>
      </c>
      <c r="F102" s="386">
        <v>16.68260342294413</v>
      </c>
      <c r="G102" s="386">
        <v>92.79311414841817</v>
      </c>
      <c r="H102" s="230">
        <v>468323</v>
      </c>
      <c r="I102" s="230">
        <v>428426</v>
      </c>
      <c r="J102" s="413"/>
    </row>
    <row r="103" spans="1:9" ht="12.75">
      <c r="A103" s="384">
        <v>3500</v>
      </c>
      <c r="B103" s="394" t="s">
        <v>1476</v>
      </c>
      <c r="C103" s="230">
        <v>740423042</v>
      </c>
      <c r="D103" s="230">
        <v>128834627</v>
      </c>
      <c r="E103" s="230">
        <v>127400714</v>
      </c>
      <c r="F103" s="386">
        <v>17.206476132329765</v>
      </c>
      <c r="G103" s="386">
        <v>98.8870127283405</v>
      </c>
      <c r="H103" s="230">
        <v>62976251</v>
      </c>
      <c r="I103" s="230">
        <v>62901208</v>
      </c>
    </row>
    <row r="104" spans="1:9" s="419" customFormat="1" ht="12" customHeight="1" hidden="1">
      <c r="A104" s="414">
        <v>3700</v>
      </c>
      <c r="B104" s="415" t="s">
        <v>1515</v>
      </c>
      <c r="C104" s="416">
        <v>43965839</v>
      </c>
      <c r="D104" s="416">
        <v>7129645</v>
      </c>
      <c r="E104" s="416">
        <v>6587622</v>
      </c>
      <c r="F104" s="417">
        <v>14.983501167804395</v>
      </c>
      <c r="G104" s="417">
        <v>92.39761587007487</v>
      </c>
      <c r="H104" s="418">
        <v>3535320</v>
      </c>
      <c r="I104" s="418">
        <v>3916910</v>
      </c>
    </row>
    <row r="105" spans="1:9" ht="25.5">
      <c r="A105" s="400"/>
      <c r="B105" s="91" t="s">
        <v>1425</v>
      </c>
      <c r="C105" s="230">
        <v>2859864</v>
      </c>
      <c r="D105" s="230">
        <v>567706</v>
      </c>
      <c r="E105" s="230">
        <v>128911</v>
      </c>
      <c r="F105" s="386">
        <v>4.5075919694083355</v>
      </c>
      <c r="G105" s="386">
        <v>22.707352044896478</v>
      </c>
      <c r="H105" s="212">
        <v>164620</v>
      </c>
      <c r="I105" s="212">
        <v>71100</v>
      </c>
    </row>
    <row r="106" spans="1:9" ht="25.5">
      <c r="A106" s="401" t="s">
        <v>1481</v>
      </c>
      <c r="B106" s="402" t="s">
        <v>1410</v>
      </c>
      <c r="C106" s="230">
        <v>31365</v>
      </c>
      <c r="D106" s="230">
        <v>8000</v>
      </c>
      <c r="E106" s="230">
        <v>0</v>
      </c>
      <c r="F106" s="386">
        <v>0</v>
      </c>
      <c r="G106" s="386">
        <v>0</v>
      </c>
      <c r="H106" s="212">
        <v>8000</v>
      </c>
      <c r="I106" s="212">
        <v>0</v>
      </c>
    </row>
    <row r="107" spans="1:9" ht="12.75">
      <c r="A107" s="260">
        <v>7000</v>
      </c>
      <c r="B107" s="403" t="s">
        <v>1413</v>
      </c>
      <c r="C107" s="230">
        <v>2828499</v>
      </c>
      <c r="D107" s="230">
        <v>559706</v>
      </c>
      <c r="E107" s="230">
        <v>128911</v>
      </c>
      <c r="F107" s="386">
        <v>4.557576297534487</v>
      </c>
      <c r="G107" s="386">
        <v>23.0319131829925</v>
      </c>
      <c r="H107" s="212">
        <v>156620</v>
      </c>
      <c r="I107" s="212">
        <v>71100</v>
      </c>
    </row>
    <row r="108" spans="1:9" ht="16.5" customHeight="1">
      <c r="A108" s="384"/>
      <c r="B108" s="404" t="s">
        <v>1482</v>
      </c>
      <c r="C108" s="230">
        <v>88726821</v>
      </c>
      <c r="D108" s="230">
        <v>-13592024</v>
      </c>
      <c r="E108" s="230">
        <v>-2588585</v>
      </c>
      <c r="F108" s="386" t="s">
        <v>942</v>
      </c>
      <c r="G108" s="386" t="s">
        <v>942</v>
      </c>
      <c r="H108" s="212">
        <v>-810885</v>
      </c>
      <c r="I108" s="212">
        <v>7287172</v>
      </c>
    </row>
    <row r="109" spans="1:9" ht="25.5">
      <c r="A109" s="384"/>
      <c r="B109" s="385" t="s">
        <v>1483</v>
      </c>
      <c r="C109" s="230">
        <v>-88726821</v>
      </c>
      <c r="D109" s="230">
        <v>13592024</v>
      </c>
      <c r="E109" s="230">
        <v>2588585</v>
      </c>
      <c r="F109" s="386" t="s">
        <v>942</v>
      </c>
      <c r="G109" s="386" t="s">
        <v>942</v>
      </c>
      <c r="H109" s="230">
        <v>810885</v>
      </c>
      <c r="I109" s="230">
        <v>-7287172</v>
      </c>
    </row>
    <row r="110" spans="1:9" ht="38.25">
      <c r="A110" s="384"/>
      <c r="B110" s="363" t="s">
        <v>1484</v>
      </c>
      <c r="C110" s="230" t="s">
        <v>942</v>
      </c>
      <c r="D110" s="230" t="s">
        <v>942</v>
      </c>
      <c r="E110" s="230">
        <v>61500</v>
      </c>
      <c r="F110" s="386" t="s">
        <v>942</v>
      </c>
      <c r="G110" s="386" t="s">
        <v>942</v>
      </c>
      <c r="H110" s="230" t="s">
        <v>942</v>
      </c>
      <c r="I110" s="230">
        <v>0</v>
      </c>
    </row>
    <row r="111" spans="1:10" ht="24" customHeight="1">
      <c r="A111" s="384"/>
      <c r="B111" s="405" t="s">
        <v>1516</v>
      </c>
      <c r="C111" s="230"/>
      <c r="D111" s="230"/>
      <c r="E111" s="230"/>
      <c r="F111" s="383"/>
      <c r="G111" s="383"/>
      <c r="H111" s="230"/>
      <c r="I111" s="230"/>
      <c r="J111" s="413"/>
    </row>
    <row r="112" spans="1:10" ht="12.75">
      <c r="A112" s="381" t="s">
        <v>1364</v>
      </c>
      <c r="B112" s="382" t="s">
        <v>1278</v>
      </c>
      <c r="C112" s="212">
        <v>669371319</v>
      </c>
      <c r="D112" s="212">
        <v>99747329</v>
      </c>
      <c r="E112" s="212">
        <v>106403118</v>
      </c>
      <c r="F112" s="383">
        <v>15.895978058779061</v>
      </c>
      <c r="G112" s="383">
        <v>106.67264884857217</v>
      </c>
      <c r="H112" s="212">
        <v>49919075</v>
      </c>
      <c r="I112" s="212">
        <v>56185920</v>
      </c>
      <c r="J112" s="413"/>
    </row>
    <row r="113" spans="1:9" ht="12.75">
      <c r="A113" s="384"/>
      <c r="B113" s="385" t="s">
        <v>1517</v>
      </c>
      <c r="C113" s="230">
        <v>669371319</v>
      </c>
      <c r="D113" s="230">
        <v>99747329</v>
      </c>
      <c r="E113" s="230">
        <v>106402615</v>
      </c>
      <c r="F113" s="386">
        <v>15.895902913641269</v>
      </c>
      <c r="G113" s="386">
        <v>106.67214457441763</v>
      </c>
      <c r="H113" s="230">
        <v>49919075</v>
      </c>
      <c r="I113" s="230">
        <v>56185417</v>
      </c>
    </row>
    <row r="114" spans="1:10" ht="38.25">
      <c r="A114" s="384">
        <v>500</v>
      </c>
      <c r="B114" s="392" t="s">
        <v>1518</v>
      </c>
      <c r="C114" s="230">
        <v>625451501</v>
      </c>
      <c r="D114" s="230" t="s">
        <v>942</v>
      </c>
      <c r="E114" s="230">
        <v>99739077</v>
      </c>
      <c r="F114" s="386">
        <v>15.946732375017517</v>
      </c>
      <c r="G114" s="386" t="s">
        <v>942</v>
      </c>
      <c r="H114" s="230" t="s">
        <v>942</v>
      </c>
      <c r="I114" s="230">
        <v>52743671</v>
      </c>
      <c r="J114" s="413"/>
    </row>
    <row r="115" spans="1:10" ht="12.75">
      <c r="A115" s="384">
        <v>520</v>
      </c>
      <c r="B115" s="392" t="s">
        <v>1519</v>
      </c>
      <c r="C115" s="230">
        <v>625236261</v>
      </c>
      <c r="D115" s="230" t="s">
        <v>942</v>
      </c>
      <c r="E115" s="230">
        <v>99345721</v>
      </c>
      <c r="F115" s="386">
        <v>15.889308921575807</v>
      </c>
      <c r="G115" s="386" t="s">
        <v>942</v>
      </c>
      <c r="H115" s="230" t="s">
        <v>942</v>
      </c>
      <c r="I115" s="230">
        <v>52743671</v>
      </c>
      <c r="J115" s="413"/>
    </row>
    <row r="116" spans="1:10" s="303" customFormat="1" ht="25.5">
      <c r="A116" s="397">
        <v>521</v>
      </c>
      <c r="B116" s="410" t="s">
        <v>1490</v>
      </c>
      <c r="C116" s="232">
        <v>625226261</v>
      </c>
      <c r="D116" s="232" t="s">
        <v>942</v>
      </c>
      <c r="E116" s="232">
        <v>104802809</v>
      </c>
      <c r="F116" s="386">
        <v>16.762381163001088</v>
      </c>
      <c r="G116" s="386" t="s">
        <v>942</v>
      </c>
      <c r="H116" s="230" t="s">
        <v>942</v>
      </c>
      <c r="I116" s="230">
        <v>54609255</v>
      </c>
      <c r="J116" s="420"/>
    </row>
    <row r="117" spans="1:10" s="303" customFormat="1" ht="25.5">
      <c r="A117" s="397">
        <v>525</v>
      </c>
      <c r="B117" s="410" t="s">
        <v>1520</v>
      </c>
      <c r="C117" s="232">
        <v>10000</v>
      </c>
      <c r="D117" s="232" t="s">
        <v>942</v>
      </c>
      <c r="E117" s="232">
        <v>2582</v>
      </c>
      <c r="F117" s="386">
        <v>25.82</v>
      </c>
      <c r="G117" s="386" t="s">
        <v>942</v>
      </c>
      <c r="H117" s="230" t="s">
        <v>942</v>
      </c>
      <c r="I117" s="230">
        <v>1599</v>
      </c>
      <c r="J117" s="420"/>
    </row>
    <row r="118" spans="1:10" s="422" customFormat="1" ht="12.75">
      <c r="A118" s="397">
        <v>527</v>
      </c>
      <c r="B118" s="410" t="s">
        <v>1496</v>
      </c>
      <c r="C118" s="232" t="s">
        <v>942</v>
      </c>
      <c r="D118" s="232" t="s">
        <v>942</v>
      </c>
      <c r="E118" s="232">
        <v>-5476445</v>
      </c>
      <c r="F118" s="386" t="s">
        <v>942</v>
      </c>
      <c r="G118" s="386" t="s">
        <v>942</v>
      </c>
      <c r="H118" s="230" t="s">
        <v>942</v>
      </c>
      <c r="I118" s="230">
        <v>-1874839</v>
      </c>
      <c r="J118" s="421"/>
    </row>
    <row r="119" spans="1:10" s="422" customFormat="1" ht="26.25">
      <c r="A119" s="397">
        <v>528</v>
      </c>
      <c r="B119" s="410" t="s">
        <v>1497</v>
      </c>
      <c r="C119" s="232" t="s">
        <v>942</v>
      </c>
      <c r="D119" s="423" t="s">
        <v>942</v>
      </c>
      <c r="E119" s="232">
        <v>16775</v>
      </c>
      <c r="F119" s="386" t="s">
        <v>942</v>
      </c>
      <c r="G119" s="386" t="s">
        <v>942</v>
      </c>
      <c r="H119" s="230" t="s">
        <v>942</v>
      </c>
      <c r="I119" s="230">
        <v>7656</v>
      </c>
      <c r="J119" s="421"/>
    </row>
    <row r="120" spans="1:10" ht="38.25">
      <c r="A120" s="384">
        <v>560</v>
      </c>
      <c r="B120" s="392" t="s">
        <v>1498</v>
      </c>
      <c r="C120" s="230">
        <v>140000</v>
      </c>
      <c r="D120" s="230" t="s">
        <v>942</v>
      </c>
      <c r="E120" s="230">
        <v>0</v>
      </c>
      <c r="F120" s="386">
        <v>0</v>
      </c>
      <c r="G120" s="386" t="s">
        <v>942</v>
      </c>
      <c r="H120" s="230" t="s">
        <v>942</v>
      </c>
      <c r="I120" s="230">
        <v>0</v>
      </c>
      <c r="J120" s="413"/>
    </row>
    <row r="121" spans="1:11" s="303" customFormat="1" ht="25.5">
      <c r="A121" s="397">
        <v>562</v>
      </c>
      <c r="B121" s="410" t="s">
        <v>1500</v>
      </c>
      <c r="C121" s="232">
        <v>140000</v>
      </c>
      <c r="D121" s="232" t="s">
        <v>942</v>
      </c>
      <c r="E121" s="232">
        <v>0</v>
      </c>
      <c r="F121" s="386">
        <v>0</v>
      </c>
      <c r="G121" s="386" t="s">
        <v>942</v>
      </c>
      <c r="H121" s="230" t="s">
        <v>942</v>
      </c>
      <c r="I121" s="230">
        <v>0</v>
      </c>
      <c r="J121" s="420"/>
      <c r="K121" s="424"/>
    </row>
    <row r="122" spans="1:9" ht="25.5">
      <c r="A122" s="384">
        <v>590</v>
      </c>
      <c r="B122" s="392" t="s">
        <v>1521</v>
      </c>
      <c r="C122" s="230">
        <v>75240</v>
      </c>
      <c r="D122" s="230" t="s">
        <v>942</v>
      </c>
      <c r="E122" s="230">
        <v>393356</v>
      </c>
      <c r="F122" s="386">
        <v>522.8017012227539</v>
      </c>
      <c r="G122" s="386" t="s">
        <v>942</v>
      </c>
      <c r="H122" s="230" t="s">
        <v>942</v>
      </c>
      <c r="I122" s="230">
        <v>0</v>
      </c>
    </row>
    <row r="123" spans="1:9" s="303" customFormat="1" ht="14.25" customHeight="1">
      <c r="A123" s="397">
        <v>593</v>
      </c>
      <c r="B123" s="410" t="s">
        <v>1503</v>
      </c>
      <c r="C123" s="232">
        <v>75240</v>
      </c>
      <c r="D123" s="232" t="s">
        <v>942</v>
      </c>
      <c r="E123" s="232">
        <v>16757</v>
      </c>
      <c r="F123" s="386">
        <v>22.271398192450825</v>
      </c>
      <c r="G123" s="386" t="s">
        <v>942</v>
      </c>
      <c r="H123" s="230" t="s">
        <v>942</v>
      </c>
      <c r="I123" s="230">
        <v>0</v>
      </c>
    </row>
    <row r="124" spans="1:9" s="422" customFormat="1" ht="25.5">
      <c r="A124" s="397">
        <v>599</v>
      </c>
      <c r="B124" s="410" t="s">
        <v>1522</v>
      </c>
      <c r="C124" s="232" t="s">
        <v>942</v>
      </c>
      <c r="D124" s="232" t="s">
        <v>942</v>
      </c>
      <c r="E124" s="232">
        <v>376599</v>
      </c>
      <c r="F124" s="386" t="s">
        <v>942</v>
      </c>
      <c r="G124" s="386" t="s">
        <v>942</v>
      </c>
      <c r="H124" s="230" t="s">
        <v>942</v>
      </c>
      <c r="I124" s="230">
        <v>0</v>
      </c>
    </row>
    <row r="125" spans="1:9" ht="12.75">
      <c r="A125" s="384">
        <v>700</v>
      </c>
      <c r="B125" s="392" t="s">
        <v>1505</v>
      </c>
      <c r="C125" s="230">
        <v>43919818</v>
      </c>
      <c r="D125" s="230" t="s">
        <v>942</v>
      </c>
      <c r="E125" s="230">
        <v>6663538</v>
      </c>
      <c r="F125" s="386">
        <v>15.172052853224482</v>
      </c>
      <c r="G125" s="386" t="s">
        <v>942</v>
      </c>
      <c r="H125" s="230" t="s">
        <v>942</v>
      </c>
      <c r="I125" s="230">
        <v>3441746</v>
      </c>
    </row>
    <row r="126" spans="1:9" ht="27.75" customHeight="1">
      <c r="A126" s="384">
        <v>720</v>
      </c>
      <c r="B126" s="392" t="s">
        <v>1523</v>
      </c>
      <c r="C126" s="230">
        <v>29618225</v>
      </c>
      <c r="D126" s="230" t="s">
        <v>942</v>
      </c>
      <c r="E126" s="230">
        <v>4891707</v>
      </c>
      <c r="F126" s="386">
        <v>16.515868185888923</v>
      </c>
      <c r="G126" s="386" t="s">
        <v>942</v>
      </c>
      <c r="H126" s="230" t="s">
        <v>942</v>
      </c>
      <c r="I126" s="230">
        <v>2760954</v>
      </c>
    </row>
    <row r="127" spans="1:9" s="303" customFormat="1" ht="27" customHeight="1">
      <c r="A127" s="397">
        <v>721</v>
      </c>
      <c r="B127" s="410" t="s">
        <v>1524</v>
      </c>
      <c r="C127" s="232">
        <v>6523800</v>
      </c>
      <c r="D127" s="232" t="s">
        <v>942</v>
      </c>
      <c r="E127" s="232">
        <v>1123784</v>
      </c>
      <c r="F127" s="386">
        <v>17.225911278702597</v>
      </c>
      <c r="G127" s="386" t="s">
        <v>942</v>
      </c>
      <c r="H127" s="230" t="s">
        <v>942</v>
      </c>
      <c r="I127" s="230">
        <v>824875</v>
      </c>
    </row>
    <row r="128" spans="1:9" s="303" customFormat="1" ht="25.5">
      <c r="A128" s="397">
        <v>722</v>
      </c>
      <c r="B128" s="410" t="s">
        <v>1525</v>
      </c>
      <c r="C128" s="232">
        <v>791993</v>
      </c>
      <c r="D128" s="232" t="s">
        <v>942</v>
      </c>
      <c r="E128" s="232">
        <v>46337</v>
      </c>
      <c r="F128" s="386">
        <v>5.850683023713593</v>
      </c>
      <c r="G128" s="386" t="s">
        <v>942</v>
      </c>
      <c r="H128" s="230" t="s">
        <v>942</v>
      </c>
      <c r="I128" s="230">
        <v>46337</v>
      </c>
    </row>
    <row r="129" spans="1:9" s="303" customFormat="1" ht="38.25">
      <c r="A129" s="397">
        <v>723</v>
      </c>
      <c r="B129" s="410" t="s">
        <v>1526</v>
      </c>
      <c r="C129" s="232">
        <v>22302432</v>
      </c>
      <c r="D129" s="232" t="s">
        <v>942</v>
      </c>
      <c r="E129" s="232">
        <v>3721586</v>
      </c>
      <c r="F129" s="386">
        <v>16.686906611799106</v>
      </c>
      <c r="G129" s="386" t="s">
        <v>942</v>
      </c>
      <c r="H129" s="230" t="s">
        <v>942</v>
      </c>
      <c r="I129" s="230">
        <v>1889742</v>
      </c>
    </row>
    <row r="130" spans="1:9" ht="12.75">
      <c r="A130" s="384">
        <v>740</v>
      </c>
      <c r="B130" s="392" t="s">
        <v>1506</v>
      </c>
      <c r="C130" s="230">
        <v>14301593</v>
      </c>
      <c r="D130" s="230" t="s">
        <v>942</v>
      </c>
      <c r="E130" s="230">
        <v>1771831</v>
      </c>
      <c r="F130" s="386">
        <v>12.389046450979272</v>
      </c>
      <c r="G130" s="386" t="s">
        <v>942</v>
      </c>
      <c r="H130" s="230" t="s">
        <v>942</v>
      </c>
      <c r="I130" s="230">
        <v>680792</v>
      </c>
    </row>
    <row r="131" spans="1:9" s="303" customFormat="1" ht="24" customHeight="1">
      <c r="A131" s="397">
        <v>743</v>
      </c>
      <c r="B131" s="410" t="s">
        <v>1508</v>
      </c>
      <c r="C131" s="232">
        <v>3445859</v>
      </c>
      <c r="D131" s="232" t="s">
        <v>942</v>
      </c>
      <c r="E131" s="232">
        <v>571899</v>
      </c>
      <c r="F131" s="386">
        <v>16.596703463490524</v>
      </c>
      <c r="G131" s="386" t="s">
        <v>942</v>
      </c>
      <c r="H131" s="230" t="s">
        <v>942</v>
      </c>
      <c r="I131" s="230">
        <v>280576</v>
      </c>
    </row>
    <row r="132" spans="1:9" s="303" customFormat="1" ht="25.5">
      <c r="A132" s="397">
        <v>745</v>
      </c>
      <c r="B132" s="410" t="s">
        <v>1527</v>
      </c>
      <c r="C132" s="232">
        <v>1406796</v>
      </c>
      <c r="D132" s="232" t="s">
        <v>942</v>
      </c>
      <c r="E132" s="232">
        <v>234466</v>
      </c>
      <c r="F132" s="386">
        <v>16.666666666666664</v>
      </c>
      <c r="G132" s="386" t="s">
        <v>942</v>
      </c>
      <c r="H132" s="230" t="s">
        <v>942</v>
      </c>
      <c r="I132" s="230">
        <v>117233</v>
      </c>
    </row>
    <row r="133" spans="1:9" s="303" customFormat="1" ht="25.5">
      <c r="A133" s="397">
        <v>746</v>
      </c>
      <c r="B133" s="410" t="s">
        <v>1511</v>
      </c>
      <c r="C133" s="232">
        <v>632298</v>
      </c>
      <c r="D133" s="232" t="s">
        <v>942</v>
      </c>
      <c r="E133" s="232">
        <v>104966</v>
      </c>
      <c r="F133" s="386">
        <v>16.600716750646054</v>
      </c>
      <c r="G133" s="386" t="s">
        <v>942</v>
      </c>
      <c r="H133" s="230" t="s">
        <v>942</v>
      </c>
      <c r="I133" s="230">
        <v>52483</v>
      </c>
    </row>
    <row r="134" spans="1:9" s="303" customFormat="1" ht="15.75" customHeight="1">
      <c r="A134" s="397">
        <v>749</v>
      </c>
      <c r="B134" s="410" t="s">
        <v>1513</v>
      </c>
      <c r="C134" s="232">
        <v>8816640</v>
      </c>
      <c r="D134" s="232" t="s">
        <v>942</v>
      </c>
      <c r="E134" s="232">
        <v>860500</v>
      </c>
      <c r="F134" s="386">
        <v>9.759953905342625</v>
      </c>
      <c r="G134" s="386" t="s">
        <v>942</v>
      </c>
      <c r="H134" s="230" t="s">
        <v>942</v>
      </c>
      <c r="I134" s="230">
        <v>230500</v>
      </c>
    </row>
    <row r="135" spans="1:9" ht="12.75">
      <c r="A135" s="294" t="s">
        <v>1369</v>
      </c>
      <c r="B135" s="382" t="s">
        <v>1370</v>
      </c>
      <c r="C135" s="212">
        <v>601743801</v>
      </c>
      <c r="D135" s="212">
        <v>110022186</v>
      </c>
      <c r="E135" s="212">
        <v>109057286</v>
      </c>
      <c r="F135" s="383">
        <v>18.1235412510714</v>
      </c>
      <c r="G135" s="383">
        <v>99.12299506574065</v>
      </c>
      <c r="H135" s="212">
        <v>50832698</v>
      </c>
      <c r="I135" s="212">
        <v>51061292</v>
      </c>
    </row>
    <row r="136" spans="1:9" ht="25.5">
      <c r="A136" s="295"/>
      <c r="B136" s="91" t="s">
        <v>1552</v>
      </c>
      <c r="C136" s="230">
        <v>601743801</v>
      </c>
      <c r="D136" s="230">
        <v>110022186</v>
      </c>
      <c r="E136" s="230">
        <v>109057286</v>
      </c>
      <c r="F136" s="386">
        <v>18.1235412510714</v>
      </c>
      <c r="G136" s="386">
        <v>99.12299506574065</v>
      </c>
      <c r="H136" s="230">
        <v>50832698</v>
      </c>
      <c r="I136" s="230">
        <v>51061292</v>
      </c>
    </row>
    <row r="137" spans="1:9" ht="12.75">
      <c r="A137" s="260">
        <v>1000</v>
      </c>
      <c r="B137" s="81" t="s">
        <v>1371</v>
      </c>
      <c r="C137" s="230">
        <v>6911480</v>
      </c>
      <c r="D137" s="230">
        <v>6911480</v>
      </c>
      <c r="E137" s="230">
        <v>6911480</v>
      </c>
      <c r="F137" s="386">
        <v>100</v>
      </c>
      <c r="G137" s="386">
        <v>100</v>
      </c>
      <c r="H137" s="230">
        <v>0</v>
      </c>
      <c r="I137" s="230">
        <v>0</v>
      </c>
    </row>
    <row r="138" spans="1:9" ht="12.75">
      <c r="A138" s="384">
        <v>1800</v>
      </c>
      <c r="B138" s="392" t="s">
        <v>1473</v>
      </c>
      <c r="C138" s="230">
        <v>6911480</v>
      </c>
      <c r="D138" s="230" t="s">
        <v>942</v>
      </c>
      <c r="E138" s="230">
        <v>6911480</v>
      </c>
      <c r="F138" s="386">
        <v>100</v>
      </c>
      <c r="G138" s="386" t="s">
        <v>942</v>
      </c>
      <c r="H138" s="230" t="s">
        <v>942</v>
      </c>
      <c r="I138" s="230">
        <v>0</v>
      </c>
    </row>
    <row r="139" spans="1:9" ht="25.5">
      <c r="A139" s="260">
        <v>2000</v>
      </c>
      <c r="B139" s="80" t="s">
        <v>1474</v>
      </c>
      <c r="C139" s="230">
        <v>83842</v>
      </c>
      <c r="D139" s="230">
        <v>83842</v>
      </c>
      <c r="E139" s="230">
        <v>72011</v>
      </c>
      <c r="F139" s="386">
        <v>85.88893394718637</v>
      </c>
      <c r="G139" s="386">
        <v>85.88893394718637</v>
      </c>
      <c r="H139" s="230">
        <v>0</v>
      </c>
      <c r="I139" s="230">
        <v>0</v>
      </c>
    </row>
    <row r="140" spans="1:9" ht="15.75">
      <c r="A140" s="260">
        <v>3000</v>
      </c>
      <c r="B140" s="273" t="s">
        <v>1553</v>
      </c>
      <c r="C140" s="230">
        <v>594748479</v>
      </c>
      <c r="D140" s="230">
        <v>103026864</v>
      </c>
      <c r="E140" s="230">
        <v>102073795</v>
      </c>
      <c r="F140" s="386">
        <v>17.162514677065698</v>
      </c>
      <c r="G140" s="386">
        <v>99.07493156348038</v>
      </c>
      <c r="H140" s="230">
        <v>50832698</v>
      </c>
      <c r="I140" s="230">
        <v>51061292</v>
      </c>
    </row>
    <row r="141" spans="1:9" ht="12.75">
      <c r="A141" s="384">
        <v>3500</v>
      </c>
      <c r="B141" s="394" t="s">
        <v>1476</v>
      </c>
      <c r="C141" s="230">
        <v>584590415</v>
      </c>
      <c r="D141" s="230">
        <v>101508875</v>
      </c>
      <c r="E141" s="230">
        <v>100869955</v>
      </c>
      <c r="F141" s="386">
        <v>17.254808223292542</v>
      </c>
      <c r="G141" s="386">
        <v>99.37057720322484</v>
      </c>
      <c r="H141" s="230">
        <v>50095698</v>
      </c>
      <c r="I141" s="230">
        <v>50237402</v>
      </c>
    </row>
    <row r="142" spans="1:9" s="419" customFormat="1" ht="12.75" customHeight="1" hidden="1">
      <c r="A142" s="425">
        <v>3700</v>
      </c>
      <c r="B142" s="415" t="s">
        <v>1515</v>
      </c>
      <c r="C142" s="416">
        <v>10158064</v>
      </c>
      <c r="D142" s="416">
        <v>1517989</v>
      </c>
      <c r="E142" s="416">
        <v>1203840</v>
      </c>
      <c r="F142" s="417">
        <v>11.851077134383086</v>
      </c>
      <c r="G142" s="417">
        <v>79.3049224994384</v>
      </c>
      <c r="H142" s="418">
        <v>737000</v>
      </c>
      <c r="I142" s="418">
        <v>823890</v>
      </c>
    </row>
    <row r="143" spans="1:9" ht="12.75">
      <c r="A143" s="393"/>
      <c r="B143" s="404" t="s">
        <v>1482</v>
      </c>
      <c r="C143" s="212">
        <v>67627518</v>
      </c>
      <c r="D143" s="212">
        <v>-10274857</v>
      </c>
      <c r="E143" s="212">
        <v>-2654168</v>
      </c>
      <c r="F143" s="383" t="s">
        <v>942</v>
      </c>
      <c r="G143" s="383" t="s">
        <v>942</v>
      </c>
      <c r="H143" s="212">
        <v>-913623</v>
      </c>
      <c r="I143" s="212">
        <v>5124628</v>
      </c>
    </row>
    <row r="144" spans="1:9" ht="25.5">
      <c r="A144" s="384"/>
      <c r="B144" s="385" t="s">
        <v>1483</v>
      </c>
      <c r="C144" s="230">
        <v>-67627518</v>
      </c>
      <c r="D144" s="230">
        <v>10274857</v>
      </c>
      <c r="E144" s="230">
        <v>2654168</v>
      </c>
      <c r="F144" s="386" t="s">
        <v>942</v>
      </c>
      <c r="G144" s="386" t="s">
        <v>942</v>
      </c>
      <c r="H144" s="230">
        <v>913623</v>
      </c>
      <c r="I144" s="230">
        <v>-5124628</v>
      </c>
    </row>
    <row r="145" spans="1:9" ht="38.25">
      <c r="A145" s="384"/>
      <c r="B145" s="363" t="s">
        <v>1484</v>
      </c>
      <c r="C145" s="230" t="s">
        <v>942</v>
      </c>
      <c r="D145" s="230" t="s">
        <v>942</v>
      </c>
      <c r="E145" s="230">
        <v>61500</v>
      </c>
      <c r="F145" s="386" t="s">
        <v>942</v>
      </c>
      <c r="G145" s="386" t="s">
        <v>942</v>
      </c>
      <c r="H145" s="230" t="s">
        <v>942</v>
      </c>
      <c r="I145" s="230">
        <v>0</v>
      </c>
    </row>
    <row r="146" spans="1:9" ht="24" customHeight="1">
      <c r="A146" s="384"/>
      <c r="B146" s="273" t="s">
        <v>1528</v>
      </c>
      <c r="C146" s="230"/>
      <c r="D146" s="230"/>
      <c r="E146" s="230"/>
      <c r="F146" s="386"/>
      <c r="G146" s="386"/>
      <c r="H146" s="212"/>
      <c r="I146" s="212"/>
    </row>
    <row r="147" spans="1:11" ht="12.75">
      <c r="A147" s="381" t="s">
        <v>1364</v>
      </c>
      <c r="B147" s="382" t="s">
        <v>1278</v>
      </c>
      <c r="C147" s="212">
        <v>49441412</v>
      </c>
      <c r="D147" s="212">
        <v>7404358</v>
      </c>
      <c r="E147" s="212">
        <v>7850678</v>
      </c>
      <c r="F147" s="383">
        <v>15.878749579401171</v>
      </c>
      <c r="G147" s="383">
        <v>106.0278014650291</v>
      </c>
      <c r="H147" s="212">
        <v>3695200</v>
      </c>
      <c r="I147" s="212">
        <v>4073774</v>
      </c>
      <c r="J147" s="413"/>
      <c r="K147" s="183"/>
    </row>
    <row r="148" spans="1:10" ht="12.75">
      <c r="A148" s="384"/>
      <c r="B148" s="385" t="s">
        <v>1529</v>
      </c>
      <c r="C148" s="230">
        <v>49393912</v>
      </c>
      <c r="D148" s="230">
        <v>7396442</v>
      </c>
      <c r="E148" s="230">
        <v>7833620</v>
      </c>
      <c r="F148" s="386">
        <v>15.859484869309401</v>
      </c>
      <c r="G148" s="386">
        <v>105.91065271653588</v>
      </c>
      <c r="H148" s="230">
        <v>3691242</v>
      </c>
      <c r="I148" s="230">
        <v>4067253</v>
      </c>
      <c r="J148" s="413"/>
    </row>
    <row r="149" spans="1:12" ht="38.25">
      <c r="A149" s="384">
        <v>500</v>
      </c>
      <c r="B149" s="392" t="s">
        <v>1487</v>
      </c>
      <c r="C149" s="230">
        <v>48221377</v>
      </c>
      <c r="D149" s="230" t="s">
        <v>942</v>
      </c>
      <c r="E149" s="230">
        <v>7683082</v>
      </c>
      <c r="F149" s="386">
        <v>15.932937792299045</v>
      </c>
      <c r="G149" s="386" t="s">
        <v>942</v>
      </c>
      <c r="H149" s="230" t="s">
        <v>942</v>
      </c>
      <c r="I149" s="230">
        <v>3984647</v>
      </c>
      <c r="J149" s="413"/>
      <c r="K149" s="1098"/>
      <c r="L149" s="1098"/>
    </row>
    <row r="150" spans="1:12" s="430" customFormat="1" ht="51" hidden="1">
      <c r="A150" s="426">
        <v>502</v>
      </c>
      <c r="B150" s="427" t="s">
        <v>1488</v>
      </c>
      <c r="C150" s="409" t="s">
        <v>942</v>
      </c>
      <c r="D150" s="409" t="s">
        <v>942</v>
      </c>
      <c r="E150" s="409">
        <v>0</v>
      </c>
      <c r="F150" s="386" t="s">
        <v>942</v>
      </c>
      <c r="G150" s="386" t="s">
        <v>942</v>
      </c>
      <c r="H150" s="230" t="s">
        <v>942</v>
      </c>
      <c r="I150" s="230">
        <v>0</v>
      </c>
      <c r="J150" s="428"/>
      <c r="K150" s="429"/>
      <c r="L150" s="429"/>
    </row>
    <row r="151" spans="1:9" ht="12.75">
      <c r="A151" s="384">
        <v>520</v>
      </c>
      <c r="B151" s="392" t="s">
        <v>1489</v>
      </c>
      <c r="C151" s="230">
        <v>48210887</v>
      </c>
      <c r="D151" s="230" t="s">
        <v>942</v>
      </c>
      <c r="E151" s="230">
        <v>7647095</v>
      </c>
      <c r="F151" s="386">
        <v>15.861759606289757</v>
      </c>
      <c r="G151" s="386" t="s">
        <v>942</v>
      </c>
      <c r="H151" s="230" t="s">
        <v>942</v>
      </c>
      <c r="I151" s="230">
        <v>3984647</v>
      </c>
    </row>
    <row r="152" spans="1:9" s="303" customFormat="1" ht="38.25">
      <c r="A152" s="397">
        <v>522</v>
      </c>
      <c r="B152" s="410" t="s">
        <v>1491</v>
      </c>
      <c r="C152" s="232">
        <v>48210887</v>
      </c>
      <c r="D152" s="232" t="s">
        <v>942</v>
      </c>
      <c r="E152" s="232">
        <v>7647095</v>
      </c>
      <c r="F152" s="386">
        <v>15.861759606289757</v>
      </c>
      <c r="G152" s="386" t="s">
        <v>942</v>
      </c>
      <c r="H152" s="230" t="s">
        <v>942</v>
      </c>
      <c r="I152" s="230">
        <v>3984647</v>
      </c>
    </row>
    <row r="153" spans="1:9" s="303" customFormat="1" ht="25.5">
      <c r="A153" s="397">
        <v>590</v>
      </c>
      <c r="B153" s="431" t="s">
        <v>1501</v>
      </c>
      <c r="C153" s="232">
        <v>10490</v>
      </c>
      <c r="D153" s="232" t="s">
        <v>942</v>
      </c>
      <c r="E153" s="232">
        <v>35987</v>
      </c>
      <c r="F153" s="386">
        <v>343.0600571973308</v>
      </c>
      <c r="G153" s="386" t="s">
        <v>942</v>
      </c>
      <c r="H153" s="230" t="s">
        <v>942</v>
      </c>
      <c r="I153" s="230">
        <v>0</v>
      </c>
    </row>
    <row r="154" spans="1:9" s="303" customFormat="1" ht="25.5">
      <c r="A154" s="397">
        <v>592</v>
      </c>
      <c r="B154" s="410" t="s">
        <v>1502</v>
      </c>
      <c r="C154" s="232">
        <v>5000</v>
      </c>
      <c r="D154" s="232" t="s">
        <v>942</v>
      </c>
      <c r="E154" s="232">
        <v>2268</v>
      </c>
      <c r="F154" s="386">
        <v>45.36</v>
      </c>
      <c r="G154" s="386" t="s">
        <v>942</v>
      </c>
      <c r="H154" s="230" t="s">
        <v>942</v>
      </c>
      <c r="I154" s="230">
        <v>0</v>
      </c>
    </row>
    <row r="155" spans="1:9" s="303" customFormat="1" ht="13.5">
      <c r="A155" s="397">
        <v>593</v>
      </c>
      <c r="B155" s="410" t="s">
        <v>1503</v>
      </c>
      <c r="C155" s="232">
        <v>5490</v>
      </c>
      <c r="D155" s="423" t="s">
        <v>942</v>
      </c>
      <c r="E155" s="232">
        <v>1403</v>
      </c>
      <c r="F155" s="386">
        <v>25.555555555555554</v>
      </c>
      <c r="G155" s="386" t="s">
        <v>942</v>
      </c>
      <c r="H155" s="230" t="s">
        <v>942</v>
      </c>
      <c r="I155" s="230">
        <v>0</v>
      </c>
    </row>
    <row r="156" spans="1:9" s="422" customFormat="1" ht="25.5">
      <c r="A156" s="397">
        <v>599</v>
      </c>
      <c r="B156" s="410" t="s">
        <v>1522</v>
      </c>
      <c r="C156" s="232" t="s">
        <v>942</v>
      </c>
      <c r="D156" s="232" t="s">
        <v>942</v>
      </c>
      <c r="E156" s="232">
        <v>32316</v>
      </c>
      <c r="F156" s="386" t="s">
        <v>942</v>
      </c>
      <c r="G156" s="386" t="s">
        <v>942</v>
      </c>
      <c r="H156" s="230" t="s">
        <v>942</v>
      </c>
      <c r="I156" s="230">
        <v>0</v>
      </c>
    </row>
    <row r="157" spans="1:9" ht="12.75">
      <c r="A157" s="384">
        <v>700</v>
      </c>
      <c r="B157" s="392" t="s">
        <v>1505</v>
      </c>
      <c r="C157" s="230">
        <v>1172535</v>
      </c>
      <c r="D157" s="230" t="s">
        <v>942</v>
      </c>
      <c r="E157" s="230">
        <v>150538</v>
      </c>
      <c r="F157" s="386">
        <v>12.838678589551696</v>
      </c>
      <c r="G157" s="386" t="s">
        <v>942</v>
      </c>
      <c r="H157" s="230" t="s">
        <v>942</v>
      </c>
      <c r="I157" s="230">
        <v>82606</v>
      </c>
    </row>
    <row r="158" spans="1:9" ht="25.5">
      <c r="A158" s="384">
        <v>720</v>
      </c>
      <c r="B158" s="392" t="s">
        <v>1530</v>
      </c>
      <c r="C158" s="230">
        <v>846732</v>
      </c>
      <c r="D158" s="230" t="s">
        <v>942</v>
      </c>
      <c r="E158" s="230">
        <v>95915</v>
      </c>
      <c r="F158" s="386">
        <v>11.327669203478786</v>
      </c>
      <c r="G158" s="386" t="s">
        <v>942</v>
      </c>
      <c r="H158" s="230" t="s">
        <v>942</v>
      </c>
      <c r="I158" s="230">
        <v>55956</v>
      </c>
    </row>
    <row r="159" spans="1:9" s="303" customFormat="1" ht="38.25">
      <c r="A159" s="397">
        <v>724</v>
      </c>
      <c r="B159" s="410" t="s">
        <v>1531</v>
      </c>
      <c r="C159" s="232">
        <v>10589</v>
      </c>
      <c r="D159" s="232" t="s">
        <v>942</v>
      </c>
      <c r="E159" s="232">
        <v>1379</v>
      </c>
      <c r="F159" s="386">
        <v>13.0229483426197</v>
      </c>
      <c r="G159" s="386" t="s">
        <v>942</v>
      </c>
      <c r="H159" s="230" t="s">
        <v>942</v>
      </c>
      <c r="I159" s="230">
        <v>1379</v>
      </c>
    </row>
    <row r="160" spans="1:9" s="303" customFormat="1" ht="38.25">
      <c r="A160" s="397">
        <v>725</v>
      </c>
      <c r="B160" s="410" t="s">
        <v>1532</v>
      </c>
      <c r="C160" s="232">
        <v>836143</v>
      </c>
      <c r="D160" s="232" t="s">
        <v>942</v>
      </c>
      <c r="E160" s="232">
        <v>94536</v>
      </c>
      <c r="F160" s="386">
        <v>11.306200016025967</v>
      </c>
      <c r="G160" s="386" t="s">
        <v>942</v>
      </c>
      <c r="H160" s="230" t="s">
        <v>942</v>
      </c>
      <c r="I160" s="230">
        <v>54577</v>
      </c>
    </row>
    <row r="161" spans="1:9" ht="12.75">
      <c r="A161" s="384">
        <v>740</v>
      </c>
      <c r="B161" s="392" t="s">
        <v>1533</v>
      </c>
      <c r="C161" s="230">
        <v>325803</v>
      </c>
      <c r="D161" s="230" t="s">
        <v>942</v>
      </c>
      <c r="E161" s="230">
        <v>54623</v>
      </c>
      <c r="F161" s="386">
        <v>16.765652863847173</v>
      </c>
      <c r="G161" s="386" t="s">
        <v>942</v>
      </c>
      <c r="H161" s="230" t="s">
        <v>942</v>
      </c>
      <c r="I161" s="230">
        <v>26650</v>
      </c>
    </row>
    <row r="162" spans="1:10" s="303" customFormat="1" ht="25.5">
      <c r="A162" s="397">
        <v>744</v>
      </c>
      <c r="B162" s="410" t="s">
        <v>1509</v>
      </c>
      <c r="C162" s="232">
        <v>325803</v>
      </c>
      <c r="D162" s="232" t="s">
        <v>942</v>
      </c>
      <c r="E162" s="232">
        <v>54623</v>
      </c>
      <c r="F162" s="386">
        <v>16.765652863847173</v>
      </c>
      <c r="G162" s="386" t="s">
        <v>942</v>
      </c>
      <c r="H162" s="230" t="s">
        <v>942</v>
      </c>
      <c r="I162" s="230">
        <v>26650</v>
      </c>
      <c r="J162" s="420"/>
    </row>
    <row r="163" spans="1:10" s="387" customFormat="1" ht="12.75">
      <c r="A163" s="384"/>
      <c r="B163" s="385" t="s">
        <v>1514</v>
      </c>
      <c r="C163" s="232">
        <v>47500</v>
      </c>
      <c r="D163" s="230">
        <v>7916</v>
      </c>
      <c r="E163" s="230">
        <v>17058</v>
      </c>
      <c r="F163" s="386">
        <v>35.91157894736842</v>
      </c>
      <c r="G163" s="386">
        <v>215.48762001010613</v>
      </c>
      <c r="H163" s="230">
        <v>3958</v>
      </c>
      <c r="I163" s="230">
        <v>6521</v>
      </c>
      <c r="J163" s="432"/>
    </row>
    <row r="164" spans="1:10" ht="12.75">
      <c r="A164" s="294" t="s">
        <v>1369</v>
      </c>
      <c r="B164" s="382" t="s">
        <v>1370</v>
      </c>
      <c r="C164" s="212">
        <v>44344644</v>
      </c>
      <c r="D164" s="212">
        <v>7706884</v>
      </c>
      <c r="E164" s="212">
        <v>6996033</v>
      </c>
      <c r="F164" s="383">
        <v>15.776500539726962</v>
      </c>
      <c r="G164" s="383">
        <v>90.77641495577201</v>
      </c>
      <c r="H164" s="212">
        <v>3947248</v>
      </c>
      <c r="I164" s="212">
        <v>3994558</v>
      </c>
      <c r="J164" s="413"/>
    </row>
    <row r="165" spans="1:9" ht="25.5">
      <c r="A165" s="295"/>
      <c r="B165" s="91" t="s">
        <v>1552</v>
      </c>
      <c r="C165" s="212">
        <v>44334644</v>
      </c>
      <c r="D165" s="212">
        <v>7701884</v>
      </c>
      <c r="E165" s="212">
        <v>6996033</v>
      </c>
      <c r="F165" s="383">
        <v>15.780059043667972</v>
      </c>
      <c r="G165" s="383">
        <v>90.83534626073309</v>
      </c>
      <c r="H165" s="212">
        <v>3942248</v>
      </c>
      <c r="I165" s="212">
        <v>3994558</v>
      </c>
    </row>
    <row r="166" spans="1:9" ht="12.75">
      <c r="A166" s="260">
        <v>1000</v>
      </c>
      <c r="B166" s="81" t="s">
        <v>1371</v>
      </c>
      <c r="C166" s="212">
        <v>604800</v>
      </c>
      <c r="D166" s="212">
        <v>100800</v>
      </c>
      <c r="E166" s="212">
        <v>98107</v>
      </c>
      <c r="F166" s="383">
        <v>16.221395502645503</v>
      </c>
      <c r="G166" s="383">
        <v>97.32837301587301</v>
      </c>
      <c r="H166" s="212">
        <v>50400</v>
      </c>
      <c r="I166" s="212">
        <v>51667</v>
      </c>
    </row>
    <row r="167" spans="1:10" ht="12.75">
      <c r="A167" s="384">
        <v>1100</v>
      </c>
      <c r="B167" s="385" t="s">
        <v>1534</v>
      </c>
      <c r="C167" s="230">
        <v>329856</v>
      </c>
      <c r="D167" s="230">
        <v>54976</v>
      </c>
      <c r="E167" s="230">
        <v>30475</v>
      </c>
      <c r="F167" s="386">
        <v>9.238879996119518</v>
      </c>
      <c r="G167" s="386">
        <v>55.43327997671711</v>
      </c>
      <c r="H167" s="230">
        <v>27488</v>
      </c>
      <c r="I167" s="230">
        <v>26303</v>
      </c>
      <c r="J167" s="413"/>
    </row>
    <row r="168" spans="1:10" ht="15.75">
      <c r="A168" s="260">
        <v>3000</v>
      </c>
      <c r="B168" s="273" t="s">
        <v>1553</v>
      </c>
      <c r="C168" s="212">
        <v>43729844</v>
      </c>
      <c r="D168" s="212">
        <v>7601084</v>
      </c>
      <c r="E168" s="212">
        <v>6897926</v>
      </c>
      <c r="F168" s="383">
        <v>15.773955196364295</v>
      </c>
      <c r="G168" s="383">
        <v>90.74924050306508</v>
      </c>
      <c r="H168" s="212">
        <v>3891848</v>
      </c>
      <c r="I168" s="212">
        <v>3942891</v>
      </c>
      <c r="J168" s="413"/>
    </row>
    <row r="169" spans="1:11" ht="25.5" customHeight="1">
      <c r="A169" s="384">
        <v>3400</v>
      </c>
      <c r="B169" s="394" t="s">
        <v>1475</v>
      </c>
      <c r="C169" s="230">
        <v>3785996</v>
      </c>
      <c r="D169" s="230">
        <v>677646</v>
      </c>
      <c r="E169" s="230">
        <v>638213</v>
      </c>
      <c r="F169" s="386">
        <v>16.857202173483543</v>
      </c>
      <c r="G169" s="386">
        <v>94.18088500485504</v>
      </c>
      <c r="H169" s="230">
        <v>462323</v>
      </c>
      <c r="I169" s="230">
        <v>427556</v>
      </c>
      <c r="J169" s="413"/>
      <c r="K169" s="413"/>
    </row>
    <row r="170" spans="1:9" ht="12.75">
      <c r="A170" s="384">
        <v>3500</v>
      </c>
      <c r="B170" s="394" t="s">
        <v>1476</v>
      </c>
      <c r="C170" s="230">
        <v>32678850</v>
      </c>
      <c r="D170" s="230">
        <v>5688892</v>
      </c>
      <c r="E170" s="230">
        <v>5048089</v>
      </c>
      <c r="F170" s="386">
        <v>15.447572359492453</v>
      </c>
      <c r="G170" s="386">
        <v>88.73589092568464</v>
      </c>
      <c r="H170" s="230">
        <v>2813955</v>
      </c>
      <c r="I170" s="230">
        <v>2630070</v>
      </c>
    </row>
    <row r="171" spans="1:9" s="419" customFormat="1" ht="11.25" customHeight="1" hidden="1">
      <c r="A171" s="425">
        <v>3700</v>
      </c>
      <c r="B171" s="433" t="s">
        <v>1515</v>
      </c>
      <c r="C171" s="416">
        <v>7264998</v>
      </c>
      <c r="D171" s="434">
        <v>1234546</v>
      </c>
      <c r="E171" s="434">
        <v>1211624</v>
      </c>
      <c r="F171" s="417">
        <v>16.67755448797095</v>
      </c>
      <c r="G171" s="417">
        <v>98.143285061877</v>
      </c>
      <c r="H171" s="418">
        <v>615570</v>
      </c>
      <c r="I171" s="418">
        <v>885265</v>
      </c>
    </row>
    <row r="172" spans="1:9" s="387" customFormat="1" ht="25.5">
      <c r="A172" s="400"/>
      <c r="B172" s="91" t="s">
        <v>1425</v>
      </c>
      <c r="C172" s="212">
        <v>10000</v>
      </c>
      <c r="D172" s="212">
        <v>5000</v>
      </c>
      <c r="E172" s="212">
        <v>0</v>
      </c>
      <c r="F172" s="383">
        <v>0</v>
      </c>
      <c r="G172" s="383">
        <v>0</v>
      </c>
      <c r="H172" s="212">
        <v>5000</v>
      </c>
      <c r="I172" s="212">
        <v>0</v>
      </c>
    </row>
    <row r="173" spans="1:9" s="387" customFormat="1" ht="25.5">
      <c r="A173" s="401" t="s">
        <v>1481</v>
      </c>
      <c r="B173" s="402" t="s">
        <v>1410</v>
      </c>
      <c r="C173" s="212">
        <v>10000</v>
      </c>
      <c r="D173" s="212">
        <v>5000</v>
      </c>
      <c r="E173" s="212">
        <v>0</v>
      </c>
      <c r="F173" s="383">
        <v>0</v>
      </c>
      <c r="G173" s="383">
        <v>0</v>
      </c>
      <c r="H173" s="212">
        <v>5000</v>
      </c>
      <c r="I173" s="212">
        <v>0</v>
      </c>
    </row>
    <row r="174" spans="1:10" ht="12.75">
      <c r="A174" s="384"/>
      <c r="B174" s="404" t="s">
        <v>1482</v>
      </c>
      <c r="C174" s="212">
        <v>5096768</v>
      </c>
      <c r="D174" s="212">
        <v>-302526</v>
      </c>
      <c r="E174" s="212">
        <v>854645</v>
      </c>
      <c r="F174" s="383">
        <v>16.7683716425782</v>
      </c>
      <c r="G174" s="383">
        <v>-282.5029914784184</v>
      </c>
      <c r="H174" s="212">
        <v>-252048</v>
      </c>
      <c r="I174" s="212">
        <v>79216</v>
      </c>
      <c r="J174" s="396"/>
    </row>
    <row r="175" spans="1:9" ht="25.5">
      <c r="A175" s="384"/>
      <c r="B175" s="385" t="s">
        <v>1483</v>
      </c>
      <c r="C175" s="230">
        <v>-5096768</v>
      </c>
      <c r="D175" s="230">
        <v>302526</v>
      </c>
      <c r="E175" s="230">
        <v>-854645</v>
      </c>
      <c r="F175" s="386">
        <v>16.7683716425782</v>
      </c>
      <c r="G175" s="386">
        <v>-282.5029914784184</v>
      </c>
      <c r="H175" s="230">
        <v>252048</v>
      </c>
      <c r="I175" s="230">
        <v>-79216</v>
      </c>
    </row>
    <row r="176" spans="1:9" ht="32.25" customHeight="1">
      <c r="A176" s="384"/>
      <c r="B176" s="405" t="s">
        <v>1535</v>
      </c>
      <c r="C176" s="230"/>
      <c r="D176" s="230"/>
      <c r="E176" s="230"/>
      <c r="F176" s="383"/>
      <c r="G176" s="383"/>
      <c r="H176" s="212"/>
      <c r="I176" s="212"/>
    </row>
    <row r="177" spans="1:9" ht="12.75">
      <c r="A177" s="381" t="s">
        <v>1364</v>
      </c>
      <c r="B177" s="382" t="s">
        <v>1278</v>
      </c>
      <c r="C177" s="212">
        <v>6586987</v>
      </c>
      <c r="D177" s="212">
        <v>983464</v>
      </c>
      <c r="E177" s="212">
        <v>1044746</v>
      </c>
      <c r="F177" s="383">
        <v>15.860756974319216</v>
      </c>
      <c r="G177" s="383">
        <v>106.23123978101894</v>
      </c>
      <c r="H177" s="212">
        <v>490794</v>
      </c>
      <c r="I177" s="212">
        <v>544351</v>
      </c>
    </row>
    <row r="178" spans="1:9" ht="12.75">
      <c r="A178" s="384"/>
      <c r="B178" s="385" t="s">
        <v>1529</v>
      </c>
      <c r="C178" s="230">
        <v>6586987</v>
      </c>
      <c r="D178" s="230">
        <v>983464</v>
      </c>
      <c r="E178" s="230">
        <v>1044746</v>
      </c>
      <c r="F178" s="386">
        <v>15.860756974319216</v>
      </c>
      <c r="G178" s="386">
        <v>106.23123978101894</v>
      </c>
      <c r="H178" s="230">
        <v>490794</v>
      </c>
      <c r="I178" s="230">
        <v>544351</v>
      </c>
    </row>
    <row r="179" spans="1:9" ht="38.25">
      <c r="A179" s="384">
        <v>500</v>
      </c>
      <c r="B179" s="392" t="s">
        <v>1518</v>
      </c>
      <c r="C179" s="230">
        <v>6586987</v>
      </c>
      <c r="D179" s="230" t="s">
        <v>942</v>
      </c>
      <c r="E179" s="230">
        <v>1044746</v>
      </c>
      <c r="F179" s="386">
        <v>15.860756974319216</v>
      </c>
      <c r="G179" s="386" t="s">
        <v>942</v>
      </c>
      <c r="H179" s="230" t="s">
        <v>942</v>
      </c>
      <c r="I179" s="230">
        <v>544351</v>
      </c>
    </row>
    <row r="180" spans="1:9" ht="12.75">
      <c r="A180" s="384">
        <v>520</v>
      </c>
      <c r="B180" s="392" t="s">
        <v>1489</v>
      </c>
      <c r="C180" s="230">
        <v>6586187</v>
      </c>
      <c r="D180" s="230" t="s">
        <v>942</v>
      </c>
      <c r="E180" s="230">
        <v>1044685</v>
      </c>
      <c r="F180" s="386">
        <v>15.861757341539192</v>
      </c>
      <c r="G180" s="386" t="s">
        <v>942</v>
      </c>
      <c r="H180" s="230" t="s">
        <v>942</v>
      </c>
      <c r="I180" s="230">
        <v>544351</v>
      </c>
    </row>
    <row r="181" spans="1:9" s="303" customFormat="1" ht="51">
      <c r="A181" s="397">
        <v>523</v>
      </c>
      <c r="B181" s="410" t="s">
        <v>1492</v>
      </c>
      <c r="C181" s="232">
        <v>6586187</v>
      </c>
      <c r="D181" s="232" t="s">
        <v>942</v>
      </c>
      <c r="E181" s="232">
        <v>1044685</v>
      </c>
      <c r="F181" s="386">
        <v>15.861757341539192</v>
      </c>
      <c r="G181" s="386" t="s">
        <v>942</v>
      </c>
      <c r="H181" s="230" t="s">
        <v>942</v>
      </c>
      <c r="I181" s="230">
        <v>544351</v>
      </c>
    </row>
    <row r="182" spans="1:9" ht="38.25">
      <c r="A182" s="384">
        <v>560</v>
      </c>
      <c r="B182" s="392" t="s">
        <v>1498</v>
      </c>
      <c r="C182" s="230">
        <v>50</v>
      </c>
      <c r="D182" s="230" t="s">
        <v>942</v>
      </c>
      <c r="E182" s="230">
        <v>0</v>
      </c>
      <c r="F182" s="386">
        <v>0</v>
      </c>
      <c r="G182" s="386" t="s">
        <v>942</v>
      </c>
      <c r="H182" s="230" t="s">
        <v>942</v>
      </c>
      <c r="I182" s="230">
        <v>0</v>
      </c>
    </row>
    <row r="183" spans="1:9" s="303" customFormat="1" ht="12.75">
      <c r="A183" s="397">
        <v>561</v>
      </c>
      <c r="B183" s="410" t="s">
        <v>1499</v>
      </c>
      <c r="C183" s="232">
        <v>50</v>
      </c>
      <c r="D183" s="232" t="s">
        <v>942</v>
      </c>
      <c r="E183" s="232">
        <v>0</v>
      </c>
      <c r="F183" s="386">
        <v>0</v>
      </c>
      <c r="G183" s="386" t="s">
        <v>942</v>
      </c>
      <c r="H183" s="230" t="s">
        <v>942</v>
      </c>
      <c r="I183" s="230">
        <v>0</v>
      </c>
    </row>
    <row r="184" spans="1:9" ht="25.5">
      <c r="A184" s="384">
        <v>590</v>
      </c>
      <c r="B184" s="392" t="s">
        <v>1521</v>
      </c>
      <c r="C184" s="230">
        <v>750</v>
      </c>
      <c r="D184" s="230" t="s">
        <v>942</v>
      </c>
      <c r="E184" s="230">
        <v>61</v>
      </c>
      <c r="F184" s="386">
        <v>8.133333333333333</v>
      </c>
      <c r="G184" s="386" t="s">
        <v>942</v>
      </c>
      <c r="H184" s="230" t="s">
        <v>942</v>
      </c>
      <c r="I184" s="230">
        <v>0</v>
      </c>
    </row>
    <row r="185" spans="1:9" s="303" customFormat="1" ht="12.75">
      <c r="A185" s="397">
        <v>593</v>
      </c>
      <c r="B185" s="410" t="s">
        <v>1503</v>
      </c>
      <c r="C185" s="232">
        <v>750</v>
      </c>
      <c r="D185" s="232" t="s">
        <v>942</v>
      </c>
      <c r="E185" s="232">
        <v>51</v>
      </c>
      <c r="F185" s="386">
        <v>6.8</v>
      </c>
      <c r="G185" s="386" t="s">
        <v>942</v>
      </c>
      <c r="H185" s="230" t="s">
        <v>942</v>
      </c>
      <c r="I185" s="230">
        <v>0</v>
      </c>
    </row>
    <row r="186" spans="1:9" s="422" customFormat="1" ht="25.5">
      <c r="A186" s="397">
        <v>599</v>
      </c>
      <c r="B186" s="410" t="s">
        <v>1504</v>
      </c>
      <c r="C186" s="232" t="s">
        <v>942</v>
      </c>
      <c r="D186" s="232" t="s">
        <v>942</v>
      </c>
      <c r="E186" s="232">
        <v>10</v>
      </c>
      <c r="F186" s="386" t="s">
        <v>942</v>
      </c>
      <c r="G186" s="386" t="s">
        <v>942</v>
      </c>
      <c r="H186" s="230" t="s">
        <v>942</v>
      </c>
      <c r="I186" s="230">
        <v>0</v>
      </c>
    </row>
    <row r="187" spans="1:9" ht="12.75">
      <c r="A187" s="294" t="s">
        <v>1369</v>
      </c>
      <c r="B187" s="382" t="s">
        <v>1370</v>
      </c>
      <c r="C187" s="212">
        <v>5846656</v>
      </c>
      <c r="D187" s="212">
        <v>938279</v>
      </c>
      <c r="E187" s="212">
        <v>835769</v>
      </c>
      <c r="F187" s="383">
        <v>14.294820834336756</v>
      </c>
      <c r="G187" s="383">
        <v>89.07467821404934</v>
      </c>
      <c r="H187" s="212">
        <v>406222</v>
      </c>
      <c r="I187" s="212">
        <v>401661</v>
      </c>
    </row>
    <row r="188" spans="1:9" ht="25.5">
      <c r="A188" s="295"/>
      <c r="B188" s="91" t="s">
        <v>1552</v>
      </c>
      <c r="C188" s="212">
        <v>5846656</v>
      </c>
      <c r="D188" s="212">
        <v>938279</v>
      </c>
      <c r="E188" s="212">
        <v>835769</v>
      </c>
      <c r="F188" s="383">
        <v>14.294820834336756</v>
      </c>
      <c r="G188" s="383">
        <v>89.07467821404934</v>
      </c>
      <c r="H188" s="212">
        <v>406222</v>
      </c>
      <c r="I188" s="212">
        <v>401661</v>
      </c>
    </row>
    <row r="189" spans="1:9" ht="12.75">
      <c r="A189" s="260">
        <v>1000</v>
      </c>
      <c r="B189" s="81" t="s">
        <v>1371</v>
      </c>
      <c r="C189" s="212">
        <v>758748</v>
      </c>
      <c r="D189" s="212">
        <v>0</v>
      </c>
      <c r="E189" s="212">
        <v>0</v>
      </c>
      <c r="F189" s="383">
        <v>0</v>
      </c>
      <c r="G189" s="383" t="s">
        <v>942</v>
      </c>
      <c r="H189" s="212">
        <v>0</v>
      </c>
      <c r="I189" s="212">
        <v>0</v>
      </c>
    </row>
    <row r="190" spans="1:9" ht="12.75">
      <c r="A190" s="384">
        <v>1800</v>
      </c>
      <c r="B190" s="392" t="s">
        <v>1473</v>
      </c>
      <c r="C190" s="230">
        <v>758748</v>
      </c>
      <c r="D190" s="230" t="s">
        <v>942</v>
      </c>
      <c r="E190" s="230">
        <v>0</v>
      </c>
      <c r="F190" s="386">
        <v>0</v>
      </c>
      <c r="G190" s="386" t="s">
        <v>942</v>
      </c>
      <c r="H190" s="230" t="s">
        <v>942</v>
      </c>
      <c r="I190" s="230">
        <v>0</v>
      </c>
    </row>
    <row r="191" spans="1:9" s="387" customFormat="1" ht="25.5">
      <c r="A191" s="260">
        <v>2000</v>
      </c>
      <c r="B191" s="80" t="s">
        <v>1474</v>
      </c>
      <c r="C191" s="212">
        <v>46750</v>
      </c>
      <c r="D191" s="212">
        <v>14334</v>
      </c>
      <c r="E191" s="212">
        <v>2824</v>
      </c>
      <c r="F191" s="383">
        <v>6.040641711229947</v>
      </c>
      <c r="G191" s="383">
        <v>19.701409236779686</v>
      </c>
      <c r="H191" s="212">
        <v>0</v>
      </c>
      <c r="I191" s="212">
        <v>0</v>
      </c>
    </row>
    <row r="192" spans="1:9" ht="12.75">
      <c r="A192" s="260">
        <v>3000</v>
      </c>
      <c r="B192" s="273" t="s">
        <v>1554</v>
      </c>
      <c r="C192" s="212">
        <v>5041158</v>
      </c>
      <c r="D192" s="212">
        <v>923945</v>
      </c>
      <c r="E192" s="212">
        <v>832945</v>
      </c>
      <c r="F192" s="383">
        <v>16.52289017721722</v>
      </c>
      <c r="G192" s="383">
        <v>90.15092889728284</v>
      </c>
      <c r="H192" s="212">
        <v>406222</v>
      </c>
      <c r="I192" s="212">
        <v>401661</v>
      </c>
    </row>
    <row r="193" spans="1:9" ht="24.75" customHeight="1">
      <c r="A193" s="384">
        <v>3400</v>
      </c>
      <c r="B193" s="394" t="s">
        <v>1475</v>
      </c>
      <c r="C193" s="230">
        <v>50000</v>
      </c>
      <c r="D193" s="230">
        <v>12000</v>
      </c>
      <c r="E193" s="230">
        <v>1731</v>
      </c>
      <c r="F193" s="386">
        <v>3.4619999999999997</v>
      </c>
      <c r="G193" s="386">
        <v>14.425</v>
      </c>
      <c r="H193" s="230">
        <v>6000</v>
      </c>
      <c r="I193" s="230">
        <v>870</v>
      </c>
    </row>
    <row r="194" spans="1:9" ht="12.75">
      <c r="A194" s="384">
        <v>3500</v>
      </c>
      <c r="B194" s="394" t="s">
        <v>1476</v>
      </c>
      <c r="C194" s="230">
        <v>4087319</v>
      </c>
      <c r="D194" s="230">
        <v>770472</v>
      </c>
      <c r="E194" s="230">
        <v>771498</v>
      </c>
      <c r="F194" s="386">
        <v>18.875404635654814</v>
      </c>
      <c r="G194" s="386">
        <v>100.1331651247547</v>
      </c>
      <c r="H194" s="230">
        <v>329363</v>
      </c>
      <c r="I194" s="230">
        <v>341075</v>
      </c>
    </row>
    <row r="195" spans="1:9" s="438" customFormat="1" ht="11.25" customHeight="1" hidden="1">
      <c r="A195" s="435">
        <v>3700</v>
      </c>
      <c r="B195" s="436" t="s">
        <v>1515</v>
      </c>
      <c r="C195" s="437">
        <v>903839</v>
      </c>
      <c r="D195" s="437">
        <v>141473</v>
      </c>
      <c r="E195" s="437">
        <v>59716</v>
      </c>
      <c r="F195" s="417">
        <v>6.606928888883972</v>
      </c>
      <c r="G195" s="417">
        <v>42.21017437956359</v>
      </c>
      <c r="H195" s="418">
        <v>70859</v>
      </c>
      <c r="I195" s="418">
        <v>59716</v>
      </c>
    </row>
    <row r="196" spans="1:9" ht="12.75">
      <c r="A196" s="384"/>
      <c r="B196" s="404" t="s">
        <v>1482</v>
      </c>
      <c r="C196" s="212">
        <v>740331</v>
      </c>
      <c r="D196" s="212">
        <v>45185</v>
      </c>
      <c r="E196" s="212">
        <v>208977</v>
      </c>
      <c r="F196" s="383" t="s">
        <v>942</v>
      </c>
      <c r="G196" s="383" t="s">
        <v>942</v>
      </c>
      <c r="H196" s="212">
        <v>84572</v>
      </c>
      <c r="I196" s="212">
        <v>142690</v>
      </c>
    </row>
    <row r="197" spans="1:9" ht="25.5">
      <c r="A197" s="384"/>
      <c r="B197" s="385" t="s">
        <v>1483</v>
      </c>
      <c r="C197" s="230">
        <v>-740331</v>
      </c>
      <c r="D197" s="230">
        <v>-45185</v>
      </c>
      <c r="E197" s="230">
        <v>-208977</v>
      </c>
      <c r="F197" s="386" t="s">
        <v>942</v>
      </c>
      <c r="G197" s="386" t="s">
        <v>942</v>
      </c>
      <c r="H197" s="230">
        <v>-84572</v>
      </c>
      <c r="I197" s="230">
        <v>-142690</v>
      </c>
    </row>
    <row r="198" spans="1:10" ht="31.5" customHeight="1">
      <c r="A198" s="384"/>
      <c r="B198" s="406" t="s">
        <v>1536</v>
      </c>
      <c r="C198" s="230"/>
      <c r="D198" s="230"/>
      <c r="E198" s="230"/>
      <c r="F198" s="383"/>
      <c r="G198" s="383"/>
      <c r="H198" s="230"/>
      <c r="I198" s="230"/>
      <c r="J198" s="413"/>
    </row>
    <row r="199" spans="1:10" ht="12.75">
      <c r="A199" s="384"/>
      <c r="B199" s="273" t="s">
        <v>1537</v>
      </c>
      <c r="C199" s="212">
        <v>162733426</v>
      </c>
      <c r="D199" s="212">
        <v>24284980</v>
      </c>
      <c r="E199" s="212">
        <v>25880722</v>
      </c>
      <c r="F199" s="383">
        <v>15.903752926580678</v>
      </c>
      <c r="G199" s="383">
        <v>106.57090102606632</v>
      </c>
      <c r="H199" s="212">
        <v>12119340</v>
      </c>
      <c r="I199" s="212">
        <v>13471103</v>
      </c>
      <c r="J199" s="413"/>
    </row>
    <row r="200" spans="1:9" ht="12.75">
      <c r="A200" s="397"/>
      <c r="B200" s="385" t="s">
        <v>1538</v>
      </c>
      <c r="C200" s="230">
        <v>162733426</v>
      </c>
      <c r="D200" s="230">
        <v>24284980</v>
      </c>
      <c r="E200" s="230">
        <v>25879829</v>
      </c>
      <c r="F200" s="386">
        <v>15.903204176381072</v>
      </c>
      <c r="G200" s="386">
        <v>106.56722385606247</v>
      </c>
      <c r="H200" s="230">
        <v>12119340</v>
      </c>
      <c r="I200" s="230">
        <v>13470210</v>
      </c>
    </row>
    <row r="201" spans="1:9" ht="38.25">
      <c r="A201" s="384">
        <v>500</v>
      </c>
      <c r="B201" s="392" t="s">
        <v>1518</v>
      </c>
      <c r="C201" s="230">
        <v>162733426</v>
      </c>
      <c r="D201" s="230" t="s">
        <v>942</v>
      </c>
      <c r="E201" s="230">
        <v>25879829</v>
      </c>
      <c r="F201" s="386">
        <v>15.903204176381072</v>
      </c>
      <c r="G201" s="386" t="s">
        <v>942</v>
      </c>
      <c r="H201" s="230" t="s">
        <v>942</v>
      </c>
      <c r="I201" s="230">
        <v>13470210</v>
      </c>
    </row>
    <row r="202" spans="1:12" ht="12.75">
      <c r="A202" s="384">
        <v>520</v>
      </c>
      <c r="B202" s="392" t="s">
        <v>1519</v>
      </c>
      <c r="C202" s="230">
        <v>162634906</v>
      </c>
      <c r="D202" s="230" t="s">
        <v>942</v>
      </c>
      <c r="E202" s="230">
        <v>25796757</v>
      </c>
      <c r="F202" s="386">
        <v>15.861759098627942</v>
      </c>
      <c r="G202" s="386" t="s">
        <v>942</v>
      </c>
      <c r="H202" s="230" t="s">
        <v>942</v>
      </c>
      <c r="I202" s="230">
        <v>13441831</v>
      </c>
      <c r="K202" s="1098"/>
      <c r="L202" s="1098"/>
    </row>
    <row r="203" spans="1:12" s="303" customFormat="1" ht="38.25">
      <c r="A203" s="397">
        <v>524</v>
      </c>
      <c r="B203" s="410" t="s">
        <v>1493</v>
      </c>
      <c r="C203" s="232">
        <v>162634906</v>
      </c>
      <c r="D203" s="232" t="s">
        <v>942</v>
      </c>
      <c r="E203" s="232">
        <v>25796757</v>
      </c>
      <c r="F203" s="386">
        <v>15.861759098627942</v>
      </c>
      <c r="G203" s="386" t="s">
        <v>942</v>
      </c>
      <c r="H203" s="230" t="s">
        <v>942</v>
      </c>
      <c r="I203" s="230">
        <v>13441831</v>
      </c>
      <c r="K203" s="1098"/>
      <c r="L203" s="1098"/>
    </row>
    <row r="204" spans="1:12" s="422" customFormat="1" ht="25.5">
      <c r="A204" s="397">
        <v>526</v>
      </c>
      <c r="B204" s="410" t="s">
        <v>1495</v>
      </c>
      <c r="C204" s="232" t="s">
        <v>942</v>
      </c>
      <c r="D204" s="232" t="s">
        <v>942</v>
      </c>
      <c r="E204" s="232">
        <v>0</v>
      </c>
      <c r="F204" s="386" t="s">
        <v>942</v>
      </c>
      <c r="G204" s="386" t="s">
        <v>942</v>
      </c>
      <c r="H204" s="230" t="s">
        <v>942</v>
      </c>
      <c r="I204" s="230">
        <v>0</v>
      </c>
      <c r="K204" s="439"/>
      <c r="L204" s="439"/>
    </row>
    <row r="205" spans="1:9" ht="38.25">
      <c r="A205" s="384">
        <v>560</v>
      </c>
      <c r="B205" s="392" t="s">
        <v>1498</v>
      </c>
      <c r="C205" s="230">
        <v>80000</v>
      </c>
      <c r="D205" s="230" t="s">
        <v>942</v>
      </c>
      <c r="E205" s="230">
        <v>33047</v>
      </c>
      <c r="F205" s="386">
        <v>41.30875</v>
      </c>
      <c r="G205" s="386" t="s">
        <v>942</v>
      </c>
      <c r="H205" s="230" t="s">
        <v>942</v>
      </c>
      <c r="I205" s="230">
        <v>28379</v>
      </c>
    </row>
    <row r="206" spans="1:9" s="303" customFormat="1" ht="12.75">
      <c r="A206" s="397">
        <v>561</v>
      </c>
      <c r="B206" s="410" t="s">
        <v>1499</v>
      </c>
      <c r="C206" s="232">
        <v>80000</v>
      </c>
      <c r="D206" s="232" t="s">
        <v>942</v>
      </c>
      <c r="E206" s="232">
        <v>33047</v>
      </c>
      <c r="F206" s="386">
        <v>41.30875</v>
      </c>
      <c r="G206" s="386" t="s">
        <v>942</v>
      </c>
      <c r="H206" s="230" t="s">
        <v>942</v>
      </c>
      <c r="I206" s="230">
        <v>28379</v>
      </c>
    </row>
    <row r="207" spans="1:9" ht="25.5">
      <c r="A207" s="384">
        <v>590</v>
      </c>
      <c r="B207" s="392" t="s">
        <v>1521</v>
      </c>
      <c r="C207" s="230">
        <v>18520</v>
      </c>
      <c r="D207" s="230" t="s">
        <v>942</v>
      </c>
      <c r="E207" s="230">
        <v>50025</v>
      </c>
      <c r="F207" s="386">
        <v>270.1133909287257</v>
      </c>
      <c r="G207" s="386" t="s">
        <v>942</v>
      </c>
      <c r="H207" s="230" t="s">
        <v>942</v>
      </c>
      <c r="I207" s="230">
        <v>0</v>
      </c>
    </row>
    <row r="208" spans="1:9" s="303" customFormat="1" ht="12.75">
      <c r="A208" s="397">
        <v>593</v>
      </c>
      <c r="B208" s="410" t="s">
        <v>1503</v>
      </c>
      <c r="C208" s="232">
        <v>18520</v>
      </c>
      <c r="D208" s="232" t="s">
        <v>942</v>
      </c>
      <c r="E208" s="232">
        <v>3954</v>
      </c>
      <c r="F208" s="386">
        <v>21.34989200863931</v>
      </c>
      <c r="G208" s="386" t="s">
        <v>942</v>
      </c>
      <c r="H208" s="230" t="s">
        <v>942</v>
      </c>
      <c r="I208" s="230">
        <v>0</v>
      </c>
    </row>
    <row r="209" spans="1:9" s="422" customFormat="1" ht="25.5">
      <c r="A209" s="397">
        <v>599</v>
      </c>
      <c r="B209" s="410" t="s">
        <v>1504</v>
      </c>
      <c r="C209" s="232" t="s">
        <v>942</v>
      </c>
      <c r="D209" s="232" t="s">
        <v>942</v>
      </c>
      <c r="E209" s="232">
        <v>46071</v>
      </c>
      <c r="F209" s="386" t="s">
        <v>942</v>
      </c>
      <c r="G209" s="386" t="s">
        <v>942</v>
      </c>
      <c r="H209" s="230" t="s">
        <v>942</v>
      </c>
      <c r="I209" s="230">
        <v>0</v>
      </c>
    </row>
    <row r="210" spans="1:9" ht="12.75">
      <c r="A210" s="294" t="s">
        <v>1369</v>
      </c>
      <c r="B210" s="382" t="s">
        <v>1370</v>
      </c>
      <c r="C210" s="212">
        <v>147471222</v>
      </c>
      <c r="D210" s="212">
        <v>27344806</v>
      </c>
      <c r="E210" s="212">
        <v>27030230</v>
      </c>
      <c r="F210" s="383">
        <v>18.329155772507264</v>
      </c>
      <c r="G210" s="383">
        <v>98.84959505655297</v>
      </c>
      <c r="H210" s="212">
        <v>11849126</v>
      </c>
      <c r="I210" s="212">
        <v>11840700</v>
      </c>
    </row>
    <row r="211" spans="1:9" ht="25.5">
      <c r="A211" s="295"/>
      <c r="B211" s="91" t="s">
        <v>1552</v>
      </c>
      <c r="C211" s="212">
        <v>147471222</v>
      </c>
      <c r="D211" s="212">
        <v>27344806</v>
      </c>
      <c r="E211" s="212">
        <v>27030230</v>
      </c>
      <c r="F211" s="383">
        <v>18.329155772507264</v>
      </c>
      <c r="G211" s="383">
        <v>98.84959505655297</v>
      </c>
      <c r="H211" s="212">
        <v>11849126</v>
      </c>
      <c r="I211" s="212">
        <v>11840700</v>
      </c>
    </row>
    <row r="212" spans="1:9" ht="12.75">
      <c r="A212" s="260">
        <v>1000</v>
      </c>
      <c r="B212" s="81" t="s">
        <v>1371</v>
      </c>
      <c r="C212" s="212">
        <v>2000000</v>
      </c>
      <c r="D212" s="212">
        <v>2000000</v>
      </c>
      <c r="E212" s="212">
        <v>2000000</v>
      </c>
      <c r="F212" s="383">
        <v>100</v>
      </c>
      <c r="G212" s="383">
        <v>100</v>
      </c>
      <c r="H212" s="212">
        <v>0</v>
      </c>
      <c r="I212" s="212">
        <v>0</v>
      </c>
    </row>
    <row r="213" spans="1:9" ht="12.75">
      <c r="A213" s="384">
        <v>1800</v>
      </c>
      <c r="B213" s="394" t="s">
        <v>1539</v>
      </c>
      <c r="C213" s="230">
        <v>2000000</v>
      </c>
      <c r="D213" s="230" t="s">
        <v>942</v>
      </c>
      <c r="E213" s="230">
        <v>2000000</v>
      </c>
      <c r="F213" s="386">
        <v>100</v>
      </c>
      <c r="G213" s="386" t="s">
        <v>942</v>
      </c>
      <c r="H213" s="230" t="s">
        <v>942</v>
      </c>
      <c r="I213" s="230">
        <v>0</v>
      </c>
    </row>
    <row r="214" spans="1:9" ht="25.5">
      <c r="A214" s="260">
        <v>2000</v>
      </c>
      <c r="B214" s="80" t="s">
        <v>1474</v>
      </c>
      <c r="C214" s="212">
        <v>765826</v>
      </c>
      <c r="D214" s="212">
        <v>242781</v>
      </c>
      <c r="E214" s="212">
        <v>206616</v>
      </c>
      <c r="F214" s="383">
        <v>26.979496648063662</v>
      </c>
      <c r="G214" s="383">
        <v>85.10385903344991</v>
      </c>
      <c r="H214" s="212">
        <v>0</v>
      </c>
      <c r="I214" s="212">
        <v>0</v>
      </c>
    </row>
    <row r="215" spans="1:9" ht="12.75">
      <c r="A215" s="260">
        <v>3000</v>
      </c>
      <c r="B215" s="273" t="s">
        <v>1554</v>
      </c>
      <c r="C215" s="212">
        <v>144705396</v>
      </c>
      <c r="D215" s="212">
        <v>25102025</v>
      </c>
      <c r="E215" s="212">
        <v>24823614</v>
      </c>
      <c r="F215" s="383">
        <v>17.154587656150706</v>
      </c>
      <c r="G215" s="383">
        <v>98.89088230929576</v>
      </c>
      <c r="H215" s="212">
        <v>11849126</v>
      </c>
      <c r="I215" s="212">
        <v>11840700</v>
      </c>
    </row>
    <row r="216" spans="1:10" ht="12.75">
      <c r="A216" s="384">
        <v>3500</v>
      </c>
      <c r="B216" s="394" t="s">
        <v>1476</v>
      </c>
      <c r="C216" s="230">
        <v>119066458</v>
      </c>
      <c r="D216" s="230">
        <v>20866388</v>
      </c>
      <c r="E216" s="230">
        <v>20711172</v>
      </c>
      <c r="F216" s="386">
        <v>17.394631828218156</v>
      </c>
      <c r="G216" s="386">
        <v>99.25614342070126</v>
      </c>
      <c r="H216" s="230">
        <v>9737235</v>
      </c>
      <c r="I216" s="230">
        <v>9692661</v>
      </c>
      <c r="J216" s="413"/>
    </row>
    <row r="217" spans="1:9" s="419" customFormat="1" ht="11.25" customHeight="1" hidden="1">
      <c r="A217" s="435">
        <v>3700</v>
      </c>
      <c r="B217" s="436" t="s">
        <v>1515</v>
      </c>
      <c r="C217" s="416">
        <v>25638938</v>
      </c>
      <c r="D217" s="416">
        <v>4235637</v>
      </c>
      <c r="E217" s="416">
        <v>4112442</v>
      </c>
      <c r="F217" s="417">
        <v>16.03982973085703</v>
      </c>
      <c r="G217" s="417">
        <v>97.0914646368421</v>
      </c>
      <c r="H217" s="418">
        <v>2111891</v>
      </c>
      <c r="I217" s="418">
        <v>2148039</v>
      </c>
    </row>
    <row r="218" spans="1:9" ht="12.75">
      <c r="A218" s="384"/>
      <c r="B218" s="404" t="s">
        <v>1482</v>
      </c>
      <c r="C218" s="212">
        <v>15262204</v>
      </c>
      <c r="D218" s="212">
        <v>-3059826</v>
      </c>
      <c r="E218" s="212">
        <v>-1149508</v>
      </c>
      <c r="F218" s="383" t="s">
        <v>942</v>
      </c>
      <c r="G218" s="383" t="s">
        <v>942</v>
      </c>
      <c r="H218" s="212">
        <v>270214</v>
      </c>
      <c r="I218" s="212">
        <v>1630403</v>
      </c>
    </row>
    <row r="219" spans="1:9" ht="25.5">
      <c r="A219" s="384"/>
      <c r="B219" s="385" t="s">
        <v>1483</v>
      </c>
      <c r="C219" s="230">
        <v>-15262204</v>
      </c>
      <c r="D219" s="230">
        <v>3059826</v>
      </c>
      <c r="E219" s="230">
        <v>1149508</v>
      </c>
      <c r="F219" s="386" t="s">
        <v>942</v>
      </c>
      <c r="G219" s="386" t="s">
        <v>942</v>
      </c>
      <c r="H219" s="230">
        <v>-270214</v>
      </c>
      <c r="I219" s="230">
        <v>-1630403</v>
      </c>
    </row>
    <row r="220" spans="1:9" ht="34.5" customHeight="1">
      <c r="A220" s="393"/>
      <c r="B220" s="406" t="s">
        <v>1540</v>
      </c>
      <c r="C220" s="230"/>
      <c r="D220" s="230"/>
      <c r="E220" s="230"/>
      <c r="F220" s="383"/>
      <c r="G220" s="383"/>
      <c r="H220" s="230"/>
      <c r="I220" s="230"/>
    </row>
    <row r="221" spans="1:9" ht="12.75">
      <c r="A221" s="381" t="s">
        <v>1364</v>
      </c>
      <c r="B221" s="382" t="s">
        <v>1278</v>
      </c>
      <c r="C221" s="212">
        <v>14876281</v>
      </c>
      <c r="D221" s="212">
        <v>2247706</v>
      </c>
      <c r="E221" s="212">
        <v>1845992</v>
      </c>
      <c r="F221" s="383">
        <v>12.40896162152355</v>
      </c>
      <c r="G221" s="383">
        <v>82.12782276685651</v>
      </c>
      <c r="H221" s="212">
        <v>1094620</v>
      </c>
      <c r="I221" s="212">
        <v>1221320</v>
      </c>
    </row>
    <row r="222" spans="1:9" ht="12.75">
      <c r="A222" s="384"/>
      <c r="B222" s="385" t="s">
        <v>1529</v>
      </c>
      <c r="C222" s="230">
        <v>14850091</v>
      </c>
      <c r="D222" s="230">
        <v>2243341</v>
      </c>
      <c r="E222" s="230">
        <v>1843478</v>
      </c>
      <c r="F222" s="386">
        <v>12.413917194177463</v>
      </c>
      <c r="G222" s="386">
        <v>82.17555868679794</v>
      </c>
      <c r="H222" s="230">
        <v>1092438</v>
      </c>
      <c r="I222" s="230">
        <v>1219659</v>
      </c>
    </row>
    <row r="223" spans="1:11" ht="38.25">
      <c r="A223" s="384">
        <v>500</v>
      </c>
      <c r="B223" s="392" t="s">
        <v>1518</v>
      </c>
      <c r="C223" s="230">
        <v>306000</v>
      </c>
      <c r="D223" s="230" t="s">
        <v>942</v>
      </c>
      <c r="E223" s="230">
        <v>68666</v>
      </c>
      <c r="F223" s="386">
        <v>22.439869281045752</v>
      </c>
      <c r="G223" s="386" t="s">
        <v>942</v>
      </c>
      <c r="H223" s="230" t="s">
        <v>942</v>
      </c>
      <c r="I223" s="230">
        <v>32253</v>
      </c>
      <c r="J223" s="413"/>
      <c r="K223" s="183"/>
    </row>
    <row r="224" spans="1:9" ht="25.5">
      <c r="A224" s="384">
        <v>590</v>
      </c>
      <c r="B224" s="392" t="s">
        <v>1521</v>
      </c>
      <c r="C224" s="230">
        <v>306000</v>
      </c>
      <c r="D224" s="230" t="s">
        <v>942</v>
      </c>
      <c r="E224" s="230">
        <v>68666</v>
      </c>
      <c r="F224" s="386">
        <v>22.439869281045752</v>
      </c>
      <c r="G224" s="386" t="s">
        <v>942</v>
      </c>
      <c r="H224" s="230" t="s">
        <v>942</v>
      </c>
      <c r="I224" s="230">
        <v>32253</v>
      </c>
    </row>
    <row r="225" spans="1:9" s="303" customFormat="1" ht="25.5">
      <c r="A225" s="397">
        <v>599</v>
      </c>
      <c r="B225" s="410" t="s">
        <v>1541</v>
      </c>
      <c r="C225" s="232">
        <v>306000</v>
      </c>
      <c r="D225" s="232" t="s">
        <v>942</v>
      </c>
      <c r="E225" s="232">
        <v>68666</v>
      </c>
      <c r="F225" s="386">
        <v>22.439869281045752</v>
      </c>
      <c r="G225" s="386" t="s">
        <v>942</v>
      </c>
      <c r="H225" s="230" t="s">
        <v>942</v>
      </c>
      <c r="I225" s="230">
        <v>32253</v>
      </c>
    </row>
    <row r="226" spans="1:9" ht="12.75">
      <c r="A226" s="384">
        <v>700</v>
      </c>
      <c r="B226" s="392" t="s">
        <v>1505</v>
      </c>
      <c r="C226" s="230">
        <v>14544091</v>
      </c>
      <c r="D226" s="230" t="s">
        <v>942</v>
      </c>
      <c r="E226" s="230">
        <v>1774812</v>
      </c>
      <c r="F226" s="386">
        <v>12.202976452773845</v>
      </c>
      <c r="G226" s="386" t="s">
        <v>942</v>
      </c>
      <c r="H226" s="230" t="s">
        <v>942</v>
      </c>
      <c r="I226" s="230">
        <v>1187406</v>
      </c>
    </row>
    <row r="227" spans="1:9" s="303" customFormat="1" ht="25.5">
      <c r="A227" s="397">
        <v>720</v>
      </c>
      <c r="B227" s="431" t="s">
        <v>1542</v>
      </c>
      <c r="C227" s="232">
        <v>13500882</v>
      </c>
      <c r="D227" s="232" t="s">
        <v>942</v>
      </c>
      <c r="E227" s="232">
        <v>1600000</v>
      </c>
      <c r="F227" s="386">
        <v>11.851077581449863</v>
      </c>
      <c r="G227" s="386" t="s">
        <v>942</v>
      </c>
      <c r="H227" s="230" t="s">
        <v>942</v>
      </c>
      <c r="I227" s="230">
        <v>1100000</v>
      </c>
    </row>
    <row r="228" spans="1:9" s="303" customFormat="1" ht="38.25">
      <c r="A228" s="397">
        <v>726</v>
      </c>
      <c r="B228" s="410" t="s">
        <v>1543</v>
      </c>
      <c r="C228" s="232">
        <v>10158064</v>
      </c>
      <c r="D228" s="232" t="s">
        <v>942</v>
      </c>
      <c r="E228" s="232">
        <v>1203840</v>
      </c>
      <c r="F228" s="386">
        <v>11.851077134383086</v>
      </c>
      <c r="G228" s="386" t="s">
        <v>942</v>
      </c>
      <c r="H228" s="230" t="s">
        <v>942</v>
      </c>
      <c r="I228" s="230">
        <v>823890</v>
      </c>
    </row>
    <row r="229" spans="1:9" s="303" customFormat="1" ht="38.25">
      <c r="A229" s="397">
        <v>727</v>
      </c>
      <c r="B229" s="410" t="s">
        <v>1544</v>
      </c>
      <c r="C229" s="232">
        <v>741198</v>
      </c>
      <c r="D229" s="232" t="s">
        <v>942</v>
      </c>
      <c r="E229" s="232">
        <v>87840</v>
      </c>
      <c r="F229" s="386">
        <v>11.851084325645779</v>
      </c>
      <c r="G229" s="386" t="s">
        <v>942</v>
      </c>
      <c r="H229" s="230" t="s">
        <v>942</v>
      </c>
      <c r="I229" s="230">
        <v>60390</v>
      </c>
    </row>
    <row r="230" spans="1:9" s="303" customFormat="1" ht="38.25">
      <c r="A230" s="440">
        <v>728</v>
      </c>
      <c r="B230" s="410" t="s">
        <v>1545</v>
      </c>
      <c r="C230" s="232">
        <v>101257</v>
      </c>
      <c r="D230" s="232" t="s">
        <v>942</v>
      </c>
      <c r="E230" s="232">
        <v>12000</v>
      </c>
      <c r="F230" s="386">
        <v>11.85103252120841</v>
      </c>
      <c r="G230" s="386" t="s">
        <v>942</v>
      </c>
      <c r="H230" s="230" t="s">
        <v>942</v>
      </c>
      <c r="I230" s="230">
        <v>12000</v>
      </c>
    </row>
    <row r="231" spans="1:9" s="303" customFormat="1" ht="38.25">
      <c r="A231" s="440">
        <v>729</v>
      </c>
      <c r="B231" s="410" t="s">
        <v>1546</v>
      </c>
      <c r="C231" s="232">
        <v>2500363</v>
      </c>
      <c r="D231" s="232" t="s">
        <v>942</v>
      </c>
      <c r="E231" s="232">
        <v>296320</v>
      </c>
      <c r="F231" s="386">
        <v>11.851079223296777</v>
      </c>
      <c r="G231" s="386" t="s">
        <v>942</v>
      </c>
      <c r="H231" s="230" t="s">
        <v>942</v>
      </c>
      <c r="I231" s="230">
        <v>203720</v>
      </c>
    </row>
    <row r="232" spans="1:9" ht="12.75">
      <c r="A232" s="441">
        <v>740</v>
      </c>
      <c r="B232" s="392" t="s">
        <v>1533</v>
      </c>
      <c r="C232" s="230">
        <v>1043209</v>
      </c>
      <c r="D232" s="230" t="s">
        <v>942</v>
      </c>
      <c r="E232" s="230">
        <v>174812</v>
      </c>
      <c r="F232" s="386">
        <v>16.757140707183314</v>
      </c>
      <c r="G232" s="386" t="s">
        <v>942</v>
      </c>
      <c r="H232" s="230" t="s">
        <v>942</v>
      </c>
      <c r="I232" s="230">
        <v>87406</v>
      </c>
    </row>
    <row r="233" spans="1:9" s="303" customFormat="1" ht="54.75" customHeight="1">
      <c r="A233" s="397">
        <v>742</v>
      </c>
      <c r="B233" s="410" t="s">
        <v>1507</v>
      </c>
      <c r="C233" s="232">
        <v>1026209</v>
      </c>
      <c r="D233" s="232" t="s">
        <v>942</v>
      </c>
      <c r="E233" s="232">
        <v>171034</v>
      </c>
      <c r="F233" s="386">
        <v>16.666585461635982</v>
      </c>
      <c r="G233" s="386" t="s">
        <v>942</v>
      </c>
      <c r="H233" s="230" t="s">
        <v>942</v>
      </c>
      <c r="I233" s="230">
        <v>85517</v>
      </c>
    </row>
    <row r="234" spans="1:9" s="303" customFormat="1" ht="51">
      <c r="A234" s="397">
        <v>747</v>
      </c>
      <c r="B234" s="410" t="s">
        <v>1512</v>
      </c>
      <c r="C234" s="232">
        <v>17000</v>
      </c>
      <c r="D234" s="232" t="s">
        <v>942</v>
      </c>
      <c r="E234" s="232">
        <v>3778</v>
      </c>
      <c r="F234" s="386">
        <v>22.223529411764705</v>
      </c>
      <c r="G234" s="386" t="s">
        <v>942</v>
      </c>
      <c r="H234" s="230" t="s">
        <v>942</v>
      </c>
      <c r="I234" s="230">
        <v>1889</v>
      </c>
    </row>
    <row r="235" spans="1:9" ht="12.75">
      <c r="A235" s="384"/>
      <c r="B235" s="385" t="s">
        <v>1547</v>
      </c>
      <c r="C235" s="230">
        <v>26190</v>
      </c>
      <c r="D235" s="230">
        <v>4365</v>
      </c>
      <c r="E235" s="230">
        <v>2514</v>
      </c>
      <c r="F235" s="386">
        <v>9.599083619702178</v>
      </c>
      <c r="G235" s="386">
        <v>57.59450171821305</v>
      </c>
      <c r="H235" s="230">
        <v>2182</v>
      </c>
      <c r="I235" s="230">
        <v>1661</v>
      </c>
    </row>
    <row r="236" spans="1:9" ht="12.75">
      <c r="A236" s="294" t="s">
        <v>1369</v>
      </c>
      <c r="B236" s="382" t="s">
        <v>1370</v>
      </c>
      <c r="C236" s="212">
        <v>14876281</v>
      </c>
      <c r="D236" s="212">
        <v>2247706</v>
      </c>
      <c r="E236" s="212">
        <v>1694523</v>
      </c>
      <c r="F236" s="383">
        <v>11.390770314166557</v>
      </c>
      <c r="G236" s="383">
        <v>75.38899660364834</v>
      </c>
      <c r="H236" s="212">
        <v>1094620</v>
      </c>
      <c r="I236" s="212">
        <v>911085</v>
      </c>
    </row>
    <row r="237" spans="1:9" ht="25.5">
      <c r="A237" s="295"/>
      <c r="B237" s="91" t="s">
        <v>1552</v>
      </c>
      <c r="C237" s="212">
        <v>12026417</v>
      </c>
      <c r="D237" s="212">
        <v>1685000</v>
      </c>
      <c r="E237" s="212">
        <v>1565612</v>
      </c>
      <c r="F237" s="383">
        <v>13.018108385897479</v>
      </c>
      <c r="G237" s="383">
        <v>92.9146587537092</v>
      </c>
      <c r="H237" s="212">
        <v>935000</v>
      </c>
      <c r="I237" s="212">
        <v>839985</v>
      </c>
    </row>
    <row r="238" spans="1:9" ht="12.75">
      <c r="A238" s="260">
        <v>1000</v>
      </c>
      <c r="B238" s="81" t="s">
        <v>1371</v>
      </c>
      <c r="C238" s="212">
        <v>11865664</v>
      </c>
      <c r="D238" s="212">
        <v>1685000</v>
      </c>
      <c r="E238" s="212">
        <v>1565612</v>
      </c>
      <c r="F238" s="383">
        <v>13.19447440952314</v>
      </c>
      <c r="G238" s="383">
        <v>92.9146587537092</v>
      </c>
      <c r="H238" s="212">
        <v>935000</v>
      </c>
      <c r="I238" s="212">
        <v>839985</v>
      </c>
    </row>
    <row r="239" spans="1:9" ht="12.75">
      <c r="A239" s="384">
        <v>1100</v>
      </c>
      <c r="B239" s="385" t="s">
        <v>1534</v>
      </c>
      <c r="C239" s="230">
        <v>4744695</v>
      </c>
      <c r="D239" s="230">
        <v>760000</v>
      </c>
      <c r="E239" s="230">
        <v>661385</v>
      </c>
      <c r="F239" s="386">
        <v>13.939462915951395</v>
      </c>
      <c r="G239" s="386">
        <v>87.02434210526316</v>
      </c>
      <c r="H239" s="230">
        <v>380000</v>
      </c>
      <c r="I239" s="230">
        <v>337639</v>
      </c>
    </row>
    <row r="240" spans="1:9" ht="12.75">
      <c r="A240" s="384">
        <v>1800</v>
      </c>
      <c r="B240" s="394" t="s">
        <v>1539</v>
      </c>
      <c r="C240" s="230">
        <v>958374</v>
      </c>
      <c r="D240" s="230" t="s">
        <v>942</v>
      </c>
      <c r="E240" s="230">
        <v>0</v>
      </c>
      <c r="F240" s="386">
        <v>0</v>
      </c>
      <c r="G240" s="386" t="s">
        <v>942</v>
      </c>
      <c r="H240" s="230" t="s">
        <v>942</v>
      </c>
      <c r="I240" s="230">
        <v>0</v>
      </c>
    </row>
    <row r="241" spans="1:9" ht="25.5">
      <c r="A241" s="260">
        <v>2000</v>
      </c>
      <c r="B241" s="80" t="s">
        <v>1474</v>
      </c>
      <c r="C241" s="212">
        <v>160753</v>
      </c>
      <c r="D241" s="212">
        <v>0</v>
      </c>
      <c r="E241" s="212">
        <v>0</v>
      </c>
      <c r="F241" s="383">
        <v>0</v>
      </c>
      <c r="G241" s="383" t="s">
        <v>942</v>
      </c>
      <c r="H241" s="212">
        <v>0</v>
      </c>
      <c r="I241" s="212">
        <v>0</v>
      </c>
    </row>
    <row r="242" spans="1:9" ht="25.5">
      <c r="A242" s="400"/>
      <c r="B242" s="91" t="s">
        <v>1425</v>
      </c>
      <c r="C242" s="212">
        <v>2849864</v>
      </c>
      <c r="D242" s="212">
        <v>562706</v>
      </c>
      <c r="E242" s="212">
        <v>128911</v>
      </c>
      <c r="F242" s="383">
        <v>4.523408836351489</v>
      </c>
      <c r="G242" s="383">
        <v>22.90912128180613</v>
      </c>
      <c r="H242" s="212">
        <v>159620</v>
      </c>
      <c r="I242" s="212">
        <v>71100</v>
      </c>
    </row>
    <row r="243" spans="1:9" ht="25.5">
      <c r="A243" s="401" t="s">
        <v>1481</v>
      </c>
      <c r="B243" s="402" t="s">
        <v>1410</v>
      </c>
      <c r="C243" s="212">
        <v>21365</v>
      </c>
      <c r="D243" s="212">
        <v>3000</v>
      </c>
      <c r="E243" s="212">
        <v>0</v>
      </c>
      <c r="F243" s="383">
        <v>0</v>
      </c>
      <c r="G243" s="383">
        <v>0</v>
      </c>
      <c r="H243" s="212">
        <v>3000</v>
      </c>
      <c r="I243" s="212">
        <v>0</v>
      </c>
    </row>
    <row r="244" spans="1:9" ht="12.75">
      <c r="A244" s="260">
        <v>7000</v>
      </c>
      <c r="B244" s="403" t="s">
        <v>1413</v>
      </c>
      <c r="C244" s="212">
        <v>2828499</v>
      </c>
      <c r="D244" s="212">
        <v>559706</v>
      </c>
      <c r="E244" s="212">
        <v>128911</v>
      </c>
      <c r="F244" s="383">
        <v>4.557576297534487</v>
      </c>
      <c r="G244" s="383">
        <v>23.0319131829925</v>
      </c>
      <c r="H244" s="212">
        <v>156620</v>
      </c>
      <c r="I244" s="212">
        <v>71100</v>
      </c>
    </row>
    <row r="245" spans="1:9" ht="12.75">
      <c r="A245" s="384"/>
      <c r="B245" s="404" t="s">
        <v>1482</v>
      </c>
      <c r="C245" s="212">
        <v>0</v>
      </c>
      <c r="D245" s="442">
        <v>0</v>
      </c>
      <c r="E245" s="212">
        <v>151469</v>
      </c>
      <c r="F245" s="383" t="s">
        <v>942</v>
      </c>
      <c r="G245" s="383" t="s">
        <v>942</v>
      </c>
      <c r="H245" s="212">
        <v>0</v>
      </c>
      <c r="I245" s="212">
        <v>310235</v>
      </c>
    </row>
    <row r="246" spans="1:9" ht="25.5">
      <c r="A246" s="384"/>
      <c r="B246" s="385" t="s">
        <v>1483</v>
      </c>
      <c r="C246" s="230">
        <v>0</v>
      </c>
      <c r="D246" s="443">
        <v>0</v>
      </c>
      <c r="E246" s="230">
        <v>-151469</v>
      </c>
      <c r="F246" s="386" t="s">
        <v>942</v>
      </c>
      <c r="G246" s="386" t="s">
        <v>942</v>
      </c>
      <c r="H246" s="230">
        <v>0</v>
      </c>
      <c r="I246" s="230">
        <v>-310235</v>
      </c>
    </row>
    <row r="247" spans="3:9" ht="12.75">
      <c r="C247" s="444"/>
      <c r="D247" s="445"/>
      <c r="E247" s="444"/>
      <c r="F247" s="446"/>
      <c r="G247" s="446"/>
      <c r="H247" s="447"/>
      <c r="I247" s="447"/>
    </row>
    <row r="248" spans="1:9" s="438" customFormat="1" ht="12.75" hidden="1">
      <c r="A248" s="362"/>
      <c r="B248" s="448" t="s">
        <v>1548</v>
      </c>
      <c r="C248" s="449">
        <v>43965839</v>
      </c>
      <c r="D248" s="359">
        <v>7129645</v>
      </c>
      <c r="E248" s="359">
        <v>6587622</v>
      </c>
      <c r="F248" s="450">
        <v>14.983501167804395</v>
      </c>
      <c r="G248" s="450">
        <v>92.39761587007487</v>
      </c>
      <c r="H248" s="449">
        <v>3535320</v>
      </c>
      <c r="I248" s="449">
        <v>3916910</v>
      </c>
    </row>
    <row r="249" spans="2:9" ht="13.5">
      <c r="B249" s="451" t="s">
        <v>1555</v>
      </c>
      <c r="C249" s="452"/>
      <c r="D249" s="452"/>
      <c r="F249" s="453">
        <v>6587622</v>
      </c>
      <c r="G249" s="454"/>
      <c r="H249" s="357"/>
      <c r="I249" s="455"/>
    </row>
    <row r="250" ht="13.5">
      <c r="B250" s="456"/>
    </row>
    <row r="254" spans="2:9" ht="12.75">
      <c r="B254" s="457"/>
      <c r="C254" s="458"/>
      <c r="D254" s="459"/>
      <c r="E254" s="459"/>
      <c r="F254" s="459"/>
      <c r="G254" s="459"/>
      <c r="H254" s="459"/>
      <c r="I254" s="359"/>
    </row>
    <row r="255" spans="2:9" ht="12.75">
      <c r="B255" s="457"/>
      <c r="C255" s="458"/>
      <c r="D255" s="459"/>
      <c r="E255" s="459"/>
      <c r="F255" s="459"/>
      <c r="G255" s="459"/>
      <c r="H255" s="459"/>
      <c r="I255" s="359"/>
    </row>
    <row r="256" spans="2:9" ht="12.75">
      <c r="B256" s="457"/>
      <c r="C256" s="458"/>
      <c r="D256" s="459"/>
      <c r="E256" s="459"/>
      <c r="F256" s="459"/>
      <c r="G256" s="459"/>
      <c r="H256" s="459"/>
      <c r="I256" s="359"/>
    </row>
    <row r="257" spans="2:9" ht="12.75">
      <c r="B257" s="457"/>
      <c r="C257" s="458"/>
      <c r="D257" s="459"/>
      <c r="E257" s="459"/>
      <c r="F257" s="459"/>
      <c r="G257" s="459"/>
      <c r="H257" s="459"/>
      <c r="I257" s="359"/>
    </row>
    <row r="258" spans="1:9" ht="15">
      <c r="A258" s="148" t="s">
        <v>1549</v>
      </c>
      <c r="B258" s="460"/>
      <c r="E258" s="461"/>
      <c r="F258" s="162"/>
      <c r="G258" s="162"/>
      <c r="H258" s="462" t="s">
        <v>980</v>
      </c>
      <c r="I258" s="455"/>
    </row>
    <row r="259" spans="1:9" ht="15.75">
      <c r="A259" s="174"/>
      <c r="B259" s="463"/>
      <c r="E259" s="461"/>
      <c r="F259" s="162"/>
      <c r="G259" s="162"/>
      <c r="H259" s="455"/>
      <c r="I259" s="455"/>
    </row>
    <row r="260" spans="1:9" ht="12" customHeight="1">
      <c r="A260" s="174"/>
      <c r="B260" s="463"/>
      <c r="E260" s="461"/>
      <c r="F260" s="162"/>
      <c r="G260" s="162"/>
      <c r="H260" s="455"/>
      <c r="I260" s="455"/>
    </row>
    <row r="261" spans="5:9" ht="12.75">
      <c r="E261" s="461"/>
      <c r="F261" s="162"/>
      <c r="G261" s="162"/>
      <c r="H261" s="455"/>
      <c r="I261" s="455"/>
    </row>
    <row r="262" spans="5:9" ht="12.75">
      <c r="E262" s="461"/>
      <c r="F262" s="162"/>
      <c r="G262" s="162"/>
      <c r="H262" s="455"/>
      <c r="I262" s="455"/>
    </row>
    <row r="263" spans="1:9" ht="12.75">
      <c r="A263" s="43" t="s">
        <v>1266</v>
      </c>
      <c r="F263" s="162"/>
      <c r="G263" s="179"/>
      <c r="H263" s="179"/>
      <c r="I263" s="179"/>
    </row>
    <row r="264" spans="1:9" ht="12.75">
      <c r="A264" s="464"/>
      <c r="F264" s="162"/>
      <c r="G264" s="179"/>
      <c r="H264" s="179"/>
      <c r="I264" s="179"/>
    </row>
    <row r="265" spans="3:9" ht="15">
      <c r="C265" s="462"/>
      <c r="D265" s="462"/>
      <c r="E265" s="280"/>
      <c r="F265" s="462"/>
      <c r="G265" s="280"/>
      <c r="H265" s="280"/>
      <c r="I265" s="280"/>
    </row>
    <row r="266" spans="2:9" ht="15">
      <c r="B266" s="465"/>
      <c r="C266" s="462"/>
      <c r="D266" s="280"/>
      <c r="E266" s="466"/>
      <c r="F266" s="467"/>
      <c r="G266" s="280"/>
      <c r="I266" s="462"/>
    </row>
    <row r="267" spans="2:9" ht="15.75">
      <c r="B267" s="468"/>
      <c r="C267" s="469"/>
      <c r="D267" s="470"/>
      <c r="F267" s="179"/>
      <c r="G267" s="470"/>
      <c r="H267" s="470"/>
      <c r="I267" s="470"/>
    </row>
    <row r="268" ht="12.75">
      <c r="B268" s="465"/>
    </row>
    <row r="269" ht="12.75">
      <c r="B269" s="368"/>
    </row>
    <row r="273" spans="3:8" ht="12.75">
      <c r="C273" s="452"/>
      <c r="D273" s="452"/>
      <c r="E273" s="461"/>
      <c r="F273" s="179"/>
      <c r="G273" s="461"/>
      <c r="H273" s="179"/>
    </row>
    <row r="274" spans="3:8" ht="12.75">
      <c r="C274" s="357"/>
      <c r="D274" s="452"/>
      <c r="E274" s="452"/>
      <c r="F274" s="472"/>
      <c r="G274" s="454"/>
      <c r="H274" s="357"/>
    </row>
    <row r="275" spans="4:8" ht="12.75">
      <c r="D275" s="179"/>
      <c r="E275" s="454"/>
      <c r="F275" s="472"/>
      <c r="G275" s="472"/>
      <c r="H275" s="452"/>
    </row>
    <row r="276" spans="3:9" ht="12.75">
      <c r="C276" s="461"/>
      <c r="D276" s="454"/>
      <c r="F276" s="454"/>
      <c r="G276" s="454"/>
      <c r="H276" s="454"/>
      <c r="I276" s="454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0"/>
  <sheetViews>
    <sheetView zoomScaleSheetLayoutView="100" workbookViewId="0" topLeftCell="A1">
      <selection activeCell="A2" sqref="A2:C2"/>
    </sheetView>
  </sheetViews>
  <sheetFormatPr defaultColWidth="9.140625" defaultRowHeight="12.75"/>
  <cols>
    <col min="1" max="1" width="60.00390625" style="14" customWidth="1"/>
    <col min="2" max="2" width="16.7109375" style="175" customWidth="1"/>
    <col min="3" max="3" width="16.00390625" style="14" customWidth="1"/>
  </cols>
  <sheetData>
    <row r="1" spans="1:27" ht="12.75">
      <c r="A1" s="1082" t="s">
        <v>925</v>
      </c>
      <c r="B1" s="1082"/>
      <c r="C1" s="108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1083" t="s">
        <v>926</v>
      </c>
      <c r="B2" s="1083"/>
      <c r="C2" s="108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.75" customHeight="1">
      <c r="A3" s="2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" s="1" customFormat="1" ht="12.75">
      <c r="A4" s="1084" t="s">
        <v>927</v>
      </c>
      <c r="B4" s="1084"/>
      <c r="C4" s="1084"/>
    </row>
    <row r="5" spans="1:3" s="1" customFormat="1" ht="12.75">
      <c r="A5" s="6"/>
      <c r="B5" s="5"/>
      <c r="C5" s="5"/>
    </row>
    <row r="6" spans="1:3" s="7" customFormat="1" ht="17.25" customHeight="1">
      <c r="A6" s="1085" t="s">
        <v>928</v>
      </c>
      <c r="B6" s="1085"/>
      <c r="C6" s="1085"/>
    </row>
    <row r="7" spans="1:3" s="7" customFormat="1" ht="33.75" customHeight="1">
      <c r="A7" s="1087" t="s">
        <v>1556</v>
      </c>
      <c r="B7" s="1078"/>
      <c r="C7" s="1078"/>
    </row>
    <row r="8" spans="1:3" s="7" customFormat="1" ht="17.25" customHeight="1">
      <c r="A8" s="1079" t="s">
        <v>1162</v>
      </c>
      <c r="B8" s="1079"/>
      <c r="C8" s="1079"/>
    </row>
    <row r="9" spans="1:3" s="9" customFormat="1" ht="12.75">
      <c r="A9" s="1080" t="s">
        <v>931</v>
      </c>
      <c r="B9" s="1080"/>
      <c r="C9" s="1080"/>
    </row>
    <row r="10" spans="1:11" s="9" customFormat="1" ht="12.75">
      <c r="A10" s="12" t="s">
        <v>932</v>
      </c>
      <c r="B10" s="13"/>
      <c r="C10" s="11" t="s">
        <v>933</v>
      </c>
      <c r="D10" s="11"/>
      <c r="E10" s="11"/>
      <c r="F10" s="58"/>
      <c r="G10" s="10"/>
      <c r="J10" s="54"/>
      <c r="K10" s="57"/>
    </row>
    <row r="11" spans="1:3" ht="12.75">
      <c r="A11" s="363"/>
      <c r="B11" s="473"/>
      <c r="C11" s="474" t="s">
        <v>1557</v>
      </c>
    </row>
    <row r="12" spans="1:3" ht="10.5" customHeight="1">
      <c r="A12" s="363"/>
      <c r="B12" s="473"/>
      <c r="C12" s="474"/>
    </row>
    <row r="13" spans="1:3" ht="12.75">
      <c r="A13" s="475"/>
      <c r="B13" s="476"/>
      <c r="C13" s="162" t="s">
        <v>984</v>
      </c>
    </row>
    <row r="14" spans="1:3" ht="25.5">
      <c r="A14" s="372" t="s">
        <v>935</v>
      </c>
      <c r="B14" s="373" t="s">
        <v>987</v>
      </c>
      <c r="C14" s="373" t="s">
        <v>989</v>
      </c>
    </row>
    <row r="15" spans="1:3" ht="12.75">
      <c r="A15" s="378">
        <v>1</v>
      </c>
      <c r="B15" s="477">
        <v>2</v>
      </c>
      <c r="C15" s="477">
        <v>3</v>
      </c>
    </row>
    <row r="16" spans="1:3" ht="13.5" customHeight="1">
      <c r="A16" s="248" t="s">
        <v>1558</v>
      </c>
      <c r="B16" s="225">
        <v>548992</v>
      </c>
      <c r="C16" s="225">
        <v>263390</v>
      </c>
    </row>
    <row r="17" spans="1:3" ht="13.5" customHeight="1">
      <c r="A17" s="406" t="s">
        <v>1559</v>
      </c>
      <c r="B17" s="225">
        <v>854257</v>
      </c>
      <c r="C17" s="225">
        <v>456546</v>
      </c>
    </row>
    <row r="18" spans="1:3" ht="13.5" customHeight="1">
      <c r="A18" s="235" t="s">
        <v>1284</v>
      </c>
      <c r="B18" s="220">
        <v>803857</v>
      </c>
      <c r="C18" s="220">
        <v>414921</v>
      </c>
    </row>
    <row r="19" spans="1:3" ht="13.5" customHeight="1">
      <c r="A19" s="171" t="s">
        <v>1560</v>
      </c>
      <c r="B19" s="220">
        <v>794588</v>
      </c>
      <c r="C19" s="220">
        <v>410416</v>
      </c>
    </row>
    <row r="20" spans="1:3" ht="13.5" customHeight="1">
      <c r="A20" s="385" t="s">
        <v>1467</v>
      </c>
      <c r="B20" s="220">
        <v>73984</v>
      </c>
      <c r="C20" s="220">
        <v>42297</v>
      </c>
    </row>
    <row r="21" spans="1:3" ht="13.5" customHeight="1">
      <c r="A21" s="385" t="s">
        <v>1561</v>
      </c>
      <c r="B21" s="220">
        <v>720604</v>
      </c>
      <c r="C21" s="220">
        <v>368119</v>
      </c>
    </row>
    <row r="22" spans="1:3" ht="13.5" customHeight="1">
      <c r="A22" s="171" t="s">
        <v>1562</v>
      </c>
      <c r="B22" s="220">
        <v>0</v>
      </c>
      <c r="C22" s="220">
        <v>0</v>
      </c>
    </row>
    <row r="23" spans="1:3" ht="13.5" customHeight="1">
      <c r="A23" s="385" t="s">
        <v>1563</v>
      </c>
      <c r="B23" s="220">
        <v>9269</v>
      </c>
      <c r="C23" s="220">
        <v>4505</v>
      </c>
    </row>
    <row r="24" spans="1:3" ht="12.75">
      <c r="A24" s="385" t="s">
        <v>1564</v>
      </c>
      <c r="B24" s="220">
        <v>438</v>
      </c>
      <c r="C24" s="220">
        <v>314</v>
      </c>
    </row>
    <row r="25" spans="1:3" ht="13.5" customHeight="1">
      <c r="A25" s="385" t="s">
        <v>1565</v>
      </c>
      <c r="B25" s="220">
        <v>8831</v>
      </c>
      <c r="C25" s="220">
        <v>4191</v>
      </c>
    </row>
    <row r="26" spans="1:3" ht="13.5" customHeight="1">
      <c r="A26" s="385" t="s">
        <v>1566</v>
      </c>
      <c r="B26" s="220">
        <v>0</v>
      </c>
      <c r="C26" s="220">
        <v>0</v>
      </c>
    </row>
    <row r="27" spans="1:3" ht="13.5" customHeight="1">
      <c r="A27" s="385" t="s">
        <v>1567</v>
      </c>
      <c r="B27" s="220">
        <v>0</v>
      </c>
      <c r="C27" s="220">
        <v>0</v>
      </c>
    </row>
    <row r="28" spans="1:3" ht="13.5" customHeight="1">
      <c r="A28" s="235" t="s">
        <v>1568</v>
      </c>
      <c r="B28" s="220">
        <v>50400</v>
      </c>
      <c r="C28" s="220">
        <v>41625</v>
      </c>
    </row>
    <row r="29" spans="1:3" ht="13.5" customHeight="1">
      <c r="A29" s="385" t="s">
        <v>1296</v>
      </c>
      <c r="B29" s="220">
        <v>50400</v>
      </c>
      <c r="C29" s="220">
        <v>41625</v>
      </c>
    </row>
    <row r="30" spans="1:3" ht="13.5" customHeight="1">
      <c r="A30" s="385" t="s">
        <v>1297</v>
      </c>
      <c r="B30" s="220">
        <v>0</v>
      </c>
      <c r="C30" s="220">
        <v>0</v>
      </c>
    </row>
    <row r="31" spans="1:3" ht="13.5" customHeight="1">
      <c r="A31" s="385" t="s">
        <v>1300</v>
      </c>
      <c r="B31" s="220">
        <v>-305265</v>
      </c>
      <c r="C31" s="220">
        <v>-193156</v>
      </c>
    </row>
    <row r="32" spans="1:3" ht="12.75">
      <c r="A32" s="385" t="s">
        <v>1569</v>
      </c>
      <c r="B32" s="443">
        <v>305265</v>
      </c>
      <c r="C32" s="443">
        <v>193156</v>
      </c>
    </row>
    <row r="33" spans="1:3" ht="13.5" customHeight="1">
      <c r="A33" s="385"/>
      <c r="B33" s="244"/>
      <c r="C33" s="442"/>
    </row>
    <row r="34" spans="1:3" ht="13.5" customHeight="1" hidden="1">
      <c r="A34" s="405" t="s">
        <v>1570</v>
      </c>
      <c r="B34" s="244"/>
      <c r="C34" s="442"/>
    </row>
    <row r="35" spans="1:3" ht="13.5" customHeight="1" hidden="1">
      <c r="A35" s="248" t="s">
        <v>1571</v>
      </c>
      <c r="B35" s="224"/>
      <c r="C35" s="442">
        <v>0</v>
      </c>
    </row>
    <row r="36" spans="1:3" ht="13.5" customHeight="1" hidden="1">
      <c r="A36" s="406" t="s">
        <v>1310</v>
      </c>
      <c r="B36" s="224">
        <v>0</v>
      </c>
      <c r="C36" s="442">
        <v>0</v>
      </c>
    </row>
    <row r="37" spans="1:3" ht="13.5" customHeight="1" hidden="1">
      <c r="A37" s="235" t="s">
        <v>1284</v>
      </c>
      <c r="B37" s="244">
        <v>0</v>
      </c>
      <c r="C37" s="443">
        <v>0</v>
      </c>
    </row>
    <row r="38" spans="1:3" ht="13.5" customHeight="1" hidden="1">
      <c r="A38" s="171" t="s">
        <v>1560</v>
      </c>
      <c r="B38" s="244">
        <v>0</v>
      </c>
      <c r="C38" s="443">
        <v>0</v>
      </c>
    </row>
    <row r="39" spans="1:3" ht="13.5" customHeight="1" hidden="1">
      <c r="A39" s="385" t="s">
        <v>1467</v>
      </c>
      <c r="B39" s="244"/>
      <c r="C39" s="443">
        <v>0</v>
      </c>
    </row>
    <row r="40" spans="1:3" ht="13.5" customHeight="1" hidden="1">
      <c r="A40" s="385" t="s">
        <v>1561</v>
      </c>
      <c r="B40" s="244"/>
      <c r="C40" s="443">
        <v>0</v>
      </c>
    </row>
    <row r="41" spans="1:3" ht="13.5" customHeight="1" hidden="1">
      <c r="A41" s="385" t="s">
        <v>1572</v>
      </c>
      <c r="B41" s="244"/>
      <c r="C41" s="443">
        <v>0</v>
      </c>
    </row>
    <row r="42" spans="1:3" ht="13.5" customHeight="1" hidden="1">
      <c r="A42" s="385" t="s">
        <v>1563</v>
      </c>
      <c r="B42" s="244">
        <v>0</v>
      </c>
      <c r="C42" s="443">
        <v>0</v>
      </c>
    </row>
    <row r="43" spans="1:3" ht="12.75" customHeight="1" hidden="1">
      <c r="A43" s="385" t="s">
        <v>1564</v>
      </c>
      <c r="B43" s="244"/>
      <c r="C43" s="443">
        <v>0</v>
      </c>
    </row>
    <row r="44" spans="1:3" ht="13.5" customHeight="1" hidden="1">
      <c r="A44" s="385" t="s">
        <v>1565</v>
      </c>
      <c r="B44" s="244"/>
      <c r="C44" s="443">
        <v>0</v>
      </c>
    </row>
    <row r="45" spans="1:3" ht="13.5" customHeight="1" hidden="1">
      <c r="A45" s="385" t="s">
        <v>1566</v>
      </c>
      <c r="B45" s="244"/>
      <c r="C45" s="443">
        <v>0</v>
      </c>
    </row>
    <row r="46" spans="1:3" ht="13.5" customHeight="1" hidden="1">
      <c r="A46" s="385" t="s">
        <v>1567</v>
      </c>
      <c r="B46" s="244"/>
      <c r="C46" s="443">
        <v>0</v>
      </c>
    </row>
    <row r="47" spans="1:3" ht="13.5" customHeight="1" hidden="1">
      <c r="A47" s="235" t="s">
        <v>1568</v>
      </c>
      <c r="B47" s="244">
        <v>0</v>
      </c>
      <c r="C47" s="443">
        <v>0</v>
      </c>
    </row>
    <row r="48" spans="1:3" ht="13.5" customHeight="1" hidden="1">
      <c r="A48" s="385" t="s">
        <v>1296</v>
      </c>
      <c r="B48" s="244"/>
      <c r="C48" s="443">
        <v>0</v>
      </c>
    </row>
    <row r="49" spans="1:3" ht="13.5" customHeight="1" hidden="1">
      <c r="A49" s="385" t="s">
        <v>1297</v>
      </c>
      <c r="B49" s="244"/>
      <c r="C49" s="443">
        <v>0</v>
      </c>
    </row>
    <row r="50" spans="1:3" ht="13.5" customHeight="1" hidden="1">
      <c r="A50" s="385" t="s">
        <v>1300</v>
      </c>
      <c r="B50" s="244">
        <v>0</v>
      </c>
      <c r="C50" s="443">
        <v>0</v>
      </c>
    </row>
    <row r="51" spans="1:3" ht="12.75" customHeight="1" hidden="1">
      <c r="A51" s="385" t="s">
        <v>1569</v>
      </c>
      <c r="B51" s="244">
        <v>0</v>
      </c>
      <c r="C51" s="443">
        <v>0</v>
      </c>
    </row>
    <row r="52" spans="1:3" ht="13.5" customHeight="1" hidden="1">
      <c r="A52" s="405" t="s">
        <v>1573</v>
      </c>
      <c r="B52" s="224"/>
      <c r="C52" s="442"/>
    </row>
    <row r="53" spans="1:3" ht="13.5" customHeight="1" hidden="1">
      <c r="A53" s="248" t="s">
        <v>1571</v>
      </c>
      <c r="B53" s="224"/>
      <c r="C53" s="442">
        <v>0</v>
      </c>
    </row>
    <row r="54" spans="1:3" ht="13.5" customHeight="1" hidden="1">
      <c r="A54" s="406" t="s">
        <v>1310</v>
      </c>
      <c r="B54" s="224">
        <v>0</v>
      </c>
      <c r="C54" s="442">
        <v>0</v>
      </c>
    </row>
    <row r="55" spans="1:3" ht="13.5" customHeight="1" hidden="1">
      <c r="A55" s="235" t="s">
        <v>1284</v>
      </c>
      <c r="B55" s="244">
        <v>0</v>
      </c>
      <c r="C55" s="443">
        <v>0</v>
      </c>
    </row>
    <row r="56" spans="1:3" ht="13.5" customHeight="1" hidden="1">
      <c r="A56" s="171" t="s">
        <v>1560</v>
      </c>
      <c r="B56" s="244">
        <v>0</v>
      </c>
      <c r="C56" s="443">
        <v>0</v>
      </c>
    </row>
    <row r="57" spans="1:3" ht="13.5" customHeight="1" hidden="1">
      <c r="A57" s="385" t="s">
        <v>1467</v>
      </c>
      <c r="B57" s="244"/>
      <c r="C57" s="443">
        <v>0</v>
      </c>
    </row>
    <row r="58" spans="1:3" ht="13.5" customHeight="1" hidden="1">
      <c r="A58" s="385" t="s">
        <v>1561</v>
      </c>
      <c r="B58" s="244"/>
      <c r="C58" s="443">
        <v>0</v>
      </c>
    </row>
    <row r="59" spans="1:3" ht="13.5" customHeight="1" hidden="1">
      <c r="A59" s="385" t="s">
        <v>1572</v>
      </c>
      <c r="B59" s="244"/>
      <c r="C59" s="443">
        <v>0</v>
      </c>
    </row>
    <row r="60" spans="1:3" ht="13.5" customHeight="1" hidden="1">
      <c r="A60" s="385" t="s">
        <v>1563</v>
      </c>
      <c r="B60" s="244">
        <v>0</v>
      </c>
      <c r="C60" s="443">
        <v>0</v>
      </c>
    </row>
    <row r="61" spans="1:3" ht="12.75" customHeight="1" hidden="1">
      <c r="A61" s="385" t="s">
        <v>1564</v>
      </c>
      <c r="B61" s="244"/>
      <c r="C61" s="443">
        <v>0</v>
      </c>
    </row>
    <row r="62" spans="1:3" ht="13.5" customHeight="1" hidden="1">
      <c r="A62" s="385" t="s">
        <v>1565</v>
      </c>
      <c r="B62" s="244"/>
      <c r="C62" s="443">
        <v>0</v>
      </c>
    </row>
    <row r="63" spans="1:3" ht="13.5" customHeight="1" hidden="1">
      <c r="A63" s="385" t="s">
        <v>1566</v>
      </c>
      <c r="B63" s="244"/>
      <c r="C63" s="443">
        <v>0</v>
      </c>
    </row>
    <row r="64" spans="1:3" ht="13.5" customHeight="1" hidden="1">
      <c r="A64" s="385" t="s">
        <v>1567</v>
      </c>
      <c r="B64" s="244"/>
      <c r="C64" s="443">
        <v>0</v>
      </c>
    </row>
    <row r="65" spans="1:3" ht="13.5" customHeight="1" hidden="1">
      <c r="A65" s="235" t="s">
        <v>1568</v>
      </c>
      <c r="B65" s="244">
        <v>0</v>
      </c>
      <c r="C65" s="443">
        <v>0</v>
      </c>
    </row>
    <row r="66" spans="1:3" ht="13.5" customHeight="1" hidden="1">
      <c r="A66" s="385" t="s">
        <v>1296</v>
      </c>
      <c r="B66" s="244"/>
      <c r="C66" s="443">
        <v>0</v>
      </c>
    </row>
    <row r="67" spans="1:3" ht="13.5" customHeight="1" hidden="1">
      <c r="A67" s="385" t="s">
        <v>1297</v>
      </c>
      <c r="B67" s="244"/>
      <c r="C67" s="443">
        <v>0</v>
      </c>
    </row>
    <row r="68" spans="1:3" ht="13.5" customHeight="1" hidden="1">
      <c r="A68" s="385" t="s">
        <v>1300</v>
      </c>
      <c r="B68" s="244">
        <v>0</v>
      </c>
      <c r="C68" s="443">
        <v>0</v>
      </c>
    </row>
    <row r="69" spans="1:3" ht="12.75" customHeight="1" hidden="1">
      <c r="A69" s="385" t="s">
        <v>1569</v>
      </c>
      <c r="B69" s="244">
        <v>0</v>
      </c>
      <c r="C69" s="443">
        <v>0</v>
      </c>
    </row>
    <row r="70" spans="1:3" ht="15" customHeight="1">
      <c r="A70" s="405" t="s">
        <v>1574</v>
      </c>
      <c r="B70" s="224"/>
      <c r="C70" s="442"/>
    </row>
    <row r="71" spans="1:3" ht="13.5" customHeight="1">
      <c r="A71" s="248" t="s">
        <v>1571</v>
      </c>
      <c r="B71" s="224">
        <v>16819</v>
      </c>
      <c r="C71" s="442">
        <v>1976</v>
      </c>
    </row>
    <row r="72" spans="1:3" ht="13.5" customHeight="1">
      <c r="A72" s="406" t="s">
        <v>1310</v>
      </c>
      <c r="B72" s="224">
        <v>10070</v>
      </c>
      <c r="C72" s="442">
        <v>5608</v>
      </c>
    </row>
    <row r="73" spans="1:3" ht="13.5" customHeight="1">
      <c r="A73" s="235" t="s">
        <v>1284</v>
      </c>
      <c r="B73" s="244">
        <v>10070</v>
      </c>
      <c r="C73" s="442">
        <v>5608</v>
      </c>
    </row>
    <row r="74" spans="1:3" ht="13.5" customHeight="1">
      <c r="A74" s="171" t="s">
        <v>1560</v>
      </c>
      <c r="B74" s="244">
        <v>10070</v>
      </c>
      <c r="C74" s="442">
        <v>5608</v>
      </c>
    </row>
    <row r="75" spans="1:3" ht="13.5" customHeight="1">
      <c r="A75" s="385" t="s">
        <v>1467</v>
      </c>
      <c r="B75" s="244">
        <v>108</v>
      </c>
      <c r="C75" s="442">
        <v>108</v>
      </c>
    </row>
    <row r="76" spans="1:3" ht="13.5" customHeight="1">
      <c r="A76" s="385" t="s">
        <v>1561</v>
      </c>
      <c r="B76" s="244">
        <v>9962</v>
      </c>
      <c r="C76" s="442">
        <v>5500</v>
      </c>
    </row>
    <row r="77" spans="1:3" ht="13.5" customHeight="1">
      <c r="A77" s="385" t="s">
        <v>1572</v>
      </c>
      <c r="B77" s="244"/>
      <c r="C77" s="442">
        <v>0</v>
      </c>
    </row>
    <row r="78" spans="1:3" ht="13.5" customHeight="1">
      <c r="A78" s="385" t="s">
        <v>1563</v>
      </c>
      <c r="B78" s="244">
        <v>0</v>
      </c>
      <c r="C78" s="442">
        <v>0</v>
      </c>
    </row>
    <row r="79" spans="1:3" ht="13.5" customHeight="1">
      <c r="A79" s="385" t="s">
        <v>1564</v>
      </c>
      <c r="B79" s="244"/>
      <c r="C79" s="442">
        <v>0</v>
      </c>
    </row>
    <row r="80" spans="1:3" ht="13.5" customHeight="1">
      <c r="A80" s="385" t="s">
        <v>1565</v>
      </c>
      <c r="B80" s="244"/>
      <c r="C80" s="442">
        <v>0</v>
      </c>
    </row>
    <row r="81" spans="1:3" ht="13.5" customHeight="1">
      <c r="A81" s="385" t="s">
        <v>1566</v>
      </c>
      <c r="B81" s="244"/>
      <c r="C81" s="442">
        <v>0</v>
      </c>
    </row>
    <row r="82" spans="1:3" ht="13.5" customHeight="1">
      <c r="A82" s="385" t="s">
        <v>1567</v>
      </c>
      <c r="B82" s="244"/>
      <c r="C82" s="442">
        <v>0</v>
      </c>
    </row>
    <row r="83" spans="1:3" ht="13.5" customHeight="1">
      <c r="A83" s="235" t="s">
        <v>1568</v>
      </c>
      <c r="B83" s="244">
        <v>0</v>
      </c>
      <c r="C83" s="442">
        <v>0</v>
      </c>
    </row>
    <row r="84" spans="1:3" ht="13.5" customHeight="1">
      <c r="A84" s="385" t="s">
        <v>1296</v>
      </c>
      <c r="B84" s="244"/>
      <c r="C84" s="442">
        <v>0</v>
      </c>
    </row>
    <row r="85" spans="1:3" ht="13.5" customHeight="1">
      <c r="A85" s="385" t="s">
        <v>1297</v>
      </c>
      <c r="B85" s="244"/>
      <c r="C85" s="442">
        <v>0</v>
      </c>
    </row>
    <row r="86" spans="1:3" ht="13.5" customHeight="1">
      <c r="A86" s="385" t="s">
        <v>1300</v>
      </c>
      <c r="B86" s="244">
        <v>6749</v>
      </c>
      <c r="C86" s="442">
        <v>-3632</v>
      </c>
    </row>
    <row r="87" spans="1:3" ht="12.75">
      <c r="A87" s="385" t="s">
        <v>1569</v>
      </c>
      <c r="B87" s="443">
        <v>-6749</v>
      </c>
      <c r="C87" s="442">
        <v>3632</v>
      </c>
    </row>
    <row r="88" spans="1:3" ht="15" customHeight="1">
      <c r="A88" s="405" t="s">
        <v>1575</v>
      </c>
      <c r="B88" s="224"/>
      <c r="C88" s="442">
        <v>0</v>
      </c>
    </row>
    <row r="89" spans="1:3" ht="15" customHeight="1">
      <c r="A89" s="248" t="s">
        <v>1571</v>
      </c>
      <c r="B89" s="224">
        <v>20</v>
      </c>
      <c r="C89" s="442">
        <v>20</v>
      </c>
    </row>
    <row r="90" spans="1:3" ht="13.5" customHeight="1">
      <c r="A90" s="406" t="s">
        <v>1310</v>
      </c>
      <c r="B90" s="224">
        <v>100</v>
      </c>
      <c r="C90" s="442">
        <v>100</v>
      </c>
    </row>
    <row r="91" spans="1:3" ht="15" customHeight="1">
      <c r="A91" s="235" t="s">
        <v>1284</v>
      </c>
      <c r="B91" s="244">
        <v>0</v>
      </c>
      <c r="C91" s="442">
        <v>0</v>
      </c>
    </row>
    <row r="92" spans="1:3" ht="15" customHeight="1">
      <c r="A92" s="171" t="s">
        <v>1560</v>
      </c>
      <c r="B92" s="244">
        <v>0</v>
      </c>
      <c r="C92" s="442">
        <v>0</v>
      </c>
    </row>
    <row r="93" spans="1:3" ht="15" customHeight="1">
      <c r="A93" s="385" t="s">
        <v>1467</v>
      </c>
      <c r="B93" s="478"/>
      <c r="C93" s="442">
        <v>0</v>
      </c>
    </row>
    <row r="94" spans="1:3" ht="15" customHeight="1">
      <c r="A94" s="385" t="s">
        <v>1561</v>
      </c>
      <c r="B94" s="244"/>
      <c r="C94" s="442">
        <v>0</v>
      </c>
    </row>
    <row r="95" spans="1:3" ht="15" customHeight="1">
      <c r="A95" s="385" t="s">
        <v>1572</v>
      </c>
      <c r="B95" s="244"/>
      <c r="C95" s="442">
        <v>0</v>
      </c>
    </row>
    <row r="96" spans="1:3" ht="15" customHeight="1">
      <c r="A96" s="385" t="s">
        <v>1563</v>
      </c>
      <c r="B96" s="244">
        <v>0</v>
      </c>
      <c r="C96" s="442">
        <v>0</v>
      </c>
    </row>
    <row r="97" spans="1:3" ht="15" customHeight="1">
      <c r="A97" s="385" t="s">
        <v>1564</v>
      </c>
      <c r="B97" s="244"/>
      <c r="C97" s="442">
        <v>0</v>
      </c>
    </row>
    <row r="98" spans="1:3" ht="15" customHeight="1">
      <c r="A98" s="385" t="s">
        <v>1565</v>
      </c>
      <c r="B98" s="244"/>
      <c r="C98" s="442">
        <v>0</v>
      </c>
    </row>
    <row r="99" spans="1:3" ht="15" customHeight="1">
      <c r="A99" s="385" t="s">
        <v>1566</v>
      </c>
      <c r="B99" s="244"/>
      <c r="C99" s="442">
        <v>0</v>
      </c>
    </row>
    <row r="100" spans="1:3" ht="15" customHeight="1">
      <c r="A100" s="385" t="s">
        <v>1567</v>
      </c>
      <c r="B100" s="244"/>
      <c r="C100" s="442">
        <v>0</v>
      </c>
    </row>
    <row r="101" spans="1:3" ht="15" customHeight="1">
      <c r="A101" s="235" t="s">
        <v>1568</v>
      </c>
      <c r="B101" s="244">
        <v>100</v>
      </c>
      <c r="C101" s="442">
        <v>100</v>
      </c>
    </row>
    <row r="102" spans="1:3" ht="15" customHeight="1">
      <c r="A102" s="385" t="s">
        <v>1296</v>
      </c>
      <c r="B102" s="244">
        <v>100</v>
      </c>
      <c r="C102" s="442">
        <v>100</v>
      </c>
    </row>
    <row r="103" spans="1:3" ht="15" customHeight="1">
      <c r="A103" s="385" t="s">
        <v>1297</v>
      </c>
      <c r="B103" s="244"/>
      <c r="C103" s="442">
        <v>0</v>
      </c>
    </row>
    <row r="104" spans="1:3" ht="15" customHeight="1">
      <c r="A104" s="385" t="s">
        <v>1300</v>
      </c>
      <c r="B104" s="244">
        <v>-80</v>
      </c>
      <c r="C104" s="442">
        <v>-80</v>
      </c>
    </row>
    <row r="105" spans="1:3" ht="12.75">
      <c r="A105" s="385" t="s">
        <v>1569</v>
      </c>
      <c r="B105" s="244">
        <v>80</v>
      </c>
      <c r="C105" s="442">
        <v>80</v>
      </c>
    </row>
    <row r="106" spans="1:3" ht="13.5" customHeight="1">
      <c r="A106" s="405" t="s">
        <v>1576</v>
      </c>
      <c r="B106" s="224"/>
      <c r="C106" s="442"/>
    </row>
    <row r="107" spans="1:3" ht="13.5" customHeight="1">
      <c r="A107" s="248" t="s">
        <v>1571</v>
      </c>
      <c r="B107" s="224">
        <v>1500</v>
      </c>
      <c r="C107" s="442">
        <v>1500</v>
      </c>
    </row>
    <row r="108" spans="1:3" ht="13.5" customHeight="1">
      <c r="A108" s="406" t="s">
        <v>1310</v>
      </c>
      <c r="B108" s="224">
        <v>605</v>
      </c>
      <c r="C108" s="442">
        <v>599</v>
      </c>
    </row>
    <row r="109" spans="1:3" ht="13.5" customHeight="1">
      <c r="A109" s="235" t="s">
        <v>1284</v>
      </c>
      <c r="B109" s="244">
        <v>605</v>
      </c>
      <c r="C109" s="443">
        <v>599</v>
      </c>
    </row>
    <row r="110" spans="1:3" ht="13.5" customHeight="1">
      <c r="A110" s="171" t="s">
        <v>1560</v>
      </c>
      <c r="B110" s="244">
        <v>605</v>
      </c>
      <c r="C110" s="443">
        <v>599</v>
      </c>
    </row>
    <row r="111" spans="1:3" ht="13.5" customHeight="1">
      <c r="A111" s="385" t="s">
        <v>1467</v>
      </c>
      <c r="B111" s="244">
        <v>0</v>
      </c>
      <c r="C111" s="443">
        <v>0</v>
      </c>
    </row>
    <row r="112" spans="1:3" ht="13.5" customHeight="1">
      <c r="A112" s="385" t="s">
        <v>1561</v>
      </c>
      <c r="B112" s="244">
        <v>605</v>
      </c>
      <c r="C112" s="443">
        <v>599</v>
      </c>
    </row>
    <row r="113" spans="1:3" ht="13.5" customHeight="1" hidden="1">
      <c r="A113" s="385" t="s">
        <v>1572</v>
      </c>
      <c r="B113" s="244"/>
      <c r="C113" s="443">
        <v>0</v>
      </c>
    </row>
    <row r="114" spans="1:3" ht="13.5" customHeight="1" hidden="1">
      <c r="A114" s="385" t="s">
        <v>1563</v>
      </c>
      <c r="B114" s="244">
        <v>0</v>
      </c>
      <c r="C114" s="443">
        <v>0</v>
      </c>
    </row>
    <row r="115" spans="1:3" ht="13.5" customHeight="1" hidden="1">
      <c r="A115" s="385" t="s">
        <v>1564</v>
      </c>
      <c r="B115" s="244"/>
      <c r="C115" s="443">
        <v>0</v>
      </c>
    </row>
    <row r="116" spans="1:3" ht="13.5" customHeight="1" hidden="1">
      <c r="A116" s="385" t="s">
        <v>1565</v>
      </c>
      <c r="B116" s="244"/>
      <c r="C116" s="443">
        <v>0</v>
      </c>
    </row>
    <row r="117" spans="1:3" ht="13.5" customHeight="1" hidden="1">
      <c r="A117" s="385" t="s">
        <v>1566</v>
      </c>
      <c r="B117" s="244"/>
      <c r="C117" s="443">
        <v>0</v>
      </c>
    </row>
    <row r="118" spans="1:3" ht="13.5" customHeight="1" hidden="1">
      <c r="A118" s="385" t="s">
        <v>1567</v>
      </c>
      <c r="B118" s="244"/>
      <c r="C118" s="443">
        <v>0</v>
      </c>
    </row>
    <row r="119" spans="1:3" ht="13.5" customHeight="1" hidden="1">
      <c r="A119" s="235" t="s">
        <v>1568</v>
      </c>
      <c r="B119" s="244">
        <v>0</v>
      </c>
      <c r="C119" s="443">
        <v>0</v>
      </c>
    </row>
    <row r="120" spans="1:3" ht="13.5" customHeight="1" hidden="1">
      <c r="A120" s="385" t="s">
        <v>1296</v>
      </c>
      <c r="B120" s="244">
        <v>0</v>
      </c>
      <c r="C120" s="443">
        <v>0</v>
      </c>
    </row>
    <row r="121" spans="1:3" ht="13.5" customHeight="1" hidden="1">
      <c r="A121" s="385" t="s">
        <v>1297</v>
      </c>
      <c r="B121" s="224"/>
      <c r="C121" s="443">
        <v>0</v>
      </c>
    </row>
    <row r="122" spans="1:3" ht="13.5" customHeight="1">
      <c r="A122" s="385" t="s">
        <v>1300</v>
      </c>
      <c r="B122" s="244">
        <v>895</v>
      </c>
      <c r="C122" s="443">
        <v>901</v>
      </c>
    </row>
    <row r="123" spans="1:3" ht="12.75">
      <c r="A123" s="385" t="s">
        <v>1569</v>
      </c>
      <c r="B123" s="443">
        <v>-895</v>
      </c>
      <c r="C123" s="443">
        <v>-901</v>
      </c>
    </row>
    <row r="124" spans="1:3" ht="13.5" customHeight="1">
      <c r="A124" s="405" t="s">
        <v>1577</v>
      </c>
      <c r="B124" s="244"/>
      <c r="C124" s="442"/>
    </row>
    <row r="125" spans="1:3" ht="13.5" customHeight="1">
      <c r="A125" s="248" t="s">
        <v>1571</v>
      </c>
      <c r="B125" s="224">
        <v>47770</v>
      </c>
      <c r="C125" s="442">
        <v>36126</v>
      </c>
    </row>
    <row r="126" spans="1:3" ht="13.5" customHeight="1">
      <c r="A126" s="406" t="s">
        <v>1310</v>
      </c>
      <c r="B126" s="224">
        <v>61493</v>
      </c>
      <c r="C126" s="442">
        <v>13860</v>
      </c>
    </row>
    <row r="127" spans="1:3" ht="13.5" customHeight="1">
      <c r="A127" s="235" t="s">
        <v>1284</v>
      </c>
      <c r="B127" s="244">
        <v>58776</v>
      </c>
      <c r="C127" s="443">
        <v>11143</v>
      </c>
    </row>
    <row r="128" spans="1:3" ht="13.5" customHeight="1">
      <c r="A128" s="171" t="s">
        <v>1560</v>
      </c>
      <c r="B128" s="244">
        <v>58776</v>
      </c>
      <c r="C128" s="443">
        <v>11143</v>
      </c>
    </row>
    <row r="129" spans="1:3" ht="13.5" customHeight="1">
      <c r="A129" s="385" t="s">
        <v>1467</v>
      </c>
      <c r="B129" s="244">
        <v>4040</v>
      </c>
      <c r="C129" s="443">
        <v>4040</v>
      </c>
    </row>
    <row r="130" spans="1:3" ht="13.5" customHeight="1">
      <c r="A130" s="385" t="s">
        <v>1561</v>
      </c>
      <c r="B130" s="244">
        <v>54736</v>
      </c>
      <c r="C130" s="443">
        <v>7103</v>
      </c>
    </row>
    <row r="131" spans="1:3" ht="13.5" customHeight="1">
      <c r="A131" s="385" t="s">
        <v>1572</v>
      </c>
      <c r="B131" s="244"/>
      <c r="C131" s="443">
        <v>0</v>
      </c>
    </row>
    <row r="132" spans="1:3" ht="13.5" customHeight="1">
      <c r="A132" s="385" t="s">
        <v>1563</v>
      </c>
      <c r="B132" s="244">
        <v>0</v>
      </c>
      <c r="C132" s="443">
        <v>0</v>
      </c>
    </row>
    <row r="133" spans="1:3" ht="13.5" customHeight="1">
      <c r="A133" s="385" t="s">
        <v>1564</v>
      </c>
      <c r="B133" s="244"/>
      <c r="C133" s="443">
        <v>0</v>
      </c>
    </row>
    <row r="134" spans="1:3" ht="13.5" customHeight="1">
      <c r="A134" s="385" t="s">
        <v>1565</v>
      </c>
      <c r="B134" s="244"/>
      <c r="C134" s="443">
        <v>0</v>
      </c>
    </row>
    <row r="135" spans="1:3" ht="13.5" customHeight="1">
      <c r="A135" s="385" t="s">
        <v>1566</v>
      </c>
      <c r="B135" s="244"/>
      <c r="C135" s="443">
        <v>0</v>
      </c>
    </row>
    <row r="136" spans="1:3" ht="13.5" customHeight="1">
      <c r="A136" s="385" t="s">
        <v>1567</v>
      </c>
      <c r="B136" s="244"/>
      <c r="C136" s="443">
        <v>0</v>
      </c>
    </row>
    <row r="137" spans="1:3" ht="13.5" customHeight="1">
      <c r="A137" s="235" t="s">
        <v>1568</v>
      </c>
      <c r="B137" s="244">
        <v>2717</v>
      </c>
      <c r="C137" s="443">
        <v>2717</v>
      </c>
    </row>
    <row r="138" spans="1:3" ht="13.5" customHeight="1">
      <c r="A138" s="385" t="s">
        <v>1296</v>
      </c>
      <c r="B138" s="244">
        <v>2717</v>
      </c>
      <c r="C138" s="443">
        <v>2717</v>
      </c>
    </row>
    <row r="139" spans="1:3" ht="15" customHeight="1">
      <c r="A139" s="385" t="s">
        <v>1297</v>
      </c>
      <c r="B139" s="244"/>
      <c r="C139" s="443">
        <v>0</v>
      </c>
    </row>
    <row r="140" spans="1:3" ht="15" customHeight="1">
      <c r="A140" s="385" t="s">
        <v>1300</v>
      </c>
      <c r="B140" s="244">
        <v>-13723</v>
      </c>
      <c r="C140" s="443">
        <v>22266</v>
      </c>
    </row>
    <row r="141" spans="1:3" ht="12.75">
      <c r="A141" s="385" t="s">
        <v>1569</v>
      </c>
      <c r="B141" s="443">
        <v>13723</v>
      </c>
      <c r="C141" s="443">
        <v>-22266</v>
      </c>
    </row>
    <row r="142" spans="1:3" ht="13.5" customHeight="1">
      <c r="A142" s="405" t="s">
        <v>1578</v>
      </c>
      <c r="B142" s="244"/>
      <c r="C142" s="442"/>
    </row>
    <row r="143" spans="1:3" ht="13.5" customHeight="1">
      <c r="A143" s="248" t="s">
        <v>1571</v>
      </c>
      <c r="B143" s="224">
        <v>648</v>
      </c>
      <c r="C143" s="442">
        <v>-2383</v>
      </c>
    </row>
    <row r="144" spans="1:3" ht="13.5" customHeight="1">
      <c r="A144" s="406" t="s">
        <v>1310</v>
      </c>
      <c r="B144" s="224">
        <v>19093</v>
      </c>
      <c r="C144" s="442">
        <v>12461</v>
      </c>
    </row>
    <row r="145" spans="1:3" ht="13.5" customHeight="1">
      <c r="A145" s="235" t="s">
        <v>1284</v>
      </c>
      <c r="B145" s="244">
        <v>19093</v>
      </c>
      <c r="C145" s="443">
        <v>12461</v>
      </c>
    </row>
    <row r="146" spans="1:3" ht="13.5" customHeight="1">
      <c r="A146" s="171" t="s">
        <v>1560</v>
      </c>
      <c r="B146" s="244">
        <v>19093</v>
      </c>
      <c r="C146" s="443">
        <v>12461</v>
      </c>
    </row>
    <row r="147" spans="1:3" ht="13.5" customHeight="1">
      <c r="A147" s="385" t="s">
        <v>1467</v>
      </c>
      <c r="B147" s="244">
        <v>0</v>
      </c>
      <c r="C147" s="443">
        <v>0</v>
      </c>
    </row>
    <row r="148" spans="1:3" ht="13.5" customHeight="1">
      <c r="A148" s="385" t="s">
        <v>1579</v>
      </c>
      <c r="B148" s="244">
        <v>19093</v>
      </c>
      <c r="C148" s="443">
        <v>12461</v>
      </c>
    </row>
    <row r="149" spans="1:3" ht="13.5" customHeight="1" hidden="1">
      <c r="A149" s="385" t="s">
        <v>1572</v>
      </c>
      <c r="B149" s="244"/>
      <c r="C149" s="443">
        <v>0</v>
      </c>
    </row>
    <row r="150" spans="1:3" ht="13.5" customHeight="1" hidden="1">
      <c r="A150" s="385" t="s">
        <v>1563</v>
      </c>
      <c r="B150" s="244">
        <v>0</v>
      </c>
      <c r="C150" s="443">
        <v>0</v>
      </c>
    </row>
    <row r="151" spans="1:3" ht="13.5" customHeight="1" hidden="1">
      <c r="A151" s="385" t="s">
        <v>1564</v>
      </c>
      <c r="B151" s="244"/>
      <c r="C151" s="443">
        <v>0</v>
      </c>
    </row>
    <row r="152" spans="1:3" ht="13.5" customHeight="1" hidden="1">
      <c r="A152" s="385" t="s">
        <v>1565</v>
      </c>
      <c r="B152" s="244"/>
      <c r="C152" s="443">
        <v>0</v>
      </c>
    </row>
    <row r="153" spans="1:3" ht="13.5" customHeight="1" hidden="1">
      <c r="A153" s="385" t="s">
        <v>1566</v>
      </c>
      <c r="B153" s="224"/>
      <c r="C153" s="443">
        <v>0</v>
      </c>
    </row>
    <row r="154" spans="1:3" ht="13.5" customHeight="1" hidden="1">
      <c r="A154" s="385" t="s">
        <v>1567</v>
      </c>
      <c r="B154" s="224"/>
      <c r="C154" s="443">
        <v>0</v>
      </c>
    </row>
    <row r="155" spans="1:3" ht="13.5" customHeight="1" hidden="1">
      <c r="A155" s="235" t="s">
        <v>1568</v>
      </c>
      <c r="B155" s="244">
        <v>0</v>
      </c>
      <c r="C155" s="443">
        <v>0</v>
      </c>
    </row>
    <row r="156" spans="1:3" ht="13.5" customHeight="1" hidden="1">
      <c r="A156" s="385" t="s">
        <v>1296</v>
      </c>
      <c r="B156" s="244"/>
      <c r="C156" s="443">
        <v>0</v>
      </c>
    </row>
    <row r="157" spans="1:3" ht="13.5" customHeight="1" hidden="1">
      <c r="A157" s="385" t="s">
        <v>1297</v>
      </c>
      <c r="B157" s="244"/>
      <c r="C157" s="443">
        <v>0</v>
      </c>
    </row>
    <row r="158" spans="1:3" ht="13.5" customHeight="1">
      <c r="A158" s="385" t="s">
        <v>1300</v>
      </c>
      <c r="B158" s="244">
        <v>-18445</v>
      </c>
      <c r="C158" s="443">
        <v>-14844</v>
      </c>
    </row>
    <row r="159" spans="1:3" ht="12.75">
      <c r="A159" s="385" t="s">
        <v>1569</v>
      </c>
      <c r="B159" s="443">
        <v>18445</v>
      </c>
      <c r="C159" s="443">
        <v>14844</v>
      </c>
    </row>
    <row r="160" spans="1:3" ht="13.5" customHeight="1">
      <c r="A160" s="405" t="s">
        <v>1580</v>
      </c>
      <c r="B160" s="244"/>
      <c r="C160" s="442"/>
    </row>
    <row r="161" spans="1:3" ht="13.5" customHeight="1">
      <c r="A161" s="248" t="s">
        <v>1571</v>
      </c>
      <c r="B161" s="224">
        <v>11875</v>
      </c>
      <c r="C161" s="442">
        <v>1978</v>
      </c>
    </row>
    <row r="162" spans="1:3" ht="13.5" customHeight="1">
      <c r="A162" s="406" t="s">
        <v>1310</v>
      </c>
      <c r="B162" s="224">
        <v>16828</v>
      </c>
      <c r="C162" s="442">
        <v>6106</v>
      </c>
    </row>
    <row r="163" spans="1:3" ht="13.5" customHeight="1">
      <c r="A163" s="235" t="s">
        <v>1284</v>
      </c>
      <c r="B163" s="244">
        <v>12350</v>
      </c>
      <c r="C163" s="443">
        <v>5315</v>
      </c>
    </row>
    <row r="164" spans="1:3" ht="13.5" customHeight="1">
      <c r="A164" s="171" t="s">
        <v>1560</v>
      </c>
      <c r="B164" s="244">
        <v>12350</v>
      </c>
      <c r="C164" s="443">
        <v>5315</v>
      </c>
    </row>
    <row r="165" spans="1:3" ht="13.5" customHeight="1">
      <c r="A165" s="385" t="s">
        <v>1467</v>
      </c>
      <c r="B165" s="244">
        <v>540</v>
      </c>
      <c r="C165" s="443">
        <v>270</v>
      </c>
    </row>
    <row r="166" spans="1:3" ht="13.5" customHeight="1">
      <c r="A166" s="385" t="s">
        <v>1561</v>
      </c>
      <c r="B166" s="244">
        <v>11810</v>
      </c>
      <c r="C166" s="443">
        <v>5045</v>
      </c>
    </row>
    <row r="167" spans="1:3" ht="13.5" customHeight="1" hidden="1">
      <c r="A167" s="385" t="s">
        <v>1572</v>
      </c>
      <c r="B167" s="244"/>
      <c r="C167" s="443">
        <v>0</v>
      </c>
    </row>
    <row r="168" spans="1:3" ht="13.5" customHeight="1" hidden="1">
      <c r="A168" s="385" t="s">
        <v>1563</v>
      </c>
      <c r="B168" s="244">
        <v>0</v>
      </c>
      <c r="C168" s="443">
        <v>0</v>
      </c>
    </row>
    <row r="169" spans="1:3" ht="12.75" customHeight="1" hidden="1">
      <c r="A169" s="385" t="s">
        <v>1564</v>
      </c>
      <c r="B169" s="244">
        <v>0</v>
      </c>
      <c r="C169" s="443">
        <v>0</v>
      </c>
    </row>
    <row r="170" spans="1:3" ht="13.5" customHeight="1" hidden="1">
      <c r="A170" s="385" t="s">
        <v>1581</v>
      </c>
      <c r="B170" s="244"/>
      <c r="C170" s="443">
        <v>0</v>
      </c>
    </row>
    <row r="171" spans="1:3" ht="13.5" customHeight="1" hidden="1">
      <c r="A171" s="385" t="s">
        <v>1566</v>
      </c>
      <c r="B171" s="244">
        <v>0</v>
      </c>
      <c r="C171" s="443">
        <v>0</v>
      </c>
    </row>
    <row r="172" spans="1:3" ht="13.5" customHeight="1" hidden="1">
      <c r="A172" s="385" t="s">
        <v>1567</v>
      </c>
      <c r="B172" s="244"/>
      <c r="C172" s="443">
        <v>0</v>
      </c>
    </row>
    <row r="173" spans="1:3" ht="13.5" customHeight="1">
      <c r="A173" s="235" t="s">
        <v>1568</v>
      </c>
      <c r="B173" s="244">
        <v>4478</v>
      </c>
      <c r="C173" s="443">
        <v>791</v>
      </c>
    </row>
    <row r="174" spans="1:3" ht="13.5" customHeight="1">
      <c r="A174" s="385" t="s">
        <v>1296</v>
      </c>
      <c r="B174" s="244">
        <v>4478</v>
      </c>
      <c r="C174" s="443">
        <v>791</v>
      </c>
    </row>
    <row r="175" spans="1:3" ht="13.5" customHeight="1" hidden="1">
      <c r="A175" s="385" t="s">
        <v>1297</v>
      </c>
      <c r="B175" s="244">
        <v>0</v>
      </c>
      <c r="C175" s="443">
        <v>0</v>
      </c>
    </row>
    <row r="176" spans="1:3" ht="13.5" customHeight="1">
      <c r="A176" s="385" t="s">
        <v>1300</v>
      </c>
      <c r="B176" s="244">
        <v>-4953</v>
      </c>
      <c r="C176" s="443">
        <v>-4128</v>
      </c>
    </row>
    <row r="177" spans="1:3" ht="12.75">
      <c r="A177" s="385" t="s">
        <v>1569</v>
      </c>
      <c r="B177" s="443">
        <v>4953</v>
      </c>
      <c r="C177" s="443">
        <v>4128</v>
      </c>
    </row>
    <row r="178" spans="1:3" ht="13.5" customHeight="1">
      <c r="A178" s="405" t="s">
        <v>1582</v>
      </c>
      <c r="B178" s="244"/>
      <c r="C178" s="442"/>
    </row>
    <row r="179" spans="1:3" ht="13.5" customHeight="1">
      <c r="A179" s="248" t="s">
        <v>1571</v>
      </c>
      <c r="B179" s="224">
        <v>255975</v>
      </c>
      <c r="C179" s="442">
        <v>185376</v>
      </c>
    </row>
    <row r="180" spans="1:3" ht="13.5" customHeight="1">
      <c r="A180" s="406" t="s">
        <v>1310</v>
      </c>
      <c r="B180" s="224">
        <v>490763</v>
      </c>
      <c r="C180" s="442">
        <v>288791</v>
      </c>
    </row>
    <row r="181" spans="1:3" ht="13.5" customHeight="1">
      <c r="A181" s="235" t="s">
        <v>1284</v>
      </c>
      <c r="B181" s="244">
        <v>478959</v>
      </c>
      <c r="C181" s="443">
        <v>278725</v>
      </c>
    </row>
    <row r="182" spans="1:3" ht="13.5" customHeight="1">
      <c r="A182" s="171" t="s">
        <v>1560</v>
      </c>
      <c r="B182" s="244">
        <v>473938</v>
      </c>
      <c r="C182" s="443">
        <v>275804</v>
      </c>
    </row>
    <row r="183" spans="1:3" ht="13.5" customHeight="1">
      <c r="A183" s="385" t="s">
        <v>1467</v>
      </c>
      <c r="B183" s="244">
        <v>27541</v>
      </c>
      <c r="C183" s="443">
        <v>22438</v>
      </c>
    </row>
    <row r="184" spans="1:3" ht="13.5" customHeight="1">
      <c r="A184" s="385" t="s">
        <v>1561</v>
      </c>
      <c r="B184" s="244">
        <v>446397</v>
      </c>
      <c r="C184" s="443">
        <v>253366</v>
      </c>
    </row>
    <row r="185" spans="1:3" ht="10.5" customHeight="1" hidden="1">
      <c r="A185" s="385" t="s">
        <v>1572</v>
      </c>
      <c r="B185" s="224"/>
      <c r="C185" s="443">
        <v>0</v>
      </c>
    </row>
    <row r="186" spans="1:3" ht="13.5" customHeight="1">
      <c r="A186" s="385" t="s">
        <v>1563</v>
      </c>
      <c r="B186" s="244">
        <v>5021</v>
      </c>
      <c r="C186" s="443">
        <v>2921</v>
      </c>
    </row>
    <row r="187" spans="1:3" ht="12.75" customHeight="1" hidden="1">
      <c r="A187" s="385" t="s">
        <v>1564</v>
      </c>
      <c r="B187" s="244">
        <v>0</v>
      </c>
      <c r="C187" s="443">
        <v>0</v>
      </c>
    </row>
    <row r="188" spans="1:3" ht="13.5" customHeight="1">
      <c r="A188" s="385" t="s">
        <v>1581</v>
      </c>
      <c r="B188" s="244">
        <v>5021</v>
      </c>
      <c r="C188" s="443">
        <v>2921</v>
      </c>
    </row>
    <row r="189" spans="1:3" ht="13.5" customHeight="1" hidden="1">
      <c r="A189" s="385" t="s">
        <v>1566</v>
      </c>
      <c r="B189" s="244">
        <v>0</v>
      </c>
      <c r="C189" s="443">
        <v>0</v>
      </c>
    </row>
    <row r="190" spans="1:3" ht="13.5" customHeight="1" hidden="1">
      <c r="A190" s="385" t="s">
        <v>1567</v>
      </c>
      <c r="B190" s="244"/>
      <c r="C190" s="443">
        <v>0</v>
      </c>
    </row>
    <row r="191" spans="1:3" ht="13.5" customHeight="1">
      <c r="A191" s="235" t="s">
        <v>1568</v>
      </c>
      <c r="B191" s="244">
        <v>11804</v>
      </c>
      <c r="C191" s="443">
        <v>10066</v>
      </c>
    </row>
    <row r="192" spans="1:3" ht="13.5" customHeight="1">
      <c r="A192" s="385" t="s">
        <v>1296</v>
      </c>
      <c r="B192" s="244">
        <v>11804</v>
      </c>
      <c r="C192" s="443">
        <v>10066</v>
      </c>
    </row>
    <row r="193" spans="1:3" ht="13.5" customHeight="1" hidden="1">
      <c r="A193" s="385" t="s">
        <v>1297</v>
      </c>
      <c r="B193" s="244">
        <v>0</v>
      </c>
      <c r="C193" s="443">
        <v>0</v>
      </c>
    </row>
    <row r="194" spans="1:3" ht="13.5" customHeight="1">
      <c r="A194" s="385" t="s">
        <v>1300</v>
      </c>
      <c r="B194" s="244">
        <v>-234788</v>
      </c>
      <c r="C194" s="443">
        <v>-103415</v>
      </c>
    </row>
    <row r="195" spans="1:3" ht="12.75">
      <c r="A195" s="385" t="s">
        <v>1569</v>
      </c>
      <c r="B195" s="443">
        <v>234788</v>
      </c>
      <c r="C195" s="443">
        <v>103415</v>
      </c>
    </row>
    <row r="196" spans="1:3" ht="13.5" customHeight="1">
      <c r="A196" s="405" t="s">
        <v>1583</v>
      </c>
      <c r="B196" s="244"/>
      <c r="C196" s="442"/>
    </row>
    <row r="197" spans="1:3" ht="13.5" customHeight="1">
      <c r="A197" s="248" t="s">
        <v>1571</v>
      </c>
      <c r="B197" s="224">
        <v>44773</v>
      </c>
      <c r="C197" s="442">
        <v>13288</v>
      </c>
    </row>
    <row r="198" spans="1:3" ht="13.5" customHeight="1">
      <c r="A198" s="406" t="s">
        <v>1310</v>
      </c>
      <c r="B198" s="224">
        <v>25787</v>
      </c>
      <c r="C198" s="442">
        <v>13892</v>
      </c>
    </row>
    <row r="199" spans="1:3" ht="13.5" customHeight="1">
      <c r="A199" s="235" t="s">
        <v>1284</v>
      </c>
      <c r="B199" s="244">
        <v>24286</v>
      </c>
      <c r="C199" s="443">
        <v>12391</v>
      </c>
    </row>
    <row r="200" spans="1:3" ht="13.5" customHeight="1">
      <c r="A200" s="171" t="s">
        <v>1560</v>
      </c>
      <c r="B200" s="244">
        <v>22786</v>
      </c>
      <c r="C200" s="443">
        <v>11141</v>
      </c>
    </row>
    <row r="201" spans="1:3" ht="13.5" customHeight="1">
      <c r="A201" s="385" t="s">
        <v>1467</v>
      </c>
      <c r="B201" s="244">
        <v>5876</v>
      </c>
      <c r="C201" s="443">
        <v>3216</v>
      </c>
    </row>
    <row r="202" spans="1:3" ht="13.5" customHeight="1">
      <c r="A202" s="385" t="s">
        <v>1561</v>
      </c>
      <c r="B202" s="244">
        <v>16910</v>
      </c>
      <c r="C202" s="443">
        <v>7925</v>
      </c>
    </row>
    <row r="203" spans="1:3" ht="13.5" customHeight="1" hidden="1">
      <c r="A203" s="385" t="s">
        <v>1572</v>
      </c>
      <c r="B203" s="244"/>
      <c r="C203" s="443">
        <v>0</v>
      </c>
    </row>
    <row r="204" spans="1:3" ht="13.5" customHeight="1">
      <c r="A204" s="385" t="s">
        <v>1563</v>
      </c>
      <c r="B204" s="244">
        <v>1500</v>
      </c>
      <c r="C204" s="443">
        <v>1250</v>
      </c>
    </row>
    <row r="205" spans="1:3" ht="12.75" customHeight="1" hidden="1">
      <c r="A205" s="385" t="s">
        <v>1564</v>
      </c>
      <c r="B205" s="244">
        <v>0</v>
      </c>
      <c r="C205" s="443">
        <v>0</v>
      </c>
    </row>
    <row r="206" spans="1:3" ht="13.5" customHeight="1">
      <c r="A206" s="385" t="s">
        <v>1581</v>
      </c>
      <c r="B206" s="244">
        <v>1500</v>
      </c>
      <c r="C206" s="443">
        <v>1250</v>
      </c>
    </row>
    <row r="207" spans="1:3" ht="13.5" customHeight="1">
      <c r="A207" s="385" t="s">
        <v>1566</v>
      </c>
      <c r="B207" s="244"/>
      <c r="C207" s="443">
        <v>0</v>
      </c>
    </row>
    <row r="208" spans="1:3" ht="13.5" customHeight="1">
      <c r="A208" s="385" t="s">
        <v>1567</v>
      </c>
      <c r="B208" s="244"/>
      <c r="C208" s="443">
        <v>0</v>
      </c>
    </row>
    <row r="209" spans="1:3" ht="13.5" customHeight="1">
      <c r="A209" s="235" t="s">
        <v>1568</v>
      </c>
      <c r="B209" s="244">
        <v>1501</v>
      </c>
      <c r="C209" s="443">
        <v>1501</v>
      </c>
    </row>
    <row r="210" spans="1:3" ht="13.5" customHeight="1">
      <c r="A210" s="385" t="s">
        <v>1296</v>
      </c>
      <c r="B210" s="244">
        <v>1501</v>
      </c>
      <c r="C210" s="443">
        <v>1501</v>
      </c>
    </row>
    <row r="211" spans="1:3" ht="13.5" customHeight="1">
      <c r="A211" s="385" t="s">
        <v>1297</v>
      </c>
      <c r="B211" s="244"/>
      <c r="C211" s="443">
        <v>0</v>
      </c>
    </row>
    <row r="212" spans="1:3" ht="13.5" customHeight="1">
      <c r="A212" s="385" t="s">
        <v>1300</v>
      </c>
      <c r="B212" s="244">
        <v>18986</v>
      </c>
      <c r="C212" s="443">
        <v>-604</v>
      </c>
    </row>
    <row r="213" spans="1:3" ht="12.75">
      <c r="A213" s="385" t="s">
        <v>1569</v>
      </c>
      <c r="B213" s="443">
        <v>-18986</v>
      </c>
      <c r="C213" s="443">
        <v>604</v>
      </c>
    </row>
    <row r="214" spans="1:3" ht="15" customHeight="1">
      <c r="A214" s="405" t="s">
        <v>1584</v>
      </c>
      <c r="B214" s="244"/>
      <c r="C214" s="442">
        <v>0</v>
      </c>
    </row>
    <row r="215" spans="1:3" ht="15" customHeight="1">
      <c r="A215" s="248" t="s">
        <v>1571</v>
      </c>
      <c r="B215" s="224">
        <v>600</v>
      </c>
      <c r="C215" s="442">
        <v>600</v>
      </c>
    </row>
    <row r="216" spans="1:3" ht="15" customHeight="1">
      <c r="A216" s="406" t="s">
        <v>1310</v>
      </c>
      <c r="B216" s="224">
        <v>0</v>
      </c>
      <c r="C216" s="442">
        <v>0</v>
      </c>
    </row>
    <row r="217" spans="1:3" ht="15" customHeight="1" hidden="1">
      <c r="A217" s="235" t="s">
        <v>1284</v>
      </c>
      <c r="B217" s="244">
        <v>0</v>
      </c>
      <c r="C217" s="442">
        <v>0</v>
      </c>
    </row>
    <row r="218" spans="1:3" ht="15" customHeight="1" hidden="1">
      <c r="A218" s="171" t="s">
        <v>1560</v>
      </c>
      <c r="B218" s="244">
        <v>0</v>
      </c>
      <c r="C218" s="442">
        <v>0</v>
      </c>
    </row>
    <row r="219" spans="1:3" ht="15" customHeight="1" hidden="1">
      <c r="A219" s="385" t="s">
        <v>1467</v>
      </c>
      <c r="B219" s="244">
        <v>0</v>
      </c>
      <c r="C219" s="442">
        <v>0</v>
      </c>
    </row>
    <row r="220" spans="1:3" ht="15" customHeight="1" hidden="1">
      <c r="A220" s="385" t="s">
        <v>1579</v>
      </c>
      <c r="B220" s="244"/>
      <c r="C220" s="442">
        <v>0</v>
      </c>
    </row>
    <row r="221" spans="1:3" ht="15" customHeight="1" hidden="1">
      <c r="A221" s="385" t="s">
        <v>1572</v>
      </c>
      <c r="B221" s="244"/>
      <c r="C221" s="442">
        <v>0</v>
      </c>
    </row>
    <row r="222" spans="1:3" ht="15" customHeight="1" hidden="1">
      <c r="A222" s="385" t="s">
        <v>1563</v>
      </c>
      <c r="B222" s="244">
        <v>0</v>
      </c>
      <c r="C222" s="442">
        <v>0</v>
      </c>
    </row>
    <row r="223" spans="1:3" ht="12.75" customHeight="1" hidden="1">
      <c r="A223" s="385" t="s">
        <v>1564</v>
      </c>
      <c r="B223" s="244"/>
      <c r="C223" s="442">
        <v>0</v>
      </c>
    </row>
    <row r="224" spans="1:3" ht="15" customHeight="1" hidden="1">
      <c r="A224" s="385" t="s">
        <v>1565</v>
      </c>
      <c r="B224" s="244"/>
      <c r="C224" s="442">
        <v>0</v>
      </c>
    </row>
    <row r="225" spans="1:3" ht="15" customHeight="1" hidden="1">
      <c r="A225" s="385" t="s">
        <v>1566</v>
      </c>
      <c r="B225" s="244"/>
      <c r="C225" s="442">
        <v>0</v>
      </c>
    </row>
    <row r="226" spans="1:3" ht="15" customHeight="1" hidden="1">
      <c r="A226" s="385" t="s">
        <v>1567</v>
      </c>
      <c r="B226" s="244"/>
      <c r="C226" s="442">
        <v>0</v>
      </c>
    </row>
    <row r="227" spans="1:3" ht="15" customHeight="1" hidden="1">
      <c r="A227" s="235" t="s">
        <v>1568</v>
      </c>
      <c r="B227" s="244">
        <v>0</v>
      </c>
      <c r="C227" s="442">
        <v>0</v>
      </c>
    </row>
    <row r="228" spans="1:3" ht="15" customHeight="1" hidden="1">
      <c r="A228" s="385" t="s">
        <v>1296</v>
      </c>
      <c r="B228" s="244"/>
      <c r="C228" s="442">
        <v>0</v>
      </c>
    </row>
    <row r="229" spans="1:3" ht="15" customHeight="1" hidden="1">
      <c r="A229" s="385" t="s">
        <v>1297</v>
      </c>
      <c r="B229" s="244"/>
      <c r="C229" s="442">
        <v>0</v>
      </c>
    </row>
    <row r="230" spans="1:3" ht="15" customHeight="1" hidden="1">
      <c r="A230" s="385" t="s">
        <v>1300</v>
      </c>
      <c r="B230" s="244">
        <v>600</v>
      </c>
      <c r="C230" s="442">
        <v>600</v>
      </c>
    </row>
    <row r="231" spans="1:3" ht="12.75" customHeight="1" hidden="1">
      <c r="A231" s="385" t="s">
        <v>1569</v>
      </c>
      <c r="B231" s="244">
        <v>-600</v>
      </c>
      <c r="C231" s="442">
        <v>-600</v>
      </c>
    </row>
    <row r="232" spans="1:3" ht="13.5" customHeight="1">
      <c r="A232" s="405" t="s">
        <v>1485</v>
      </c>
      <c r="B232" s="244"/>
      <c r="C232" s="442"/>
    </row>
    <row r="233" spans="1:3" ht="13.5" customHeight="1">
      <c r="A233" s="248" t="s">
        <v>1571</v>
      </c>
      <c r="B233" s="224">
        <v>-78761</v>
      </c>
      <c r="C233" s="442">
        <v>-81066</v>
      </c>
    </row>
    <row r="234" spans="1:3" ht="13.5" customHeight="1">
      <c r="A234" s="406" t="s">
        <v>1310</v>
      </c>
      <c r="B234" s="224">
        <v>15230</v>
      </c>
      <c r="C234" s="442">
        <v>11546</v>
      </c>
    </row>
    <row r="235" spans="1:3" ht="13.5" customHeight="1">
      <c r="A235" s="235" t="s">
        <v>1284</v>
      </c>
      <c r="B235" s="244">
        <v>6142</v>
      </c>
      <c r="C235" s="443">
        <v>2592</v>
      </c>
    </row>
    <row r="236" spans="1:3" ht="13.5" customHeight="1">
      <c r="A236" s="171" t="s">
        <v>1560</v>
      </c>
      <c r="B236" s="244">
        <v>6142</v>
      </c>
      <c r="C236" s="443">
        <v>2592</v>
      </c>
    </row>
    <row r="237" spans="1:3" ht="13.5" customHeight="1">
      <c r="A237" s="385" t="s">
        <v>1467</v>
      </c>
      <c r="B237" s="244">
        <v>900</v>
      </c>
      <c r="C237" s="443">
        <v>683</v>
      </c>
    </row>
    <row r="238" spans="1:3" ht="13.5" customHeight="1">
      <c r="A238" s="385" t="s">
        <v>1561</v>
      </c>
      <c r="B238" s="244">
        <v>5242</v>
      </c>
      <c r="C238" s="443">
        <v>1909</v>
      </c>
    </row>
    <row r="239" spans="1:3" ht="13.5" customHeight="1" hidden="1">
      <c r="A239" s="385" t="s">
        <v>1572</v>
      </c>
      <c r="B239" s="244"/>
      <c r="C239" s="443">
        <v>0</v>
      </c>
    </row>
    <row r="240" spans="1:3" ht="13.5" customHeight="1" hidden="1">
      <c r="A240" s="385" t="s">
        <v>1563</v>
      </c>
      <c r="B240" s="244">
        <v>0</v>
      </c>
      <c r="C240" s="443">
        <v>0</v>
      </c>
    </row>
    <row r="241" spans="1:3" ht="13.5" customHeight="1" hidden="1">
      <c r="A241" s="385" t="s">
        <v>1564</v>
      </c>
      <c r="B241" s="244"/>
      <c r="C241" s="443">
        <v>0</v>
      </c>
    </row>
    <row r="242" spans="1:3" ht="13.5" customHeight="1" hidden="1">
      <c r="A242" s="385" t="s">
        <v>1565</v>
      </c>
      <c r="B242" s="244"/>
      <c r="C242" s="443">
        <v>0</v>
      </c>
    </row>
    <row r="243" spans="1:3" ht="13.5" customHeight="1" hidden="1">
      <c r="A243" s="385" t="s">
        <v>1566</v>
      </c>
      <c r="B243" s="244"/>
      <c r="C243" s="443">
        <v>0</v>
      </c>
    </row>
    <row r="244" spans="1:3" ht="13.5" customHeight="1" hidden="1">
      <c r="A244" s="385" t="s">
        <v>1567</v>
      </c>
      <c r="B244" s="244"/>
      <c r="C244" s="443">
        <v>0</v>
      </c>
    </row>
    <row r="245" spans="1:3" ht="13.5" customHeight="1">
      <c r="A245" s="235" t="s">
        <v>1568</v>
      </c>
      <c r="B245" s="244">
        <v>9088</v>
      </c>
      <c r="C245" s="443">
        <v>8954</v>
      </c>
    </row>
    <row r="246" spans="1:3" ht="13.5" customHeight="1">
      <c r="A246" s="385" t="s">
        <v>1296</v>
      </c>
      <c r="B246" s="244">
        <v>9088</v>
      </c>
      <c r="C246" s="443">
        <v>8954</v>
      </c>
    </row>
    <row r="247" spans="1:3" ht="13.5" customHeight="1" hidden="1">
      <c r="A247" s="385" t="s">
        <v>1297</v>
      </c>
      <c r="B247" s="244">
        <v>0</v>
      </c>
      <c r="C247" s="443">
        <v>0</v>
      </c>
    </row>
    <row r="248" spans="1:3" ht="13.5" customHeight="1">
      <c r="A248" s="385" t="s">
        <v>1300</v>
      </c>
      <c r="B248" s="244">
        <v>-93991</v>
      </c>
      <c r="C248" s="443">
        <v>-92612</v>
      </c>
    </row>
    <row r="249" spans="1:3" ht="12.75">
      <c r="A249" s="385" t="s">
        <v>1569</v>
      </c>
      <c r="B249" s="443">
        <v>93991</v>
      </c>
      <c r="C249" s="443">
        <v>92612</v>
      </c>
    </row>
    <row r="250" spans="1:3" ht="13.5" customHeight="1">
      <c r="A250" s="405" t="s">
        <v>1585</v>
      </c>
      <c r="B250" s="224"/>
      <c r="C250" s="442"/>
    </row>
    <row r="251" spans="1:3" ht="13.5" customHeight="1">
      <c r="A251" s="248" t="s">
        <v>1571</v>
      </c>
      <c r="B251" s="224">
        <v>6895</v>
      </c>
      <c r="C251" s="442">
        <v>1562</v>
      </c>
    </row>
    <row r="252" spans="1:3" ht="13.5" customHeight="1">
      <c r="A252" s="406" t="s">
        <v>1310</v>
      </c>
      <c r="B252" s="224">
        <v>7749</v>
      </c>
      <c r="C252" s="442">
        <v>4911</v>
      </c>
    </row>
    <row r="253" spans="1:3" ht="13.5" customHeight="1">
      <c r="A253" s="235" t="s">
        <v>1284</v>
      </c>
      <c r="B253" s="244">
        <v>3928</v>
      </c>
      <c r="C253" s="443">
        <v>1680</v>
      </c>
    </row>
    <row r="254" spans="1:3" ht="13.5" customHeight="1">
      <c r="A254" s="171" t="s">
        <v>1560</v>
      </c>
      <c r="B254" s="244">
        <v>3490</v>
      </c>
      <c r="C254" s="443">
        <v>1366</v>
      </c>
    </row>
    <row r="255" spans="1:3" ht="13.5" customHeight="1">
      <c r="A255" s="385" t="s">
        <v>1467</v>
      </c>
      <c r="B255" s="244">
        <v>1738</v>
      </c>
      <c r="C255" s="443">
        <v>929</v>
      </c>
    </row>
    <row r="256" spans="1:3" ht="13.5" customHeight="1">
      <c r="A256" s="385" t="s">
        <v>1561</v>
      </c>
      <c r="B256" s="244">
        <v>1752</v>
      </c>
      <c r="C256" s="443">
        <v>437</v>
      </c>
    </row>
    <row r="257" spans="1:3" ht="13.5" customHeight="1" hidden="1">
      <c r="A257" s="385" t="s">
        <v>1572</v>
      </c>
      <c r="B257" s="244"/>
      <c r="C257" s="443">
        <v>0</v>
      </c>
    </row>
    <row r="258" spans="1:3" ht="13.5" customHeight="1">
      <c r="A258" s="385" t="s">
        <v>1563</v>
      </c>
      <c r="B258" s="244">
        <v>438</v>
      </c>
      <c r="C258" s="443">
        <v>314</v>
      </c>
    </row>
    <row r="259" spans="1:3" ht="12.75">
      <c r="A259" s="385" t="s">
        <v>1564</v>
      </c>
      <c r="B259" s="244">
        <v>438</v>
      </c>
      <c r="C259" s="443">
        <v>314</v>
      </c>
    </row>
    <row r="260" spans="1:3" ht="15" customHeight="1" hidden="1">
      <c r="A260" s="385" t="s">
        <v>1565</v>
      </c>
      <c r="B260" s="244"/>
      <c r="C260" s="443">
        <v>0</v>
      </c>
    </row>
    <row r="261" spans="1:3" ht="15" customHeight="1" hidden="1">
      <c r="A261" s="385" t="s">
        <v>1566</v>
      </c>
      <c r="B261" s="244"/>
      <c r="C261" s="443">
        <v>0</v>
      </c>
    </row>
    <row r="262" spans="1:3" ht="15" customHeight="1" hidden="1">
      <c r="A262" s="385" t="s">
        <v>1567</v>
      </c>
      <c r="B262" s="244"/>
      <c r="C262" s="443">
        <v>0</v>
      </c>
    </row>
    <row r="263" spans="1:3" ht="13.5" customHeight="1">
      <c r="A263" s="235" t="s">
        <v>1568</v>
      </c>
      <c r="B263" s="244">
        <v>3821</v>
      </c>
      <c r="C263" s="443">
        <v>3231</v>
      </c>
    </row>
    <row r="264" spans="1:3" ht="13.5" customHeight="1">
      <c r="A264" s="385" t="s">
        <v>1296</v>
      </c>
      <c r="B264" s="244">
        <v>3821</v>
      </c>
      <c r="C264" s="443">
        <v>3231</v>
      </c>
    </row>
    <row r="265" spans="1:3" ht="13.5" customHeight="1" hidden="1">
      <c r="A265" s="385" t="s">
        <v>1297</v>
      </c>
      <c r="B265" s="244">
        <v>0</v>
      </c>
      <c r="C265" s="443">
        <v>0</v>
      </c>
    </row>
    <row r="266" spans="1:3" ht="13.5" customHeight="1">
      <c r="A266" s="385" t="s">
        <v>1300</v>
      </c>
      <c r="B266" s="244">
        <v>-854</v>
      </c>
      <c r="C266" s="443">
        <v>-3349</v>
      </c>
    </row>
    <row r="267" spans="1:3" ht="12.75">
      <c r="A267" s="385" t="s">
        <v>1569</v>
      </c>
      <c r="B267" s="244">
        <v>854</v>
      </c>
      <c r="C267" s="443">
        <v>3349</v>
      </c>
    </row>
    <row r="268" spans="1:3" ht="13.5" customHeight="1">
      <c r="A268" s="405" t="s">
        <v>1586</v>
      </c>
      <c r="B268" s="244"/>
      <c r="C268" s="443"/>
    </row>
    <row r="269" spans="1:3" ht="13.5" customHeight="1">
      <c r="A269" s="248" t="s">
        <v>1571</v>
      </c>
      <c r="B269" s="224">
        <v>15102</v>
      </c>
      <c r="C269" s="442">
        <v>7401</v>
      </c>
    </row>
    <row r="270" spans="1:3" ht="13.5" customHeight="1">
      <c r="A270" s="406" t="s">
        <v>1310</v>
      </c>
      <c r="B270" s="224">
        <v>62508</v>
      </c>
      <c r="C270" s="442">
        <v>32967</v>
      </c>
    </row>
    <row r="271" spans="1:3" ht="13.5" customHeight="1">
      <c r="A271" s="235" t="s">
        <v>1284</v>
      </c>
      <c r="B271" s="244">
        <v>49190</v>
      </c>
      <c r="C271" s="443">
        <v>20023</v>
      </c>
    </row>
    <row r="272" spans="1:3" ht="13.5" customHeight="1">
      <c r="A272" s="171" t="s">
        <v>1560</v>
      </c>
      <c r="B272" s="244">
        <v>49190</v>
      </c>
      <c r="C272" s="443">
        <v>20023</v>
      </c>
    </row>
    <row r="273" spans="1:3" ht="13.5" customHeight="1">
      <c r="A273" s="385" t="s">
        <v>1467</v>
      </c>
      <c r="B273" s="244">
        <v>15258</v>
      </c>
      <c r="C273" s="443">
        <v>5144</v>
      </c>
    </row>
    <row r="274" spans="1:3" ht="13.5" customHeight="1">
      <c r="A274" s="385" t="s">
        <v>1561</v>
      </c>
      <c r="B274" s="244">
        <v>33932</v>
      </c>
      <c r="C274" s="443">
        <v>14879</v>
      </c>
    </row>
    <row r="275" spans="1:3" ht="15" customHeight="1" hidden="1">
      <c r="A275" s="385" t="s">
        <v>1572</v>
      </c>
      <c r="B275" s="244"/>
      <c r="C275" s="443">
        <v>0</v>
      </c>
    </row>
    <row r="276" spans="1:3" ht="15" customHeight="1" hidden="1">
      <c r="A276" s="385" t="s">
        <v>1563</v>
      </c>
      <c r="B276" s="244">
        <v>0</v>
      </c>
      <c r="C276" s="443">
        <v>0</v>
      </c>
    </row>
    <row r="277" spans="1:3" ht="12.75" customHeight="1" hidden="1">
      <c r="A277" s="385" t="s">
        <v>1564</v>
      </c>
      <c r="B277" s="244"/>
      <c r="C277" s="443">
        <v>0</v>
      </c>
    </row>
    <row r="278" spans="1:3" ht="15" customHeight="1" hidden="1">
      <c r="A278" s="385" t="s">
        <v>1565</v>
      </c>
      <c r="B278" s="244"/>
      <c r="C278" s="443">
        <v>0</v>
      </c>
    </row>
    <row r="279" spans="1:3" ht="15" customHeight="1" hidden="1">
      <c r="A279" s="385" t="s">
        <v>1566</v>
      </c>
      <c r="B279" s="244"/>
      <c r="C279" s="443">
        <v>0</v>
      </c>
    </row>
    <row r="280" spans="1:3" ht="15" customHeight="1" hidden="1">
      <c r="A280" s="385" t="s">
        <v>1567</v>
      </c>
      <c r="B280" s="244"/>
      <c r="C280" s="443">
        <v>0</v>
      </c>
    </row>
    <row r="281" spans="1:3" ht="13.5" customHeight="1">
      <c r="A281" s="235" t="s">
        <v>1568</v>
      </c>
      <c r="B281" s="244">
        <v>13318</v>
      </c>
      <c r="C281" s="443">
        <v>12944</v>
      </c>
    </row>
    <row r="282" spans="1:3" ht="13.5" customHeight="1">
      <c r="A282" s="385" t="s">
        <v>1296</v>
      </c>
      <c r="B282" s="244">
        <v>13318</v>
      </c>
      <c r="C282" s="443">
        <v>12944</v>
      </c>
    </row>
    <row r="283" spans="1:3" ht="13.5" customHeight="1" hidden="1">
      <c r="A283" s="385" t="s">
        <v>1297</v>
      </c>
      <c r="B283" s="244">
        <v>0</v>
      </c>
      <c r="C283" s="443">
        <v>0</v>
      </c>
    </row>
    <row r="284" spans="1:3" ht="13.5" customHeight="1">
      <c r="A284" s="385" t="s">
        <v>1300</v>
      </c>
      <c r="B284" s="244">
        <v>-47406</v>
      </c>
      <c r="C284" s="443">
        <v>-25566</v>
      </c>
    </row>
    <row r="285" spans="1:3" ht="12.75">
      <c r="A285" s="385" t="s">
        <v>1569</v>
      </c>
      <c r="B285" s="443">
        <v>47406</v>
      </c>
      <c r="C285" s="443">
        <v>25566</v>
      </c>
    </row>
    <row r="286" spans="1:3" ht="13.5" customHeight="1">
      <c r="A286" s="405" t="s">
        <v>1587</v>
      </c>
      <c r="B286" s="244"/>
      <c r="C286" s="442"/>
    </row>
    <row r="287" spans="1:3" ht="13.5" customHeight="1">
      <c r="A287" s="248" t="s">
        <v>1588</v>
      </c>
      <c r="B287" s="224">
        <v>86292</v>
      </c>
      <c r="C287" s="442">
        <v>32780</v>
      </c>
    </row>
    <row r="288" spans="1:3" ht="13.5" customHeight="1">
      <c r="A288" s="406" t="s">
        <v>1310</v>
      </c>
      <c r="B288" s="224">
        <v>98665</v>
      </c>
      <c r="C288" s="442">
        <v>33444</v>
      </c>
    </row>
    <row r="289" spans="1:3" ht="13.5" customHeight="1">
      <c r="A289" s="235" t="s">
        <v>1284</v>
      </c>
      <c r="B289" s="244">
        <v>97588</v>
      </c>
      <c r="C289" s="443">
        <v>34619</v>
      </c>
    </row>
    <row r="290" spans="1:3" ht="13.5" customHeight="1">
      <c r="A290" s="171" t="s">
        <v>1560</v>
      </c>
      <c r="B290" s="244">
        <v>95278</v>
      </c>
      <c r="C290" s="443">
        <v>34599</v>
      </c>
    </row>
    <row r="291" spans="1:3" ht="13.5" customHeight="1">
      <c r="A291" s="385" t="s">
        <v>1467</v>
      </c>
      <c r="B291" s="244">
        <v>15848</v>
      </c>
      <c r="C291" s="443">
        <v>3686</v>
      </c>
    </row>
    <row r="292" spans="1:3" ht="13.5" customHeight="1">
      <c r="A292" s="385" t="s">
        <v>1561</v>
      </c>
      <c r="B292" s="244">
        <v>79430</v>
      </c>
      <c r="C292" s="443">
        <v>30913</v>
      </c>
    </row>
    <row r="293" spans="1:3" ht="13.5" customHeight="1" hidden="1">
      <c r="A293" s="385" t="s">
        <v>1572</v>
      </c>
      <c r="B293" s="244"/>
      <c r="C293" s="443">
        <v>0</v>
      </c>
    </row>
    <row r="294" spans="1:3" ht="13.5" customHeight="1">
      <c r="A294" s="385" t="s">
        <v>1563</v>
      </c>
      <c r="B294" s="244">
        <v>2310</v>
      </c>
      <c r="C294" s="443">
        <v>20</v>
      </c>
    </row>
    <row r="295" spans="1:3" ht="12.75" customHeight="1" hidden="1">
      <c r="A295" s="385" t="s">
        <v>1564</v>
      </c>
      <c r="B295" s="244"/>
      <c r="C295" s="443">
        <v>0</v>
      </c>
    </row>
    <row r="296" spans="1:3" ht="13.5" customHeight="1">
      <c r="A296" s="385" t="s">
        <v>1565</v>
      </c>
      <c r="B296" s="244">
        <v>2310</v>
      </c>
      <c r="C296" s="443">
        <v>20</v>
      </c>
    </row>
    <row r="297" spans="1:3" ht="13.5" customHeight="1" hidden="1">
      <c r="A297" s="385" t="s">
        <v>1566</v>
      </c>
      <c r="B297" s="224"/>
      <c r="C297" s="443">
        <v>0</v>
      </c>
    </row>
    <row r="298" spans="1:3" ht="13.5" customHeight="1" hidden="1">
      <c r="A298" s="385" t="s">
        <v>1567</v>
      </c>
      <c r="B298" s="224"/>
      <c r="C298" s="443">
        <v>0</v>
      </c>
    </row>
    <row r="299" spans="1:3" ht="13.5" customHeight="1">
      <c r="A299" s="235" t="s">
        <v>1568</v>
      </c>
      <c r="B299" s="244">
        <v>1077</v>
      </c>
      <c r="C299" s="443">
        <v>-1175</v>
      </c>
    </row>
    <row r="300" spans="1:3" ht="13.5" customHeight="1">
      <c r="A300" s="385" t="s">
        <v>1296</v>
      </c>
      <c r="B300" s="244">
        <v>1077</v>
      </c>
      <c r="C300" s="443">
        <v>-1175</v>
      </c>
    </row>
    <row r="301" spans="1:3" ht="13.5" customHeight="1" hidden="1">
      <c r="A301" s="385" t="s">
        <v>1297</v>
      </c>
      <c r="B301" s="244">
        <v>0</v>
      </c>
      <c r="C301" s="443">
        <v>0</v>
      </c>
    </row>
    <row r="302" spans="1:3" ht="13.5" customHeight="1">
      <c r="A302" s="385" t="s">
        <v>1300</v>
      </c>
      <c r="B302" s="244">
        <v>-12373</v>
      </c>
      <c r="C302" s="443">
        <v>-664</v>
      </c>
    </row>
    <row r="303" spans="1:3" ht="12.75">
      <c r="A303" s="385" t="s">
        <v>1569</v>
      </c>
      <c r="B303" s="443">
        <v>12373</v>
      </c>
      <c r="C303" s="443">
        <v>664</v>
      </c>
    </row>
    <row r="304" spans="1:3" ht="15" customHeight="1" hidden="1">
      <c r="A304" s="405" t="s">
        <v>1589</v>
      </c>
      <c r="B304" s="244"/>
      <c r="C304" s="442">
        <v>0</v>
      </c>
    </row>
    <row r="305" spans="1:3" ht="15" customHeight="1" hidden="1">
      <c r="A305" s="248" t="s">
        <v>1571</v>
      </c>
      <c r="B305" s="224"/>
      <c r="C305" s="442">
        <v>0</v>
      </c>
    </row>
    <row r="306" spans="1:3" ht="15" customHeight="1" hidden="1">
      <c r="A306" s="406" t="s">
        <v>1310</v>
      </c>
      <c r="B306" s="224">
        <v>0</v>
      </c>
      <c r="C306" s="442">
        <v>0</v>
      </c>
    </row>
    <row r="307" spans="1:3" ht="15" customHeight="1" hidden="1">
      <c r="A307" s="235" t="s">
        <v>1284</v>
      </c>
      <c r="B307" s="244">
        <v>0</v>
      </c>
      <c r="C307" s="442">
        <v>0</v>
      </c>
    </row>
    <row r="308" spans="1:3" ht="15" customHeight="1" hidden="1">
      <c r="A308" s="171" t="s">
        <v>1560</v>
      </c>
      <c r="B308" s="244">
        <v>0</v>
      </c>
      <c r="C308" s="442">
        <v>0</v>
      </c>
    </row>
    <row r="309" spans="1:3" ht="15" customHeight="1" hidden="1">
      <c r="A309" s="385" t="s">
        <v>1467</v>
      </c>
      <c r="B309" s="244"/>
      <c r="C309" s="442">
        <v>0</v>
      </c>
    </row>
    <row r="310" spans="1:3" ht="15" customHeight="1" hidden="1">
      <c r="A310" s="385" t="s">
        <v>1561</v>
      </c>
      <c r="B310" s="244"/>
      <c r="C310" s="442">
        <v>0</v>
      </c>
    </row>
    <row r="311" spans="1:3" ht="15" customHeight="1" hidden="1">
      <c r="A311" s="385" t="s">
        <v>1572</v>
      </c>
      <c r="B311" s="244"/>
      <c r="C311" s="442">
        <v>0</v>
      </c>
    </row>
    <row r="312" spans="1:3" ht="15" customHeight="1" hidden="1">
      <c r="A312" s="385" t="s">
        <v>1563</v>
      </c>
      <c r="B312" s="244">
        <v>0</v>
      </c>
      <c r="C312" s="442">
        <v>0</v>
      </c>
    </row>
    <row r="313" spans="1:3" ht="12.75" customHeight="1" hidden="1">
      <c r="A313" s="385" t="s">
        <v>1564</v>
      </c>
      <c r="B313" s="244"/>
      <c r="C313" s="442">
        <v>0</v>
      </c>
    </row>
    <row r="314" spans="1:3" ht="15" customHeight="1" hidden="1">
      <c r="A314" s="385" t="s">
        <v>1565</v>
      </c>
      <c r="B314" s="244"/>
      <c r="C314" s="442">
        <v>0</v>
      </c>
    </row>
    <row r="315" spans="1:3" ht="15" customHeight="1" hidden="1">
      <c r="A315" s="385" t="s">
        <v>1566</v>
      </c>
      <c r="B315" s="244"/>
      <c r="C315" s="442">
        <v>0</v>
      </c>
    </row>
    <row r="316" spans="1:3" ht="15" customHeight="1" hidden="1">
      <c r="A316" s="385" t="s">
        <v>1567</v>
      </c>
      <c r="B316" s="244"/>
      <c r="C316" s="442">
        <v>0</v>
      </c>
    </row>
    <row r="317" spans="1:3" ht="15" customHeight="1" hidden="1">
      <c r="A317" s="235" t="s">
        <v>1568</v>
      </c>
      <c r="B317" s="244">
        <v>0</v>
      </c>
      <c r="C317" s="442">
        <v>0</v>
      </c>
    </row>
    <row r="318" spans="1:3" ht="15" customHeight="1" hidden="1">
      <c r="A318" s="385" t="s">
        <v>1296</v>
      </c>
      <c r="B318" s="244"/>
      <c r="C318" s="442">
        <v>0</v>
      </c>
    </row>
    <row r="319" spans="1:3" ht="15" customHeight="1" hidden="1">
      <c r="A319" s="385" t="s">
        <v>1297</v>
      </c>
      <c r="B319" s="244"/>
      <c r="C319" s="442">
        <v>0</v>
      </c>
    </row>
    <row r="320" spans="1:3" ht="15" customHeight="1" hidden="1">
      <c r="A320" s="385" t="s">
        <v>1300</v>
      </c>
      <c r="B320" s="244">
        <v>0</v>
      </c>
      <c r="C320" s="442">
        <v>0</v>
      </c>
    </row>
    <row r="321" spans="1:3" ht="12.75" customHeight="1" hidden="1">
      <c r="A321" s="385" t="s">
        <v>1569</v>
      </c>
      <c r="B321" s="244">
        <v>0</v>
      </c>
      <c r="C321" s="442">
        <v>0</v>
      </c>
    </row>
    <row r="322" spans="1:3" ht="15" customHeight="1" hidden="1">
      <c r="A322" s="405" t="s">
        <v>1590</v>
      </c>
      <c r="B322" s="244"/>
      <c r="C322" s="442">
        <v>0</v>
      </c>
    </row>
    <row r="323" spans="1:3" ht="15" customHeight="1" hidden="1">
      <c r="A323" s="248" t="s">
        <v>1571</v>
      </c>
      <c r="B323" s="224"/>
      <c r="C323" s="442">
        <v>0</v>
      </c>
    </row>
    <row r="324" spans="1:3" ht="15" customHeight="1" hidden="1">
      <c r="A324" s="406" t="s">
        <v>1310</v>
      </c>
      <c r="B324" s="224">
        <v>0</v>
      </c>
      <c r="C324" s="442">
        <v>0</v>
      </c>
    </row>
    <row r="325" spans="1:3" ht="15" customHeight="1" hidden="1">
      <c r="A325" s="235" t="s">
        <v>1284</v>
      </c>
      <c r="B325" s="244">
        <v>0</v>
      </c>
      <c r="C325" s="442">
        <v>0</v>
      </c>
    </row>
    <row r="326" spans="1:3" ht="15" customHeight="1" hidden="1">
      <c r="A326" s="171" t="s">
        <v>1560</v>
      </c>
      <c r="B326" s="244">
        <v>0</v>
      </c>
      <c r="C326" s="442">
        <v>0</v>
      </c>
    </row>
    <row r="327" spans="1:3" ht="15" customHeight="1" hidden="1">
      <c r="A327" s="385" t="s">
        <v>1467</v>
      </c>
      <c r="B327" s="244"/>
      <c r="C327" s="442">
        <v>0</v>
      </c>
    </row>
    <row r="328" spans="1:3" ht="15" customHeight="1" hidden="1">
      <c r="A328" s="385" t="s">
        <v>1561</v>
      </c>
      <c r="B328" s="244"/>
      <c r="C328" s="442">
        <v>0</v>
      </c>
    </row>
    <row r="329" spans="1:3" ht="15" customHeight="1" hidden="1">
      <c r="A329" s="385" t="s">
        <v>1572</v>
      </c>
      <c r="B329" s="244"/>
      <c r="C329" s="442">
        <v>0</v>
      </c>
    </row>
    <row r="330" spans="1:3" ht="15" customHeight="1" hidden="1">
      <c r="A330" s="385" t="s">
        <v>1563</v>
      </c>
      <c r="B330" s="244">
        <v>0</v>
      </c>
      <c r="C330" s="442">
        <v>0</v>
      </c>
    </row>
    <row r="331" spans="1:3" ht="12.75" customHeight="1" hidden="1">
      <c r="A331" s="385" t="s">
        <v>1564</v>
      </c>
      <c r="B331" s="244"/>
      <c r="C331" s="442">
        <v>0</v>
      </c>
    </row>
    <row r="332" spans="1:3" ht="15" customHeight="1" hidden="1">
      <c r="A332" s="385" t="s">
        <v>1565</v>
      </c>
      <c r="B332" s="244"/>
      <c r="C332" s="442">
        <v>0</v>
      </c>
    </row>
    <row r="333" spans="1:3" ht="15" customHeight="1" hidden="1">
      <c r="A333" s="385" t="s">
        <v>1566</v>
      </c>
      <c r="B333" s="244"/>
      <c r="C333" s="442">
        <v>0</v>
      </c>
    </row>
    <row r="334" spans="1:3" ht="15" customHeight="1" hidden="1">
      <c r="A334" s="385" t="s">
        <v>1567</v>
      </c>
      <c r="B334" s="244"/>
      <c r="C334" s="442">
        <v>0</v>
      </c>
    </row>
    <row r="335" spans="1:3" ht="15" customHeight="1" hidden="1">
      <c r="A335" s="235" t="s">
        <v>1568</v>
      </c>
      <c r="B335" s="244">
        <v>0</v>
      </c>
      <c r="C335" s="442">
        <v>0</v>
      </c>
    </row>
    <row r="336" spans="1:3" ht="15" customHeight="1" hidden="1">
      <c r="A336" s="385" t="s">
        <v>1296</v>
      </c>
      <c r="B336" s="244"/>
      <c r="C336" s="442">
        <v>0</v>
      </c>
    </row>
    <row r="337" spans="1:3" ht="15" customHeight="1" hidden="1">
      <c r="A337" s="385" t="s">
        <v>1297</v>
      </c>
      <c r="B337" s="244"/>
      <c r="C337" s="442">
        <v>0</v>
      </c>
    </row>
    <row r="338" spans="1:3" ht="15" customHeight="1" hidden="1">
      <c r="A338" s="385" t="s">
        <v>1300</v>
      </c>
      <c r="B338" s="244">
        <v>0</v>
      </c>
      <c r="C338" s="442">
        <v>0</v>
      </c>
    </row>
    <row r="339" spans="1:3" ht="12.75" customHeight="1" hidden="1">
      <c r="A339" s="385" t="s">
        <v>1569</v>
      </c>
      <c r="B339" s="244">
        <v>0</v>
      </c>
      <c r="C339" s="442">
        <v>0</v>
      </c>
    </row>
    <row r="340" spans="1:3" ht="13.5" customHeight="1">
      <c r="A340" s="405" t="s">
        <v>1591</v>
      </c>
      <c r="B340" s="244"/>
      <c r="C340" s="442"/>
    </row>
    <row r="341" spans="1:3" ht="13.5" customHeight="1">
      <c r="A341" s="248" t="s">
        <v>1571</v>
      </c>
      <c r="B341" s="224">
        <v>38611</v>
      </c>
      <c r="C341" s="442">
        <v>9744</v>
      </c>
    </row>
    <row r="342" spans="1:3" ht="13.5" customHeight="1">
      <c r="A342" s="406" t="s">
        <v>1310</v>
      </c>
      <c r="B342" s="224">
        <v>12012</v>
      </c>
      <c r="C342" s="442">
        <v>9408</v>
      </c>
    </row>
    <row r="343" spans="1:3" ht="13.5" customHeight="1">
      <c r="A343" s="235" t="s">
        <v>1284</v>
      </c>
      <c r="B343" s="244">
        <v>9516</v>
      </c>
      <c r="C343" s="443">
        <v>6912</v>
      </c>
    </row>
    <row r="344" spans="1:3" ht="13.5" customHeight="1">
      <c r="A344" s="171" t="s">
        <v>1560</v>
      </c>
      <c r="B344" s="244">
        <v>9516</v>
      </c>
      <c r="C344" s="443">
        <v>6912</v>
      </c>
    </row>
    <row r="345" spans="1:3" ht="13.5" customHeight="1">
      <c r="A345" s="385" t="s">
        <v>1467</v>
      </c>
      <c r="B345" s="244">
        <v>2135</v>
      </c>
      <c r="C345" s="443">
        <v>1783</v>
      </c>
    </row>
    <row r="346" spans="1:3" ht="13.5" customHeight="1">
      <c r="A346" s="385" t="s">
        <v>1561</v>
      </c>
      <c r="B346" s="244">
        <v>7381</v>
      </c>
      <c r="C346" s="443">
        <v>5129</v>
      </c>
    </row>
    <row r="347" spans="1:3" ht="13.5" customHeight="1">
      <c r="A347" s="385" t="s">
        <v>1572</v>
      </c>
      <c r="B347" s="244"/>
      <c r="C347" s="443">
        <v>0</v>
      </c>
    </row>
    <row r="348" spans="1:3" ht="13.5" customHeight="1">
      <c r="A348" s="385" t="s">
        <v>1563</v>
      </c>
      <c r="B348" s="244">
        <v>0</v>
      </c>
      <c r="C348" s="443">
        <v>0</v>
      </c>
    </row>
    <row r="349" spans="1:3" ht="13.5" customHeight="1">
      <c r="A349" s="385" t="s">
        <v>1564</v>
      </c>
      <c r="B349" s="224"/>
      <c r="C349" s="443">
        <v>0</v>
      </c>
    </row>
    <row r="350" spans="1:3" ht="13.5" customHeight="1">
      <c r="A350" s="385" t="s">
        <v>1565</v>
      </c>
      <c r="B350" s="224"/>
      <c r="C350" s="443">
        <v>0</v>
      </c>
    </row>
    <row r="351" spans="1:3" ht="13.5" customHeight="1">
      <c r="A351" s="385" t="s">
        <v>1566</v>
      </c>
      <c r="B351" s="244"/>
      <c r="C351" s="443">
        <v>0</v>
      </c>
    </row>
    <row r="352" spans="1:3" ht="13.5" customHeight="1">
      <c r="A352" s="385" t="s">
        <v>1567</v>
      </c>
      <c r="B352" s="244"/>
      <c r="C352" s="443">
        <v>0</v>
      </c>
    </row>
    <row r="353" spans="1:3" ht="13.5" customHeight="1">
      <c r="A353" s="235" t="s">
        <v>1568</v>
      </c>
      <c r="B353" s="244">
        <v>2496</v>
      </c>
      <c r="C353" s="443">
        <v>2496</v>
      </c>
    </row>
    <row r="354" spans="1:3" ht="13.5" customHeight="1">
      <c r="A354" s="385" t="s">
        <v>1296</v>
      </c>
      <c r="B354" s="244">
        <v>2496</v>
      </c>
      <c r="C354" s="443">
        <v>2496</v>
      </c>
    </row>
    <row r="355" spans="1:3" ht="13.5" customHeight="1">
      <c r="A355" s="385" t="s">
        <v>1297</v>
      </c>
      <c r="B355" s="244"/>
      <c r="C355" s="443">
        <v>0</v>
      </c>
    </row>
    <row r="356" spans="1:3" ht="13.5" customHeight="1">
      <c r="A356" s="385" t="s">
        <v>1300</v>
      </c>
      <c r="B356" s="244">
        <v>26599</v>
      </c>
      <c r="C356" s="443">
        <v>336</v>
      </c>
    </row>
    <row r="357" spans="1:3" ht="12.75">
      <c r="A357" s="385" t="s">
        <v>1569</v>
      </c>
      <c r="B357" s="443">
        <v>-26599</v>
      </c>
      <c r="C357" s="443">
        <v>-336</v>
      </c>
    </row>
    <row r="358" spans="1:3" ht="15" customHeight="1" hidden="1">
      <c r="A358" s="405" t="s">
        <v>1592</v>
      </c>
      <c r="B358" s="244"/>
      <c r="C358" s="442">
        <v>0</v>
      </c>
    </row>
    <row r="359" spans="1:3" ht="15" customHeight="1" hidden="1">
      <c r="A359" s="248" t="s">
        <v>1571</v>
      </c>
      <c r="B359" s="224"/>
      <c r="C359" s="442">
        <v>0</v>
      </c>
    </row>
    <row r="360" spans="1:3" ht="15" customHeight="1" hidden="1">
      <c r="A360" s="406" t="s">
        <v>1310</v>
      </c>
      <c r="B360" s="224">
        <v>0</v>
      </c>
      <c r="C360" s="442">
        <v>0</v>
      </c>
    </row>
    <row r="361" spans="1:3" ht="15" customHeight="1" hidden="1">
      <c r="A361" s="235" t="s">
        <v>1284</v>
      </c>
      <c r="B361" s="244">
        <v>0</v>
      </c>
      <c r="C361" s="442">
        <v>0</v>
      </c>
    </row>
    <row r="362" spans="1:3" ht="15" customHeight="1" hidden="1">
      <c r="A362" s="171" t="s">
        <v>1560</v>
      </c>
      <c r="B362" s="244">
        <v>0</v>
      </c>
      <c r="C362" s="442">
        <v>0</v>
      </c>
    </row>
    <row r="363" spans="1:3" ht="15" customHeight="1" hidden="1">
      <c r="A363" s="385" t="s">
        <v>1467</v>
      </c>
      <c r="B363" s="244"/>
      <c r="C363" s="442">
        <v>0</v>
      </c>
    </row>
    <row r="364" spans="1:3" ht="15" customHeight="1" hidden="1">
      <c r="A364" s="385" t="s">
        <v>1561</v>
      </c>
      <c r="B364" s="244"/>
      <c r="C364" s="442">
        <v>0</v>
      </c>
    </row>
    <row r="365" spans="1:3" ht="15" customHeight="1" hidden="1">
      <c r="A365" s="385" t="s">
        <v>1572</v>
      </c>
      <c r="B365" s="244"/>
      <c r="C365" s="442">
        <v>0</v>
      </c>
    </row>
    <row r="366" spans="1:3" ht="15" customHeight="1" hidden="1">
      <c r="A366" s="385" t="s">
        <v>1563</v>
      </c>
      <c r="B366" s="244">
        <v>0</v>
      </c>
      <c r="C366" s="442">
        <v>0</v>
      </c>
    </row>
    <row r="367" spans="1:3" ht="12.75" customHeight="1" hidden="1">
      <c r="A367" s="385" t="s">
        <v>1564</v>
      </c>
      <c r="B367" s="244"/>
      <c r="C367" s="442">
        <v>0</v>
      </c>
    </row>
    <row r="368" spans="1:3" ht="15" customHeight="1" hidden="1">
      <c r="A368" s="385" t="s">
        <v>1565</v>
      </c>
      <c r="B368" s="244"/>
      <c r="C368" s="442">
        <v>0</v>
      </c>
    </row>
    <row r="369" spans="1:3" ht="15" customHeight="1" hidden="1">
      <c r="A369" s="385" t="s">
        <v>1566</v>
      </c>
      <c r="B369" s="244"/>
      <c r="C369" s="442">
        <v>0</v>
      </c>
    </row>
    <row r="370" spans="1:3" ht="15" customHeight="1" hidden="1">
      <c r="A370" s="385" t="s">
        <v>1567</v>
      </c>
      <c r="B370" s="244"/>
      <c r="C370" s="442">
        <v>0</v>
      </c>
    </row>
    <row r="371" spans="1:3" ht="15" customHeight="1" hidden="1">
      <c r="A371" s="235" t="s">
        <v>1568</v>
      </c>
      <c r="B371" s="244">
        <v>0</v>
      </c>
      <c r="C371" s="442">
        <v>0</v>
      </c>
    </row>
    <row r="372" spans="1:3" ht="15" customHeight="1" hidden="1">
      <c r="A372" s="385" t="s">
        <v>1296</v>
      </c>
      <c r="B372" s="244"/>
      <c r="C372" s="442">
        <v>0</v>
      </c>
    </row>
    <row r="373" spans="1:3" ht="15" customHeight="1" hidden="1">
      <c r="A373" s="385" t="s">
        <v>1297</v>
      </c>
      <c r="B373" s="244"/>
      <c r="C373" s="442">
        <v>0</v>
      </c>
    </row>
    <row r="374" spans="1:3" ht="15" customHeight="1" hidden="1">
      <c r="A374" s="385" t="s">
        <v>1300</v>
      </c>
      <c r="B374" s="244">
        <v>0</v>
      </c>
      <c r="C374" s="442">
        <v>0</v>
      </c>
    </row>
    <row r="375" spans="1:3" ht="12.75" customHeight="1" hidden="1">
      <c r="A375" s="385" t="s">
        <v>1569</v>
      </c>
      <c r="B375" s="244">
        <v>0</v>
      </c>
      <c r="C375" s="442">
        <v>0</v>
      </c>
    </row>
    <row r="376" spans="1:3" ht="15" customHeight="1" hidden="1">
      <c r="A376" s="405" t="s">
        <v>1593</v>
      </c>
      <c r="B376" s="244"/>
      <c r="C376" s="442">
        <v>0</v>
      </c>
    </row>
    <row r="377" spans="1:3" ht="15" customHeight="1" hidden="1">
      <c r="A377" s="248" t="s">
        <v>1571</v>
      </c>
      <c r="B377" s="224"/>
      <c r="C377" s="442">
        <v>0</v>
      </c>
    </row>
    <row r="378" spans="1:3" ht="15" customHeight="1" hidden="1">
      <c r="A378" s="406" t="s">
        <v>1310</v>
      </c>
      <c r="B378" s="224">
        <v>0</v>
      </c>
      <c r="C378" s="442">
        <v>0</v>
      </c>
    </row>
    <row r="379" spans="1:3" ht="15" customHeight="1" hidden="1">
      <c r="A379" s="235" t="s">
        <v>1284</v>
      </c>
      <c r="B379" s="244">
        <v>0</v>
      </c>
      <c r="C379" s="442">
        <v>0</v>
      </c>
    </row>
    <row r="380" spans="1:3" ht="15" customHeight="1" hidden="1">
      <c r="A380" s="171" t="s">
        <v>1560</v>
      </c>
      <c r="B380" s="244">
        <v>0</v>
      </c>
      <c r="C380" s="442">
        <v>0</v>
      </c>
    </row>
    <row r="381" spans="1:3" ht="15" customHeight="1" hidden="1">
      <c r="A381" s="385" t="s">
        <v>1467</v>
      </c>
      <c r="B381" s="244"/>
      <c r="C381" s="442">
        <v>0</v>
      </c>
    </row>
    <row r="382" spans="1:3" ht="15" customHeight="1" hidden="1">
      <c r="A382" s="385" t="s">
        <v>1561</v>
      </c>
      <c r="B382" s="244"/>
      <c r="C382" s="442">
        <v>0</v>
      </c>
    </row>
    <row r="383" spans="1:3" ht="15" customHeight="1" hidden="1">
      <c r="A383" s="385" t="s">
        <v>1572</v>
      </c>
      <c r="B383" s="244"/>
      <c r="C383" s="442">
        <v>0</v>
      </c>
    </row>
    <row r="384" spans="1:3" ht="15" customHeight="1" hidden="1">
      <c r="A384" s="385" t="s">
        <v>1563</v>
      </c>
      <c r="B384" s="244">
        <v>0</v>
      </c>
      <c r="C384" s="442">
        <v>0</v>
      </c>
    </row>
    <row r="385" spans="1:3" ht="12.75" customHeight="1" hidden="1">
      <c r="A385" s="385" t="s">
        <v>1564</v>
      </c>
      <c r="B385" s="244"/>
      <c r="C385" s="442">
        <v>0</v>
      </c>
    </row>
    <row r="386" spans="1:3" ht="15" customHeight="1" hidden="1">
      <c r="A386" s="385" t="s">
        <v>1565</v>
      </c>
      <c r="B386" s="244"/>
      <c r="C386" s="442">
        <v>0</v>
      </c>
    </row>
    <row r="387" spans="1:3" ht="15" customHeight="1" hidden="1">
      <c r="A387" s="385" t="s">
        <v>1566</v>
      </c>
      <c r="B387" s="244"/>
      <c r="C387" s="442">
        <v>0</v>
      </c>
    </row>
    <row r="388" spans="1:3" ht="15" customHeight="1" hidden="1">
      <c r="A388" s="385" t="s">
        <v>1567</v>
      </c>
      <c r="B388" s="244"/>
      <c r="C388" s="442">
        <v>0</v>
      </c>
    </row>
    <row r="389" spans="1:3" ht="15" customHeight="1" hidden="1">
      <c r="A389" s="235" t="s">
        <v>1568</v>
      </c>
      <c r="B389" s="244">
        <v>0</v>
      </c>
      <c r="C389" s="442">
        <v>0</v>
      </c>
    </row>
    <row r="390" spans="1:3" ht="15" customHeight="1" hidden="1">
      <c r="A390" s="385" t="s">
        <v>1296</v>
      </c>
      <c r="B390" s="244"/>
      <c r="C390" s="442">
        <v>0</v>
      </c>
    </row>
    <row r="391" spans="1:3" ht="15" customHeight="1" hidden="1">
      <c r="A391" s="385" t="s">
        <v>1297</v>
      </c>
      <c r="B391" s="244"/>
      <c r="C391" s="442">
        <v>0</v>
      </c>
    </row>
    <row r="392" spans="1:3" ht="15" customHeight="1" hidden="1">
      <c r="A392" s="385" t="s">
        <v>1300</v>
      </c>
      <c r="B392" s="244">
        <v>0</v>
      </c>
      <c r="C392" s="442">
        <v>0</v>
      </c>
    </row>
    <row r="393" spans="1:3" ht="12.75" customHeight="1" hidden="1">
      <c r="A393" s="385" t="s">
        <v>1569</v>
      </c>
      <c r="B393" s="244">
        <v>0</v>
      </c>
      <c r="C393" s="442">
        <v>0</v>
      </c>
    </row>
    <row r="394" spans="1:3" ht="15" customHeight="1" hidden="1">
      <c r="A394" s="405" t="s">
        <v>1594</v>
      </c>
      <c r="B394" s="244"/>
      <c r="C394" s="442">
        <v>0</v>
      </c>
    </row>
    <row r="395" spans="1:3" ht="15" customHeight="1" hidden="1">
      <c r="A395" s="248" t="s">
        <v>1571</v>
      </c>
      <c r="B395" s="224"/>
      <c r="C395" s="442">
        <v>0</v>
      </c>
    </row>
    <row r="396" spans="1:3" ht="15" customHeight="1" hidden="1">
      <c r="A396" s="406" t="s">
        <v>1310</v>
      </c>
      <c r="B396" s="224">
        <v>0</v>
      </c>
      <c r="C396" s="442">
        <v>0</v>
      </c>
    </row>
    <row r="397" spans="1:3" ht="15" customHeight="1" hidden="1">
      <c r="A397" s="235" t="s">
        <v>1284</v>
      </c>
      <c r="B397" s="244">
        <v>0</v>
      </c>
      <c r="C397" s="442">
        <v>0</v>
      </c>
    </row>
    <row r="398" spans="1:3" ht="15" customHeight="1" hidden="1">
      <c r="A398" s="171" t="s">
        <v>1560</v>
      </c>
      <c r="B398" s="244">
        <v>0</v>
      </c>
      <c r="C398" s="442">
        <v>0</v>
      </c>
    </row>
    <row r="399" spans="1:3" ht="15" customHeight="1" hidden="1">
      <c r="A399" s="385" t="s">
        <v>1467</v>
      </c>
      <c r="B399" s="244"/>
      <c r="C399" s="442">
        <v>0</v>
      </c>
    </row>
    <row r="400" spans="1:3" ht="15" customHeight="1" hidden="1">
      <c r="A400" s="385" t="s">
        <v>1561</v>
      </c>
      <c r="B400" s="244"/>
      <c r="C400" s="442">
        <v>0</v>
      </c>
    </row>
    <row r="401" spans="1:3" ht="15" customHeight="1" hidden="1">
      <c r="A401" s="385" t="s">
        <v>1572</v>
      </c>
      <c r="B401" s="244"/>
      <c r="C401" s="442">
        <v>0</v>
      </c>
    </row>
    <row r="402" spans="1:3" ht="15" customHeight="1" hidden="1">
      <c r="A402" s="385" t="s">
        <v>1563</v>
      </c>
      <c r="B402" s="244">
        <v>0</v>
      </c>
      <c r="C402" s="442">
        <v>0</v>
      </c>
    </row>
    <row r="403" spans="1:3" ht="12.75" customHeight="1" hidden="1">
      <c r="A403" s="385" t="s">
        <v>1564</v>
      </c>
      <c r="B403" s="244"/>
      <c r="C403" s="442">
        <v>0</v>
      </c>
    </row>
    <row r="404" spans="1:3" ht="15" customHeight="1" hidden="1">
      <c r="A404" s="385" t="s">
        <v>1565</v>
      </c>
      <c r="B404" s="244"/>
      <c r="C404" s="442">
        <v>0</v>
      </c>
    </row>
    <row r="405" spans="1:3" ht="15" customHeight="1" hidden="1">
      <c r="A405" s="385" t="s">
        <v>1566</v>
      </c>
      <c r="B405" s="244"/>
      <c r="C405" s="442">
        <v>0</v>
      </c>
    </row>
    <row r="406" spans="1:3" ht="15" customHeight="1" hidden="1">
      <c r="A406" s="385" t="s">
        <v>1567</v>
      </c>
      <c r="B406" s="244"/>
      <c r="C406" s="442">
        <v>0</v>
      </c>
    </row>
    <row r="407" spans="1:3" ht="15" customHeight="1" hidden="1">
      <c r="A407" s="235" t="s">
        <v>1568</v>
      </c>
      <c r="B407" s="244">
        <v>0</v>
      </c>
      <c r="C407" s="442">
        <v>0</v>
      </c>
    </row>
    <row r="408" spans="1:3" ht="15" customHeight="1" hidden="1">
      <c r="A408" s="385" t="s">
        <v>1296</v>
      </c>
      <c r="B408" s="244"/>
      <c r="C408" s="442">
        <v>0</v>
      </c>
    </row>
    <row r="409" spans="1:3" ht="15" customHeight="1" hidden="1">
      <c r="A409" s="385" t="s">
        <v>1297</v>
      </c>
      <c r="B409" s="244"/>
      <c r="C409" s="442">
        <v>0</v>
      </c>
    </row>
    <row r="410" spans="1:3" ht="15" customHeight="1" hidden="1">
      <c r="A410" s="385" t="s">
        <v>1300</v>
      </c>
      <c r="B410" s="244">
        <v>0</v>
      </c>
      <c r="C410" s="442">
        <v>0</v>
      </c>
    </row>
    <row r="411" spans="1:3" ht="12.75" customHeight="1" hidden="1">
      <c r="A411" s="385" t="s">
        <v>1569</v>
      </c>
      <c r="B411" s="244">
        <v>0</v>
      </c>
      <c r="C411" s="442">
        <v>0</v>
      </c>
    </row>
    <row r="412" spans="1:3" ht="15" customHeight="1" hidden="1">
      <c r="A412" s="405" t="s">
        <v>1595</v>
      </c>
      <c r="B412" s="244"/>
      <c r="C412" s="442">
        <v>0</v>
      </c>
    </row>
    <row r="413" spans="1:3" ht="15" customHeight="1" hidden="1">
      <c r="A413" s="248" t="s">
        <v>1571</v>
      </c>
      <c r="B413" s="224"/>
      <c r="C413" s="442">
        <v>0</v>
      </c>
    </row>
    <row r="414" spans="1:3" ht="15" customHeight="1" hidden="1">
      <c r="A414" s="406" t="s">
        <v>1310</v>
      </c>
      <c r="B414" s="224">
        <v>0</v>
      </c>
      <c r="C414" s="442">
        <v>0</v>
      </c>
    </row>
    <row r="415" spans="1:3" ht="15" customHeight="1" hidden="1">
      <c r="A415" s="235" t="s">
        <v>1284</v>
      </c>
      <c r="B415" s="244">
        <v>0</v>
      </c>
      <c r="C415" s="442">
        <v>0</v>
      </c>
    </row>
    <row r="416" spans="1:3" ht="15" customHeight="1" hidden="1">
      <c r="A416" s="171" t="s">
        <v>1560</v>
      </c>
      <c r="B416" s="244">
        <v>0</v>
      </c>
      <c r="C416" s="442">
        <v>0</v>
      </c>
    </row>
    <row r="417" spans="1:3" ht="15" customHeight="1" hidden="1">
      <c r="A417" s="385" t="s">
        <v>1467</v>
      </c>
      <c r="B417" s="244">
        <v>0</v>
      </c>
      <c r="C417" s="442">
        <v>0</v>
      </c>
    </row>
    <row r="418" spans="1:3" ht="15" customHeight="1" hidden="1">
      <c r="A418" s="385" t="s">
        <v>1579</v>
      </c>
      <c r="B418" s="244"/>
      <c r="C418" s="442">
        <v>0</v>
      </c>
    </row>
    <row r="419" spans="1:3" ht="15" customHeight="1" hidden="1">
      <c r="A419" s="385" t="s">
        <v>1572</v>
      </c>
      <c r="B419" s="224"/>
      <c r="C419" s="442">
        <v>0</v>
      </c>
    </row>
    <row r="420" spans="1:3" ht="15" customHeight="1" hidden="1">
      <c r="A420" s="385" t="s">
        <v>1563</v>
      </c>
      <c r="B420" s="244">
        <v>0</v>
      </c>
      <c r="C420" s="442">
        <v>0</v>
      </c>
    </row>
    <row r="421" spans="1:3" ht="12.75" customHeight="1" hidden="1">
      <c r="A421" s="385" t="s">
        <v>1564</v>
      </c>
      <c r="B421" s="244"/>
      <c r="C421" s="442">
        <v>0</v>
      </c>
    </row>
    <row r="422" spans="1:3" ht="15" customHeight="1" hidden="1">
      <c r="A422" s="385" t="s">
        <v>1565</v>
      </c>
      <c r="B422" s="244"/>
      <c r="C422" s="442">
        <v>0</v>
      </c>
    </row>
    <row r="423" spans="1:3" ht="15" customHeight="1" hidden="1">
      <c r="A423" s="385" t="s">
        <v>1566</v>
      </c>
      <c r="B423" s="244"/>
      <c r="C423" s="442">
        <v>0</v>
      </c>
    </row>
    <row r="424" spans="1:3" ht="15" customHeight="1" hidden="1">
      <c r="A424" s="385" t="s">
        <v>1567</v>
      </c>
      <c r="B424" s="244"/>
      <c r="C424" s="442">
        <v>0</v>
      </c>
    </row>
    <row r="425" spans="1:3" ht="15" customHeight="1" hidden="1">
      <c r="A425" s="235" t="s">
        <v>1568</v>
      </c>
      <c r="B425" s="244">
        <v>0</v>
      </c>
      <c r="C425" s="442">
        <v>0</v>
      </c>
    </row>
    <row r="426" spans="1:3" ht="15" customHeight="1" hidden="1">
      <c r="A426" s="385" t="s">
        <v>1296</v>
      </c>
      <c r="B426" s="244"/>
      <c r="C426" s="442">
        <v>0</v>
      </c>
    </row>
    <row r="427" spans="1:3" ht="15" customHeight="1" hidden="1">
      <c r="A427" s="385" t="s">
        <v>1297</v>
      </c>
      <c r="B427" s="244"/>
      <c r="C427" s="442">
        <v>0</v>
      </c>
    </row>
    <row r="428" spans="1:3" ht="15" customHeight="1" hidden="1">
      <c r="A428" s="385" t="s">
        <v>1300</v>
      </c>
      <c r="B428" s="244">
        <v>0</v>
      </c>
      <c r="C428" s="442">
        <v>0</v>
      </c>
    </row>
    <row r="429" spans="1:3" ht="12.75" customHeight="1" hidden="1">
      <c r="A429" s="385" t="s">
        <v>1569</v>
      </c>
      <c r="B429" s="244">
        <v>0</v>
      </c>
      <c r="C429" s="442">
        <v>0</v>
      </c>
    </row>
    <row r="430" spans="1:3" ht="15" customHeight="1" hidden="1">
      <c r="A430" s="405" t="s">
        <v>1596</v>
      </c>
      <c r="B430" s="244"/>
      <c r="C430" s="442">
        <v>0</v>
      </c>
    </row>
    <row r="431" spans="1:3" ht="15" customHeight="1" hidden="1">
      <c r="A431" s="248" t="s">
        <v>1571</v>
      </c>
      <c r="B431" s="224"/>
      <c r="C431" s="442">
        <v>0</v>
      </c>
    </row>
    <row r="432" spans="1:3" ht="15" customHeight="1" hidden="1">
      <c r="A432" s="406" t="s">
        <v>1310</v>
      </c>
      <c r="B432" s="224">
        <v>0</v>
      </c>
      <c r="C432" s="442">
        <v>0</v>
      </c>
    </row>
    <row r="433" spans="1:3" ht="15" customHeight="1" hidden="1">
      <c r="A433" s="235" t="s">
        <v>1284</v>
      </c>
      <c r="B433" s="244">
        <v>0</v>
      </c>
      <c r="C433" s="442">
        <v>0</v>
      </c>
    </row>
    <row r="434" spans="1:3" ht="15" customHeight="1" hidden="1">
      <c r="A434" s="171" t="s">
        <v>1560</v>
      </c>
      <c r="B434" s="244">
        <v>0</v>
      </c>
      <c r="C434" s="442">
        <v>0</v>
      </c>
    </row>
    <row r="435" spans="1:3" ht="15" customHeight="1" hidden="1">
      <c r="A435" s="385" t="s">
        <v>1467</v>
      </c>
      <c r="B435" s="244"/>
      <c r="C435" s="442">
        <v>0</v>
      </c>
    </row>
    <row r="436" spans="1:3" ht="15" customHeight="1" hidden="1">
      <c r="A436" s="385" t="s">
        <v>1561</v>
      </c>
      <c r="B436" s="244"/>
      <c r="C436" s="442">
        <v>0</v>
      </c>
    </row>
    <row r="437" spans="1:3" ht="15" customHeight="1" hidden="1">
      <c r="A437" s="385" t="s">
        <v>1572</v>
      </c>
      <c r="B437" s="244"/>
      <c r="C437" s="442">
        <v>0</v>
      </c>
    </row>
    <row r="438" spans="1:3" ht="15" customHeight="1" hidden="1">
      <c r="A438" s="385" t="s">
        <v>1563</v>
      </c>
      <c r="B438" s="244">
        <v>0</v>
      </c>
      <c r="C438" s="442">
        <v>0</v>
      </c>
    </row>
    <row r="439" spans="1:3" ht="12.75" customHeight="1" hidden="1">
      <c r="A439" s="385" t="s">
        <v>1564</v>
      </c>
      <c r="B439" s="244"/>
      <c r="C439" s="442">
        <v>0</v>
      </c>
    </row>
    <row r="440" spans="1:3" ht="15" customHeight="1" hidden="1">
      <c r="A440" s="385" t="s">
        <v>1565</v>
      </c>
      <c r="B440" s="244"/>
      <c r="C440" s="442">
        <v>0</v>
      </c>
    </row>
    <row r="441" spans="1:3" ht="15" customHeight="1" hidden="1">
      <c r="A441" s="385" t="s">
        <v>1566</v>
      </c>
      <c r="B441" s="244"/>
      <c r="C441" s="442">
        <v>0</v>
      </c>
    </row>
    <row r="442" spans="1:3" ht="15" customHeight="1" hidden="1">
      <c r="A442" s="385" t="s">
        <v>1567</v>
      </c>
      <c r="B442" s="244"/>
      <c r="C442" s="442">
        <v>0</v>
      </c>
    </row>
    <row r="443" spans="1:3" ht="15" customHeight="1" hidden="1">
      <c r="A443" s="235" t="s">
        <v>1568</v>
      </c>
      <c r="B443" s="244">
        <v>0</v>
      </c>
      <c r="C443" s="442">
        <v>0</v>
      </c>
    </row>
    <row r="444" spans="1:3" ht="15" customHeight="1" hidden="1">
      <c r="A444" s="385" t="s">
        <v>1296</v>
      </c>
      <c r="B444" s="244"/>
      <c r="C444" s="442">
        <v>0</v>
      </c>
    </row>
    <row r="445" spans="1:3" ht="15" customHeight="1" hidden="1">
      <c r="A445" s="385" t="s">
        <v>1297</v>
      </c>
      <c r="B445" s="244"/>
      <c r="C445" s="442">
        <v>0</v>
      </c>
    </row>
    <row r="446" spans="1:3" ht="15" customHeight="1" hidden="1">
      <c r="A446" s="385" t="s">
        <v>1300</v>
      </c>
      <c r="B446" s="244">
        <v>0</v>
      </c>
      <c r="C446" s="442">
        <v>0</v>
      </c>
    </row>
    <row r="447" spans="1:3" ht="12.75" customHeight="1" hidden="1">
      <c r="A447" s="385" t="s">
        <v>1569</v>
      </c>
      <c r="B447" s="244">
        <v>0</v>
      </c>
      <c r="C447" s="442">
        <v>0</v>
      </c>
    </row>
    <row r="448" spans="1:3" ht="12.75">
      <c r="A448" s="405" t="s">
        <v>34</v>
      </c>
      <c r="B448" s="244"/>
      <c r="C448" s="442">
        <v>0</v>
      </c>
    </row>
    <row r="449" spans="1:3" ht="13.5" customHeight="1">
      <c r="A449" s="248" t="s">
        <v>1571</v>
      </c>
      <c r="B449" s="224"/>
      <c r="C449" s="442">
        <v>0</v>
      </c>
    </row>
    <row r="450" spans="1:3" ht="13.5" customHeight="1">
      <c r="A450" s="406" t="s">
        <v>1310</v>
      </c>
      <c r="B450" s="224">
        <v>230</v>
      </c>
      <c r="C450" s="442">
        <v>230</v>
      </c>
    </row>
    <row r="451" spans="1:3" ht="13.5" customHeight="1">
      <c r="A451" s="235" t="s">
        <v>1284</v>
      </c>
      <c r="B451" s="244">
        <v>230</v>
      </c>
      <c r="C451" s="442">
        <v>230</v>
      </c>
    </row>
    <row r="452" spans="1:3" ht="13.5" customHeight="1">
      <c r="A452" s="171" t="s">
        <v>1560</v>
      </c>
      <c r="B452" s="244">
        <v>230</v>
      </c>
      <c r="C452" s="442">
        <v>230</v>
      </c>
    </row>
    <row r="453" spans="1:3" ht="13.5" customHeight="1">
      <c r="A453" s="385" t="s">
        <v>1467</v>
      </c>
      <c r="B453" s="244"/>
      <c r="C453" s="442">
        <v>0</v>
      </c>
    </row>
    <row r="454" spans="1:3" ht="13.5" customHeight="1">
      <c r="A454" s="385" t="s">
        <v>1561</v>
      </c>
      <c r="B454" s="230">
        <v>230</v>
      </c>
      <c r="C454" s="442">
        <v>230</v>
      </c>
    </row>
    <row r="455" spans="1:3" ht="13.5" customHeight="1" hidden="1">
      <c r="A455" s="385" t="s">
        <v>1572</v>
      </c>
      <c r="B455" s="244"/>
      <c r="C455" s="442">
        <v>0</v>
      </c>
    </row>
    <row r="456" spans="1:3" ht="13.5" customHeight="1" hidden="1">
      <c r="A456" s="385" t="s">
        <v>1563</v>
      </c>
      <c r="B456" s="244">
        <v>0</v>
      </c>
      <c r="C456" s="442">
        <v>0</v>
      </c>
    </row>
    <row r="457" spans="1:3" ht="13.5" customHeight="1" hidden="1">
      <c r="A457" s="385" t="s">
        <v>1564</v>
      </c>
      <c r="B457" s="244"/>
      <c r="C457" s="442">
        <v>0</v>
      </c>
    </row>
    <row r="458" spans="1:3" ht="13.5" customHeight="1" hidden="1">
      <c r="A458" s="385" t="s">
        <v>1565</v>
      </c>
      <c r="B458" s="244"/>
      <c r="C458" s="442">
        <v>0</v>
      </c>
    </row>
    <row r="459" spans="1:3" ht="13.5" customHeight="1" hidden="1">
      <c r="A459" s="385" t="s">
        <v>1566</v>
      </c>
      <c r="B459" s="244"/>
      <c r="C459" s="442">
        <v>0</v>
      </c>
    </row>
    <row r="460" spans="1:3" ht="13.5" customHeight="1" hidden="1">
      <c r="A460" s="385" t="s">
        <v>1567</v>
      </c>
      <c r="B460" s="244"/>
      <c r="C460" s="442">
        <v>0</v>
      </c>
    </row>
    <row r="461" spans="1:3" ht="13.5" customHeight="1" hidden="1">
      <c r="A461" s="235" t="s">
        <v>1568</v>
      </c>
      <c r="B461" s="244">
        <v>0</v>
      </c>
      <c r="C461" s="442">
        <v>0</v>
      </c>
    </row>
    <row r="462" spans="1:3" ht="13.5" customHeight="1" hidden="1">
      <c r="A462" s="385" t="s">
        <v>1296</v>
      </c>
      <c r="B462" s="244"/>
      <c r="C462" s="442">
        <v>0</v>
      </c>
    </row>
    <row r="463" spans="1:3" ht="13.5" customHeight="1" hidden="1">
      <c r="A463" s="385" t="s">
        <v>1297</v>
      </c>
      <c r="B463" s="244"/>
      <c r="C463" s="442">
        <v>0</v>
      </c>
    </row>
    <row r="464" spans="1:3" ht="13.5" customHeight="1">
      <c r="A464" s="385" t="s">
        <v>1300</v>
      </c>
      <c r="B464" s="244">
        <v>-230</v>
      </c>
      <c r="C464" s="442">
        <v>-230</v>
      </c>
    </row>
    <row r="465" spans="1:3" ht="12.75">
      <c r="A465" s="385" t="s">
        <v>1569</v>
      </c>
      <c r="B465" s="443">
        <v>230</v>
      </c>
      <c r="C465" s="442">
        <v>230</v>
      </c>
    </row>
    <row r="466" spans="1:3" ht="15" customHeight="1" hidden="1">
      <c r="A466" s="405" t="s">
        <v>35</v>
      </c>
      <c r="B466" s="244"/>
      <c r="C466" s="442">
        <v>0</v>
      </c>
    </row>
    <row r="467" spans="1:3" ht="15" customHeight="1" hidden="1">
      <c r="A467" s="248" t="s">
        <v>1571</v>
      </c>
      <c r="B467" s="224"/>
      <c r="C467" s="442">
        <v>0</v>
      </c>
    </row>
    <row r="468" spans="1:3" ht="15" customHeight="1" hidden="1">
      <c r="A468" s="406" t="s">
        <v>1310</v>
      </c>
      <c r="B468" s="224">
        <v>0</v>
      </c>
      <c r="C468" s="442">
        <v>0</v>
      </c>
    </row>
    <row r="469" spans="1:3" ht="15" customHeight="1" hidden="1">
      <c r="A469" s="235" t="s">
        <v>1284</v>
      </c>
      <c r="B469" s="244">
        <v>0</v>
      </c>
      <c r="C469" s="442">
        <v>0</v>
      </c>
    </row>
    <row r="470" spans="1:3" ht="15" customHeight="1" hidden="1">
      <c r="A470" s="171" t="s">
        <v>1560</v>
      </c>
      <c r="B470" s="244">
        <v>0</v>
      </c>
      <c r="C470" s="442">
        <v>0</v>
      </c>
    </row>
    <row r="471" spans="1:3" ht="15" customHeight="1" hidden="1">
      <c r="A471" s="385" t="s">
        <v>1467</v>
      </c>
      <c r="B471" s="244"/>
      <c r="C471" s="442">
        <v>0</v>
      </c>
    </row>
    <row r="472" spans="1:3" ht="15" customHeight="1" hidden="1">
      <c r="A472" s="385" t="s">
        <v>1561</v>
      </c>
      <c r="B472" s="244"/>
      <c r="C472" s="442">
        <v>0</v>
      </c>
    </row>
    <row r="473" spans="1:3" ht="15" customHeight="1" hidden="1">
      <c r="A473" s="385" t="s">
        <v>1572</v>
      </c>
      <c r="B473" s="244"/>
      <c r="C473" s="442">
        <v>0</v>
      </c>
    </row>
    <row r="474" spans="1:3" ht="15" customHeight="1" hidden="1">
      <c r="A474" s="385" t="s">
        <v>1563</v>
      </c>
      <c r="B474" s="244">
        <v>0</v>
      </c>
      <c r="C474" s="442">
        <v>0</v>
      </c>
    </row>
    <row r="475" spans="1:3" ht="12.75" customHeight="1" hidden="1">
      <c r="A475" s="385" t="s">
        <v>1564</v>
      </c>
      <c r="B475" s="244"/>
      <c r="C475" s="442">
        <v>0</v>
      </c>
    </row>
    <row r="476" spans="1:3" ht="15" customHeight="1" hidden="1">
      <c r="A476" s="385" t="s">
        <v>1565</v>
      </c>
      <c r="B476" s="482"/>
      <c r="C476" s="442">
        <v>0</v>
      </c>
    </row>
    <row r="477" spans="1:3" ht="15" customHeight="1" hidden="1">
      <c r="A477" s="385" t="s">
        <v>1566</v>
      </c>
      <c r="B477" s="482"/>
      <c r="C477" s="442">
        <v>0</v>
      </c>
    </row>
    <row r="478" spans="1:3" ht="15" customHeight="1" hidden="1">
      <c r="A478" s="385" t="s">
        <v>1567</v>
      </c>
      <c r="B478" s="244"/>
      <c r="C478" s="442">
        <v>0</v>
      </c>
    </row>
    <row r="479" spans="1:3" ht="15" customHeight="1" hidden="1">
      <c r="A479" s="235" t="s">
        <v>1568</v>
      </c>
      <c r="B479" s="244">
        <v>0</v>
      </c>
      <c r="C479" s="442">
        <v>0</v>
      </c>
    </row>
    <row r="480" spans="1:3" ht="15" customHeight="1" hidden="1">
      <c r="A480" s="385" t="s">
        <v>1296</v>
      </c>
      <c r="B480" s="244"/>
      <c r="C480" s="442">
        <v>0</v>
      </c>
    </row>
    <row r="481" spans="1:3" ht="15" customHeight="1" hidden="1">
      <c r="A481" s="385" t="s">
        <v>1297</v>
      </c>
      <c r="B481" s="244"/>
      <c r="C481" s="442">
        <v>0</v>
      </c>
    </row>
    <row r="482" spans="1:3" ht="15" customHeight="1" hidden="1">
      <c r="A482" s="385" t="s">
        <v>1300</v>
      </c>
      <c r="B482" s="244">
        <v>0</v>
      </c>
      <c r="C482" s="442">
        <v>0</v>
      </c>
    </row>
    <row r="483" spans="1:3" ht="12.75" customHeight="1" hidden="1">
      <c r="A483" s="385" t="s">
        <v>1569</v>
      </c>
      <c r="B483" s="244">
        <v>0</v>
      </c>
      <c r="C483" s="442">
        <v>0</v>
      </c>
    </row>
    <row r="484" spans="1:3" ht="15" customHeight="1" hidden="1">
      <c r="A484" s="405" t="s">
        <v>36</v>
      </c>
      <c r="B484" s="244"/>
      <c r="C484" s="442">
        <v>0</v>
      </c>
    </row>
    <row r="485" spans="1:3" ht="15" customHeight="1" hidden="1">
      <c r="A485" s="248" t="s">
        <v>1571</v>
      </c>
      <c r="B485" s="224"/>
      <c r="C485" s="442">
        <v>0</v>
      </c>
    </row>
    <row r="486" spans="1:3" ht="15" customHeight="1" hidden="1">
      <c r="A486" s="406" t="s">
        <v>1310</v>
      </c>
      <c r="B486" s="224">
        <v>0</v>
      </c>
      <c r="C486" s="442">
        <v>0</v>
      </c>
    </row>
    <row r="487" spans="1:3" ht="15" customHeight="1" hidden="1">
      <c r="A487" s="235" t="s">
        <v>1284</v>
      </c>
      <c r="B487" s="244">
        <v>0</v>
      </c>
      <c r="C487" s="442">
        <v>0</v>
      </c>
    </row>
    <row r="488" spans="1:3" ht="15" customHeight="1" hidden="1">
      <c r="A488" s="171" t="s">
        <v>1560</v>
      </c>
      <c r="B488" s="244">
        <v>0</v>
      </c>
      <c r="C488" s="442">
        <v>0</v>
      </c>
    </row>
    <row r="489" spans="1:3" ht="15" customHeight="1" hidden="1">
      <c r="A489" s="385" t="s">
        <v>1467</v>
      </c>
      <c r="B489" s="244"/>
      <c r="C489" s="442">
        <v>0</v>
      </c>
    </row>
    <row r="490" spans="1:3" ht="15" customHeight="1" hidden="1">
      <c r="A490" s="385" t="s">
        <v>1561</v>
      </c>
      <c r="B490" s="244"/>
      <c r="C490" s="442">
        <v>0</v>
      </c>
    </row>
    <row r="491" spans="1:3" ht="15" customHeight="1" hidden="1">
      <c r="A491" s="385" t="s">
        <v>1572</v>
      </c>
      <c r="B491" s="244"/>
      <c r="C491" s="442">
        <v>0</v>
      </c>
    </row>
    <row r="492" spans="1:3" ht="15" customHeight="1" hidden="1">
      <c r="A492" s="385" t="s">
        <v>1563</v>
      </c>
      <c r="B492" s="244">
        <v>0</v>
      </c>
      <c r="C492" s="442">
        <v>0</v>
      </c>
    </row>
    <row r="493" spans="1:3" ht="12.75" customHeight="1" hidden="1">
      <c r="A493" s="385" t="s">
        <v>1564</v>
      </c>
      <c r="B493" s="244"/>
      <c r="C493" s="442">
        <v>0</v>
      </c>
    </row>
    <row r="494" spans="1:3" ht="15" customHeight="1" hidden="1">
      <c r="A494" s="385" t="s">
        <v>1565</v>
      </c>
      <c r="B494" s="244"/>
      <c r="C494" s="442">
        <v>0</v>
      </c>
    </row>
    <row r="495" spans="1:3" ht="15" customHeight="1" hidden="1">
      <c r="A495" s="385" t="s">
        <v>1566</v>
      </c>
      <c r="B495" s="244"/>
      <c r="C495" s="442">
        <v>0</v>
      </c>
    </row>
    <row r="496" spans="1:3" ht="15" customHeight="1" hidden="1">
      <c r="A496" s="385" t="s">
        <v>1567</v>
      </c>
      <c r="B496" s="244"/>
      <c r="C496" s="442">
        <v>0</v>
      </c>
    </row>
    <row r="497" spans="1:3" ht="15" customHeight="1" hidden="1">
      <c r="A497" s="235" t="s">
        <v>1568</v>
      </c>
      <c r="B497" s="244">
        <v>0</v>
      </c>
      <c r="C497" s="442">
        <v>0</v>
      </c>
    </row>
    <row r="498" spans="1:3" ht="15" customHeight="1" hidden="1">
      <c r="A498" s="385" t="s">
        <v>1296</v>
      </c>
      <c r="B498" s="244"/>
      <c r="C498" s="442">
        <v>0</v>
      </c>
    </row>
    <row r="499" spans="1:3" ht="15" customHeight="1" hidden="1">
      <c r="A499" s="385" t="s">
        <v>1297</v>
      </c>
      <c r="B499" s="244"/>
      <c r="C499" s="442">
        <v>0</v>
      </c>
    </row>
    <row r="500" spans="1:3" ht="15" customHeight="1" hidden="1">
      <c r="A500" s="385" t="s">
        <v>1300</v>
      </c>
      <c r="B500" s="244">
        <v>0</v>
      </c>
      <c r="C500" s="442">
        <v>0</v>
      </c>
    </row>
    <row r="501" spans="1:3" ht="12.75" customHeight="1" hidden="1">
      <c r="A501" s="385" t="s">
        <v>1569</v>
      </c>
      <c r="B501" s="244">
        <v>0</v>
      </c>
      <c r="C501" s="442">
        <v>0</v>
      </c>
    </row>
    <row r="502" spans="1:3" ht="12.75" customHeight="1" hidden="1">
      <c r="A502" s="405" t="s">
        <v>37</v>
      </c>
      <c r="B502" s="244"/>
      <c r="C502" s="442">
        <v>0</v>
      </c>
    </row>
    <row r="503" spans="1:3" ht="15" customHeight="1" hidden="1">
      <c r="A503" s="248" t="s">
        <v>1571</v>
      </c>
      <c r="B503" s="224"/>
      <c r="C503" s="442">
        <v>0</v>
      </c>
    </row>
    <row r="504" spans="1:3" ht="15" customHeight="1" hidden="1">
      <c r="A504" s="406" t="s">
        <v>1310</v>
      </c>
      <c r="B504" s="224">
        <v>0</v>
      </c>
      <c r="C504" s="442">
        <v>0</v>
      </c>
    </row>
    <row r="505" spans="1:3" ht="15" customHeight="1" hidden="1">
      <c r="A505" s="235" t="s">
        <v>1284</v>
      </c>
      <c r="B505" s="244">
        <v>0</v>
      </c>
      <c r="C505" s="442">
        <v>0</v>
      </c>
    </row>
    <row r="506" spans="1:3" ht="15" customHeight="1" hidden="1">
      <c r="A506" s="171" t="s">
        <v>1560</v>
      </c>
      <c r="B506" s="244">
        <v>0</v>
      </c>
      <c r="C506" s="442">
        <v>0</v>
      </c>
    </row>
    <row r="507" spans="1:3" ht="15" customHeight="1" hidden="1">
      <c r="A507" s="385" t="s">
        <v>1467</v>
      </c>
      <c r="B507" s="244"/>
      <c r="C507" s="442">
        <v>0</v>
      </c>
    </row>
    <row r="508" spans="1:3" ht="15" customHeight="1" hidden="1">
      <c r="A508" s="385" t="s">
        <v>1561</v>
      </c>
      <c r="B508" s="244"/>
      <c r="C508" s="442">
        <v>0</v>
      </c>
    </row>
    <row r="509" spans="1:3" ht="15" customHeight="1" hidden="1">
      <c r="A509" s="385" t="s">
        <v>1572</v>
      </c>
      <c r="B509" s="244"/>
      <c r="C509" s="442">
        <v>0</v>
      </c>
    </row>
    <row r="510" spans="1:3" ht="15" customHeight="1" hidden="1">
      <c r="A510" s="385" t="s">
        <v>1563</v>
      </c>
      <c r="B510" s="244">
        <v>0</v>
      </c>
      <c r="C510" s="442">
        <v>0</v>
      </c>
    </row>
    <row r="511" spans="1:3" ht="12.75" customHeight="1" hidden="1">
      <c r="A511" s="385" t="s">
        <v>1564</v>
      </c>
      <c r="B511" s="244"/>
      <c r="C511" s="442">
        <v>0</v>
      </c>
    </row>
    <row r="512" spans="1:3" ht="15" customHeight="1" hidden="1">
      <c r="A512" s="385" t="s">
        <v>1565</v>
      </c>
      <c r="B512" s="244"/>
      <c r="C512" s="442">
        <v>0</v>
      </c>
    </row>
    <row r="513" spans="1:3" ht="15" customHeight="1" hidden="1">
      <c r="A513" s="385" t="s">
        <v>1566</v>
      </c>
      <c r="B513" s="244"/>
      <c r="C513" s="442">
        <v>0</v>
      </c>
    </row>
    <row r="514" spans="1:3" ht="15" customHeight="1" hidden="1">
      <c r="A514" s="385" t="s">
        <v>1567</v>
      </c>
      <c r="B514" s="244"/>
      <c r="C514" s="442">
        <v>0</v>
      </c>
    </row>
    <row r="515" spans="1:3" ht="15" customHeight="1" hidden="1">
      <c r="A515" s="235" t="s">
        <v>1568</v>
      </c>
      <c r="B515" s="244">
        <v>0</v>
      </c>
      <c r="C515" s="442">
        <v>0</v>
      </c>
    </row>
    <row r="516" spans="1:3" ht="15" customHeight="1" hidden="1">
      <c r="A516" s="385" t="s">
        <v>1296</v>
      </c>
      <c r="B516" s="244"/>
      <c r="C516" s="442">
        <v>0</v>
      </c>
    </row>
    <row r="517" spans="1:3" ht="15" customHeight="1" hidden="1">
      <c r="A517" s="385" t="s">
        <v>1297</v>
      </c>
      <c r="B517" s="244"/>
      <c r="C517" s="442">
        <v>0</v>
      </c>
    </row>
    <row r="518" spans="1:3" ht="15" customHeight="1" hidden="1">
      <c r="A518" s="385" t="s">
        <v>1300</v>
      </c>
      <c r="B518" s="244">
        <v>0</v>
      </c>
      <c r="C518" s="442">
        <v>0</v>
      </c>
    </row>
    <row r="519" spans="1:3" ht="12.75" customHeight="1" hidden="1">
      <c r="A519" s="385" t="s">
        <v>1569</v>
      </c>
      <c r="B519" s="244">
        <v>0</v>
      </c>
      <c r="C519" s="442">
        <v>0</v>
      </c>
    </row>
    <row r="520" spans="1:3" ht="12.75">
      <c r="A520" s="405" t="s">
        <v>38</v>
      </c>
      <c r="B520" s="244"/>
      <c r="C520" s="442"/>
    </row>
    <row r="521" spans="1:3" ht="13.5" customHeight="1">
      <c r="A521" s="248" t="s">
        <v>1571</v>
      </c>
      <c r="B521" s="224">
        <v>100873</v>
      </c>
      <c r="C521" s="442">
        <v>54488</v>
      </c>
    </row>
    <row r="522" spans="1:3" ht="13.5" customHeight="1">
      <c r="A522" s="406" t="s">
        <v>1310</v>
      </c>
      <c r="B522" s="224">
        <v>33124</v>
      </c>
      <c r="C522" s="442">
        <v>22623</v>
      </c>
    </row>
    <row r="523" spans="1:3" ht="13.5" customHeight="1">
      <c r="A523" s="235" t="s">
        <v>1284</v>
      </c>
      <c r="B523" s="244">
        <v>33124</v>
      </c>
      <c r="C523" s="443">
        <v>22623</v>
      </c>
    </row>
    <row r="524" spans="1:3" ht="13.5" customHeight="1">
      <c r="A524" s="171" t="s">
        <v>1560</v>
      </c>
      <c r="B524" s="244">
        <v>33124</v>
      </c>
      <c r="C524" s="443">
        <v>22623</v>
      </c>
    </row>
    <row r="525" spans="1:3" ht="13.5" customHeight="1">
      <c r="A525" s="385" t="s">
        <v>1467</v>
      </c>
      <c r="B525" s="244">
        <v>0</v>
      </c>
      <c r="C525" s="443">
        <v>0</v>
      </c>
    </row>
    <row r="526" spans="1:3" ht="13.5" customHeight="1">
      <c r="A526" s="385" t="s">
        <v>1579</v>
      </c>
      <c r="B526" s="244">
        <v>33124</v>
      </c>
      <c r="C526" s="443">
        <v>22623</v>
      </c>
    </row>
    <row r="527" spans="1:3" ht="13.5" customHeight="1" hidden="1">
      <c r="A527" s="385" t="s">
        <v>1572</v>
      </c>
      <c r="B527" s="244"/>
      <c r="C527" s="443">
        <v>0</v>
      </c>
    </row>
    <row r="528" spans="1:3" ht="13.5" customHeight="1" hidden="1">
      <c r="A528" s="385" t="s">
        <v>1563</v>
      </c>
      <c r="B528" s="244">
        <v>0</v>
      </c>
      <c r="C528" s="443">
        <v>0</v>
      </c>
    </row>
    <row r="529" spans="1:3" ht="13.5" customHeight="1" hidden="1">
      <c r="A529" s="385" t="s">
        <v>1564</v>
      </c>
      <c r="B529" s="244">
        <v>0</v>
      </c>
      <c r="C529" s="443">
        <v>0</v>
      </c>
    </row>
    <row r="530" spans="1:3" ht="13.5" customHeight="1" hidden="1">
      <c r="A530" s="385" t="s">
        <v>1565</v>
      </c>
      <c r="B530" s="244"/>
      <c r="C530" s="443">
        <v>0</v>
      </c>
    </row>
    <row r="531" spans="1:3" ht="13.5" customHeight="1" hidden="1">
      <c r="A531" s="385" t="s">
        <v>1566</v>
      </c>
      <c r="B531" s="244"/>
      <c r="C531" s="443">
        <v>0</v>
      </c>
    </row>
    <row r="532" spans="1:3" ht="13.5" customHeight="1" hidden="1">
      <c r="A532" s="385" t="s">
        <v>1567</v>
      </c>
      <c r="B532" s="244"/>
      <c r="C532" s="443">
        <v>0</v>
      </c>
    </row>
    <row r="533" spans="1:3" ht="13.5" customHeight="1" hidden="1">
      <c r="A533" s="235" t="s">
        <v>1568</v>
      </c>
      <c r="B533" s="244">
        <v>0</v>
      </c>
      <c r="C533" s="443">
        <v>0</v>
      </c>
    </row>
    <row r="534" spans="1:3" ht="13.5" customHeight="1" hidden="1">
      <c r="A534" s="385" t="s">
        <v>1296</v>
      </c>
      <c r="B534" s="244"/>
      <c r="C534" s="443">
        <v>0</v>
      </c>
    </row>
    <row r="535" spans="1:3" ht="13.5" customHeight="1" hidden="1">
      <c r="A535" s="385" t="s">
        <v>1297</v>
      </c>
      <c r="B535" s="244"/>
      <c r="C535" s="443">
        <v>0</v>
      </c>
    </row>
    <row r="536" spans="1:3" ht="13.5" customHeight="1">
      <c r="A536" s="385" t="s">
        <v>1300</v>
      </c>
      <c r="B536" s="244">
        <v>67749</v>
      </c>
      <c r="C536" s="443">
        <v>31865</v>
      </c>
    </row>
    <row r="537" spans="1:3" ht="12.75">
      <c r="A537" s="385" t="s">
        <v>1569</v>
      </c>
      <c r="B537" s="443">
        <v>-67749</v>
      </c>
      <c r="C537" s="443">
        <v>-31865</v>
      </c>
    </row>
    <row r="538" spans="1:3" ht="15" customHeight="1" hidden="1">
      <c r="A538" s="405" t="s">
        <v>39</v>
      </c>
      <c r="B538" s="244"/>
      <c r="C538" s="442">
        <v>0</v>
      </c>
    </row>
    <row r="539" spans="1:3" ht="15" customHeight="1" hidden="1">
      <c r="A539" s="248" t="s">
        <v>1571</v>
      </c>
      <c r="B539" s="224"/>
      <c r="C539" s="442">
        <v>0</v>
      </c>
    </row>
    <row r="540" spans="1:3" ht="15" customHeight="1" hidden="1">
      <c r="A540" s="406" t="s">
        <v>1310</v>
      </c>
      <c r="B540" s="224">
        <v>0</v>
      </c>
      <c r="C540" s="442">
        <v>0</v>
      </c>
    </row>
    <row r="541" spans="1:3" ht="15" customHeight="1" hidden="1">
      <c r="A541" s="235" t="s">
        <v>1284</v>
      </c>
      <c r="B541" s="244">
        <v>0</v>
      </c>
      <c r="C541" s="442">
        <v>0</v>
      </c>
    </row>
    <row r="542" spans="1:3" ht="15" customHeight="1" hidden="1">
      <c r="A542" s="171" t="s">
        <v>1560</v>
      </c>
      <c r="B542" s="244">
        <v>0</v>
      </c>
      <c r="C542" s="442">
        <v>0</v>
      </c>
    </row>
    <row r="543" spans="1:3" ht="15" customHeight="1" hidden="1">
      <c r="A543" s="385" t="s">
        <v>1467</v>
      </c>
      <c r="B543" s="244"/>
      <c r="C543" s="442">
        <v>0</v>
      </c>
    </row>
    <row r="544" spans="1:3" ht="15" customHeight="1" hidden="1">
      <c r="A544" s="385" t="s">
        <v>1561</v>
      </c>
      <c r="B544" s="244"/>
      <c r="C544" s="442">
        <v>0</v>
      </c>
    </row>
    <row r="545" spans="1:3" ht="15" customHeight="1" hidden="1">
      <c r="A545" s="385" t="s">
        <v>1572</v>
      </c>
      <c r="B545" s="244"/>
      <c r="C545" s="442">
        <v>0</v>
      </c>
    </row>
    <row r="546" spans="1:3" ht="15" customHeight="1" hidden="1">
      <c r="A546" s="385" t="s">
        <v>1563</v>
      </c>
      <c r="B546" s="244">
        <v>0</v>
      </c>
      <c r="C546" s="442">
        <v>0</v>
      </c>
    </row>
    <row r="547" spans="1:3" ht="12.75" customHeight="1" hidden="1">
      <c r="A547" s="385" t="s">
        <v>1564</v>
      </c>
      <c r="B547" s="244"/>
      <c r="C547" s="442">
        <v>0</v>
      </c>
    </row>
    <row r="548" spans="1:3" ht="15" customHeight="1" hidden="1">
      <c r="A548" s="385" t="s">
        <v>1565</v>
      </c>
      <c r="B548" s="244"/>
      <c r="C548" s="442">
        <v>0</v>
      </c>
    </row>
    <row r="549" spans="1:3" ht="15" customHeight="1" hidden="1">
      <c r="A549" s="385" t="s">
        <v>1566</v>
      </c>
      <c r="B549" s="244"/>
      <c r="C549" s="442">
        <v>0</v>
      </c>
    </row>
    <row r="550" spans="1:3" ht="15" customHeight="1" hidden="1">
      <c r="A550" s="385" t="s">
        <v>1567</v>
      </c>
      <c r="B550" s="244"/>
      <c r="C550" s="442">
        <v>0</v>
      </c>
    </row>
    <row r="551" spans="1:3" ht="15" customHeight="1" hidden="1">
      <c r="A551" s="235" t="s">
        <v>1568</v>
      </c>
      <c r="B551" s="244">
        <v>0</v>
      </c>
      <c r="C551" s="442">
        <v>0</v>
      </c>
    </row>
    <row r="552" spans="1:3" ht="15" customHeight="1" hidden="1">
      <c r="A552" s="385" t="s">
        <v>1296</v>
      </c>
      <c r="B552" s="244"/>
      <c r="C552" s="442">
        <v>0</v>
      </c>
    </row>
    <row r="553" spans="1:3" ht="15" customHeight="1" hidden="1">
      <c r="A553" s="385" t="s">
        <v>1297</v>
      </c>
      <c r="B553" s="244"/>
      <c r="C553" s="442">
        <v>0</v>
      </c>
    </row>
    <row r="554" spans="1:3" ht="15" customHeight="1" hidden="1">
      <c r="A554" s="385" t="s">
        <v>1300</v>
      </c>
      <c r="B554" s="244">
        <v>0</v>
      </c>
      <c r="C554" s="442">
        <v>0</v>
      </c>
    </row>
    <row r="555" spans="1:3" ht="12.75" customHeight="1" hidden="1">
      <c r="A555" s="385" t="s">
        <v>1569</v>
      </c>
      <c r="B555" s="244">
        <v>0</v>
      </c>
      <c r="C555" s="442">
        <v>0</v>
      </c>
    </row>
    <row r="556" spans="1:3" ht="15" customHeight="1" hidden="1">
      <c r="A556" s="405" t="s">
        <v>40</v>
      </c>
      <c r="B556" s="244"/>
      <c r="C556" s="442">
        <v>0</v>
      </c>
    </row>
    <row r="557" spans="1:3" ht="15" customHeight="1" hidden="1">
      <c r="A557" s="248" t="s">
        <v>1571</v>
      </c>
      <c r="B557" s="224"/>
      <c r="C557" s="442">
        <v>0</v>
      </c>
    </row>
    <row r="558" spans="1:3" ht="15" customHeight="1" hidden="1">
      <c r="A558" s="406" t="s">
        <v>1310</v>
      </c>
      <c r="B558" s="224">
        <v>0</v>
      </c>
      <c r="C558" s="442">
        <v>0</v>
      </c>
    </row>
    <row r="559" spans="1:3" ht="15" customHeight="1" hidden="1">
      <c r="A559" s="235" t="s">
        <v>1284</v>
      </c>
      <c r="B559" s="244">
        <v>0</v>
      </c>
      <c r="C559" s="442">
        <v>0</v>
      </c>
    </row>
    <row r="560" spans="1:3" ht="15" customHeight="1" hidden="1">
      <c r="A560" s="171" t="s">
        <v>1560</v>
      </c>
      <c r="B560" s="244">
        <v>0</v>
      </c>
      <c r="C560" s="442">
        <v>0</v>
      </c>
    </row>
    <row r="561" spans="1:3" ht="15" customHeight="1" hidden="1">
      <c r="A561" s="385" t="s">
        <v>1467</v>
      </c>
      <c r="B561" s="244"/>
      <c r="C561" s="442">
        <v>0</v>
      </c>
    </row>
    <row r="562" spans="1:3" ht="15" customHeight="1" hidden="1">
      <c r="A562" s="385" t="s">
        <v>1561</v>
      </c>
      <c r="B562" s="244"/>
      <c r="C562" s="442">
        <v>0</v>
      </c>
    </row>
    <row r="563" spans="1:3" ht="15" customHeight="1" hidden="1">
      <c r="A563" s="385" t="s">
        <v>1572</v>
      </c>
      <c r="B563" s="244"/>
      <c r="C563" s="442">
        <v>0</v>
      </c>
    </row>
    <row r="564" spans="1:3" ht="15" customHeight="1" hidden="1">
      <c r="A564" s="385" t="s">
        <v>1563</v>
      </c>
      <c r="B564" s="244">
        <v>0</v>
      </c>
      <c r="C564" s="442">
        <v>0</v>
      </c>
    </row>
    <row r="565" spans="1:3" ht="12.75" customHeight="1" hidden="1">
      <c r="A565" s="385" t="s">
        <v>1564</v>
      </c>
      <c r="B565" s="244"/>
      <c r="C565" s="442">
        <v>0</v>
      </c>
    </row>
    <row r="566" spans="1:3" ht="15" customHeight="1" hidden="1">
      <c r="A566" s="385" t="s">
        <v>1565</v>
      </c>
      <c r="B566" s="244"/>
      <c r="C566" s="442">
        <v>0</v>
      </c>
    </row>
    <row r="567" spans="1:3" ht="15" customHeight="1" hidden="1">
      <c r="A567" s="385" t="s">
        <v>1566</v>
      </c>
      <c r="B567" s="244"/>
      <c r="C567" s="442">
        <v>0</v>
      </c>
    </row>
    <row r="568" spans="1:3" ht="15" customHeight="1" hidden="1">
      <c r="A568" s="385" t="s">
        <v>1567</v>
      </c>
      <c r="B568" s="244"/>
      <c r="C568" s="442">
        <v>0</v>
      </c>
    </row>
    <row r="569" spans="1:3" ht="15" customHeight="1" hidden="1">
      <c r="A569" s="235" t="s">
        <v>1568</v>
      </c>
      <c r="B569" s="244">
        <v>0</v>
      </c>
      <c r="C569" s="442">
        <v>0</v>
      </c>
    </row>
    <row r="570" spans="1:3" ht="15" customHeight="1" hidden="1">
      <c r="A570" s="385" t="s">
        <v>1296</v>
      </c>
      <c r="B570" s="244"/>
      <c r="C570" s="442">
        <v>0</v>
      </c>
    </row>
    <row r="571" spans="1:3" ht="15" customHeight="1" hidden="1">
      <c r="A571" s="385" t="s">
        <v>1297</v>
      </c>
      <c r="B571" s="244"/>
      <c r="C571" s="442">
        <v>0</v>
      </c>
    </row>
    <row r="572" spans="1:3" ht="15" customHeight="1" hidden="1">
      <c r="A572" s="385" t="s">
        <v>1300</v>
      </c>
      <c r="B572" s="244">
        <v>0</v>
      </c>
      <c r="C572" s="442">
        <v>0</v>
      </c>
    </row>
    <row r="573" spans="1:3" ht="12.75" customHeight="1" hidden="1">
      <c r="A573" s="385" t="s">
        <v>1569</v>
      </c>
      <c r="B573" s="244">
        <v>0</v>
      </c>
      <c r="C573" s="442">
        <v>0</v>
      </c>
    </row>
    <row r="574" spans="1:3" ht="12.75" customHeight="1" hidden="1">
      <c r="A574" s="405" t="s">
        <v>41</v>
      </c>
      <c r="B574" s="244"/>
      <c r="C574" s="442">
        <v>0</v>
      </c>
    </row>
    <row r="575" spans="1:3" ht="15" customHeight="1" hidden="1">
      <c r="A575" s="248" t="s">
        <v>1571</v>
      </c>
      <c r="B575" s="224"/>
      <c r="C575" s="442">
        <v>0</v>
      </c>
    </row>
    <row r="576" spans="1:3" ht="15" customHeight="1" hidden="1">
      <c r="A576" s="406" t="s">
        <v>1310</v>
      </c>
      <c r="B576" s="224">
        <v>0</v>
      </c>
      <c r="C576" s="442">
        <v>0</v>
      </c>
    </row>
    <row r="577" spans="1:3" ht="15" customHeight="1" hidden="1">
      <c r="A577" s="235" t="s">
        <v>1284</v>
      </c>
      <c r="B577" s="244">
        <v>0</v>
      </c>
      <c r="C577" s="442">
        <v>0</v>
      </c>
    </row>
    <row r="578" spans="1:3" ht="15" customHeight="1" hidden="1">
      <c r="A578" s="171" t="s">
        <v>1560</v>
      </c>
      <c r="B578" s="244">
        <v>0</v>
      </c>
      <c r="C578" s="442">
        <v>0</v>
      </c>
    </row>
    <row r="579" spans="1:3" ht="15" customHeight="1" hidden="1">
      <c r="A579" s="385" t="s">
        <v>1467</v>
      </c>
      <c r="B579" s="244"/>
      <c r="C579" s="442">
        <v>0</v>
      </c>
    </row>
    <row r="580" spans="1:3" ht="15" customHeight="1" hidden="1">
      <c r="A580" s="385" t="s">
        <v>1561</v>
      </c>
      <c r="B580" s="244"/>
      <c r="C580" s="442">
        <v>0</v>
      </c>
    </row>
    <row r="581" spans="1:3" ht="15" customHeight="1" hidden="1">
      <c r="A581" s="385" t="s">
        <v>1572</v>
      </c>
      <c r="B581" s="244"/>
      <c r="C581" s="442">
        <v>0</v>
      </c>
    </row>
    <row r="582" spans="1:3" ht="15" customHeight="1" hidden="1">
      <c r="A582" s="385" t="s">
        <v>1563</v>
      </c>
      <c r="B582" s="244">
        <v>0</v>
      </c>
      <c r="C582" s="442">
        <v>0</v>
      </c>
    </row>
    <row r="583" spans="1:3" ht="12.75" customHeight="1" hidden="1">
      <c r="A583" s="385" t="s">
        <v>1564</v>
      </c>
      <c r="B583" s="244"/>
      <c r="C583" s="442">
        <v>0</v>
      </c>
    </row>
    <row r="584" spans="1:3" ht="15" customHeight="1" hidden="1">
      <c r="A584" s="385" t="s">
        <v>1565</v>
      </c>
      <c r="B584" s="244"/>
      <c r="C584" s="442">
        <v>0</v>
      </c>
    </row>
    <row r="585" spans="1:3" ht="15" customHeight="1" hidden="1">
      <c r="A585" s="385" t="s">
        <v>1566</v>
      </c>
      <c r="B585" s="244"/>
      <c r="C585" s="442">
        <v>0</v>
      </c>
    </row>
    <row r="586" spans="1:3" ht="15" customHeight="1" hidden="1">
      <c r="A586" s="385" t="s">
        <v>1567</v>
      </c>
      <c r="B586" s="244"/>
      <c r="C586" s="442">
        <v>0</v>
      </c>
    </row>
    <row r="587" spans="1:3" ht="15" customHeight="1" hidden="1">
      <c r="A587" s="235" t="s">
        <v>1568</v>
      </c>
      <c r="B587" s="244">
        <v>0</v>
      </c>
      <c r="C587" s="442">
        <v>0</v>
      </c>
    </row>
    <row r="588" spans="1:3" ht="15" customHeight="1" hidden="1">
      <c r="A588" s="385" t="s">
        <v>1296</v>
      </c>
      <c r="B588" s="244"/>
      <c r="C588" s="442">
        <v>0</v>
      </c>
    </row>
    <row r="589" spans="1:3" ht="15" customHeight="1" hidden="1">
      <c r="A589" s="385" t="s">
        <v>1297</v>
      </c>
      <c r="B589" s="244"/>
      <c r="C589" s="442">
        <v>0</v>
      </c>
    </row>
    <row r="590" spans="1:3" ht="15" customHeight="1" hidden="1">
      <c r="A590" s="385" t="s">
        <v>1300</v>
      </c>
      <c r="B590" s="244">
        <v>0</v>
      </c>
      <c r="C590" s="442">
        <v>0</v>
      </c>
    </row>
    <row r="591" spans="1:3" ht="12.75" customHeight="1" hidden="1">
      <c r="A591" s="385" t="s">
        <v>1569</v>
      </c>
      <c r="B591" s="244">
        <v>0</v>
      </c>
      <c r="C591" s="442">
        <v>0</v>
      </c>
    </row>
    <row r="592" spans="1:3" ht="9.75" customHeight="1">
      <c r="A592" s="483"/>
      <c r="B592" s="480"/>
      <c r="C592" s="479"/>
    </row>
    <row r="593" spans="1:4" ht="12.75">
      <c r="A593" s="851" t="s">
        <v>42</v>
      </c>
      <c r="B593" s="851"/>
      <c r="C593" s="851"/>
      <c r="D593" s="14"/>
    </row>
    <row r="594" spans="1:4" ht="12.75">
      <c r="A594" s="980" t="s">
        <v>43</v>
      </c>
      <c r="B594" s="980"/>
      <c r="C594" s="980"/>
      <c r="D594" s="14"/>
    </row>
    <row r="595" spans="1:3" ht="12.75">
      <c r="A595" s="484"/>
      <c r="B595" s="484"/>
      <c r="C595" s="484"/>
    </row>
    <row r="597" spans="1:5" s="154" customFormat="1" ht="12.75">
      <c r="A597" s="174" t="s">
        <v>44</v>
      </c>
      <c r="B597" s="175"/>
      <c r="C597" s="162" t="s">
        <v>980</v>
      </c>
      <c r="E597" s="177"/>
    </row>
    <row r="598" spans="1:4" s="154" customFormat="1" ht="12.75">
      <c r="A598" s="174"/>
      <c r="B598" s="178"/>
      <c r="C598" s="179"/>
      <c r="D598" s="179"/>
    </row>
    <row r="599" spans="1:3" ht="15" customHeight="1">
      <c r="A599" s="352"/>
      <c r="B599" s="485"/>
      <c r="C599" s="162"/>
    </row>
    <row r="600" spans="1:3" ht="15" customHeight="1">
      <c r="A600" s="464" t="s">
        <v>1266</v>
      </c>
      <c r="B600" s="487"/>
      <c r="C600" s="162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0.9448818897637796" right="0.7480314960629921" top="0.7874015748031497" bottom="0.5905511811023623" header="0.5118110236220472" footer="0.5118110236220472"/>
  <pageSetup firstPageNumber="30" useFirstPageNumber="1" horizontalDpi="600" verticalDpi="600" orientation="portrait" paperSize="9" scale="86" r:id="rId1"/>
  <headerFooter alignWithMargins="0">
    <oddFooter>&amp;C&amp;8&amp;P</oddFooter>
  </headerFooter>
  <rowBreaks count="1" manualBreakCount="1">
    <brk id="2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InitaK</cp:lastModifiedBy>
  <cp:lastPrinted>2006-03-15T09:50:55Z</cp:lastPrinted>
  <dcterms:created xsi:type="dcterms:W3CDTF">2006-03-15T09:35:34Z</dcterms:created>
  <dcterms:modified xsi:type="dcterms:W3CDTF">2006-03-16T09:53:47Z</dcterms:modified>
  <cp:category/>
  <cp:version/>
  <cp:contentType/>
  <cp:contentStatus/>
</cp:coreProperties>
</file>