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80" windowWidth="28640" windowHeight="11820" tabRatio="669" activeTab="0"/>
  </bookViews>
  <sheets>
    <sheet name="Saturs" sheetId="1" r:id="rId1"/>
    <sheet name="1.p." sheetId="2" r:id="rId2"/>
    <sheet name="1.tab." sheetId="3" r:id="rId3"/>
    <sheet name="2.tab." sheetId="4" r:id="rId4"/>
    <sheet name="3.tab." sheetId="5" r:id="rId5"/>
    <sheet name="4.tab." sheetId="6" r:id="rId6"/>
    <sheet name="5.tab." sheetId="7" r:id="rId7"/>
    <sheet name="6.tab." sheetId="8" r:id="rId8"/>
    <sheet name="7.tab." sheetId="9" r:id="rId9"/>
    <sheet name="8.tab." sheetId="10" r:id="rId10"/>
  </sheets>
  <externalReferences>
    <externalReference r:id="rId13"/>
    <externalReference r:id="rId14"/>
  </externalReferences>
  <definedNames>
    <definedName name="___________xlnm.Print_Area_1">#REF!</definedName>
    <definedName name="___________xlnm.Print_Area_2">#REF!</definedName>
    <definedName name="___________xlnm.Print_Area_3">#REF!</definedName>
    <definedName name="___________xlnm.Print_Titles_1">#REF!</definedName>
    <definedName name="__________xlnm.Print_Area_1">#REF!</definedName>
    <definedName name="__________xlnm.Print_Area_2">#REF!</definedName>
    <definedName name="__________xlnm.Print_Area_3">#REF!</definedName>
    <definedName name="__________xlnm.Print_Titles_1">#REF!</definedName>
    <definedName name="_________xlnm.Print_Area_2">#REF!</definedName>
    <definedName name="_________xlnm.Print_Area_3">#REF!</definedName>
    <definedName name="________xlnm.Print_Area_2">#REF!</definedName>
    <definedName name="________xlnm.Print_Area_3">#REF!</definedName>
    <definedName name="_______xlnm.Print_Area_2">#REF!</definedName>
    <definedName name="_______xlnm.Print_Area_3">#REF!</definedName>
    <definedName name="______xlnm.Print_Area_1">#REF!</definedName>
    <definedName name="______xlnm.Print_Area_2">#REF!</definedName>
    <definedName name="______xlnm.Print_Area_3">#REF!</definedName>
    <definedName name="______xlnm.Print_Titles_1">#REF!</definedName>
    <definedName name="_____xlnm.Print_Area_1">#REF!</definedName>
    <definedName name="_____xlnm.Print_Area_2">#REF!</definedName>
    <definedName name="_____xlnm.Print_Area_3">#REF!</definedName>
    <definedName name="_____xlnm.Print_Titles_1">#REF!</definedName>
    <definedName name="____xlnm.Print_Area_1">#REF!</definedName>
    <definedName name="____xlnm.Print_Area_2">#REF!</definedName>
    <definedName name="____xlnm.Print_Area_3">#REF!</definedName>
    <definedName name="____xlnm.Print_Titles_1">#REF!</definedName>
    <definedName name="___xlnm.Print_Area_1">#REF!</definedName>
    <definedName name="___xlnm.Print_Area_2">#REF!</definedName>
    <definedName name="___xlnm.Print_Area_3">#REF!</definedName>
    <definedName name="___xlnm.Print_Titles_1">#REF!</definedName>
    <definedName name="__xlnm.Print_Area_1">#REF!</definedName>
    <definedName name="__xlnm.Print_Area_2">#REF!</definedName>
    <definedName name="__xlnm.Print_Area_3">#REF!</definedName>
    <definedName name="__xlnm.Print_Titles_1">#REF!</definedName>
    <definedName name="Excel_BuiltIn_Print_Titles">#REF!</definedName>
    <definedName name="_xlnm.Print_Area" localSheetId="5">'4.tab.'!$A$1:$F$69</definedName>
    <definedName name="_xlnm.Print_Area" localSheetId="6">'5.tab.'!$A$1:$D$44</definedName>
    <definedName name="_xlnm.Print_Titles" localSheetId="1">'1.p.'!$5:$7</definedName>
    <definedName name="_xlnm.Print_Titles" localSheetId="2">'1.tab.'!$6:$8</definedName>
    <definedName name="_xlnm.Print_Titles" localSheetId="3">'2.tab.'!$5:$7</definedName>
    <definedName name="_xlnm.Print_Titles" localSheetId="4">'3.tab.'!$5:$7</definedName>
    <definedName name="_xlnm.Print_Titles" localSheetId="5">'4.tab.'!$5:$7</definedName>
    <definedName name="_xlnm.Print_Titles" localSheetId="6">'5.tab.'!$5:$7</definedName>
    <definedName name="_xlnm.Print_Titles" localSheetId="8">'7.tab.'!$5:$7</definedName>
    <definedName name="_xlnm.Print_Titles" localSheetId="9">'8.tab.'!$6:$8</definedName>
    <definedName name="Z_81EB1DB6_89AB_4045_90FA_EF2BA7E792F9_.wvu.PrintArea">#REF!</definedName>
    <definedName name="Z_F1F489B9_0F61_4F1F_A151_75EF77465344_.wvu.PrintArea">#REF!</definedName>
    <definedName name="Z_F1F489B9_0F61_4F1F_A151_75EF77465344_.wvu.PrintTitles">#REF!</definedName>
  </definedNames>
  <calcPr fullCalcOnLoad="1"/>
</workbook>
</file>

<file path=xl/sharedStrings.xml><?xml version="1.0" encoding="utf-8"?>
<sst xmlns="http://schemas.openxmlformats.org/spreadsheetml/2006/main" count="5037" uniqueCount="648">
  <si>
    <t>Valsts pamatbudžeta ieņēmumi un izdevumi</t>
  </si>
  <si>
    <t xml:space="preserve">Valsts speciālā budžeta ieņēmumi un izdevumi </t>
  </si>
  <si>
    <t xml:space="preserve">Valsts kases kontu atlikumi kredītiestādēs </t>
  </si>
  <si>
    <t>Valsts pamatbudžeta un valsts speciālā budžeta kopsavilkums</t>
  </si>
  <si>
    <t>lpp</t>
  </si>
  <si>
    <t>Konsolidētā kopbudžeta  izpilde (ieskaitot ziedojumus un dāvinājumus)</t>
  </si>
  <si>
    <t>1.tab.</t>
  </si>
  <si>
    <t>Valsts konsolidētā budžeta izpilde (atbilstoši likuma par valsts budžetu 1. pielikumam)</t>
  </si>
  <si>
    <t>2.tab.</t>
  </si>
  <si>
    <t>4.tab.</t>
  </si>
  <si>
    <t>5.tab.</t>
  </si>
  <si>
    <t xml:space="preserve">Valsts budžeta ziedojumu un dāvinājumu ieņēmumi un izdevumi </t>
  </si>
  <si>
    <t>7.tab.</t>
  </si>
  <si>
    <t>Mēneša pārskats</t>
  </si>
  <si>
    <t xml:space="preserve">1.pielikums </t>
  </si>
  <si>
    <t>3.tab.</t>
  </si>
  <si>
    <t>Valsts pamatbudžetā iemaksājamās valsts nodevas un citi maksājumi no valsts institūciju sniegtajiem pakalpojumiem un veiktās darbības</t>
  </si>
  <si>
    <t>Valsts budžeta ilgtermiņa saistību maksimāli pieļaujamais apjoms</t>
  </si>
  <si>
    <t>6.tab.</t>
  </si>
  <si>
    <t>Pielikuma/tabulas numurs</t>
  </si>
  <si>
    <t>Pārskata nosaukums</t>
  </si>
  <si>
    <t>Apraksts</t>
  </si>
  <si>
    <t>Pārskatā norādīts Valsts un pašvaldību konsolidētais budžets pēc savstarpējo darījumu konsolidācijas.
Konsolidētajā kopbudžetā summēti dati par valsts un pašvaldību konsolidēto budžetu izpildi.
Izvērstu informāciju skatīt Valsts kases tīmekļa vietnē sadaļā Pārskati un tāmes/ Kopbudžeta izpildes pārskati/ Mēneša pārskati/ 2023.gada mēneša pārskati (zem publicēto pārskatu tabulas).</t>
  </si>
  <si>
    <t xml:space="preserve">Sagatavo atbilstoši atbilstoši likuma par valsts budžetu 1. pielikumam. Konsolidācija starp valsts pamatbudžetu un speciālo budžetu veikta par savstarpējiem ieņēmumu un izdevumu transfertiem.
</t>
  </si>
  <si>
    <t xml:space="preserve">Sagatavo atbilstoši likuma par valsts budžetu 2.pielikuma II sadaļai. Uzrādīti dati atsevišķi par katru ministriju.
</t>
  </si>
  <si>
    <t xml:space="preserve">Konsolidētos valsts pamatbudžeta ieņēmumus un izdevumus sagatavo atbilstoši likumam par valsts budžetu 4.pielikumam (izņemot datus pa nozarēm).
Informācija sadalījumā pa ministrijām un citām centrālajām valsts budžeta iestādēm pieejama operatīvajā mēneša pārskatā "Valsts budžeta ieņēmumi un izdevumi" Valsts kases tīmekļa vietnē sadaļā Pārskati un tāmes/ Kopbudžeta izpildes pārskati/ Mēneša pārskati/ Valsts budžeta izpilde lapā "VB_ienemumi_izdevumi".
Detalizēta informācija par pamatbudžeta ieņēmumiem pieejama operatīvajā mēneša pārskatā "Valsts budžeta ieņēmumi un izdevumi" Valsts kases tīmekļa vietnē sadaļā Pārskati un tāmes/ Kopbudžeta izpildes pārskati/ Mēneša pārskati/ Valsts budžeta izpilde lapā "Valsts PB_ienemumi".
</t>
  </si>
  <si>
    <t>Konsolidētie valsts speciālā budžeta  ieņēmumi un izdevumi sagatavoti atbilstoši likumam par valsts budžetu 5.pielikumam (izņemot datus pa ministriju un tās programmām un apakšprogrammām). Valsts speciālais budžets ir valsts sociālajai apdrošināšanai paredzēta valsts budžeta daļa. Informācija sadalījumā pa ministriju, programmām un apakšprogrammām pieejama operatīvajā mēneša pārskatā "Valsts budžeta ieņēmumi un izdevumi" Valsts kases tīmekļa vietnē sadaļā Pārskati un tāmes/ Kopbudžeta izpildes pārskati/ Mēneša pārskati/ Valsts budžeta izpilde lapā "VB_ienemumi_izdevumi"</t>
  </si>
  <si>
    <t>Sagatavo par ministriju un centrālo valsts iestāžu saņemtajiem ziedojumu un dāvinājumu ieņēmumiem un veiktajiem izdevumiem, kas ir valsts budžeta daļa.
Informācija sadalījumā pa ministrijām un citām centrālajām valsts budžeta iestādēm pieejama operatīvajā mēneša pārskatā "Valsts budžeta ieņēmumi un izdevumi" Valsts kases tīmekļa vietnē sadaļā Pārskati un tāmes/ Kopbudžeta izpildes pārskati/ Mēneša pārskati/ Valsts budžeta izpilde lapā "VB_ienemumi_izdevumi"</t>
  </si>
  <si>
    <t>Pārskats par valsts naudas līdzekļu atlikumiem pārskata pēdējā dienā Latvijas Bankā un kredītiestādes.</t>
  </si>
  <si>
    <t xml:space="preserve">Sagatavo atbilstoši likumam par valsts budžetu 11.pielikumam. Likumā apstiprinātā gada plāna un izpildes kopsavilkums pa budžeta veidiem, saistību veidiem un EKK. Informācija sadalījumā pa ministrijām un citām centrālajām valsts budžeta iestādēm pieejama operatīvajā mēneša pārskatā "Valsts budžeta ieņēmumi un izdevumi" Valsts kases tīmekļa vietnē sadaļā Pārskati un tāmes/ Kopbudžeta izpildes pārskati/ Mēneša pārskati/ Valsts budžeta izpilde lapā "VB_ilgt_saistibu_apjoms"
</t>
  </si>
  <si>
    <t xml:space="preserve">8.tab. </t>
  </si>
  <si>
    <t>Sagatavo atbilstosi likuma par valsts budžetu 3.pielikumam. Uzrādīti dati: "Pamatbudžets" kopā, t.sk.  Valsts pamatfunkciju īstenošana, ES politiku instrumentu un pārējās ārvalstu finanšu palīdzības līdzfinansēto projektu un pasākumu īstenošana, Speciālais budžets kopā, t.sk. Valsts pamatfunkciju īstenošana. Datus pa nozarēm skatīt operatīvajā pārskatā. Informācija sadalījumā pa ministrijām un citām centrālajām valsts budžeta iestādēm pieejama operatīvajā mēneša pārskatā "Valsts budžeta ieņēmumi un izdevumi" Valsts kases tīmekļa vietnē sadaļā Pārskati un tāmes/ Kopbudžeta izpildes pārskati/ Mēneša pārskati/ Valsts budžeta izpilde lapā "Valsts_PB_un SB_kops"</t>
  </si>
  <si>
    <t>2023.gada janvāris-augusts</t>
  </si>
  <si>
    <t>Mēneša pārskata</t>
  </si>
  <si>
    <t>2.tabula</t>
  </si>
  <si>
    <r>
      <t>(</t>
    </r>
    <r>
      <rPr>
        <i/>
        <sz val="10"/>
        <rFont val="Times New Roman"/>
        <family val="1"/>
      </rPr>
      <t>euro</t>
    </r>
    <r>
      <rPr>
        <sz val="10"/>
        <rFont val="Times New Roman"/>
        <family val="1"/>
      </rPr>
      <t>)</t>
    </r>
  </si>
  <si>
    <t>Klasifikācijas kods</t>
  </si>
  <si>
    <t>Rādītāji</t>
  </si>
  <si>
    <t>Likumā apstiprinātais gada plāns</t>
  </si>
  <si>
    <t>Izpilde no gada sākuma</t>
  </si>
  <si>
    <t>Izpilde % pret gada plānu (4/3)</t>
  </si>
  <si>
    <t>Pārskata mēneša izpilde</t>
  </si>
  <si>
    <t>Ieņēmumi valsts pamatbudžetā - kopā</t>
  </si>
  <si>
    <t>Ārlietu ministrija</t>
  </si>
  <si>
    <t>Nodeva par konsulāro amatpersonu sniegtajiem pakalpojumiem</t>
  </si>
  <si>
    <t>Nodeva par speciālu atļauju (licenču) izsniegšanu stratēģiskas nozīmes preču darījumiem</t>
  </si>
  <si>
    <t>Ekonomikas ministrija</t>
  </si>
  <si>
    <t>Pārējās nodevas par speciālu atļauju (licenču) izsniegšanu atsevišķiem komercdarbības veidiem</t>
  </si>
  <si>
    <t>Valsts nodeva par reģistrācijas darbībām būvkomersantu reģistrā</t>
  </si>
  <si>
    <t>Valsts nodevas par speciālu atļauju (licenču) izsniegšanu vai profesionālās kvalifikācijas atbilstības dokumentu reģistrāciju, kas nav minētas citos koda 9.2.9.0. apakškodos</t>
  </si>
  <si>
    <t>Valsts nodeva par naftas produktu drošības rezervju uzturēšanu</t>
  </si>
  <si>
    <t>Speciāliem mērķiem paredzētās valsts nodevas, kas nav minētas citos koda 9.3.9.0. apakškodos</t>
  </si>
  <si>
    <t>Pārējie dažādi nenodokļu ieņēmumi, kas nav iepriekš klasificēti šajā klasifikācijā</t>
  </si>
  <si>
    <t>Finanšu ministrija</t>
  </si>
  <si>
    <t>Nodeva par speciālu atļauju (licenču) izsniegšanu komercdarbībai ar akcīzes precēm</t>
  </si>
  <si>
    <t>Preču un pakalpojumu loteriju organizēšanas nodeva</t>
  </si>
  <si>
    <t>Izložu un azartspēļu nodeva</t>
  </si>
  <si>
    <t>Naudas sodi, ko uzliek Valsts ieņēmumu dienests, izņemot naudas sodus, ko uzliek Valsts ieņēmumu dienesta Muitas pārvalde</t>
  </si>
  <si>
    <t>Naudas sodi, ko uzliek Valsts ieņēmumu dienesta Muitas pārvalde</t>
  </si>
  <si>
    <t>Soda sankcijas par vispārējiem nodokļu maksāšanas pārkāpumiem</t>
  </si>
  <si>
    <t>Ieņēmumi no valstij piekritīgās mantas realizācijas pēc Valsts ieņēmumu dienesta pieņemtā lēmuma</t>
  </si>
  <si>
    <t>Ieņēmumi no valstij piekritīgās mantas realizācijas pēc citu valsts institūciju pieņemtā lēmuma</t>
  </si>
  <si>
    <t>Iekšlietu ministrija</t>
  </si>
  <si>
    <t>Nodeva par jebkāda veida ieroča atļaujas, atkārtotas atļaujas, atļaujas dublikāta, Eiropas šaujamieroču apliecības izsniegšanu, ieroča atļaujas un Eiropas šaujamieroču apliecības derīguma termiņa pagarināšanu</t>
  </si>
  <si>
    <t>Nodeva par iekšējās drošības dienesta reģistrācijas apliecības, tās dublikāta un atkārtotas apliecības izsniegšanu</t>
  </si>
  <si>
    <t>Nodeva par pasu izsniegšanu</t>
  </si>
  <si>
    <t>Nodeva par personas apliecību izsniegšanu</t>
  </si>
  <si>
    <t>Nodeva par informācijas saņemšanu no Fizisko personu reģistra</t>
  </si>
  <si>
    <t>Nodeva par vīzas, uzturēšanās atļaujas vai Eiropas Savienības pastāvīgā iedzīvotāja statusa Latvijas Republikā pieprasīšanai nepieciešamo dokumentu izskatīšanu un ar to saistītajiem pakalpojumiem</t>
  </si>
  <si>
    <t>Nodeva par ziņu par deklarēto dzīvesvietu reģistrāciju</t>
  </si>
  <si>
    <t>Nodeva par naturalizācijas iesniegumu iesniegšanu</t>
  </si>
  <si>
    <t>Nodeva par atteikšanās no Latvijas pilsonības un pilsonības atjaunošanas dokumentēšanu</t>
  </si>
  <si>
    <t>Nodevas par kvalifikācijas pārbaudījumu kārtošanu un sertifikātu izsniegšanu apsardzes, ieroču un munīcijas aprites kārtības, pirotehnikas, spridzināšanas un detektīvdarbības jomā</t>
  </si>
  <si>
    <t>Valsts nodeva par Ieroču aprites likumā paredzētā kontrolšāviena ar vītņstobra šaujamieroci izdarīšanu, par šaujamieroča un lielas enerģijas pneimatiskā ieroča dezaktivēšanas apliecinājuma izsniegšanu un par salūtieroča (akustiskā ieroča) apliecinājuma izsniegšanu</t>
  </si>
  <si>
    <t>Naudas sodi, ko uzliek Valsts policija</t>
  </si>
  <si>
    <t>Naudas sodi, ko uzliek Valsts ugunsdzēsības un glābšanas dienests</t>
  </si>
  <si>
    <t>Naudas sodi, ko uzliek Valsts robežsardze</t>
  </si>
  <si>
    <t>Naudas sodi, ko uzliek Valsts policija par pārkāpumiem ceļu satiksmē, kas fiksēti ar Valsts policijai piederošajiem tehniskajiem līdzekļiem</t>
  </si>
  <si>
    <t>Naudas sodi, ko uzliek Valsts policija par pārkāpumiem ceļu satiksmē, kas fiksēti ar komersanta tehniskajiem līdzekļiem</t>
  </si>
  <si>
    <t>Pārējie naudas sodi, ko uzliek Valsts policija par pārkāpumiem ceļu satiksmē</t>
  </si>
  <si>
    <t>Naudas sodi, ko uzliek Pilsonības un migrācijas lietu pārvalde</t>
  </si>
  <si>
    <t>Izglītības un zinātnes ministrija</t>
  </si>
  <si>
    <t>Nodeva par valsts valodas prasmes atestāciju profesionālo un amata pienākumu veikšanai</t>
  </si>
  <si>
    <t>Zemkopības ministrija</t>
  </si>
  <si>
    <t>Citas nodevas par juridiskajiem un citiem pakalpojumiem</t>
  </si>
  <si>
    <t>Nodeva par dokumentu izsniegšanu, kas attiecas uz medību saimniecības izmantošanu, mednieku un medību vadītāju eksāmeniem, medījamo dzīvnieku nodarīto zaudējumu aprēķinu un medību trofeju izvešanu no Latvijas</t>
  </si>
  <si>
    <t>Naudas sodi par zivju resursiem nodarītajiem zaudējumiem</t>
  </si>
  <si>
    <t>Naudas sodi par meža resursiem nodarītajiem kaitējumiem</t>
  </si>
  <si>
    <t>Naudas sodi, ko uzliek Pārtikas un veterinārais dienests</t>
  </si>
  <si>
    <t>Ieņēmumi no konfiscēto zvejas rīku, zvejas līdzekļu un zivju realizācijas</t>
  </si>
  <si>
    <t>Ieņēmumi no ūdenstilpju un zvejas tiesību nomas un zvejas tiesību rūpnieciskas izmantošanas (licences)</t>
  </si>
  <si>
    <t>Ieņēmumi no ūdenstilpju un zvejas tiesību nomas un zvejas tiesību nerūpnieciskas izmantošanas (makšķerēšanas kartes)</t>
  </si>
  <si>
    <t>Ieņēmumi no zaudējumu atlīdzības par meža resursiem nodarītiem kaitējumiem</t>
  </si>
  <si>
    <t>Ieņēmumi no zaudējumu atlīdzības par zivju resursiem nodarītiem zaudējumiem</t>
  </si>
  <si>
    <t>Satiksmes ministrija</t>
  </si>
  <si>
    <t>Autoceļu lietošanas nodeva</t>
  </si>
  <si>
    <t>Labklājības ministrija</t>
  </si>
  <si>
    <t>Naudas sodi, ko uzliek Valsts darba inspekcija</t>
  </si>
  <si>
    <t>Tieslietu ministrija</t>
  </si>
  <si>
    <t>Nodeva par darbību veikšanu tiesu iestādēs</t>
  </si>
  <si>
    <t>Nodeva par izpildu dokumentu iesniegšanu</t>
  </si>
  <si>
    <t>Nodeva par darbību veikšanu administratīvajā tiesā</t>
  </si>
  <si>
    <t>Nodeva par darbību veikšanu Uzņēmumu reģistrā</t>
  </si>
  <si>
    <t>Kredītinformācijas biroja nodeva un nodeva par licences izsniegšanu rīcības kodeksa pārraudzības institūcijai</t>
  </si>
  <si>
    <t>Kancelejas nodeva par zemesgrāmatas veiktajām darbībām attiecībā uz mantojumu un dāvinājumu</t>
  </si>
  <si>
    <t>Kancelejas nodeva par zemesgrāmatas veiktajām darbībām, kas iekasēta no fiziskām personām, izņemot mantojumus un dāvinājumus</t>
  </si>
  <si>
    <t>Kancelejas nodeva par zemesgrāmatas veiktajām darbībām, kas iekasēta no juridiskām personām, izņemot mantojumus un dāvinājumus</t>
  </si>
  <si>
    <t>Uzņēmējdarbības riska valsts nodeva</t>
  </si>
  <si>
    <t>Naudas sodi, ko uzliek tiesu iestādes</t>
  </si>
  <si>
    <t>Naudas sodi, ko uzliek Datu valsts inspekcija</t>
  </si>
  <si>
    <t>Naudas sodi, ko uzliek Valsts valodas centrs</t>
  </si>
  <si>
    <t>Naudas sodi, ko uzliek Maksātnespējas kontroles dienests</t>
  </si>
  <si>
    <t>Naudas sodi, ko uzliek pārējās iestādes, kas nav klasificētas iepriekšminētajos kodos</t>
  </si>
  <si>
    <t>Vides aizsardzības un reģionālās attīstības ministrija</t>
  </si>
  <si>
    <t>Valsts nodeva par ūdens resursu lietošanas atļauju</t>
  </si>
  <si>
    <t>Valsts nodeva par atkritumu savākšanas, pārvadāšanas, pārkraušanas, šķirošanas un uzglabāšanas atļauju</t>
  </si>
  <si>
    <t>Valsts nodeva par atļauju A un B kategorijas piesārņojošai darbībai</t>
  </si>
  <si>
    <t>Valsts nodeva par paredzētās darbības ietekmes uz vidi sākotnējo izvērtējumu</t>
  </si>
  <si>
    <t>Valsts nodeva par zemes dzīļu izmantošanas licenci un atradnes pasi</t>
  </si>
  <si>
    <t>Valsts nodeva par speciālās atļaujas (licences) vai atļaujas izsniegšanu darbībām ar jonizējošā starojuma avotiem</t>
  </si>
  <si>
    <t>Numerācijas lietošanas tiesību ikgadēja valsts nodeva</t>
  </si>
  <si>
    <t>Pārējās nodevas, kas ieskaitītas valsts budžetā</t>
  </si>
  <si>
    <t>Kultūras ministrija</t>
  </si>
  <si>
    <t>Nodeva par filmu producenta reģistrāciju</t>
  </si>
  <si>
    <t>Veselības ministrija</t>
  </si>
  <si>
    <t>Valsts nodeva par speciālu atļauju (licenču) izsniegšanu farmaceitisjkajai darbībai</t>
  </si>
  <si>
    <t>Radio un televīzijas regulators</t>
  </si>
  <si>
    <t>Valsts nodeva par apraides atļaujas izsniegšanu un pamatnosacījumu pārskatīšanu, retranslācijas atļaujas izsniegšanu un pārreģistrāciju, kā arī apraides tiesību īstenošanas uzraudzību</t>
  </si>
  <si>
    <t>Informatīvi</t>
  </si>
  <si>
    <t>Ieņēmumi - kopā</t>
  </si>
  <si>
    <t xml:space="preserve">                    tajā skaitā</t>
  </si>
  <si>
    <t>Valsts pamatbudžeta nenodokļu ieņēmumos iemaksājamā uzņēmējdarbības riska valsts nodeva</t>
  </si>
  <si>
    <t>Tieslietu ministrijas apakšprogrammā "Darbinieku prasījumu garantiju fonds" maksas pakalpojumos un citos pašu ieņēmumos iemaksājamā daļa</t>
  </si>
  <si>
    <t>3.tabula</t>
  </si>
  <si>
    <t>Klasifikācijas grupa, kods</t>
  </si>
  <si>
    <t xml:space="preserve">Rādītāji </t>
  </si>
  <si>
    <t>I   Ieņēmumi - kopā</t>
  </si>
  <si>
    <t>3.; 4.2; 5.; 7.gr.</t>
  </si>
  <si>
    <t>Resursi izdevumu segšanai</t>
  </si>
  <si>
    <t>3.0.grupa</t>
  </si>
  <si>
    <t>Ieņēmumi no maksas pakalpojumiem un citi pašu ieņēmumi – kopā</t>
  </si>
  <si>
    <t>4.2.apakšgrupa</t>
  </si>
  <si>
    <t>Ārvalstu finanšu palīdzība iestādes ieņēmumos</t>
  </si>
  <si>
    <t>5.0.grupa</t>
  </si>
  <si>
    <t>Transferti</t>
  </si>
  <si>
    <t>18.0.0.0.</t>
  </si>
  <si>
    <t>Valsts budžeta transferti</t>
  </si>
  <si>
    <t>18400</t>
  </si>
  <si>
    <t>Valsts pamatbudžetā saņemtie transferti no valsts speciālā budžeta</t>
  </si>
  <si>
    <t>19.0.0.0.</t>
  </si>
  <si>
    <t>Pašvaldību budžetu transferti</t>
  </si>
  <si>
    <t>19500</t>
  </si>
  <si>
    <t>Valsts budžeta iestāžu saņemtie transferti no pašvaldībām</t>
  </si>
  <si>
    <t>19550</t>
  </si>
  <si>
    <t>Valsts budžeta iestāžu saņemtie transferti (izņemot atmaksas) no pašvaldībām</t>
  </si>
  <si>
    <t>19570</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</si>
  <si>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</si>
  <si>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</si>
  <si>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finansēto atvasināto publisko personu un budžeta nefinansēto iestāžu transferti</t>
  </si>
  <si>
    <t>17100</t>
  </si>
  <si>
    <t>Valsts budžeta iestāžu saņemtie transferti no valsts budžeta daļēji finansētām atvasinātām publiskām personām un no budžeta nefinansētām iestādēm</t>
  </si>
  <si>
    <t>17110</t>
  </si>
  <si>
    <t>Valsts budžeta iestāžu saņemtie transferti no savas ministrijas, centrālās valsts iestādes padotībā esošām no valsts budžeta daļēji finansētām atvasinātām publiskām personām un budžeta nefinansētām iestādēm</t>
  </si>
  <si>
    <t>17120</t>
  </si>
  <si>
    <t>Valsts budžeta iestāžu saņemtie transferti no citas ministrijas, centrālās valsts iestādes padotībā esošām no valsts budžeta daļēji finansētām atvasinātām publiskām personām un budžeta nefinansētām iestādēm</t>
  </si>
  <si>
    <t>17130</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</si>
  <si>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</si>
  <si>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17140</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</si>
  <si>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</si>
  <si>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7.0.grupa</t>
  </si>
  <si>
    <t>Dotācija no vispārējiem ieņēmumiem</t>
  </si>
  <si>
    <t>21710</t>
  </si>
  <si>
    <t>Vispārējā kārtībā sadalāmā dotācija no vispārējiem ieņēmumiem</t>
  </si>
  <si>
    <t>21720</t>
  </si>
  <si>
    <t>Dotācija no vispārējiem ieņēmumiem atmaksām valsts pamatbudžetā</t>
  </si>
  <si>
    <t>x</t>
  </si>
  <si>
    <t>II   Izdevumi - kopā</t>
  </si>
  <si>
    <t>1.0.grupa</t>
  </si>
  <si>
    <t>Uzturēšanas izdevumi</t>
  </si>
  <si>
    <t>1.1.apakšgrupa</t>
  </si>
  <si>
    <t>Kārtējie izdevumi</t>
  </si>
  <si>
    <t>1000</t>
  </si>
  <si>
    <t>Atlīdzība</t>
  </si>
  <si>
    <t>1100</t>
  </si>
  <si>
    <t>Atalgojums</t>
  </si>
  <si>
    <t>1200</t>
  </si>
  <si>
    <t>Darba devēja valsts sociālās apdrošināšanas obligātās iemaksas, pabalsti un kompensācijas</t>
  </si>
  <si>
    <t>2000</t>
  </si>
  <si>
    <t>Preces un pakalpojumi</t>
  </si>
  <si>
    <t>2100</t>
  </si>
  <si>
    <t>Mācību, darba un dienesta komandējumi, darba braucieni</t>
  </si>
  <si>
    <t>2200</t>
  </si>
  <si>
    <t>Pakalpojumi</t>
  </si>
  <si>
    <t>2300</t>
  </si>
  <si>
    <t>Krājumi, materiāli, energoresursi, preces, biroja preces un inventārs, kurus neuzskaita kodā 5000</t>
  </si>
  <si>
    <t>2400</t>
  </si>
  <si>
    <t>Izdevumi periodikas iegādei bibliotēku krājumiem</t>
  </si>
  <si>
    <t>2500</t>
  </si>
  <si>
    <t>Budžeta iestāžu nodokļu, nodevu un sankciju maksājumi</t>
  </si>
  <si>
    <t>1.2.apakšgrupa</t>
  </si>
  <si>
    <t>Procentu izdevumi</t>
  </si>
  <si>
    <t>4100</t>
  </si>
  <si>
    <t>Procentu maksājumi ārvalstu un starptautiskajām finanšu institūcijām</t>
  </si>
  <si>
    <t>4200</t>
  </si>
  <si>
    <t>Procentu maksājumi iekšzemes kredītiestādēm</t>
  </si>
  <si>
    <t>4300</t>
  </si>
  <si>
    <t>Pārējie procentu maksājumi</t>
  </si>
  <si>
    <t>1.3.apakšgrupa</t>
  </si>
  <si>
    <t>Subsīdijas, dotācijas, sociālie maksājumi un kompensācijas</t>
  </si>
  <si>
    <t>3000</t>
  </si>
  <si>
    <t>Subsīdijas un dotācijas</t>
  </si>
  <si>
    <t>3100</t>
  </si>
  <si>
    <t>Subsīdijas lauksaimniecības ražošanai</t>
  </si>
  <si>
    <t>3200</t>
  </si>
  <si>
    <t>Subsīdijas un dotācijas komersantiem, biedrībām, nodibinājumiem un fiziskām personām</t>
  </si>
  <si>
    <t>3300</t>
  </si>
  <si>
    <t>Subsīdijas komersantiem sabiedriskā transporta pakalpojumu nodrošināšanai (par pasažieru regulārajiem pārvadājumiem)</t>
  </si>
  <si>
    <t>6000</t>
  </si>
  <si>
    <t>Sociāla rakstura maksājumi un kompensācijas</t>
  </si>
  <si>
    <t>6200</t>
  </si>
  <si>
    <t>Pensijas un sociālie pabalsti naudā</t>
  </si>
  <si>
    <t>6210</t>
  </si>
  <si>
    <t>Valsts pensijas</t>
  </si>
  <si>
    <t>6400</t>
  </si>
  <si>
    <t>Pārējie klasifikācijā neminētie maksājumi iedzīvotājiem natūrā un kompensācijas</t>
  </si>
  <si>
    <t>6500</t>
  </si>
  <si>
    <t>Kompensācijas, kuras izmaksā personām, pamatojoties uz Latvijas tiesu, Eiropas Savienības Tiesas, Eiropas Cilvēktiesību Tiesas nolēmumiem</t>
  </si>
  <si>
    <t>1.4.apakšgrupa</t>
  </si>
  <si>
    <t>Kārtējie maksājumi Eiropas Savienības budžetā un starptautiskā sadarbība</t>
  </si>
  <si>
    <t>7600</t>
  </si>
  <si>
    <t>Kārtējie maksājumi Eiropas Savienības budžetā</t>
  </si>
  <si>
    <t>7700</t>
  </si>
  <si>
    <t>Starptautiskā sadarbība</t>
  </si>
  <si>
    <t>1.5.apakšgrupa</t>
  </si>
  <si>
    <t>Transferti viena budžeta veida ietvaros un uzturēšanas izdevumu transferti starp budžeta veidiem</t>
  </si>
  <si>
    <t>7100</t>
  </si>
  <si>
    <t>Valsts budžeta transferti un uzturēšanas izdevumu transferti</t>
  </si>
  <si>
    <t>7120</t>
  </si>
  <si>
    <t>Valsts budžeta uzturēšanas izdevumu transferti no valsts pamatbudžeta uz valsts speciālo budžetu</t>
  </si>
  <si>
    <t>7300</t>
  </si>
  <si>
    <t>Valsts budžeta uzturēšanas izdevumu transferti citiem budžetiem Eiropas Savienības politiku instrumentu un pārējās ārvalstu finanšu palīdzības līdzfinansētajiem projektiem (pasākumiem)</t>
  </si>
  <si>
    <t>7320</t>
  </si>
  <si>
    <t>Valsts budžeta uzturēšanas izdevumu transferti pašvaldībām Eiropas Savienības politiku instrumentu un pārējās ārvalstu finanšu palīdzības līdzfinansētajiem projektiem (pasākumiem)</t>
  </si>
  <si>
    <t>7350</t>
  </si>
  <si>
    <t>Valsts budžeta uzturēšanas izdevumu transferti valsts budžeta daļēji finansētām atvasinātām publiskām personām un budžeta nefinansētām iestādēm Eiropas Savienības politiku instrumentu un pārējās ārvalstu finanšu palīdzības līdzfinansētiem projektiem (pasākumiem)</t>
  </si>
  <si>
    <t>7400</t>
  </si>
  <si>
    <t>Pārējie valsts budžeta uzturēšanas izdevumu transferti citiem budžetiem</t>
  </si>
  <si>
    <t>7460</t>
  </si>
  <si>
    <t>Pārējie valsts budžeta uzturēšanas izdevumu transferti pašvaldībām</t>
  </si>
  <si>
    <t>7470</t>
  </si>
  <si>
    <t>Pārējie valsts budžeta uzturēšanas izdevumu transferti valsts budžeta daļēji finansētām atvasinātām publiskām personām un budžeta nefinansētām iestādēm</t>
  </si>
  <si>
    <t>2.0.grupa</t>
  </si>
  <si>
    <t>Kapitālie izdevumi</t>
  </si>
  <si>
    <t>2.1.apakšgrupa</t>
  </si>
  <si>
    <t>Pamatkapitāla veidošana</t>
  </si>
  <si>
    <t>5100</t>
  </si>
  <si>
    <t>Nemateriālie ieguldījumi</t>
  </si>
  <si>
    <t>5200</t>
  </si>
  <si>
    <t>Pamatlīdzekļi, ieguldījuma īpašumi un bioloģiskie aktīvi</t>
  </si>
  <si>
    <t>2.2.apakšgrupa</t>
  </si>
  <si>
    <t>Kapitālo izdevumu transferti</t>
  </si>
  <si>
    <t>9100</t>
  </si>
  <si>
    <t>Valsts budžeta kapitālo izdevumu transferti</t>
  </si>
  <si>
    <t>9120</t>
  </si>
  <si>
    <t>Valsts budžeta kapitālo izdevumu transferti no valsts pamatbudžeta uz valsts speciālo budžetu</t>
  </si>
  <si>
    <t>9500</t>
  </si>
  <si>
    <t>Valsts budžeta transferti kapitālajiem izdevumiem citiem budžetiem Eiropas Savienības politiku instrumentu un pārējās ārvalstu finanšu palīdzības līdzfinansētajiem projektiem (pasākumiem)</t>
  </si>
  <si>
    <t>9580</t>
  </si>
  <si>
    <t>Valsts budžeta kapitālo izdevumu transferti pašvaldībām Eiropas Savienības politiku instrumentu un pārējās ārvalstu finanšu palīdzības līdzfinansētajiem projektiem (pasākumiem)</t>
  </si>
  <si>
    <t>9590</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</si>
  <si>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</si>
  <si>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</si>
  <si>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</si>
  <si>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</si>
  <si>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</si>
  <si>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</si>
  <si>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atvasinātām publiskām personām un budžeta nefinansētām iestādēm</t>
  </si>
  <si>
    <t>Finansiālā bilance</t>
  </si>
  <si>
    <t>Finansēšana</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</si>
  <si>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</si>
  <si>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</si>
  <si>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</si>
  <si>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</si>
  <si>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</si>
  <si>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</si>
  <si>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</si>
  <si>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</si>
  <si>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F40010000</t>
  </si>
  <si>
    <t>Aizdevumi</t>
  </si>
  <si>
    <t>F40020000</t>
  </si>
  <si>
    <t>Aizņēmumi</t>
  </si>
  <si>
    <t>F50010000</t>
  </si>
  <si>
    <t>Akcijas un cita līdzdalība pašu kapitālā</t>
  </si>
  <si>
    <t>III   Izdevumi atbilstoši  funkcionālajām kategorijām</t>
  </si>
  <si>
    <t>01.000</t>
  </si>
  <si>
    <t>Vispārējie valdības dienesti</t>
  </si>
  <si>
    <t>02.000</t>
  </si>
  <si>
    <t>Aizsardzība</t>
  </si>
  <si>
    <t>03.000</t>
  </si>
  <si>
    <t>Sabiedriskā kārtība un drošība</t>
  </si>
  <si>
    <t>04.000</t>
  </si>
  <si>
    <t>Ekonomiskā darbība</t>
  </si>
  <si>
    <t>05.000</t>
  </si>
  <si>
    <t>Vides aizsardzība</t>
  </si>
  <si>
    <t>06.000</t>
  </si>
  <si>
    <t>Teritoriju un mājokļu apsaimniekošana</t>
  </si>
  <si>
    <t>07.000</t>
  </si>
  <si>
    <t>Veselība</t>
  </si>
  <si>
    <t>08.000</t>
  </si>
  <si>
    <t>Atpūta, kultūra un reliģija</t>
  </si>
  <si>
    <t>09.000</t>
  </si>
  <si>
    <t>Izglītība</t>
  </si>
  <si>
    <t>10.000</t>
  </si>
  <si>
    <t>Sociālā aizsardzība</t>
  </si>
  <si>
    <t>Informatīvi: konsolidētās pozīcijas</t>
  </si>
  <si>
    <t/>
  </si>
  <si>
    <t>18130</t>
  </si>
  <si>
    <t>Valsts pamatbudžeta iestāžu saņemtie transferti no valsts pamatbudžeta</t>
  </si>
  <si>
    <t>18131</t>
  </si>
  <si>
    <t>Valsts pamatbudžeta iestāžu saņemtie transferti no valsts pamatbudžeta dotācijas no vispārējiem ieņēmumiem</t>
  </si>
  <si>
    <t>18132</t>
  </si>
  <si>
    <t>Valsts pamatbudžeta iestāžu saņemtie transferti no ārvalstu finanšu palīdzības līdzekļiem</t>
  </si>
  <si>
    <t>18139</t>
  </si>
  <si>
    <t>Pārējie valsts pamatbudžetā saņemtie transferti no valsts pamatbudžeta</t>
  </si>
  <si>
    <t>21200</t>
  </si>
  <si>
    <t>Ārvalstu finanšu palīdzība atmaksām valsts pamatbudžetam</t>
  </si>
  <si>
    <t>Izdevumi</t>
  </si>
  <si>
    <t>7130</t>
  </si>
  <si>
    <t>Valsts budžeta transferti no valsts pamatbudžeta uz valsts pamatbudžetu</t>
  </si>
  <si>
    <t>7131</t>
  </si>
  <si>
    <t>Valsts budžeta transferti no valsts pamatbudžeta dotācijas no vispārējiem ieņēmumiem uz valsts pamatbudžetu</t>
  </si>
  <si>
    <t>7132</t>
  </si>
  <si>
    <t>Valsts budžeta transferti no valsts pamatbudžeta ārvalstu finanšu palīdzības līdzekļiem uz valsts pamatbudžetu</t>
  </si>
  <si>
    <t>7139</t>
  </si>
  <si>
    <t>Pārējie valsts budžeta transferti no valsts pamatbudžeta uz valsts pamatbudžetu</t>
  </si>
  <si>
    <t>7500</t>
  </si>
  <si>
    <t>Atmaksa valsts budžetā par veiktajiem izdevumiem</t>
  </si>
  <si>
    <t>* Ailē "Izpilde no gada sākuma" ieņēmumu kodā 21720 uzrādītā dotācija no vispārējiem ieņēmumiem atmaksām valsts pamatbudžetā konsolidēta atbilstoši pārskata periodā veiktajiem izdevumiem.</t>
  </si>
  <si>
    <t>Pārskatā noapaļošanas dēļ iespējamas atšķirības starp komponentu summu un kopsummu.</t>
  </si>
  <si>
    <t>Informācija sadalījumā pa ministrijām un citām centrālajām valsts budžeta iestādēm pieejama 10.tabulā "Valsts pamatbudžeta un valsts speciālā budžeta kopsavilkums" un operatīvajā mēneša pārskatā "Valsts budžeta ieņēmumi un izdevumi" Valsts kases tīmekļa vietnē sadaļā Pārskati un tāmes/ Kopbudžeta izpildes pārskati/ Mēneša pārskati/ Valsts budžeta izpilde pa programmām un apakšprogrammām:</t>
  </si>
  <si>
    <t>https://www.kase.gov.lv/parskati/kopbudzeta-izpildes-parskati/menesa-parskati</t>
  </si>
  <si>
    <t>6. tabula</t>
  </si>
  <si>
    <r>
      <t>(</t>
    </r>
    <r>
      <rPr>
        <i/>
        <sz val="10"/>
        <rFont val="Times New Roman"/>
        <family val="1"/>
      </rPr>
      <t>euro</t>
    </r>
    <r>
      <rPr>
        <sz val="10"/>
        <rFont val="Times New Roman"/>
        <family val="1"/>
      </rPr>
      <t>)</t>
    </r>
  </si>
  <si>
    <t>Kontu atlikumi pārskata gada sākumā</t>
  </si>
  <si>
    <t>Kontu atlikumi pārskata perioda beigās</t>
  </si>
  <si>
    <t>Izmaiņas pārskata periodā                           (3-2)</t>
  </si>
  <si>
    <t>Izmaiņas pārskata mēnesī</t>
  </si>
  <si>
    <t>Finanšu resursi kopā (1.+2.)</t>
  </si>
  <si>
    <t>1.  Latvijā (1.1.+1.2.)</t>
  </si>
  <si>
    <t>1.1. Pieprasījuma noguldījumi</t>
  </si>
  <si>
    <t>Latvijas Bankā</t>
  </si>
  <si>
    <t>Pārējās kredītiestādēs</t>
  </si>
  <si>
    <t>1.2. Termiņnoguldījumi</t>
  </si>
  <si>
    <t>2.  Ārvalstīs (2.1.+2.2.)</t>
  </si>
  <si>
    <t>2.1. Pieprasījuma noguldījumi</t>
  </si>
  <si>
    <t>2.2. Termiņnoguldījumi</t>
  </si>
  <si>
    <t>(2023. gada janvāris-augusts)</t>
  </si>
  <si>
    <t xml:space="preserve">Mēneša  pārskata </t>
  </si>
  <si>
    <t xml:space="preserve"> 5.tabula</t>
  </si>
  <si>
    <t>Valsts budžeta ziedojumu un dāvinājumu ieņēmumi un izdevumi</t>
  </si>
  <si>
    <t xml:space="preserve">Pārskata mēneša  izpilde </t>
  </si>
  <si>
    <t>I   Saņemtie dāvinājumi un ziedojumi - kopā</t>
  </si>
  <si>
    <t>6.0.grupa</t>
  </si>
  <si>
    <t>Saņemtie ziedojumi un dāvinājumi</t>
  </si>
  <si>
    <t>23400</t>
  </si>
  <si>
    <t>Ziedojumi un dāvinājumi, kas saņemti no juridiskajām personām</t>
  </si>
  <si>
    <t>23500</t>
  </si>
  <si>
    <t>Ziedojumi un dāvinājumi, kas saņemti no fiziskajām personām</t>
  </si>
  <si>
    <t>II   Izdevumi atbilstoši  ekonomiskajām kategorijām</t>
  </si>
  <si>
    <t>F00000000</t>
  </si>
  <si>
    <t>*-informācija sadalījumā pa ministrijām pieejama operatīvajā mēneša pārskatā " Valsts budžeta ieņēmumi un izdevumi" Valsts kases tīmekļvietnē:</t>
  </si>
  <si>
    <t>4.tabula</t>
  </si>
  <si>
    <t>Izpilde%   pret gada plānu (4/3)</t>
  </si>
  <si>
    <t>Nodokļu ieņēmumi</t>
  </si>
  <si>
    <t>Sociālās apdrošināšanas iemaksas – kopā</t>
  </si>
  <si>
    <t>Nenodokļu ieņēmumi</t>
  </si>
  <si>
    <t>6220</t>
  </si>
  <si>
    <t>Valsts sociālās apdrošināšanas pabalsti naudā</t>
  </si>
  <si>
    <t>6240</t>
  </si>
  <si>
    <t>Valsts un pašvaldību nodarbinātības pabalsti naudā</t>
  </si>
  <si>
    <t>6290</t>
  </si>
  <si>
    <t>Valsts un pašvaldību budžeta maksājumi</t>
  </si>
  <si>
    <t>7110</t>
  </si>
  <si>
    <t>Valsts budžeta uzturēšanas izdevumu transferti no valsts speciālā budžeta uz valsts pamatbudžetu</t>
  </si>
  <si>
    <t>F210100003</t>
  </si>
  <si>
    <t>Valsts speciālā budžeta naudas līdzekļu atlikumu izmaiņas palielinājums (-) vai samazinājums (+)</t>
  </si>
  <si>
    <t>Sociālās apdrošināšanas iemaksas, ieskaitot Solidaritātes nodokli - kopā</t>
  </si>
  <si>
    <t>tajā skaitā:</t>
  </si>
  <si>
    <t>Valsts  sociālās apdrošināšanas speciālajā budžetā</t>
  </si>
  <si>
    <t>Valsts fondēto pensiju  shēmā</t>
  </si>
  <si>
    <t>Valsts sociālās apdrošināšanas obligātās  iemaksas pamatbudžetā veselības aprūpes finansēšanai</t>
  </si>
  <si>
    <t>Solidaritātes nodokļa iemaksa trešajā pensiju līmenī</t>
  </si>
  <si>
    <t>Solidaritātes nodokļa iemaksa iedzīvotāju ienākuma nodokļa kontā</t>
  </si>
  <si>
    <t>*-informācija sadalījumā pa programmām un apakšprogrammām pieejama operatīvajā mēneša pārskatā " Valsts budžeta ieņēmumi un izdevumi"</t>
  </si>
  <si>
    <t>Valsts kases tīmekļvietnē:</t>
  </si>
  <si>
    <t>*Klasifikācijas kods 02000 "Sociālās apdrošināšanas iemaksas"  3 091 437 275 euro</t>
  </si>
  <si>
    <t xml:space="preserve">  Klasifikācijas kods 22500 "Pārējās sociālās apdrošināšanas iemaksas"  -518 552 372 euro:</t>
  </si>
  <si>
    <r>
      <t>(</t>
    </r>
    <r>
      <rPr>
        <sz val="10"/>
        <rFont val="Times New Roman"/>
        <family val="1"/>
      </rPr>
      <t>KK 22520 "Valsts sociālās apdrošināšanas iemaksas un solidaritātes nodoklis fondēto pensiju shēmā"  -503 101 257 euro; KK22540 "Solidaritātes nodokļa iemaksa iedzīvotāju ienākuma nodokļa kontā" -15 867 188 euro; KK22550 "Solidaritātes nodokļa iemaksa nodokļa maksātāju privāto pensiju fondu pensiju plānos"  -0 euro;  KK 22590 "Pārējās sociālās apdrošināšanas iemaksas" 416 073 euro.</t>
    </r>
  </si>
  <si>
    <t>8.tabula</t>
  </si>
  <si>
    <t>(2023. gada janvāris - augusts)</t>
  </si>
  <si>
    <t>Izpilde % pret gada plānu (3/2)</t>
  </si>
  <si>
    <t>Pamatbudžets</t>
  </si>
  <si>
    <t>1; 2, 3; 4.2; 5.gr. Ieņēmumi – kopā</t>
  </si>
  <si>
    <t>3.; 4.2; 5.; 7.gr. Resursi izdevumu segšanai</t>
  </si>
  <si>
    <t>3.0.grupa Ieņēmumi no maksas pakalpojumiem un citi pašu ieņēmumi – kopā</t>
  </si>
  <si>
    <t>4.2.apakšgrupa Ārvalstu finanšu palīdzība iestādes ieņēmumos</t>
  </si>
  <si>
    <t>21100 Iestādes ieņēmumi no ārvalstu finanšu palīdzības</t>
  </si>
  <si>
    <t>5.0.grupa Transferti</t>
  </si>
  <si>
    <t>18.0.0.0. Valsts budžeta transferti</t>
  </si>
  <si>
    <t>18400 Valsts pamatbudžetā saņemtie transferti no valsts speciālā budžeta</t>
  </si>
  <si>
    <t>19.0.0.0. Pašvaldību budžetu transferti</t>
  </si>
  <si>
    <t>19500 Valsts budžeta iestāžu saņemtie transferti no pašvaldībām</t>
  </si>
  <si>
    <t>19550 Valsts budžeta iestāžu saņemtie transferti (izņemot atmaksas) no pašvaldībām</t>
  </si>
  <si>
    <t>19570 Valsts budžeta iestāžu saņemtā atmaksa no pašvaldībām par Eiropas Savienības politiku instrumentu un pārējās ārvalstu finanšu palīdzības līdzfinansētajos projektos (pasākumos) piešķirtajiem līdzekļiem</t>
  </si>
  <si>
    <t>17.0.0.0. No valsts budžeta daļēji finansēto atvasināto publisko personu un budžeta nefinansēto iestāžu transferti</t>
  </si>
  <si>
    <t>17100 Valsts budžeta iestāžu saņemtie transferti no valsts budžeta daļēji finansētām atvasinātām publiskām personām un no budžeta nefinansētām iestādēm</t>
  </si>
  <si>
    <t>17110 Valsts budžeta iestāžu saņemtie transferti no savas ministrijas, centrālās valsts iestādes padotībā esošām no valsts budžeta daļēji finansētām atvasinātām publiskām personām un budžeta nefinansētām iestādēm</t>
  </si>
  <si>
    <t>17120 Valsts budžeta iestāžu saņemtie transferti no citas ministrijas, centrālās valsts iestādes padotībā esošām no valsts budžeta daļēji finansētām atvasinātām publiskām personām un budžeta nefinansētām iestādēm</t>
  </si>
  <si>
    <t>17130 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</si>
  <si>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17140 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</si>
  <si>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7.0.grupa Dotācija no vispārējiem ieņēmumiem</t>
  </si>
  <si>
    <t>21710 Vispārējā kārtībā sadalāmā dotācija no vispārējiem ieņēmumiem</t>
  </si>
  <si>
    <t>21720 Dotācija no vispārējiem ieņēmumiem atmaksām valsts pamatbudžetā*</t>
  </si>
  <si>
    <t>1.0.; 2.0.grupa Izdevumi – kopā</t>
  </si>
  <si>
    <t>1.0.grupa Uzturēšanas izdevumi</t>
  </si>
  <si>
    <t>1.1.apakšgrupa Kārtējie izdevumi</t>
  </si>
  <si>
    <t>1000 Atlīdzība</t>
  </si>
  <si>
    <t>2000 Preces un pakalpojumi</t>
  </si>
  <si>
    <t>1.2.apakšgrupa Procentu izdevumi</t>
  </si>
  <si>
    <t>1.3.apakšgrupa Subsīdijas, dotācijas, sociālie maksājumi un kompensācijas</t>
  </si>
  <si>
    <t>3000 Subsīdijas un dotācijas</t>
  </si>
  <si>
    <t>6000 Sociāla rakstura maksājumi un kompensācijas</t>
  </si>
  <si>
    <t>1.4.apakšgrupa Kārtējie maksājumi Eiropas Savienības budžetā un starptautiskā sadarbība</t>
  </si>
  <si>
    <t>7600 Kārtējie maksājumi Eiropas Savienības budžetā</t>
  </si>
  <si>
    <t>7700 Starptautiskā sadarbība</t>
  </si>
  <si>
    <t>1.5.apakšgrupa Transferti viena budžeta veida ietvaros un uzturēšanas izdevumu transferti starp budžeta veidiem</t>
  </si>
  <si>
    <t>7100 Valsts budžeta transferti un uzturēšanas izdevumu transferti</t>
  </si>
  <si>
    <t>7120 Valsts budžeta uzturēšanas izdevumu transferti no valsts pamatbudžeta uz valsts speciālo budžetu</t>
  </si>
  <si>
    <t>7300 Valsts budžeta uzturēšanas izdevumu transferti citiem budžetiem Eiropas Savienības politiku instrumentu un pārējās ārvalstu finanšu palīdzības līdzfinansētajiem projektiem (pasākumiem)</t>
  </si>
  <si>
    <t>7320 Valsts budžeta uzturēšanas izdevumu transferti pašvaldībām Eiropas Savienības politiku instrumentu un pārējās ārvalstu finanšu palīdzības līdzfinansētajiem projektiem (pasākumiem)</t>
  </si>
  <si>
    <t>7350 Valsts budžeta uzturēšanas izdevumu transferti valsts budžeta daļēji finansētām atvasinātām publiskām personām un budžeta nefinansētām iestādēm Eiropas Savienības politiku instrumentu un pārējās ārvalstu finanšu palīdzības līdzfinansētiem projektiem (pasākumiem)</t>
  </si>
  <si>
    <t>7400 Pārējie valsts budžeta uzturēšanas izdevumu transferti citiem budžetiem</t>
  </si>
  <si>
    <t>7460 Pārējie valsts budžeta uzturēšanas izdevumu transferti pašvaldībām</t>
  </si>
  <si>
    <t>7470 Pārējie valsts budžeta uzturēšanas izdevumu transferti valsts budžeta daļēji finansētām atvasinātām publiskām personām un budžeta nefinansētām iestādēm</t>
  </si>
  <si>
    <t>2.0.grupa Kapitālie izdevumi</t>
  </si>
  <si>
    <t>2.1.apakšgrupa Pamatkapitāla veidošana</t>
  </si>
  <si>
    <t>2.2.apakšgrupa Kapitālo izdevumu transferti</t>
  </si>
  <si>
    <t>9100 Valsts budžeta kapitālo izdevumu transferti</t>
  </si>
  <si>
    <t>9120 Valsts budžeta kapitālo izdevumu transferti no valsts pamatbudžeta uz valsts speciālo budžetu</t>
  </si>
  <si>
    <t>9500 Valsts budžeta transferti kapitālajiem izdevumiem citiem budžetiem Eiropas Savienības politiku instrumentu un pārējās ārvalstu finanšu palīdzības līdzfinansētajiem projektiem (pasākumiem)</t>
  </si>
  <si>
    <t>9580 Valsts budžeta kapitālo izdevumu transferti pašvaldībām Eiropas Savienības politiku instrumentu un pārējās ārvalstu finanšu palīdzības līdzfinansētajiem projektiem (pasākumiem)</t>
  </si>
  <si>
    <t>9590 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</si>
  <si>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9700 Pārējie valsts budžeta kapitālo izdevumu transferti citiem budžetiem</t>
  </si>
  <si>
    <t>9710 Pārējie valsts budžeta kapitālo izdevumu transferti pašvaldībām</t>
  </si>
  <si>
    <t>9720 Pārējie valsts budžeta transferti kapitālajiem izdevumiem valsts budžeta daļēji finansētām atvasinātām publiskām personām un budžeta nefinansētām iestādēm</t>
  </si>
  <si>
    <t>F00000000 Finansēšana</t>
  </si>
  <si>
    <t>F40020000 Aizņēmumi</t>
  </si>
  <si>
    <t>F40010000 Aizdevumi</t>
  </si>
  <si>
    <t>F21010000 Naudas līdzekļi</t>
  </si>
  <si>
    <t>F210100001 Maksas pakalpojumu un citu pašu ieņēmumu naudas līdzekļu atlikumu izmaiņas palielinājums (-) vai samazinājums (+)</t>
  </si>
  <si>
    <t>F210100002 Ārvalstu finanšu palīdzības naudas līdzekļu atlikumu izmaiņas palielinājums (-) vai samazinājums (+)</t>
  </si>
  <si>
    <t>F210100005 Naudas līdzekļu aizdevumiem atlikumu izmaiņas palielinājums (-) vai samazinājums (+)</t>
  </si>
  <si>
    <t>F50010000 Akcijas un cita līdzdalība pašu kapitālā</t>
  </si>
  <si>
    <t>I. Valsts pamatfunkciju īstenošana</t>
  </si>
  <si>
    <t>F21010000 Naudas līdzekļi**</t>
  </si>
  <si>
    <t>II. ES politiku instrumentu un pārējās ārvalstu finanšu palīdzības līdzfinansēto projektu un pasākumu īstenošana</t>
  </si>
  <si>
    <t>01. Valsts prezidenta kanceleja</t>
  </si>
  <si>
    <t>7130 Valsts budžeta transferti no valsts pamatbudžeta uz valsts pamatbudžetu</t>
  </si>
  <si>
    <t>7131 Valsts budžeta transferti no valsts pamatbudžeta dotācijas no vispārējiem ieņēmumiem uz valsts pamatbudžetu</t>
  </si>
  <si>
    <t>02. Saeima</t>
  </si>
  <si>
    <t>03. Ministru kabinets</t>
  </si>
  <si>
    <t>18100 Valsts pamatbudžeta savstarpējie transferti</t>
  </si>
  <si>
    <t>18130 Valsts pamatbudžeta iestāžu saņemtie transferti no valsts pamatbudžeta</t>
  </si>
  <si>
    <t>18131 Valsts pamatbudžeta iestāžu saņemtie transferti no valsts pamatbudžeta dotācijas no vispārējiem ieņēmumiem</t>
  </si>
  <si>
    <t>18132 Valsts pamatbudžeta iestāžu saņemtie transferti no ārvalstu finanšu palīdzības līdzekļiem</t>
  </si>
  <si>
    <t>04. Korupcijas novēršanas un apkarošanas birojs</t>
  </si>
  <si>
    <t>05. Tiesībsarga birojs</t>
  </si>
  <si>
    <t>08. Sabiedrības integrācijas fonds</t>
  </si>
  <si>
    <t>09. Sabiedrisko pakalpojumu regulēšanas komisija</t>
  </si>
  <si>
    <t>10. Aizsardzības ministrija</t>
  </si>
  <si>
    <t>21200 Ārvalstu finanšu palīdzība atmaksām valsts pamatbudžetam</t>
  </si>
  <si>
    <t>7500 Atmaksa valsts budžetā par veiktajiem izdevumiem</t>
  </si>
  <si>
    <t>11. Ārlietu ministrija</t>
  </si>
  <si>
    <t>7132 Valsts budžeta transferti no valsts pamatbudžeta ārvalstu finanšu palīdzības līdzekļiem uz valsts pamatbudžetu</t>
  </si>
  <si>
    <t>12. Ekonomikas ministrija</t>
  </si>
  <si>
    <t>7139 Pārējie valsts budžeta transferti no valsts pamatbudžeta uz valsts pamatbudžetu</t>
  </si>
  <si>
    <t>13. Finanšu ministrija</t>
  </si>
  <si>
    <t>F40010010 Izsniegtie aizdevumi</t>
  </si>
  <si>
    <t>F40010020 Izsniegto aizdevumu saņemtā atmaksa</t>
  </si>
  <si>
    <t>14. Iekšlietu ministrija</t>
  </si>
  <si>
    <t>18139 Pārējie valsts pamatbudžetā saņemtie transferti no valsts pamatbudžeta</t>
  </si>
  <si>
    <t>15. Izglītības un zinātnes ministrija</t>
  </si>
  <si>
    <t>F40020020 Saņemto aizņēmumu atmaksa</t>
  </si>
  <si>
    <t>16. Zemkopības ministrija</t>
  </si>
  <si>
    <t>21720 Dotācija no vispārējiem ieņēmumiem atmaksām valsts pamatbudžetā</t>
  </si>
  <si>
    <t>17. Satiksmes ministrija</t>
  </si>
  <si>
    <t>18. Labklājības ministrija</t>
  </si>
  <si>
    <t>19. Tieslietu ministrija</t>
  </si>
  <si>
    <t>20. Klimata un enerģētikas ministrija</t>
  </si>
  <si>
    <t>21. Vides aizsardzības un reģionālās attīstības ministrija</t>
  </si>
  <si>
    <t>22. Kultūras ministrija</t>
  </si>
  <si>
    <t>24. Valsts kontrole</t>
  </si>
  <si>
    <t>25. Pārresoru koordinācijas centrs</t>
  </si>
  <si>
    <t>28. Augstākā tiesa</t>
  </si>
  <si>
    <t>29. Veselības ministrija</t>
  </si>
  <si>
    <t>30. Satversmes tiesa</t>
  </si>
  <si>
    <t>32. Prokuratūra</t>
  </si>
  <si>
    <t>35. Centrālā vēlēšanu komisija</t>
  </si>
  <si>
    <t>46. Sabiedriskie elektroniskie plašsaziņas līdzekļi</t>
  </si>
  <si>
    <t>47. Radio un televīzijas regulators</t>
  </si>
  <si>
    <t>62. Mērķdotācijas pašvaldībām</t>
  </si>
  <si>
    <t>64. Dotācija pašvaldībām</t>
  </si>
  <si>
    <t>74. Gadskārtējā valsts budžeta izpildes procesā pārdalāmais finansējums</t>
  </si>
  <si>
    <t>Speciālais budžets</t>
  </si>
  <si>
    <t>1.0.grupa Nodokļu ieņēmumi</t>
  </si>
  <si>
    <t>1.3.apakšgrupa Sociālās apdrošināšanas iemaksas – kopā</t>
  </si>
  <si>
    <t>2.0.grupa Nenodokļu ieņēmumi</t>
  </si>
  <si>
    <t>7110 Valsts budžeta uzturēšanas izdevumu transferti no valsts speciālā budžeta uz valsts pamatbudžetu</t>
  </si>
  <si>
    <t>F210100003 Valsts speciālā budžeta naudas līdzekļu atlikumu izmaiņas palielinājums (-) vai samazinājums (+)</t>
  </si>
  <si>
    <t>Pārskatā noapaļošanas dēl iespējamas atšķirības starp komponentu summu un kopsummu</t>
  </si>
  <si>
    <r>
      <t>*Ailē "Izpilde no gada sākuma" ieņēmumu kodā 21720 uzrādītā dotācija no vispārējiem ieņēmumiem atmaksām valsts pamatbudžetā konsolidēta atbilstoši pārskata periodā veiktajām atmaksām valsts budžetā 9 091 629 EUR</t>
    </r>
    <r>
      <rPr>
        <i/>
        <sz val="10"/>
        <color indexed="10"/>
        <rFont val="Times New Roman"/>
        <family val="1"/>
      </rPr>
      <t xml:space="preserve"> </t>
    </r>
    <r>
      <rPr>
        <i/>
        <sz val="10"/>
        <rFont val="Times New Roman"/>
        <family val="1"/>
      </rPr>
      <t>apmērā</t>
    </r>
  </si>
  <si>
    <t>** Ailē "Izpilde no gada sākuma" rādītājā "F21010000 Naudas līdzekļi" uzrādīts neizlietotās dotācijas no vispārējiem ieņēmumiem atlikums saimnieciskajam gadam</t>
  </si>
  <si>
    <t>21100</t>
  </si>
  <si>
    <t>Iestādes ieņēmumi no ārvalstu finanšu palīdzības</t>
  </si>
  <si>
    <t>1.0.; 2.0.grupa</t>
  </si>
  <si>
    <t>Izdevumi – kopā</t>
  </si>
  <si>
    <t>F40010020</t>
  </si>
  <si>
    <t>Izsniegto aizdevumu saņemtā atmaksa</t>
  </si>
  <si>
    <t>F40020020</t>
  </si>
  <si>
    <t>Saņemto aizņēmumu atmaksa</t>
  </si>
  <si>
    <t>ES politiku instrumenti un ĀFP līdzfinansētie projekti</t>
  </si>
  <si>
    <t>Eiropas transporta, telekomunikāciju un enerģijas infrastruktūras tīkli un Eiropas infrastruktūras savienošanas instrume</t>
  </si>
  <si>
    <t>Kohēzijas fonds</t>
  </si>
  <si>
    <t>Kohēzijas fonds (KF) 2014.-2020.gada plānošanas periodam</t>
  </si>
  <si>
    <t>Eiropas Reģionālās attīstības fonds (ERAF)</t>
  </si>
  <si>
    <t>Eiropas Reģionālās attīstības fonds (ERAF) 2014.-2020.gada plānošanas periodam</t>
  </si>
  <si>
    <t>Eiropas Reģionālās attīstības fonds (ERAF) 2021.-2027.gada plānošanas periodam</t>
  </si>
  <si>
    <t>Eiropas Sociālais fonds (ESF)</t>
  </si>
  <si>
    <t>Eiropas Sociālais fonds (ESF) 2014.-2020.gada plānošanas periodam</t>
  </si>
  <si>
    <t>Eiropas Sociālais fonds Plus (ESF) 2021. - 2027.gada plānošanas periodam</t>
  </si>
  <si>
    <t>Eiropas Lauksaimniecības garantiju fonds (ELGF)</t>
  </si>
  <si>
    <t>Eiropas Lauksaimniecības fonds lauku attīstībai (ELFLA)</t>
  </si>
  <si>
    <t>Eiropas Jūrlietu un zivsaimniecības fonds (EJZF) un EiropasJūrlietu, zvejniecības un akvakultūras fonds (EJZAF)</t>
  </si>
  <si>
    <t>Eiropas Kopienas iniciatīvas</t>
  </si>
  <si>
    <t>Mērķis "Eiropas teritoriālā sadarbība"</t>
  </si>
  <si>
    <t>Citi Eiropas Savienības politiku instrumenti</t>
  </si>
  <si>
    <t>Ārvalstu finanšu palīdzības līdzfinansētie projekti</t>
  </si>
  <si>
    <t>Eiropas Ekonomikas zonas un Norvēģijas finanšu instrumentu finansētie projekti</t>
  </si>
  <si>
    <t>Latvijas un Šveices sadarbības programmas finansētie projekti un pasākumi</t>
  </si>
  <si>
    <t>Citi ārvalstu finanšu palīdzības līdzfinansētie projekti</t>
  </si>
  <si>
    <t>Nesadalītais finansējums ES politiku instrumentu un pārējās ĀFP līdzfinansēto projektu un pasākumu īstenošanai</t>
  </si>
  <si>
    <t>Publiskā un privātā partnerība</t>
  </si>
  <si>
    <t>Maksājumi par aizņēmumiem un kredītiem</t>
  </si>
  <si>
    <t>Maksājumi starptautiskajās institūcijās un programmās</t>
  </si>
  <si>
    <t>Citas ilgtermiņa saistības</t>
  </si>
  <si>
    <t>1; 2, 3; 4.2; 5.gr.</t>
  </si>
  <si>
    <t>Ieņēmumi – kopā</t>
  </si>
  <si>
    <t>Valsts konsolidētā budžeta izpilde
 (atbilstoši likuma par valsts budžetu 1.pielikumam)</t>
  </si>
  <si>
    <t>(2023.gada janvāris-augusts)</t>
  </si>
  <si>
    <t>Izpilde % pret gada plānu            (4/3)</t>
  </si>
  <si>
    <t>KA</t>
  </si>
  <si>
    <t>Valsts budžeta ieņēmumi (PA + SA)</t>
  </si>
  <si>
    <t>Valsts pamatbudžeta ieņēmumi (bruto)</t>
  </si>
  <si>
    <t>Ienākuma nodokļi</t>
  </si>
  <si>
    <t>Ieņēmumi no iedzīvotāju ienākuma nodokļa</t>
  </si>
  <si>
    <t>Ieņēmumi no uzņēmumu ienākuma nodokļa</t>
  </si>
  <si>
    <t>Uzņēmumu ienākuma nodoklis</t>
  </si>
  <si>
    <t>Valsts sociālās apdrošināšanas obligātās iemaksas</t>
  </si>
  <si>
    <t>Ieņēmumi valsts pamatbudžetā no valsts sociālās apdrošināšanas obligāto iemaksu sadales veselības aprūpes finansēšanai</t>
  </si>
  <si>
    <t>Nodokļi par pakalpojumiem un precēm</t>
  </si>
  <si>
    <t>Pievienotās vērtības nodoklis</t>
  </si>
  <si>
    <t>Akcīzes nodoklis</t>
  </si>
  <si>
    <t>Nodokļi atsevišķām precēm un pakalpojumu veidiem</t>
  </si>
  <si>
    <t>Azartspēļu nodoklis</t>
  </si>
  <si>
    <t>Izložu nodoklis</t>
  </si>
  <si>
    <t>Elektroenerģijas nodoklis</t>
  </si>
  <si>
    <t>Transportlīdzekļa ekspluatācijas nodoklis</t>
  </si>
  <si>
    <t>Uzņēmumu vieglo transportlīdzekļu nodoklis</t>
  </si>
  <si>
    <t>Nodokļi un maksājumi par tiesībām lietot atsevišķas preces</t>
  </si>
  <si>
    <t>Dabas resursu nodoklis</t>
  </si>
  <si>
    <t>Muitas nodoklis</t>
  </si>
  <si>
    <t>Ieņēmumi no speciālajiem nodokļu režīmiem</t>
  </si>
  <si>
    <t>Ieņēmumi, kas iemaksāti vienotajā nodokļu kontā</t>
  </si>
  <si>
    <t>Ārvalstu finanšu palīdzība</t>
  </si>
  <si>
    <t>mīnus transferts no valsts speciālā budžeta</t>
  </si>
  <si>
    <t>PA</t>
  </si>
  <si>
    <t>Valsts pamatbudžeta ieņēmumi (neto)</t>
  </si>
  <si>
    <t>Valsts speciālā budžeta ieņēmumi (bruto)</t>
  </si>
  <si>
    <t>Valsts speciālajā budžetā saņemtie transferti no valsts pamatbudžeta</t>
  </si>
  <si>
    <t>mīnus transferts no valsts pamatbudžeta</t>
  </si>
  <si>
    <t>SA</t>
  </si>
  <si>
    <t>Valsts speciālā budžeta ieņēmumi (neto)</t>
  </si>
  <si>
    <t>KB</t>
  </si>
  <si>
    <t>Valsts budžeta izdevumi (KB1+KB2)</t>
  </si>
  <si>
    <t>KB1</t>
  </si>
  <si>
    <t>Valsts budžeta uzturēšanas izdevumi (PB1+SB1)</t>
  </si>
  <si>
    <t>KB2</t>
  </si>
  <si>
    <t>Valsts budžeta kapitālie izdevumi (PB2+SB2)</t>
  </si>
  <si>
    <t>Valsts budžeta finansiālā bilance (KA-KB)</t>
  </si>
  <si>
    <t>Valsts pamatbudžeta izdevumi (bruto)</t>
  </si>
  <si>
    <t>mīnus transferts valsts speciālajam budžetam</t>
  </si>
  <si>
    <t>PB</t>
  </si>
  <si>
    <t>Valsts pamatbudžeta izdevumi (neto)</t>
  </si>
  <si>
    <t>Valsts pamatbudžeta uzturēšanas izdevumi (bruto)</t>
  </si>
  <si>
    <t>PB1</t>
  </si>
  <si>
    <t>Valsts pamatbudžeta uzturēšanas izdevumi (neto)</t>
  </si>
  <si>
    <t>Valsts pamatbudžeta kapitālie izdevumi (bruto)</t>
  </si>
  <si>
    <t>PB2</t>
  </si>
  <si>
    <t>Valsts pamatbudžeta kapitālie izdevumi (neto)</t>
  </si>
  <si>
    <t>Valsts pamatbudžeta finansiālā bilance</t>
  </si>
  <si>
    <t>Valsts speciālā budžeta izdevumi (bruto)</t>
  </si>
  <si>
    <t>mīnus transferts valsts pamatbudžetam</t>
  </si>
  <si>
    <t>SB</t>
  </si>
  <si>
    <t>Valsts speciālā budžeta izdevumi (neto)</t>
  </si>
  <si>
    <t>Valsts speciālā budžeta uzturēšanas izdevumi (bruto)</t>
  </si>
  <si>
    <t>SB1</t>
  </si>
  <si>
    <t>Valsts speciālā budžeta uzturēšanas izdevumi (neto)</t>
  </si>
  <si>
    <t>Valsts speciālā budžeta kapitālie izdevumi (bruto)</t>
  </si>
  <si>
    <t>SB2</t>
  </si>
  <si>
    <t>Valsts speciālā budžeta kapitālie izdevumi (neto)</t>
  </si>
  <si>
    <t>Valsts speciālā budžeta finansiālā bilance</t>
  </si>
  <si>
    <t>Konsolidētā kopbudžeta izpilde  (ieskaitot ziedojumus un dāvinājumus, no valsts budžeta daļēji finansētu atvasinātu publisku personu un budžeta nefinansētu iestāžu budžeta izpildi)</t>
  </si>
  <si>
    <t>(tūkst.euro)</t>
  </si>
  <si>
    <t>Valsts konsolidētais¹
budžets</t>
  </si>
  <si>
    <t>Pašvaldību konsolidētais
budžets</t>
  </si>
  <si>
    <t>Konsolidētais kopbudžets</t>
  </si>
  <si>
    <t>A</t>
  </si>
  <si>
    <t xml:space="preserve">     Ieņēmumi (bruto)</t>
  </si>
  <si>
    <t>konsolidējamā pozīcija</t>
  </si>
  <si>
    <t>Kopbudžeta ieņēmumi (neto)</t>
  </si>
  <si>
    <t xml:space="preserve">     Izdevumi (bruto)</t>
  </si>
  <si>
    <t>Kopbudžeta izdevumi (neto)</t>
  </si>
  <si>
    <t>Naudas līdzekļi un noguldījumi (bilances aktīvā)</t>
  </si>
  <si>
    <t>Noguldījumi (bilances pasīvā)</t>
  </si>
  <si>
    <t>Iegādātie parāda vērtspapīri, izņemot atvasinātos finanšu instrumentus</t>
  </si>
  <si>
    <t>Emitētie parāda vērtspapīri</t>
  </si>
  <si>
    <t>Akcijas un cita līdzdalība komersantu pašu kapitālā</t>
  </si>
  <si>
    <t>Kopieguldījuma fondu akcijas</t>
  </si>
  <si>
    <t xml:space="preserve">¹ kopā ar daļēji no valsts budžeta finansētām atvasinātām publiskām personām un budžeta nefinansētām iestādēm </t>
  </si>
  <si>
    <t>Pārskatā noapaļošanas dēļ iespējamas atšķirības starp komponentu summu un kopsummu</t>
  </si>
  <si>
    <t xml:space="preserve"> (2023. gada janvāris - augusts)</t>
  </si>
  <si>
    <t>Valsts pamatbudžetā iemaksājamās valsts nodevas un citi maksājumi no valsts institūciju
 sniegtajiem pakalpojumiem un veiktās darbības</t>
  </si>
  <si>
    <t>(2023.gada  janvāris- augusts)</t>
  </si>
  <si>
    <t>(2023.gada janvāris - augusts)</t>
  </si>
  <si>
    <t>1.pielikums</t>
  </si>
  <si>
    <t>1.tabula</t>
  </si>
  <si>
    <t>7. tabula</t>
  </si>
  <si>
    <t xml:space="preserve">Mēneša pārskata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</si>
</sst>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
    <numFmt numFmtId="165" formatCode="_-* #,##0.00\ &quot;DM&quot;_-;\-* #,##0.00\ &quot;DM&quot;_-;_-* &quot;-&quot;??\ &quot;DM&quot;_-;_-@_-"/>
    <numFmt numFmtId="166" formatCode="_(* #,##0.00_);_(* \(#,##0.00\);_(* &quot;-&quot;??_);_(@_)"/>
    <numFmt numFmtId="167" formatCode="#\ ##0"/>
    <numFmt numFmtId="168" formatCode="#,##0.0"/>
    <numFmt numFmtId="169" formatCode="0.0"/>
    <numFmt numFmtId="170" formatCode="_-* #,##0.00\ _D_M_-;\-* #,##0.00\ _D_M_-;_-* &quot;-&quot;??\ _D_M_-;_-@_-"/>
    <numFmt numFmtId="171" formatCode="#,##0_ ;\-#,##0\ "/>
    <numFmt numFmtId="172" formatCode="###0"/>
    <numFmt numFmtId="173" formatCode="##,#0&quot;.&quot;0"/>
    <numFmt numFmtId="174" formatCode="&quot;Yes&quot;;&quot;Yes&quot;;&quot;No&quot;"/>
    <numFmt numFmtId="175" formatCode="&quot;True&quot;;&quot;True&quot;;&quot;False&quot;"/>
    <numFmt numFmtId="176" formatCode="&quot;On&quot;;&quot;On&quot;;&quot;Off&quot;"/>
    <numFmt numFmtId="177" formatCode="[$€-2]\ #,##0.00_);[Red]\([$€-2]\ #,##0.00\)"/>
  </numFmts>
  <fonts count="87">
    <font>
      <sz val="10"/>
      <color theme="1"/>
      <name val="Times New Roman"/>
      <family val="2"/>
    </font>
    <font>
      <sz val="11"/>
      <color indexed="8"/>
      <name val="Calibri"/>
      <family val="2"/>
    </font>
    <font>
      <sz val="10"/>
      <name val="Arial"/>
      <family val="2"/>
    </font>
    <font>
      <sz val="10"/>
      <name val="Times New Roman"/>
      <family val="1"/>
    </font>
    <font>
      <b/>
      <sz val="12"/>
      <name val="Times New Roman"/>
      <family val="1"/>
    </font>
    <font>
      <sz val="12"/>
      <name val="Times New Roman"/>
      <family val="1"/>
    </font>
    <font>
      <sz val="11"/>
      <color indexed="9"/>
      <name val="Calibri"/>
      <family val="2"/>
    </font>
    <font>
      <b/>
      <sz val="11"/>
      <color indexed="8"/>
      <name val="Calibri"/>
      <family val="2"/>
    </font>
    <font>
      <sz val="10"/>
      <name val="BaltHelvetica"/>
      <family val="0"/>
    </font>
    <font>
      <sz val="10"/>
      <color indexed="8"/>
      <name val="Arial"/>
      <family val="2"/>
    </font>
    <font>
      <b/>
      <sz val="18"/>
      <color indexed="62"/>
      <name val="Cambria"/>
      <family val="2"/>
    </font>
    <font>
      <sz val="10"/>
      <name val="Helv"/>
      <family val="0"/>
    </font>
    <font>
      <sz val="10"/>
      <name val="BaltGaramond"/>
      <family val="2"/>
    </font>
    <font>
      <sz val="9"/>
      <name val="Times New Roman"/>
      <family val="1"/>
    </font>
    <font>
      <sz val="11"/>
      <color indexed="16"/>
      <name val="Calibri"/>
      <family val="2"/>
    </font>
    <font>
      <b/>
      <sz val="11"/>
      <color indexed="53"/>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9"/>
      <color indexed="8"/>
      <name val="Times New Roman"/>
      <family val="1"/>
    </font>
    <font>
      <b/>
      <sz val="10"/>
      <color indexed="39"/>
      <name val="Arial"/>
      <family val="2"/>
    </font>
    <font>
      <b/>
      <sz val="10"/>
      <color indexed="8"/>
      <name val="Arial"/>
      <family val="2"/>
    </font>
    <font>
      <sz val="9"/>
      <color indexed="8"/>
      <name val="Times New Roman"/>
      <family val="1"/>
    </font>
    <font>
      <b/>
      <sz val="12"/>
      <color indexed="8"/>
      <name val="Arial"/>
      <family val="2"/>
    </font>
    <font>
      <sz val="10"/>
      <color indexed="39"/>
      <name val="Arial"/>
      <family val="2"/>
    </font>
    <font>
      <sz val="19"/>
      <color indexed="48"/>
      <name val="Arial"/>
      <family val="2"/>
    </font>
    <font>
      <sz val="9"/>
      <color indexed="10"/>
      <name val="Times New Roman"/>
      <family val="1"/>
    </font>
    <font>
      <sz val="11"/>
      <color indexed="10"/>
      <name val="Calibri"/>
      <family val="2"/>
    </font>
    <font>
      <u val="single"/>
      <sz val="10"/>
      <color indexed="12"/>
      <name val="Arial"/>
      <family val="2"/>
    </font>
    <font>
      <b/>
      <sz val="8"/>
      <name val="Arial"/>
      <family val="2"/>
    </font>
    <font>
      <sz val="8"/>
      <name val="Arial"/>
      <family val="2"/>
    </font>
    <font>
      <i/>
      <sz val="11"/>
      <color indexed="23"/>
      <name val="Calibri"/>
      <family val="2"/>
    </font>
    <font>
      <b/>
      <sz val="18"/>
      <color indexed="56"/>
      <name val="Cambria"/>
      <family val="2"/>
    </font>
    <font>
      <sz val="10"/>
      <color indexed="9"/>
      <name val="Arial"/>
      <family val="2"/>
    </font>
    <font>
      <i/>
      <sz val="10"/>
      <color indexed="23"/>
      <name val="Arial"/>
      <family val="2"/>
    </font>
    <font>
      <sz val="10"/>
      <color indexed="10"/>
      <name val="Arial"/>
      <family val="2"/>
    </font>
    <font>
      <sz val="10"/>
      <color indexed="8"/>
      <name val="Times New Roman"/>
      <family val="1"/>
    </font>
    <font>
      <u val="single"/>
      <sz val="10"/>
      <color indexed="12"/>
      <name val="Times New Roman"/>
      <family val="1"/>
    </font>
    <font>
      <i/>
      <sz val="10"/>
      <name val="Times New Roman"/>
      <family val="1"/>
    </font>
    <font>
      <sz val="12"/>
      <name val="Arial"/>
      <family val="2"/>
    </font>
    <font>
      <b/>
      <sz val="10"/>
      <name val="Times New Roman"/>
      <family val="1"/>
    </font>
    <font>
      <b/>
      <i/>
      <sz val="10"/>
      <name val="Times New Roman"/>
      <family val="1"/>
    </font>
    <font>
      <u val="single"/>
      <sz val="10"/>
      <name val="Times New Roman"/>
      <family val="1"/>
    </font>
    <font>
      <i/>
      <sz val="12"/>
      <name val="Times New Roman"/>
      <family val="1"/>
    </font>
    <font>
      <sz val="8"/>
      <name val="Times New Roman"/>
      <family val="1"/>
    </font>
    <font>
      <i/>
      <u val="single"/>
      <sz val="10"/>
      <color indexed="12"/>
      <name val="Times New Roman"/>
      <family val="1"/>
    </font>
    <font>
      <b/>
      <sz val="9"/>
      <name val="Times New Roman"/>
      <family val="1"/>
    </font>
    <font>
      <b/>
      <sz val="11"/>
      <name val="Times New Roman"/>
      <family val="1"/>
    </font>
    <font>
      <sz val="11"/>
      <name val="Times New Roman"/>
      <family val="1"/>
    </font>
    <font>
      <i/>
      <sz val="10"/>
      <color indexed="10"/>
      <name val="Times New Roman"/>
      <family val="1"/>
    </font>
    <font>
      <sz val="12"/>
      <color indexed="8"/>
      <name val="Times New Roman"/>
      <family val="1"/>
    </font>
    <font>
      <i/>
      <sz val="11"/>
      <name val="Times New Roman"/>
      <family val="1"/>
    </font>
    <font>
      <sz val="11"/>
      <color indexed="20"/>
      <name val="Calibri"/>
      <family val="2"/>
    </font>
    <font>
      <b/>
      <sz val="11"/>
      <color indexed="52"/>
      <name val="Calibri"/>
      <family val="2"/>
    </font>
    <font>
      <u val="single"/>
      <sz val="10"/>
      <color indexed="20"/>
      <name val="Times New Roman"/>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9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0"/>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9"/>
        <bgColor indexed="64"/>
      </patternFill>
    </fill>
    <fill>
      <patternFill patternType="solid">
        <fgColor theme="8" tint="0.7999799847602844"/>
        <bgColor indexed="64"/>
      </patternFill>
    </fill>
    <fill>
      <patternFill patternType="solid">
        <fgColor indexed="27"/>
        <bgColor indexed="64"/>
      </patternFill>
    </fill>
    <fill>
      <patternFill patternType="solid">
        <fgColor indexed="44"/>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57"/>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0"/>
        <bgColor indexed="64"/>
      </patternFill>
    </fill>
    <fill>
      <patternFill patternType="solid">
        <fgColor indexed="53"/>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20"/>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24"/>
      </bottom>
    </border>
    <border>
      <left>
        <color indexed="63"/>
      </left>
      <right>
        <color indexed="63"/>
      </right>
      <top>
        <color indexed="63"/>
      </top>
      <bottom style="double">
        <color rgb="FFFF8001"/>
      </bottom>
    </border>
    <border>
      <left/>
      <right/>
      <top/>
      <bottom style="double">
        <color indexed="5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4"/>
      </left>
      <right/>
      <top style="thin">
        <color indexed="54"/>
      </top>
      <bottom/>
    </border>
    <border>
      <left>
        <color indexed="63"/>
      </left>
      <right>
        <color indexed="63"/>
      </right>
      <top style="thin">
        <color theme="4"/>
      </top>
      <bottom style="double">
        <color theme="4"/>
      </bottom>
    </border>
    <border>
      <left/>
      <right/>
      <top style="thin">
        <color indexed="48"/>
      </top>
      <bottom style="double">
        <color indexed="48"/>
      </bottom>
    </border>
    <border>
      <left style="hair"/>
      <right style="hair"/>
      <top style="hair"/>
      <bottom style="hair"/>
    </border>
    <border>
      <left style="hair"/>
      <right style="hair"/>
      <top/>
      <bottom style="hair"/>
    </border>
    <border>
      <left style="hair"/>
      <right/>
      <top style="hair"/>
      <bottom style="hair"/>
    </border>
    <border>
      <left style="hair"/>
      <right style="hair"/>
      <top/>
      <bottom/>
    </border>
    <border>
      <left/>
      <right style="hair"/>
      <top style="hair"/>
      <bottom style="hair"/>
    </border>
    <border>
      <left/>
      <right style="hair"/>
      <top/>
      <bottom/>
    </border>
    <border>
      <left style="hair"/>
      <right style="hair"/>
      <top style="hair"/>
      <bottom/>
    </border>
    <border>
      <left/>
      <right style="hair"/>
      <top/>
      <bottom style="hair"/>
    </border>
    <border>
      <left/>
      <right style="hair"/>
      <top style="hair"/>
      <bottom/>
    </border>
    <border>
      <left/>
      <right/>
      <top/>
      <bottom style="hair"/>
    </border>
    <border>
      <left style="hair">
        <color indexed="8"/>
      </left>
      <right style="hair">
        <color indexed="8"/>
      </right>
      <top style="hair">
        <color indexed="8"/>
      </top>
      <bottom style="hair">
        <color indexed="8"/>
      </bottom>
    </border>
    <border>
      <left/>
      <right/>
      <top style="hair">
        <color indexed="8"/>
      </top>
      <bottom/>
    </border>
    <border>
      <left/>
      <right/>
      <top style="hair"/>
      <bottom style="hair"/>
    </border>
    <border>
      <left/>
      <right/>
      <top style="hair"/>
      <bottom/>
    </border>
  </borders>
  <cellStyleXfs count="7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1" fillId="3" borderId="0" applyNumberFormat="0" applyBorder="0" applyAlignment="0" applyProtection="0"/>
    <xf numFmtId="0" fontId="9" fillId="4" borderId="0" applyNumberFormat="0" applyBorder="0" applyAlignment="0" applyProtection="0"/>
    <xf numFmtId="0" fontId="1" fillId="3" borderId="0" applyNumberFormat="0" applyBorder="0" applyAlignment="0" applyProtection="0"/>
    <xf numFmtId="0" fontId="67" fillId="5" borderId="0" applyNumberFormat="0" applyBorder="0" applyAlignment="0" applyProtection="0"/>
    <xf numFmtId="0" fontId="1" fillId="6" borderId="0" applyNumberFormat="0" applyBorder="0" applyAlignment="0" applyProtection="0"/>
    <xf numFmtId="0" fontId="9" fillId="7" borderId="0" applyNumberFormat="0" applyBorder="0" applyAlignment="0" applyProtection="0"/>
    <xf numFmtId="0" fontId="1" fillId="6" borderId="0" applyNumberFormat="0" applyBorder="0" applyAlignment="0" applyProtection="0"/>
    <xf numFmtId="0" fontId="67" fillId="8" borderId="0" applyNumberFormat="0" applyBorder="0" applyAlignment="0" applyProtection="0"/>
    <xf numFmtId="0" fontId="1" fillId="9" borderId="0" applyNumberFormat="0" applyBorder="0" applyAlignment="0" applyProtection="0"/>
    <xf numFmtId="0" fontId="9" fillId="10" borderId="0" applyNumberFormat="0" applyBorder="0" applyAlignment="0" applyProtection="0"/>
    <xf numFmtId="0" fontId="1" fillId="9" borderId="0" applyNumberFormat="0" applyBorder="0" applyAlignment="0" applyProtection="0"/>
    <xf numFmtId="0" fontId="67" fillId="11" borderId="0" applyNumberFormat="0" applyBorder="0" applyAlignment="0" applyProtection="0"/>
    <xf numFmtId="0" fontId="1" fillId="12" borderId="0" applyNumberFormat="0" applyBorder="0" applyAlignment="0" applyProtection="0"/>
    <xf numFmtId="0" fontId="9" fillId="13" borderId="0" applyNumberFormat="0" applyBorder="0" applyAlignment="0" applyProtection="0"/>
    <xf numFmtId="0" fontId="1" fillId="12" borderId="0" applyNumberFormat="0" applyBorder="0" applyAlignment="0" applyProtection="0"/>
    <xf numFmtId="0" fontId="67" fillId="14" borderId="0" applyNumberFormat="0" applyBorder="0" applyAlignment="0" applyProtection="0"/>
    <xf numFmtId="0" fontId="1" fillId="15" borderId="0" applyNumberFormat="0" applyBorder="0" applyAlignment="0" applyProtection="0"/>
    <xf numFmtId="0" fontId="9" fillId="16" borderId="0" applyNumberFormat="0" applyBorder="0" applyAlignment="0" applyProtection="0"/>
    <xf numFmtId="0" fontId="1" fillId="15" borderId="0" applyNumberFormat="0" applyBorder="0" applyAlignment="0" applyProtection="0"/>
    <xf numFmtId="0" fontId="67" fillId="17" borderId="0" applyNumberFormat="0" applyBorder="0" applyAlignment="0" applyProtection="0"/>
    <xf numFmtId="0" fontId="1" fillId="18" borderId="0" applyNumberFormat="0" applyBorder="0" applyAlignment="0" applyProtection="0"/>
    <xf numFmtId="0" fontId="9" fillId="6" borderId="0" applyNumberFormat="0" applyBorder="0" applyAlignment="0" applyProtection="0"/>
    <xf numFmtId="0" fontId="1" fillId="18" borderId="0" applyNumberFormat="0" applyBorder="0" applyAlignment="0" applyProtection="0"/>
    <xf numFmtId="0" fontId="67" fillId="19" borderId="0" applyNumberFormat="0" applyBorder="0" applyAlignment="0" applyProtection="0"/>
    <xf numFmtId="0" fontId="1" fillId="16" borderId="0" applyNumberFormat="0" applyBorder="0" applyAlignment="0" applyProtection="0"/>
    <xf numFmtId="0" fontId="9" fillId="20" borderId="0" applyNumberFormat="0" applyBorder="0" applyAlignment="0" applyProtection="0"/>
    <xf numFmtId="0" fontId="1" fillId="16" borderId="0" applyNumberFormat="0" applyBorder="0" applyAlignment="0" applyProtection="0"/>
    <xf numFmtId="0" fontId="67" fillId="21"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67" fillId="22" borderId="0" applyNumberFormat="0" applyBorder="0" applyAlignment="0" applyProtection="0"/>
    <xf numFmtId="0" fontId="1" fillId="23" borderId="0" applyNumberFormat="0" applyBorder="0" applyAlignment="0" applyProtection="0"/>
    <xf numFmtId="0" fontId="9" fillId="24" borderId="0" applyNumberFormat="0" applyBorder="0" applyAlignment="0" applyProtection="0"/>
    <xf numFmtId="0" fontId="1" fillId="23" borderId="0" applyNumberFormat="0" applyBorder="0" applyAlignment="0" applyProtection="0"/>
    <xf numFmtId="0" fontId="67" fillId="25" borderId="0" applyNumberFormat="0" applyBorder="0" applyAlignment="0" applyProtection="0"/>
    <xf numFmtId="0" fontId="1" fillId="12" borderId="0" applyNumberFormat="0" applyBorder="0" applyAlignment="0" applyProtection="0"/>
    <xf numFmtId="0" fontId="9" fillId="26" borderId="0" applyNumberFormat="0" applyBorder="0" applyAlignment="0" applyProtection="0"/>
    <xf numFmtId="0" fontId="1" fillId="12" borderId="0" applyNumberFormat="0" applyBorder="0" applyAlignment="0" applyProtection="0"/>
    <xf numFmtId="0" fontId="67" fillId="27" borderId="0" applyNumberFormat="0" applyBorder="0" applyAlignment="0" applyProtection="0"/>
    <xf numFmtId="0" fontId="1" fillId="16" borderId="0" applyNumberFormat="0" applyBorder="0" applyAlignment="0" applyProtection="0"/>
    <xf numFmtId="0" fontId="9" fillId="20" borderId="0" applyNumberFormat="0" applyBorder="0" applyAlignment="0" applyProtection="0"/>
    <xf numFmtId="0" fontId="1" fillId="16" borderId="0" applyNumberFormat="0" applyBorder="0" applyAlignment="0" applyProtection="0"/>
    <xf numFmtId="0" fontId="67" fillId="28" borderId="0" applyNumberFormat="0" applyBorder="0" applyAlignment="0" applyProtection="0"/>
    <xf numFmtId="0" fontId="1" fillId="29" borderId="0" applyNumberFormat="0" applyBorder="0" applyAlignment="0" applyProtection="0"/>
    <xf numFmtId="0" fontId="9" fillId="18" borderId="0" applyNumberFormat="0" applyBorder="0" applyAlignment="0" applyProtection="0"/>
    <xf numFmtId="0" fontId="1" fillId="29" borderId="0" applyNumberFormat="0" applyBorder="0" applyAlignment="0" applyProtection="0"/>
    <xf numFmtId="0" fontId="68" fillId="30" borderId="0" applyNumberFormat="0" applyBorder="0" applyAlignment="0" applyProtection="0"/>
    <xf numFmtId="0" fontId="6" fillId="31" borderId="0" applyNumberFormat="0" applyBorder="0" applyAlignment="0" applyProtection="0"/>
    <xf numFmtId="0" fontId="39" fillId="20" borderId="0" applyNumberFormat="0" applyBorder="0" applyAlignment="0" applyProtection="0"/>
    <xf numFmtId="0" fontId="6" fillId="31" borderId="0" applyNumberFormat="0" applyBorder="0" applyAlignment="0" applyProtection="0"/>
    <xf numFmtId="0" fontId="68" fillId="32" borderId="0" applyNumberFormat="0" applyBorder="0" applyAlignment="0" applyProtection="0"/>
    <xf numFmtId="0" fontId="6" fillId="7" borderId="0" applyNumberFormat="0" applyBorder="0" applyAlignment="0" applyProtection="0"/>
    <xf numFmtId="0" fontId="39" fillId="7" borderId="0" applyNumberFormat="0" applyBorder="0" applyAlignment="0" applyProtection="0"/>
    <xf numFmtId="0" fontId="6" fillId="7" borderId="0" applyNumberFormat="0" applyBorder="0" applyAlignment="0" applyProtection="0"/>
    <xf numFmtId="0" fontId="68" fillId="33"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6" fillId="23" borderId="0" applyNumberFormat="0" applyBorder="0" applyAlignment="0" applyProtection="0"/>
    <xf numFmtId="0" fontId="68" fillId="34" borderId="0" applyNumberFormat="0" applyBorder="0" applyAlignment="0" applyProtection="0"/>
    <xf numFmtId="0" fontId="6" fillId="35" borderId="0" applyNumberFormat="0" applyBorder="0" applyAlignment="0" applyProtection="0"/>
    <xf numFmtId="0" fontId="39" fillId="26" borderId="0" applyNumberFormat="0" applyBorder="0" applyAlignment="0" applyProtection="0"/>
    <xf numFmtId="0" fontId="6" fillId="35" borderId="0" applyNumberFormat="0" applyBorder="0" applyAlignment="0" applyProtection="0"/>
    <xf numFmtId="0" fontId="68" fillId="36" borderId="0" applyNumberFormat="0" applyBorder="0" applyAlignment="0" applyProtection="0"/>
    <xf numFmtId="0" fontId="6" fillId="37" borderId="0" applyNumberFormat="0" applyBorder="0" applyAlignment="0" applyProtection="0"/>
    <xf numFmtId="0" fontId="39" fillId="20" borderId="0" applyNumberFormat="0" applyBorder="0" applyAlignment="0" applyProtection="0"/>
    <xf numFmtId="0" fontId="6" fillId="37" borderId="0" applyNumberFormat="0" applyBorder="0" applyAlignment="0" applyProtection="0"/>
    <xf numFmtId="0" fontId="68" fillId="38" borderId="0" applyNumberFormat="0" applyBorder="0" applyAlignment="0" applyProtection="0"/>
    <xf numFmtId="0" fontId="6" fillId="39" borderId="0" applyNumberFormat="0" applyBorder="0" applyAlignment="0" applyProtection="0"/>
    <xf numFmtId="0" fontId="39" fillId="18" borderId="0" applyNumberFormat="0" applyBorder="0" applyAlignment="0" applyProtection="0"/>
    <xf numFmtId="0" fontId="6" fillId="39" borderId="0" applyNumberFormat="0" applyBorder="0" applyAlignment="0" applyProtection="0"/>
    <xf numFmtId="0" fontId="6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8"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6" fillId="53"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8"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2" borderId="0" applyNumberFormat="0" applyBorder="0" applyAlignment="0" applyProtection="0"/>
    <xf numFmtId="0" fontId="1" fillId="58" borderId="0" applyNumberFormat="0" applyBorder="0" applyAlignment="0" applyProtection="0"/>
    <xf numFmtId="0" fontId="6" fillId="44" borderId="0" applyNumberFormat="0" applyBorder="0" applyAlignment="0" applyProtection="0"/>
    <xf numFmtId="0" fontId="6" fillId="59"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8" fillId="60" borderId="0" applyNumberFormat="0" applyBorder="0" applyAlignment="0" applyProtection="0"/>
    <xf numFmtId="0" fontId="1" fillId="52" borderId="0" applyNumberFormat="0" applyBorder="0" applyAlignment="0" applyProtection="0"/>
    <xf numFmtId="0" fontId="1" fillId="50"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6" fillId="44" borderId="0" applyNumberFormat="0" applyBorder="0" applyAlignment="0" applyProtection="0"/>
    <xf numFmtId="0" fontId="6" fillId="52"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8" fillId="6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43"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8" fillId="64" borderId="0" applyNumberFormat="0" applyBorder="0" applyAlignment="0" applyProtection="0"/>
    <xf numFmtId="0" fontId="1" fillId="65" borderId="0" applyNumberFormat="0" applyBorder="0" applyAlignment="0" applyProtection="0"/>
    <xf numFmtId="0" fontId="1" fillId="51" borderId="0" applyNumberFormat="0" applyBorder="0" applyAlignment="0" applyProtection="0"/>
    <xf numFmtId="0" fontId="1" fillId="66" borderId="0" applyNumberFormat="0" applyBorder="0" applyAlignment="0" applyProtection="0"/>
    <xf numFmtId="0" fontId="6" fillId="66" borderId="0" applyNumberFormat="0" applyBorder="0" applyAlignment="0" applyProtection="0"/>
    <xf numFmtId="0" fontId="6" fillId="67"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9" fillId="69"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70" fillId="70" borderId="1" applyNumberFormat="0" applyAlignment="0" applyProtection="0"/>
    <xf numFmtId="0" fontId="15" fillId="71" borderId="2" applyNumberFormat="0" applyAlignment="0" applyProtection="0"/>
    <xf numFmtId="0" fontId="15" fillId="71" borderId="2" applyNumberFormat="0" applyAlignment="0" applyProtection="0"/>
    <xf numFmtId="0" fontId="15" fillId="71" borderId="2" applyNumberFormat="0" applyAlignment="0" applyProtection="0"/>
    <xf numFmtId="0" fontId="71" fillId="72" borderId="3" applyNumberFormat="0" applyAlignment="0" applyProtection="0"/>
    <xf numFmtId="0" fontId="16" fillId="53" borderId="4" applyNumberFormat="0" applyAlignment="0" applyProtection="0"/>
    <xf numFmtId="0" fontId="16" fillId="53" borderId="4" applyNumberFormat="0" applyAlignment="0" applyProtection="0"/>
    <xf numFmtId="0" fontId="16" fillId="5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 fillId="0" borderId="0" applyFont="0" applyFill="0" applyBorder="0" applyAlignment="0" applyProtection="0"/>
    <xf numFmtId="0" fontId="7" fillId="73" borderId="0" applyNumberFormat="0" applyBorder="0" applyAlignment="0" applyProtection="0"/>
    <xf numFmtId="0" fontId="7" fillId="74" borderId="0" applyNumberFormat="0" applyBorder="0" applyAlignment="0" applyProtection="0"/>
    <xf numFmtId="0" fontId="7" fillId="75" borderId="0" applyNumberFormat="0" applyBorder="0" applyAlignment="0" applyProtection="0"/>
    <xf numFmtId="0" fontId="7" fillId="76" borderId="0" applyNumberFormat="0" applyBorder="0" applyAlignment="0" applyProtection="0"/>
    <xf numFmtId="0" fontId="7" fillId="77" borderId="0" applyNumberFormat="0" applyBorder="0" applyAlignment="0" applyProtection="0"/>
    <xf numFmtId="0" fontId="2" fillId="0" borderId="0">
      <alignment/>
      <protection/>
    </xf>
    <xf numFmtId="0" fontId="72" fillId="0" borderId="0" applyNumberFormat="0" applyFill="0" applyBorder="0" applyAlignment="0" applyProtection="0"/>
    <xf numFmtId="0" fontId="37" fillId="0" borderId="0" applyNumberFormat="0" applyFill="0" applyBorder="0" applyAlignment="0" applyProtection="0"/>
    <xf numFmtId="0" fontId="40" fillId="0" borderId="0" applyNumberFormat="0" applyFill="0" applyBorder="0" applyAlignment="0" applyProtection="0"/>
    <xf numFmtId="0" fontId="37" fillId="0" borderId="0" applyNumberFormat="0" applyFill="0" applyBorder="0" applyAlignment="0" applyProtection="0"/>
    <xf numFmtId="0" fontId="73" fillId="0" borderId="0" applyNumberFormat="0" applyFill="0" applyBorder="0" applyAlignment="0" applyProtection="0"/>
    <xf numFmtId="0" fontId="74" fillId="78" borderId="0" applyNumberFormat="0" applyBorder="0" applyAlignment="0" applyProtection="0"/>
    <xf numFmtId="0" fontId="17" fillId="79" borderId="0" applyNumberFormat="0" applyBorder="0" applyAlignment="0" applyProtection="0"/>
    <xf numFmtId="0" fontId="17" fillId="79" borderId="0" applyNumberFormat="0" applyBorder="0" applyAlignment="0" applyProtection="0"/>
    <xf numFmtId="0" fontId="17" fillId="79" borderId="0" applyNumberFormat="0" applyBorder="0" applyAlignment="0" applyProtection="0"/>
    <xf numFmtId="0" fontId="75" fillId="0" borderId="5" applyNumberFormat="0" applyFill="0" applyAlignment="0" applyProtection="0"/>
    <xf numFmtId="0" fontId="18" fillId="0" borderId="6" applyNumberFormat="0" applyFill="0" applyAlignment="0" applyProtection="0"/>
    <xf numFmtId="0" fontId="76" fillId="0" borderId="7"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77" fillId="0" borderId="9"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78" fillId="0" borderId="0" applyNumberFormat="0" applyFill="0" applyBorder="0" applyAlignment="0" applyProtection="0"/>
    <xf numFmtId="0" fontId="34" fillId="0" borderId="0" applyNumberFormat="0" applyFill="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0" fontId="34" fillId="0" borderId="0" applyNumberFormat="0" applyFill="0" applyBorder="0" applyAlignment="0" applyProtection="0"/>
    <xf numFmtId="0" fontId="80" fillId="80" borderId="1" applyNumberFormat="0" applyAlignment="0" applyProtection="0"/>
    <xf numFmtId="0" fontId="21" fillId="66" borderId="2" applyNumberFormat="0" applyAlignment="0" applyProtection="0"/>
    <xf numFmtId="0" fontId="21" fillId="66" borderId="2" applyNumberFormat="0" applyAlignment="0" applyProtection="0"/>
    <xf numFmtId="0" fontId="21" fillId="66" borderId="2" applyNumberFormat="0" applyAlignment="0" applyProtection="0"/>
    <xf numFmtId="0" fontId="8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82" fillId="81"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7" fillId="0" borderId="0">
      <alignment/>
      <protection/>
    </xf>
    <xf numFmtId="0" fontId="2" fillId="0" borderId="0">
      <alignment/>
      <protection/>
    </xf>
    <xf numFmtId="0" fontId="2" fillId="0" borderId="0">
      <alignment/>
      <protection/>
    </xf>
    <xf numFmtId="0" fontId="2" fillId="0" borderId="0">
      <alignment/>
      <protection/>
    </xf>
    <xf numFmtId="0" fontId="6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0" fillId="82" borderId="13" applyNumberFormat="0" applyFont="0" applyAlignment="0" applyProtection="0"/>
    <xf numFmtId="0" fontId="2" fillId="65" borderId="14" applyNumberFormat="0" applyFont="0" applyAlignment="0" applyProtection="0"/>
    <xf numFmtId="0" fontId="2" fillId="65" borderId="14" applyNumberFormat="0" applyFont="0" applyAlignment="0" applyProtection="0"/>
    <xf numFmtId="0" fontId="2" fillId="65" borderId="14" applyNumberFormat="0" applyFont="0" applyAlignment="0" applyProtection="0"/>
    <xf numFmtId="0" fontId="83" fillId="70" borderId="15" applyNumberFormat="0" applyAlignment="0" applyProtection="0"/>
    <xf numFmtId="0" fontId="24" fillId="71" borderId="16" applyNumberFormat="0" applyAlignment="0" applyProtection="0"/>
    <xf numFmtId="0" fontId="24" fillId="71" borderId="16" applyNumberFormat="0" applyAlignment="0" applyProtection="0"/>
    <xf numFmtId="0" fontId="24" fillId="71" borderId="16" applyNumberFormat="0" applyAlignment="0" applyProtection="0"/>
    <xf numFmtId="0" fontId="8"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4" fontId="25" fillId="13" borderId="17" applyNumberFormat="0" applyProtection="0">
      <alignment vertical="center"/>
    </xf>
    <xf numFmtId="0" fontId="2" fillId="0" borderId="0">
      <alignment/>
      <protection/>
    </xf>
    <xf numFmtId="4" fontId="27" fillId="83" borderId="18" applyNumberFormat="0" applyProtection="0">
      <alignment vertical="center"/>
    </xf>
    <xf numFmtId="0" fontId="2" fillId="0" borderId="0">
      <alignment/>
      <protection/>
    </xf>
    <xf numFmtId="0" fontId="2" fillId="0" borderId="0">
      <alignment/>
      <protection/>
    </xf>
    <xf numFmtId="4" fontId="26" fillId="83" borderId="18" applyNumberFormat="0" applyProtection="0">
      <alignment vertical="center"/>
    </xf>
    <xf numFmtId="0" fontId="2" fillId="0" borderId="0">
      <alignment/>
      <protection/>
    </xf>
    <xf numFmtId="4" fontId="26" fillId="83" borderId="18" applyNumberFormat="0" applyProtection="0">
      <alignment vertical="center"/>
    </xf>
    <xf numFmtId="0" fontId="2" fillId="0" borderId="0">
      <alignment/>
      <protection/>
    </xf>
    <xf numFmtId="0" fontId="2" fillId="0" borderId="0">
      <alignment/>
      <protection/>
    </xf>
    <xf numFmtId="4" fontId="25" fillId="13" borderId="17" applyNumberFormat="0" applyProtection="0">
      <alignment horizontal="left" vertical="center" indent="1"/>
    </xf>
    <xf numFmtId="0" fontId="2" fillId="0" borderId="0">
      <alignment/>
      <protection/>
    </xf>
    <xf numFmtId="4" fontId="27" fillId="83" borderId="18" applyNumberFormat="0" applyProtection="0">
      <alignment horizontal="left" vertical="center" indent="1"/>
    </xf>
    <xf numFmtId="0" fontId="2" fillId="0" borderId="0">
      <alignment/>
      <protection/>
    </xf>
    <xf numFmtId="0" fontId="2" fillId="0" borderId="0">
      <alignment/>
      <protection/>
    </xf>
    <xf numFmtId="0" fontId="27" fillId="83" borderId="18" applyNumberFormat="0" applyProtection="0">
      <alignment horizontal="left" vertical="top" indent="1"/>
    </xf>
    <xf numFmtId="0" fontId="2" fillId="0" borderId="0">
      <alignment/>
      <protection/>
    </xf>
    <xf numFmtId="0" fontId="2" fillId="0" borderId="0">
      <alignment/>
      <protection/>
    </xf>
    <xf numFmtId="0" fontId="2" fillId="0" borderId="0">
      <alignment/>
      <protection/>
    </xf>
    <xf numFmtId="4" fontId="25" fillId="0" borderId="19" applyNumberFormat="0" applyProtection="0">
      <alignment horizontal="left" vertical="center" wrapText="1" indent="1"/>
    </xf>
    <xf numFmtId="4" fontId="27" fillId="4" borderId="0" applyNumberFormat="0" applyProtection="0">
      <alignment horizontal="left" vertical="center"/>
    </xf>
    <xf numFmtId="4" fontId="27" fillId="4" borderId="0" applyNumberFormat="0" applyProtection="0">
      <alignment horizontal="left" vertical="center" indent="1"/>
    </xf>
    <xf numFmtId="4" fontId="27" fillId="4" borderId="0" applyNumberFormat="0" applyProtection="0">
      <alignment horizontal="left" vertical="center"/>
    </xf>
    <xf numFmtId="0" fontId="2" fillId="0" borderId="0">
      <alignment/>
      <protection/>
    </xf>
    <xf numFmtId="4" fontId="9" fillId="6" borderId="18" applyNumberFormat="0" applyProtection="0">
      <alignment horizontal="right" vertical="center"/>
    </xf>
    <xf numFmtId="0" fontId="2" fillId="0" borderId="0">
      <alignment/>
      <protection/>
    </xf>
    <xf numFmtId="4" fontId="9" fillId="6" borderId="18" applyNumberFormat="0" applyProtection="0">
      <alignment horizontal="right" vertical="center"/>
    </xf>
    <xf numFmtId="0" fontId="2" fillId="0" borderId="0">
      <alignment/>
      <protection/>
    </xf>
    <xf numFmtId="0" fontId="2" fillId="0" borderId="0">
      <alignment/>
      <protection/>
    </xf>
    <xf numFmtId="4" fontId="9" fillId="7" borderId="18" applyNumberFormat="0" applyProtection="0">
      <alignment horizontal="right" vertical="center"/>
    </xf>
    <xf numFmtId="0" fontId="2" fillId="0" borderId="0">
      <alignment/>
      <protection/>
    </xf>
    <xf numFmtId="4" fontId="9" fillId="7" borderId="18" applyNumberFormat="0" applyProtection="0">
      <alignment horizontal="right" vertical="center"/>
    </xf>
    <xf numFmtId="0" fontId="2" fillId="0" borderId="0">
      <alignment/>
      <protection/>
    </xf>
    <xf numFmtId="0" fontId="2" fillId="0" borderId="0">
      <alignment/>
      <protection/>
    </xf>
    <xf numFmtId="4" fontId="9" fillId="84" borderId="18" applyNumberFormat="0" applyProtection="0">
      <alignment horizontal="right" vertical="center"/>
    </xf>
    <xf numFmtId="0" fontId="2" fillId="0" borderId="0">
      <alignment/>
      <protection/>
    </xf>
    <xf numFmtId="4" fontId="9" fillId="84" borderId="18" applyNumberFormat="0" applyProtection="0">
      <alignment horizontal="right" vertical="center"/>
    </xf>
    <xf numFmtId="0" fontId="2" fillId="0" borderId="0">
      <alignment/>
      <protection/>
    </xf>
    <xf numFmtId="0" fontId="2" fillId="0" borderId="0">
      <alignment/>
      <protection/>
    </xf>
    <xf numFmtId="4" fontId="9" fillId="29" borderId="18" applyNumberFormat="0" applyProtection="0">
      <alignment horizontal="right" vertical="center"/>
    </xf>
    <xf numFmtId="0" fontId="2" fillId="0" borderId="0">
      <alignment/>
      <protection/>
    </xf>
    <xf numFmtId="4" fontId="9" fillId="29" borderId="18" applyNumberFormat="0" applyProtection="0">
      <alignment horizontal="right" vertical="center"/>
    </xf>
    <xf numFmtId="0" fontId="2" fillId="0" borderId="0">
      <alignment/>
      <protection/>
    </xf>
    <xf numFmtId="0" fontId="2" fillId="0" borderId="0">
      <alignment/>
      <protection/>
    </xf>
    <xf numFmtId="4" fontId="9" fillId="39" borderId="18" applyNumberFormat="0" applyProtection="0">
      <alignment horizontal="right" vertical="center"/>
    </xf>
    <xf numFmtId="0" fontId="2" fillId="0" borderId="0">
      <alignment/>
      <protection/>
    </xf>
    <xf numFmtId="4" fontId="9" fillId="39" borderId="18" applyNumberFormat="0" applyProtection="0">
      <alignment horizontal="right" vertical="center"/>
    </xf>
    <xf numFmtId="0" fontId="2" fillId="0" borderId="0">
      <alignment/>
      <protection/>
    </xf>
    <xf numFmtId="0" fontId="2" fillId="0" borderId="0">
      <alignment/>
      <protection/>
    </xf>
    <xf numFmtId="4" fontId="9" fillId="85" borderId="18" applyNumberFormat="0" applyProtection="0">
      <alignment horizontal="right" vertical="center"/>
    </xf>
    <xf numFmtId="0" fontId="2" fillId="0" borderId="0">
      <alignment/>
      <protection/>
    </xf>
    <xf numFmtId="4" fontId="9" fillId="85" borderId="18" applyNumberFormat="0" applyProtection="0">
      <alignment horizontal="right" vertical="center"/>
    </xf>
    <xf numFmtId="0" fontId="2" fillId="0" borderId="0">
      <alignment/>
      <protection/>
    </xf>
    <xf numFmtId="0" fontId="2" fillId="0" borderId="0">
      <alignment/>
      <protection/>
    </xf>
    <xf numFmtId="4" fontId="9" fillId="24" borderId="18" applyNumberFormat="0" applyProtection="0">
      <alignment horizontal="right" vertical="center"/>
    </xf>
    <xf numFmtId="0" fontId="2" fillId="0" borderId="0">
      <alignment/>
      <protection/>
    </xf>
    <xf numFmtId="4" fontId="9" fillId="24" borderId="18" applyNumberFormat="0" applyProtection="0">
      <alignment horizontal="right" vertical="center"/>
    </xf>
    <xf numFmtId="0" fontId="2" fillId="0" borderId="0">
      <alignment/>
      <protection/>
    </xf>
    <xf numFmtId="0" fontId="2" fillId="0" borderId="0">
      <alignment/>
      <protection/>
    </xf>
    <xf numFmtId="4" fontId="9" fillId="86" borderId="18" applyNumberFormat="0" applyProtection="0">
      <alignment horizontal="right" vertical="center"/>
    </xf>
    <xf numFmtId="0" fontId="2" fillId="0" borderId="0">
      <alignment/>
      <protection/>
    </xf>
    <xf numFmtId="4" fontId="9" fillId="86" borderId="18" applyNumberFormat="0" applyProtection="0">
      <alignment horizontal="right" vertical="center"/>
    </xf>
    <xf numFmtId="0" fontId="2" fillId="0" borderId="0">
      <alignment/>
      <protection/>
    </xf>
    <xf numFmtId="0" fontId="2" fillId="0" borderId="0">
      <alignment/>
      <protection/>
    </xf>
    <xf numFmtId="4" fontId="9" fillId="23" borderId="18" applyNumberFormat="0" applyProtection="0">
      <alignment horizontal="right" vertical="center"/>
    </xf>
    <xf numFmtId="0" fontId="2" fillId="0" borderId="0">
      <alignment/>
      <protection/>
    </xf>
    <xf numFmtId="4" fontId="9" fillId="23" borderId="18" applyNumberFormat="0" applyProtection="0">
      <alignment horizontal="right" vertical="center"/>
    </xf>
    <xf numFmtId="0" fontId="2" fillId="0" borderId="0">
      <alignment/>
      <protection/>
    </xf>
    <xf numFmtId="0" fontId="2" fillId="0" borderId="0">
      <alignment/>
      <protection/>
    </xf>
    <xf numFmtId="4" fontId="27" fillId="87" borderId="20" applyNumberFormat="0" applyProtection="0">
      <alignment horizontal="left" vertical="center" indent="1"/>
    </xf>
    <xf numFmtId="0" fontId="2" fillId="0" borderId="0">
      <alignment/>
      <protection/>
    </xf>
    <xf numFmtId="4" fontId="27" fillId="87" borderId="20" applyNumberFormat="0" applyProtection="0">
      <alignment horizontal="left" vertical="center" indent="1"/>
    </xf>
    <xf numFmtId="0" fontId="2" fillId="0" borderId="0">
      <alignment/>
      <protection/>
    </xf>
    <xf numFmtId="0" fontId="2" fillId="0" borderId="0">
      <alignment/>
      <protection/>
    </xf>
    <xf numFmtId="4" fontId="28" fillId="0" borderId="19" applyNumberFormat="0" applyProtection="0">
      <alignment horizontal="left" vertical="center" wrapText="1" indent="1"/>
    </xf>
    <xf numFmtId="0" fontId="2" fillId="0" borderId="0">
      <alignment/>
      <protection/>
    </xf>
    <xf numFmtId="4" fontId="9" fillId="88" borderId="0" applyNumberFormat="0" applyProtection="0">
      <alignment horizontal="left" vertical="center" indent="1"/>
    </xf>
    <xf numFmtId="0" fontId="2" fillId="0" borderId="0">
      <alignment/>
      <protection/>
    </xf>
    <xf numFmtId="0" fontId="2" fillId="0" borderId="0">
      <alignment/>
      <protection/>
    </xf>
    <xf numFmtId="4" fontId="29" fillId="20" borderId="0" applyNumberFormat="0" applyProtection="0">
      <alignment horizontal="left" vertical="center" indent="1"/>
    </xf>
    <xf numFmtId="4" fontId="29" fillId="20" borderId="0" applyNumberFormat="0" applyProtection="0">
      <alignment horizontal="left" vertical="center" indent="1"/>
    </xf>
    <xf numFmtId="4" fontId="29" fillId="20" borderId="0" applyNumberFormat="0" applyProtection="0">
      <alignment horizontal="left" vertical="center" indent="1"/>
    </xf>
    <xf numFmtId="0" fontId="2" fillId="0" borderId="0">
      <alignment/>
      <protection/>
    </xf>
    <xf numFmtId="0" fontId="2" fillId="0" borderId="0">
      <alignment/>
      <protection/>
    </xf>
    <xf numFmtId="4" fontId="9" fillId="4" borderId="18" applyNumberFormat="0" applyProtection="0">
      <alignment horizontal="right" vertical="center"/>
    </xf>
    <xf numFmtId="0" fontId="2" fillId="0" borderId="0">
      <alignment/>
      <protection/>
    </xf>
    <xf numFmtId="4" fontId="9" fillId="4" borderId="18" applyNumberFormat="0" applyProtection="0">
      <alignment horizontal="right" vertical="center"/>
    </xf>
    <xf numFmtId="0" fontId="2" fillId="0" borderId="0">
      <alignment/>
      <protection/>
    </xf>
    <xf numFmtId="0" fontId="2" fillId="0" borderId="0">
      <alignment/>
      <protection/>
    </xf>
    <xf numFmtId="4" fontId="9" fillId="88" borderId="0" applyNumberFormat="0" applyProtection="0">
      <alignment horizontal="left" vertical="center" indent="1"/>
    </xf>
    <xf numFmtId="4" fontId="9" fillId="88" borderId="0" applyNumberFormat="0" applyProtection="0">
      <alignment horizontal="left" vertical="center" indent="1"/>
    </xf>
    <xf numFmtId="4" fontId="9" fillId="88" borderId="0" applyNumberFormat="0" applyProtection="0">
      <alignment horizontal="left" vertical="center" indent="1"/>
    </xf>
    <xf numFmtId="0" fontId="2" fillId="0" borderId="0">
      <alignment/>
      <protection/>
    </xf>
    <xf numFmtId="0" fontId="2" fillId="0" borderId="0">
      <alignment/>
      <protection/>
    </xf>
    <xf numFmtId="4" fontId="9" fillId="4" borderId="0" applyNumberFormat="0" applyProtection="0">
      <alignment horizontal="left" vertical="center" indent="1"/>
    </xf>
    <xf numFmtId="4" fontId="9" fillId="4" borderId="0" applyNumberFormat="0" applyProtection="0">
      <alignment horizontal="left" vertical="center" indent="1"/>
    </xf>
    <xf numFmtId="4" fontId="9" fillId="4" borderId="0" applyNumberFormat="0" applyProtection="0">
      <alignment horizontal="left" vertical="center" indent="1"/>
    </xf>
    <xf numFmtId="0" fontId="2" fillId="0" borderId="0">
      <alignment/>
      <protection/>
    </xf>
    <xf numFmtId="0" fontId="2" fillId="0" borderId="0">
      <alignment/>
      <protection/>
    </xf>
    <xf numFmtId="0" fontId="13" fillId="0" borderId="19" applyNumberFormat="0" applyProtection="0">
      <alignment horizontal="left" vertical="center" wrapText="1" indent="1"/>
    </xf>
    <xf numFmtId="0" fontId="2" fillId="0" borderId="0">
      <alignment/>
      <protection/>
    </xf>
    <xf numFmtId="0" fontId="2" fillId="20" borderId="18" applyNumberFormat="0" applyProtection="0">
      <alignment horizontal="left" vertical="center" indent="1"/>
    </xf>
    <xf numFmtId="0" fontId="2" fillId="0" borderId="0">
      <alignment/>
      <protection/>
    </xf>
    <xf numFmtId="0" fontId="2" fillId="0" borderId="0">
      <alignment/>
      <protection/>
    </xf>
    <xf numFmtId="0" fontId="2" fillId="20" borderId="18" applyNumberFormat="0" applyProtection="0">
      <alignment horizontal="left" vertical="top" indent="1"/>
    </xf>
    <xf numFmtId="0" fontId="2" fillId="20" borderId="18" applyNumberFormat="0" applyProtection="0">
      <alignment horizontal="left" vertical="top" indent="1"/>
    </xf>
    <xf numFmtId="0" fontId="2" fillId="0" borderId="0">
      <alignment/>
      <protection/>
    </xf>
    <xf numFmtId="0" fontId="2" fillId="0" borderId="0">
      <alignment/>
      <protection/>
    </xf>
    <xf numFmtId="0" fontId="13" fillId="0" borderId="17" applyNumberFormat="0" applyProtection="0">
      <alignment horizontal="left" vertical="center" indent="1"/>
    </xf>
    <xf numFmtId="0" fontId="2" fillId="0" borderId="0">
      <alignment/>
      <protection/>
    </xf>
    <xf numFmtId="0" fontId="2" fillId="4" borderId="18" applyNumberFormat="0" applyProtection="0">
      <alignment horizontal="left" vertical="center" indent="1"/>
    </xf>
    <xf numFmtId="0" fontId="2" fillId="0" borderId="0">
      <alignment/>
      <protection/>
    </xf>
    <xf numFmtId="0" fontId="2" fillId="0" borderId="0">
      <alignment/>
      <protection/>
    </xf>
    <xf numFmtId="0" fontId="2" fillId="4" borderId="18" applyNumberFormat="0" applyProtection="0">
      <alignment horizontal="left" vertical="top" indent="1"/>
    </xf>
    <xf numFmtId="0" fontId="2" fillId="4" borderId="18" applyNumberFormat="0" applyProtection="0">
      <alignment horizontal="left" vertical="top" indent="1"/>
    </xf>
    <xf numFmtId="0" fontId="2" fillId="0" borderId="0">
      <alignment/>
      <protection/>
    </xf>
    <xf numFmtId="0" fontId="2" fillId="0" borderId="0">
      <alignment/>
      <protection/>
    </xf>
    <xf numFmtId="0" fontId="13" fillId="0" borderId="17" applyNumberFormat="0" applyProtection="0">
      <alignment horizontal="left" vertical="center" indent="1"/>
    </xf>
    <xf numFmtId="0" fontId="2" fillId="0" borderId="0">
      <alignment/>
      <protection/>
    </xf>
    <xf numFmtId="0" fontId="2" fillId="16" borderId="18" applyNumberFormat="0" applyProtection="0">
      <alignment horizontal="left" vertical="center" indent="1"/>
    </xf>
    <xf numFmtId="0" fontId="2" fillId="0" borderId="0">
      <alignment/>
      <protection/>
    </xf>
    <xf numFmtId="0" fontId="3" fillId="0" borderId="0" applyNumberFormat="0" applyProtection="0">
      <alignment horizontal="left" wrapText="1" indent="1" shrinkToFit="1"/>
    </xf>
    <xf numFmtId="0" fontId="2" fillId="0" borderId="0">
      <alignment/>
      <protection/>
    </xf>
    <xf numFmtId="0" fontId="2" fillId="16" borderId="18" applyNumberFormat="0" applyProtection="0">
      <alignment horizontal="left" vertical="top" indent="1"/>
    </xf>
    <xf numFmtId="0" fontId="2" fillId="16" borderId="18" applyNumberFormat="0" applyProtection="0">
      <alignment horizontal="left" vertical="top" indent="1"/>
    </xf>
    <xf numFmtId="0" fontId="2" fillId="0" borderId="0">
      <alignment/>
      <protection/>
    </xf>
    <xf numFmtId="0" fontId="2" fillId="0" borderId="0">
      <alignment/>
      <protection/>
    </xf>
    <xf numFmtId="0" fontId="13" fillId="0" borderId="17" applyNumberFormat="0" applyProtection="0">
      <alignment horizontal="left" vertical="center" indent="1"/>
    </xf>
    <xf numFmtId="0" fontId="2" fillId="0" borderId="0">
      <alignment/>
      <protection/>
    </xf>
    <xf numFmtId="0" fontId="2" fillId="88" borderId="18" applyNumberFormat="0" applyProtection="0">
      <alignment horizontal="left" vertical="center" indent="1"/>
    </xf>
    <xf numFmtId="0" fontId="2" fillId="0" borderId="0">
      <alignment/>
      <protection/>
    </xf>
    <xf numFmtId="0" fontId="2" fillId="0" borderId="0">
      <alignment/>
      <protection/>
    </xf>
    <xf numFmtId="0" fontId="2" fillId="88" borderId="18" applyNumberFormat="0" applyProtection="0">
      <alignment horizontal="left" vertical="top" indent="1"/>
    </xf>
    <xf numFmtId="0" fontId="2" fillId="88" borderId="18" applyNumberFormat="0" applyProtection="0">
      <alignment horizontal="left" vertical="top" indent="1"/>
    </xf>
    <xf numFmtId="0" fontId="2" fillId="0" borderId="0">
      <alignment/>
      <protection/>
    </xf>
    <xf numFmtId="0" fontId="2" fillId="0" borderId="0">
      <alignment/>
      <protection/>
    </xf>
    <xf numFmtId="0" fontId="2" fillId="13" borderId="17" applyNumberFormat="0">
      <alignment/>
      <protection locked="0"/>
    </xf>
    <xf numFmtId="0" fontId="2" fillId="13" borderId="17" applyNumberFormat="0">
      <alignment/>
      <protection locked="0"/>
    </xf>
    <xf numFmtId="0" fontId="2" fillId="0" borderId="0">
      <alignment/>
      <protection/>
    </xf>
    <xf numFmtId="0" fontId="35" fillId="20" borderId="21" applyBorder="0">
      <alignment/>
      <protection/>
    </xf>
    <xf numFmtId="0" fontId="2" fillId="0" borderId="0">
      <alignment/>
      <protection/>
    </xf>
    <xf numFmtId="4" fontId="9" fillId="10" borderId="18" applyNumberFormat="0" applyProtection="0">
      <alignment vertical="center"/>
    </xf>
    <xf numFmtId="0" fontId="2" fillId="0" borderId="0">
      <alignment/>
      <protection/>
    </xf>
    <xf numFmtId="0" fontId="2" fillId="0" borderId="0">
      <alignment/>
      <protection/>
    </xf>
    <xf numFmtId="0" fontId="2" fillId="0" borderId="0">
      <alignment/>
      <protection/>
    </xf>
    <xf numFmtId="4" fontId="30" fillId="10" borderId="18" applyNumberFormat="0" applyProtection="0">
      <alignment vertical="center"/>
    </xf>
    <xf numFmtId="0" fontId="2" fillId="0" borderId="0">
      <alignment/>
      <protection/>
    </xf>
    <xf numFmtId="4" fontId="30" fillId="10" borderId="18" applyNumberFormat="0" applyProtection="0">
      <alignment vertical="center"/>
    </xf>
    <xf numFmtId="0" fontId="2" fillId="0" borderId="0">
      <alignment/>
      <protection/>
    </xf>
    <xf numFmtId="0" fontId="2" fillId="0" borderId="0">
      <alignment/>
      <protection/>
    </xf>
    <xf numFmtId="4" fontId="9" fillId="10" borderId="18" applyNumberFormat="0" applyProtection="0">
      <alignment horizontal="left" vertical="center" indent="1"/>
    </xf>
    <xf numFmtId="0" fontId="2" fillId="0" borderId="0">
      <alignment/>
      <protection/>
    </xf>
    <xf numFmtId="0" fontId="2" fillId="0" borderId="0">
      <alignment/>
      <protection/>
    </xf>
    <xf numFmtId="0" fontId="2" fillId="0" borderId="0">
      <alignment/>
      <protection/>
    </xf>
    <xf numFmtId="0" fontId="9" fillId="10" borderId="18" applyNumberFormat="0" applyProtection="0">
      <alignment horizontal="left" vertical="top" indent="1"/>
    </xf>
    <xf numFmtId="0" fontId="2" fillId="0" borderId="0">
      <alignment/>
      <protection/>
    </xf>
    <xf numFmtId="0" fontId="2" fillId="0" borderId="0">
      <alignment/>
      <protection/>
    </xf>
    <xf numFmtId="4" fontId="9" fillId="88" borderId="18" applyNumberFormat="0" applyProtection="0">
      <alignment horizontal="right" vertical="center"/>
    </xf>
    <xf numFmtId="4" fontId="28" fillId="13" borderId="17" applyNumberFormat="0" applyProtection="0">
      <alignment horizontal="right" vertical="center"/>
    </xf>
    <xf numFmtId="4" fontId="9" fillId="88" borderId="18" applyNumberFormat="0" applyProtection="0">
      <alignment horizontal="right" vertical="center"/>
    </xf>
    <xf numFmtId="4" fontId="42" fillId="0" borderId="0" applyNumberFormat="0" applyProtection="0">
      <alignment horizontal="right"/>
    </xf>
    <xf numFmtId="0" fontId="2" fillId="0" borderId="0">
      <alignment/>
      <protection/>
    </xf>
    <xf numFmtId="4" fontId="30" fillId="88" borderId="18" applyNumberFormat="0" applyProtection="0">
      <alignment horizontal="right" vertical="center"/>
    </xf>
    <xf numFmtId="0" fontId="2" fillId="0" borderId="0">
      <alignment/>
      <protection/>
    </xf>
    <xf numFmtId="4" fontId="30" fillId="88" borderId="18" applyNumberFormat="0" applyProtection="0">
      <alignment horizontal="right" vertical="center"/>
    </xf>
    <xf numFmtId="0" fontId="2" fillId="0" borderId="0">
      <alignment/>
      <protection/>
    </xf>
    <xf numFmtId="4" fontId="9" fillId="4" borderId="18" applyNumberFormat="0" applyProtection="0">
      <alignment horizontal="left" vertical="center" indent="1"/>
    </xf>
    <xf numFmtId="4" fontId="28" fillId="13" borderId="17" applyNumberFormat="0" applyProtection="0">
      <alignment horizontal="left" vertical="center" indent="1"/>
    </xf>
    <xf numFmtId="4" fontId="9" fillId="4" borderId="18" applyNumberFormat="0" applyProtection="0">
      <alignment horizontal="left" vertical="center" indent="1"/>
    </xf>
    <xf numFmtId="0" fontId="2" fillId="0" borderId="0">
      <alignment/>
      <protection/>
    </xf>
    <xf numFmtId="0" fontId="9" fillId="4" borderId="18" applyNumberFormat="0" applyProtection="0">
      <alignment horizontal="left" vertical="top" indent="1"/>
    </xf>
    <xf numFmtId="0" fontId="9" fillId="4" borderId="18" applyNumberFormat="0" applyProtection="0">
      <alignment horizontal="left" vertical="top"/>
    </xf>
    <xf numFmtId="0" fontId="9" fillId="4" borderId="18" applyNumberFormat="0" applyProtection="0">
      <alignment horizontal="left" vertical="top"/>
    </xf>
    <xf numFmtId="0" fontId="2" fillId="0" borderId="0">
      <alignment/>
      <protection/>
    </xf>
    <xf numFmtId="4" fontId="31" fillId="89" borderId="0" applyNumberFormat="0" applyProtection="0">
      <alignment horizontal="left" vertical="center" indent="1"/>
    </xf>
    <xf numFmtId="4" fontId="31" fillId="89" borderId="0" applyNumberFormat="0" applyProtection="0">
      <alignment horizontal="left" vertical="center" indent="1"/>
    </xf>
    <xf numFmtId="4" fontId="31" fillId="89" borderId="0" applyNumberFormat="0" applyProtection="0">
      <alignment horizontal="left" vertical="center" indent="1"/>
    </xf>
    <xf numFmtId="4" fontId="31" fillId="89" borderId="0" applyNumberFormat="0" applyProtection="0">
      <alignment horizontal="left" vertical="center"/>
    </xf>
    <xf numFmtId="0" fontId="36" fillId="90" borderId="17">
      <alignment/>
      <protection/>
    </xf>
    <xf numFmtId="0" fontId="2" fillId="0" borderId="0">
      <alignment/>
      <protection/>
    </xf>
    <xf numFmtId="4" fontId="32" fillId="0" borderId="17" applyNumberFormat="0" applyProtection="0">
      <alignment horizontal="right" vertical="center"/>
    </xf>
    <xf numFmtId="0" fontId="2" fillId="0" borderId="0">
      <alignment/>
      <protection/>
    </xf>
    <xf numFmtId="4" fontId="41" fillId="88" borderId="18" applyNumberFormat="0" applyProtection="0">
      <alignment horizontal="right" vertical="center"/>
    </xf>
    <xf numFmtId="0" fontId="2" fillId="0" borderId="0">
      <alignment/>
      <protection/>
    </xf>
    <xf numFmtId="0" fontId="10" fillId="0" borderId="0" applyNumberFormat="0" applyFill="0" applyBorder="0" applyAlignment="0" applyProtection="0"/>
    <xf numFmtId="0" fontId="11" fillId="0" borderId="0">
      <alignment/>
      <protection/>
    </xf>
    <xf numFmtId="0" fontId="84" fillId="0" borderId="0" applyNumberForma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85" fillId="0" borderId="22" applyNumberFormat="0" applyFill="0" applyAlignment="0" applyProtection="0"/>
    <xf numFmtId="0" fontId="7" fillId="0" borderId="23" applyNumberFormat="0" applyFill="0" applyAlignment="0" applyProtection="0"/>
    <xf numFmtId="164" fontId="12" fillId="26" borderId="0" applyBorder="0" applyProtection="0">
      <alignment/>
    </xf>
    <xf numFmtId="0" fontId="8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76">
    <xf numFmtId="0" fontId="0" fillId="0" borderId="0" xfId="0" applyAlignment="1">
      <alignment/>
    </xf>
    <xf numFmtId="0" fontId="3" fillId="0" borderId="0" xfId="0" applyFont="1" applyFill="1" applyAlignment="1">
      <alignment/>
    </xf>
    <xf numFmtId="0" fontId="3" fillId="0" borderId="0" xfId="0" applyFont="1" applyFill="1" applyAlignment="1">
      <alignment wrapText="1"/>
    </xf>
    <xf numFmtId="0" fontId="3" fillId="0" borderId="0" xfId="0" applyFont="1" applyFill="1" applyAlignment="1">
      <alignment horizontal="center"/>
    </xf>
    <xf numFmtId="0" fontId="3" fillId="0" borderId="0" xfId="533" applyFont="1" applyFill="1" applyAlignment="1">
      <alignment wrapText="1"/>
      <protection/>
    </xf>
    <xf numFmtId="3" fontId="3" fillId="0" borderId="0" xfId="484" applyNumberFormat="1" applyFont="1">
      <alignment/>
      <protection/>
    </xf>
    <xf numFmtId="0" fontId="3" fillId="0" borderId="0" xfId="484" applyFont="1" applyFill="1">
      <alignment/>
      <protection/>
    </xf>
    <xf numFmtId="0" fontId="2" fillId="0" borderId="0" xfId="535" applyFill="1">
      <alignment/>
      <protection/>
    </xf>
    <xf numFmtId="0" fontId="2" fillId="0" borderId="0" xfId="536" applyFill="1">
      <alignment/>
      <protection/>
    </xf>
    <xf numFmtId="0" fontId="3" fillId="0" borderId="0" xfId="516" applyFont="1" applyFill="1" applyAlignment="1">
      <alignment vertical="center"/>
      <protection/>
    </xf>
    <xf numFmtId="0" fontId="3" fillId="0" borderId="0" xfId="517" applyFont="1" applyFill="1" applyAlignment="1">
      <alignment vertical="center"/>
      <protection/>
    </xf>
    <xf numFmtId="3" fontId="3" fillId="0" borderId="0" xfId="516" applyNumberFormat="1" applyFont="1">
      <alignment/>
      <protection/>
    </xf>
    <xf numFmtId="49" fontId="3" fillId="0" borderId="0" xfId="0" applyNumberFormat="1" applyFont="1" applyFill="1" applyAlignment="1">
      <alignment wrapText="1"/>
    </xf>
    <xf numFmtId="3" fontId="3" fillId="0" borderId="0" xfId="0" applyNumberFormat="1" applyFont="1" applyFill="1" applyAlignment="1">
      <alignment wrapText="1"/>
    </xf>
    <xf numFmtId="168" fontId="3" fillId="0" borderId="0" xfId="0" applyNumberFormat="1" applyFont="1" applyFill="1" applyAlignment="1">
      <alignment wrapText="1"/>
    </xf>
    <xf numFmtId="1" fontId="3" fillId="0" borderId="0" xfId="0" applyNumberFormat="1" applyFont="1" applyAlignment="1">
      <alignment vertical="center" wrapText="1"/>
    </xf>
    <xf numFmtId="3" fontId="3" fillId="0" borderId="0" xfId="0" applyNumberFormat="1" applyFont="1" applyAlignment="1">
      <alignment vertical="center" wrapText="1"/>
    </xf>
    <xf numFmtId="168" fontId="3" fillId="0" borderId="0" xfId="0" applyNumberFormat="1" applyFont="1" applyAlignment="1">
      <alignment vertical="center" wrapText="1"/>
    </xf>
    <xf numFmtId="171" fontId="3" fillId="0" borderId="0" xfId="436" applyNumberFormat="1" applyFont="1" applyAlignment="1">
      <alignment/>
    </xf>
    <xf numFmtId="3" fontId="3" fillId="0" borderId="0" xfId="0" applyNumberFormat="1" applyFont="1" applyAlignment="1">
      <alignment vertical="center"/>
    </xf>
    <xf numFmtId="0" fontId="0" fillId="0" borderId="0" xfId="0" applyFill="1" applyAlignment="1">
      <alignment/>
    </xf>
    <xf numFmtId="0" fontId="3" fillId="0" borderId="0" xfId="0" applyFont="1" applyAlignment="1">
      <alignment vertical="center" wrapText="1"/>
    </xf>
    <xf numFmtId="168" fontId="3" fillId="0" borderId="0" xfId="0" applyNumberFormat="1" applyFont="1" applyAlignment="1">
      <alignment vertical="center"/>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center" vertical="top"/>
    </xf>
    <xf numFmtId="0" fontId="3" fillId="0" borderId="17" xfId="0" applyFont="1" applyFill="1" applyBorder="1" applyAlignment="1">
      <alignment vertical="top" wrapText="1"/>
    </xf>
    <xf numFmtId="0" fontId="3" fillId="0" borderId="17" xfId="0" applyFont="1" applyFill="1" applyBorder="1" applyAlignment="1">
      <alignment horizontal="left" vertical="top" wrapText="1"/>
    </xf>
    <xf numFmtId="0" fontId="3" fillId="0" borderId="17" xfId="0" applyFont="1" applyFill="1" applyBorder="1" applyAlignment="1">
      <alignment horizontal="center" vertical="top" wrapText="1"/>
    </xf>
    <xf numFmtId="0" fontId="3" fillId="91" borderId="0" xfId="557" applyFont="1" applyFill="1" applyAlignment="1">
      <alignment/>
      <protection/>
    </xf>
    <xf numFmtId="0" fontId="3" fillId="0" borderId="0" xfId="557" applyFont="1" applyFill="1" applyAlignment="1">
      <alignment/>
      <protection/>
    </xf>
    <xf numFmtId="0" fontId="3" fillId="0" borderId="0" xfId="557" applyFont="1" applyFill="1" applyAlignment="1">
      <alignment horizontal="right"/>
      <protection/>
    </xf>
    <xf numFmtId="0" fontId="3" fillId="91" borderId="0" xfId="560" applyFont="1" applyFill="1" applyBorder="1" applyAlignment="1">
      <alignment horizontal="centerContinuous"/>
      <protection/>
    </xf>
    <xf numFmtId="0" fontId="3" fillId="0" borderId="0" xfId="560" applyFont="1" applyFill="1" applyBorder="1" applyAlignment="1">
      <alignment horizontal="center"/>
      <protection/>
    </xf>
    <xf numFmtId="0" fontId="3" fillId="0" borderId="0" xfId="560" applyFont="1" applyFill="1" applyBorder="1" applyAlignment="1">
      <alignment horizontal="right"/>
      <protection/>
    </xf>
    <xf numFmtId="0" fontId="3" fillId="0" borderId="0" xfId="0" applyNumberFormat="1" applyFont="1" applyAlignment="1">
      <alignment vertical="center"/>
    </xf>
    <xf numFmtId="0" fontId="3" fillId="0" borderId="0" xfId="0" applyNumberFormat="1" applyFont="1" applyFill="1" applyBorder="1" applyAlignment="1" applyProtection="1">
      <alignment vertical="center"/>
      <protection locked="0"/>
    </xf>
    <xf numFmtId="0" fontId="44" fillId="0" borderId="0" xfId="0" applyNumberFormat="1" applyFont="1" applyFill="1" applyBorder="1" applyAlignment="1" applyProtection="1">
      <alignment horizontal="right"/>
      <protection locked="0"/>
    </xf>
    <xf numFmtId="0" fontId="3" fillId="0" borderId="0" xfId="0" applyNumberFormat="1" applyFont="1" applyFill="1" applyBorder="1" applyAlignment="1" applyProtection="1">
      <alignment horizontal="right" vertical="center"/>
      <protection locked="0"/>
    </xf>
    <xf numFmtId="0" fontId="46" fillId="0" borderId="24" xfId="558" applyNumberFormat="1" applyFont="1" applyBorder="1" applyAlignment="1">
      <alignment horizontal="center" vertical="center" wrapText="1"/>
      <protection/>
    </xf>
    <xf numFmtId="4" fontId="46" fillId="0" borderId="24" xfId="558" applyNumberFormat="1" applyFont="1" applyBorder="1" applyAlignment="1">
      <alignment horizontal="center" vertical="center" wrapText="1"/>
      <protection/>
    </xf>
    <xf numFmtId="168" fontId="46" fillId="0" borderId="24" xfId="558" applyNumberFormat="1" applyFont="1" applyBorder="1" applyAlignment="1">
      <alignment horizontal="center" vertical="center" wrapText="1"/>
      <protection/>
    </xf>
    <xf numFmtId="1" fontId="3" fillId="0" borderId="25" xfId="558" applyNumberFormat="1" applyFont="1" applyBorder="1" applyAlignment="1">
      <alignment horizontal="center" vertical="center" wrapText="1"/>
      <protection/>
    </xf>
    <xf numFmtId="3" fontId="3" fillId="0" borderId="25" xfId="0" applyNumberFormat="1" applyFont="1" applyBorder="1" applyAlignment="1">
      <alignment horizontal="center" vertical="center" wrapText="1"/>
    </xf>
    <xf numFmtId="1" fontId="46" fillId="0" borderId="24" xfId="0" applyNumberFormat="1" applyFont="1" applyBorder="1" applyAlignment="1">
      <alignment vertical="center" wrapText="1"/>
    </xf>
    <xf numFmtId="3" fontId="46" fillId="0" borderId="24" xfId="0" applyNumberFormat="1" applyFont="1" applyBorder="1" applyAlignment="1">
      <alignment horizontal="right" wrapText="1"/>
    </xf>
    <xf numFmtId="168" fontId="46" fillId="0" borderId="24" xfId="0" applyNumberFormat="1" applyFont="1" applyBorder="1" applyAlignment="1">
      <alignment horizontal="right" wrapText="1"/>
    </xf>
    <xf numFmtId="1" fontId="3" fillId="0" borderId="24" xfId="0" applyNumberFormat="1" applyFont="1" applyBorder="1" applyAlignment="1">
      <alignment horizontal="left" vertical="center" wrapText="1"/>
    </xf>
    <xf numFmtId="1" fontId="3" fillId="0" borderId="26" xfId="0" applyNumberFormat="1" applyFont="1" applyBorder="1" applyAlignment="1">
      <alignment vertical="center" wrapText="1"/>
    </xf>
    <xf numFmtId="3" fontId="42" fillId="91" borderId="24" xfId="734" applyNumberFormat="1" applyFont="1" applyFill="1" applyBorder="1" applyAlignment="1">
      <alignment horizontal="right"/>
    </xf>
    <xf numFmtId="3" fontId="3" fillId="0" borderId="24" xfId="0" applyNumberFormat="1" applyFont="1" applyBorder="1" applyAlignment="1">
      <alignment horizontal="right" wrapText="1"/>
    </xf>
    <xf numFmtId="168" fontId="3" fillId="0" borderId="24" xfId="0" applyNumberFormat="1" applyFont="1" applyBorder="1" applyAlignment="1">
      <alignment horizontal="right" wrapText="1"/>
    </xf>
    <xf numFmtId="3" fontId="42" fillId="91" borderId="25" xfId="734" applyNumberFormat="1" applyFont="1" applyFill="1" applyBorder="1" applyAlignment="1">
      <alignment horizontal="right"/>
    </xf>
    <xf numFmtId="1" fontId="46" fillId="0" borderId="26" xfId="0" applyNumberFormat="1" applyFont="1" applyBorder="1" applyAlignment="1">
      <alignment vertical="center" wrapText="1"/>
    </xf>
    <xf numFmtId="3" fontId="46" fillId="91" borderId="24" xfId="0" applyNumberFormat="1" applyFont="1" applyFill="1" applyBorder="1" applyAlignment="1">
      <alignment horizontal="right" wrapText="1"/>
    </xf>
    <xf numFmtId="3" fontId="46" fillId="0" borderId="0" xfId="0" applyNumberFormat="1" applyFont="1" applyBorder="1" applyAlignment="1">
      <alignment horizontal="right" wrapText="1"/>
    </xf>
    <xf numFmtId="1" fontId="3" fillId="91" borderId="24" xfId="0" applyNumberFormat="1" applyFont="1" applyFill="1" applyBorder="1" applyAlignment="1">
      <alignment horizontal="left" vertical="center" wrapText="1"/>
    </xf>
    <xf numFmtId="1" fontId="3" fillId="91" borderId="26" xfId="0" applyNumberFormat="1" applyFont="1" applyFill="1" applyBorder="1" applyAlignment="1">
      <alignment vertical="center" wrapText="1"/>
    </xf>
    <xf numFmtId="3" fontId="46" fillId="0" borderId="27" xfId="0" applyNumberFormat="1" applyFont="1" applyBorder="1" applyAlignment="1">
      <alignment horizontal="right" wrapText="1"/>
    </xf>
    <xf numFmtId="1" fontId="3" fillId="0" borderId="26" xfId="0" applyNumberFormat="1" applyFont="1" applyBorder="1" applyAlignment="1" quotePrefix="1">
      <alignment vertical="center" wrapText="1"/>
    </xf>
    <xf numFmtId="3" fontId="3" fillId="0" borderId="28" xfId="0" applyNumberFormat="1" applyFont="1" applyFill="1" applyBorder="1" applyAlignment="1">
      <alignment horizontal="right" wrapText="1"/>
    </xf>
    <xf numFmtId="3" fontId="46" fillId="91" borderId="29" xfId="0" applyNumberFormat="1" applyFont="1" applyFill="1" applyBorder="1" applyAlignment="1">
      <alignment horizontal="right" wrapText="1"/>
    </xf>
    <xf numFmtId="3" fontId="3" fillId="91" borderId="28" xfId="0" applyNumberFormat="1" applyFont="1" applyFill="1" applyBorder="1" applyAlignment="1">
      <alignment horizontal="right" wrapText="1"/>
    </xf>
    <xf numFmtId="3" fontId="46" fillId="0" borderId="28" xfId="0" applyNumberFormat="1" applyFont="1" applyBorder="1" applyAlignment="1">
      <alignment horizontal="right" wrapText="1"/>
    </xf>
    <xf numFmtId="3" fontId="3" fillId="91" borderId="24" xfId="0" applyNumberFormat="1" applyFont="1" applyFill="1" applyBorder="1" applyAlignment="1">
      <alignment horizontal="right" wrapText="1"/>
    </xf>
    <xf numFmtId="1" fontId="3" fillId="91" borderId="24" xfId="0" applyNumberFormat="1" applyFont="1" applyFill="1" applyBorder="1" applyAlignment="1">
      <alignment vertical="center" wrapText="1"/>
    </xf>
    <xf numFmtId="3" fontId="46" fillId="91" borderId="28" xfId="0" applyNumberFormat="1" applyFont="1" applyFill="1" applyBorder="1" applyAlignment="1">
      <alignment horizontal="right" wrapText="1"/>
    </xf>
    <xf numFmtId="3" fontId="3" fillId="91" borderId="25" xfId="0" applyNumberFormat="1" applyFont="1" applyFill="1" applyBorder="1" applyAlignment="1">
      <alignment horizontal="right" wrapText="1"/>
    </xf>
    <xf numFmtId="3" fontId="3" fillId="91" borderId="30" xfId="0" applyNumberFormat="1" applyFont="1" applyFill="1" applyBorder="1" applyAlignment="1">
      <alignment horizontal="right" wrapText="1"/>
    </xf>
    <xf numFmtId="3" fontId="9" fillId="91" borderId="24" xfId="734" applyNumberFormat="1" applyFont="1" applyFill="1" applyBorder="1" applyAlignment="1">
      <alignment horizontal="right"/>
    </xf>
    <xf numFmtId="3" fontId="46" fillId="91" borderId="31" xfId="0" applyNumberFormat="1" applyFont="1" applyFill="1" applyBorder="1" applyAlignment="1">
      <alignment horizontal="right" wrapText="1"/>
    </xf>
    <xf numFmtId="3" fontId="3" fillId="0" borderId="28" xfId="0" applyNumberFormat="1" applyFont="1" applyBorder="1" applyAlignment="1">
      <alignment horizontal="right" wrapText="1"/>
    </xf>
    <xf numFmtId="3" fontId="3" fillId="0" borderId="24" xfId="0" applyNumberFormat="1" applyFont="1" applyBorder="1" applyAlignment="1">
      <alignment vertical="center" wrapText="1"/>
    </xf>
    <xf numFmtId="3" fontId="46" fillId="91" borderId="32" xfId="0" applyNumberFormat="1" applyFont="1" applyFill="1" applyBorder="1" applyAlignment="1">
      <alignment horizontal="right" wrapText="1"/>
    </xf>
    <xf numFmtId="1" fontId="44" fillId="0" borderId="24" xfId="0" applyNumberFormat="1" applyFont="1" applyBorder="1" applyAlignment="1">
      <alignment horizontal="left" vertical="center" wrapText="1"/>
    </xf>
    <xf numFmtId="3" fontId="3" fillId="91" borderId="31" xfId="0" applyNumberFormat="1" applyFont="1" applyFill="1" applyBorder="1" applyAlignment="1">
      <alignment vertical="center" wrapText="1"/>
    </xf>
    <xf numFmtId="3" fontId="3" fillId="0" borderId="28" xfId="0" applyNumberFormat="1" applyFont="1" applyBorder="1" applyAlignment="1">
      <alignment vertical="center" wrapText="1"/>
    </xf>
    <xf numFmtId="168" fontId="3" fillId="0" borderId="24" xfId="0" applyNumberFormat="1" applyFont="1" applyBorder="1" applyAlignment="1">
      <alignment vertical="center" wrapText="1"/>
    </xf>
    <xf numFmtId="3" fontId="47" fillId="91" borderId="28" xfId="0" applyNumberFormat="1" applyFont="1" applyFill="1" applyBorder="1" applyAlignment="1">
      <alignment vertical="center" wrapText="1"/>
    </xf>
    <xf numFmtId="3" fontId="47" fillId="0" borderId="28" xfId="0" applyNumberFormat="1" applyFont="1" applyBorder="1" applyAlignment="1">
      <alignment vertical="center" wrapText="1"/>
    </xf>
    <xf numFmtId="168" fontId="47" fillId="0" borderId="24" xfId="0" applyNumberFormat="1" applyFont="1" applyBorder="1" applyAlignment="1">
      <alignment vertical="center" wrapText="1"/>
    </xf>
    <xf numFmtId="3" fontId="47" fillId="0" borderId="24" xfId="0" applyNumberFormat="1" applyFont="1" applyBorder="1" applyAlignment="1">
      <alignment vertical="center" wrapText="1"/>
    </xf>
    <xf numFmtId="3" fontId="44" fillId="91" borderId="28" xfId="0" applyNumberFormat="1" applyFont="1" applyFill="1" applyBorder="1" applyAlignment="1">
      <alignment vertical="center" wrapText="1"/>
    </xf>
    <xf numFmtId="3" fontId="44" fillId="0" borderId="28" xfId="0" applyNumberFormat="1" applyFont="1" applyBorder="1" applyAlignment="1">
      <alignment vertical="center" wrapText="1"/>
    </xf>
    <xf numFmtId="168" fontId="44" fillId="0" borderId="24" xfId="0" applyNumberFormat="1" applyFont="1" applyBorder="1" applyAlignment="1">
      <alignment vertical="center" wrapText="1"/>
    </xf>
    <xf numFmtId="3" fontId="44" fillId="91" borderId="24" xfId="0" applyNumberFormat="1" applyFont="1" applyFill="1" applyBorder="1" applyAlignment="1">
      <alignment wrapText="1"/>
    </xf>
    <xf numFmtId="3" fontId="44" fillId="0" borderId="24" xfId="0" applyNumberFormat="1" applyFont="1" applyBorder="1" applyAlignment="1">
      <alignment wrapText="1"/>
    </xf>
    <xf numFmtId="168" fontId="44" fillId="0" borderId="24" xfId="0" applyNumberFormat="1" applyFont="1" applyBorder="1" applyAlignment="1">
      <alignment wrapText="1"/>
    </xf>
    <xf numFmtId="3" fontId="44" fillId="91" borderId="28" xfId="0" applyNumberFormat="1" applyFont="1" applyFill="1" applyBorder="1" applyAlignment="1">
      <alignment wrapText="1"/>
    </xf>
    <xf numFmtId="1" fontId="5" fillId="0" borderId="0" xfId="0" applyNumberFormat="1" applyFont="1" applyAlignment="1">
      <alignment vertical="center"/>
    </xf>
    <xf numFmtId="3" fontId="5" fillId="0" borderId="0" xfId="0" applyNumberFormat="1" applyFont="1" applyAlignment="1">
      <alignment horizontal="right" vertical="center"/>
    </xf>
    <xf numFmtId="0" fontId="48" fillId="0" borderId="0" xfId="516" applyFont="1" applyAlignment="1">
      <alignment horizontal="left" vertical="center"/>
      <protection/>
    </xf>
    <xf numFmtId="0" fontId="2" fillId="0" borderId="0" xfId="541" applyFont="1" applyAlignment="1">
      <alignment vertical="center"/>
      <protection/>
    </xf>
    <xf numFmtId="3" fontId="3" fillId="0" borderId="0" xfId="541" applyNumberFormat="1" applyFont="1" applyAlignment="1">
      <alignment horizontal="right" vertical="center"/>
      <protection/>
    </xf>
    <xf numFmtId="0" fontId="3" fillId="0" borderId="0" xfId="541" applyFont="1">
      <alignment/>
      <protection/>
    </xf>
    <xf numFmtId="0" fontId="49" fillId="0" borderId="0" xfId="541" applyFont="1" applyAlignment="1">
      <alignment/>
      <protection/>
    </xf>
    <xf numFmtId="0" fontId="5" fillId="0" borderId="0" xfId="541" applyFont="1" applyAlignment="1">
      <alignment/>
      <protection/>
    </xf>
    <xf numFmtId="0" fontId="3" fillId="0" borderId="0" xfId="541" applyFont="1" applyAlignment="1">
      <alignment horizontal="right"/>
      <protection/>
    </xf>
    <xf numFmtId="0" fontId="2" fillId="0" borderId="0" xfId="541" applyBorder="1">
      <alignment/>
      <protection/>
    </xf>
    <xf numFmtId="49" fontId="3" fillId="0" borderId="0" xfId="541" applyNumberFormat="1" applyFont="1" applyBorder="1">
      <alignment/>
      <protection/>
    </xf>
    <xf numFmtId="3" fontId="3" fillId="0" borderId="0" xfId="541" applyNumberFormat="1" applyFont="1">
      <alignment/>
      <protection/>
    </xf>
    <xf numFmtId="2" fontId="3" fillId="0" borderId="0" xfId="541" applyNumberFormat="1" applyFont="1">
      <alignment/>
      <protection/>
    </xf>
    <xf numFmtId="3" fontId="3" fillId="0" borderId="0" xfId="541" applyNumberFormat="1" applyFont="1" applyBorder="1" applyAlignment="1">
      <alignment horizontal="right"/>
      <protection/>
    </xf>
    <xf numFmtId="0" fontId="3" fillId="0" borderId="24" xfId="541" applyFont="1" applyBorder="1" applyAlignment="1">
      <alignment horizontal="center" vertical="center" wrapText="1"/>
      <protection/>
    </xf>
    <xf numFmtId="49" fontId="3" fillId="0" borderId="24" xfId="541" applyNumberFormat="1" applyFont="1" applyBorder="1" applyAlignment="1">
      <alignment horizontal="center" vertical="center" wrapText="1"/>
      <protection/>
    </xf>
    <xf numFmtId="3" fontId="13" fillId="0" borderId="24" xfId="541" applyNumberFormat="1" applyFont="1" applyFill="1" applyBorder="1" applyAlignment="1" quotePrefix="1">
      <alignment horizontal="center" vertical="center" wrapText="1"/>
      <protection/>
    </xf>
    <xf numFmtId="3" fontId="13" fillId="0" borderId="24" xfId="541" applyNumberFormat="1" applyFont="1" applyBorder="1" applyAlignment="1" quotePrefix="1">
      <alignment horizontal="center" vertical="center" wrapText="1"/>
      <protection/>
    </xf>
    <xf numFmtId="2" fontId="13" fillId="0" borderId="24" xfId="541" applyNumberFormat="1" applyFont="1" applyBorder="1" applyAlignment="1" quotePrefix="1">
      <alignment horizontal="center" vertical="center" wrapText="1"/>
      <protection/>
    </xf>
    <xf numFmtId="0" fontId="50" fillId="0" borderId="24" xfId="541" applyFont="1" applyBorder="1" applyAlignment="1">
      <alignment horizontal="center" vertical="center"/>
      <protection/>
    </xf>
    <xf numFmtId="49" fontId="50" fillId="0" borderId="24" xfId="541" applyNumberFormat="1" applyFont="1" applyBorder="1" applyAlignment="1">
      <alignment horizontal="center" vertical="center"/>
      <protection/>
    </xf>
    <xf numFmtId="3" fontId="50" fillId="0" borderId="24" xfId="541" applyNumberFormat="1" applyFont="1" applyFill="1" applyBorder="1" applyAlignment="1">
      <alignment horizontal="center"/>
      <protection/>
    </xf>
    <xf numFmtId="1" fontId="50" fillId="0" borderId="24" xfId="541" applyNumberFormat="1" applyFont="1" applyBorder="1" applyAlignment="1">
      <alignment horizontal="center"/>
      <protection/>
    </xf>
    <xf numFmtId="49" fontId="46" fillId="0" borderId="24" xfId="541" applyNumberFormat="1" applyFont="1" applyBorder="1" applyAlignment="1">
      <alignment wrapText="1"/>
      <protection/>
    </xf>
    <xf numFmtId="3" fontId="46" fillId="0" borderId="24" xfId="541" applyNumberFormat="1" applyFont="1" applyBorder="1">
      <alignment/>
      <protection/>
    </xf>
    <xf numFmtId="168" fontId="46" fillId="0" borderId="24" xfId="541" applyNumberFormat="1" applyFont="1" applyBorder="1">
      <alignment/>
      <protection/>
    </xf>
    <xf numFmtId="171" fontId="46" fillId="0" borderId="24" xfId="436" applyNumberFormat="1" applyFont="1" applyBorder="1" applyAlignment="1">
      <alignment/>
    </xf>
    <xf numFmtId="0" fontId="46" fillId="0" borderId="0" xfId="541" applyFont="1">
      <alignment/>
      <protection/>
    </xf>
    <xf numFmtId="49" fontId="3" fillId="0" borderId="24" xfId="541" applyNumberFormat="1" applyFont="1" applyBorder="1" applyAlignment="1">
      <alignment wrapText="1"/>
      <protection/>
    </xf>
    <xf numFmtId="3" fontId="3" fillId="0" borderId="24" xfId="541" applyNumberFormat="1" applyFont="1" applyBorder="1">
      <alignment/>
      <protection/>
    </xf>
    <xf numFmtId="168" fontId="3" fillId="0" borderId="24" xfId="541" applyNumberFormat="1" applyFont="1" applyBorder="1">
      <alignment/>
      <protection/>
    </xf>
    <xf numFmtId="171" fontId="3" fillId="0" borderId="24" xfId="436" applyNumberFormat="1" applyFont="1" applyBorder="1" applyAlignment="1">
      <alignment/>
    </xf>
    <xf numFmtId="49" fontId="3" fillId="0" borderId="24" xfId="541" applyNumberFormat="1" applyFont="1" applyBorder="1" applyAlignment="1">
      <alignment horizontal="left" wrapText="1" indent="1"/>
      <protection/>
    </xf>
    <xf numFmtId="49" fontId="3" fillId="0" borderId="24" xfId="541" applyNumberFormat="1" applyFont="1" applyBorder="1" applyAlignment="1">
      <alignment horizontal="left" wrapText="1" indent="2"/>
      <protection/>
    </xf>
    <xf numFmtId="49" fontId="3" fillId="0" borderId="24" xfId="541" applyNumberFormat="1" applyFont="1" applyBorder="1" applyAlignment="1">
      <alignment horizontal="left" wrapText="1" indent="3"/>
      <protection/>
    </xf>
    <xf numFmtId="49" fontId="3" fillId="0" borderId="24" xfId="541" applyNumberFormat="1" applyFont="1" applyBorder="1" applyAlignment="1">
      <alignment horizontal="left" wrapText="1" indent="4"/>
      <protection/>
    </xf>
    <xf numFmtId="3" fontId="3" fillId="0" borderId="24" xfId="541" applyNumberFormat="1" applyFont="1" applyBorder="1" applyAlignment="1">
      <alignment horizontal="right"/>
      <protection/>
    </xf>
    <xf numFmtId="168" fontId="3" fillId="0" borderId="24" xfId="541" applyNumberFormat="1" applyFont="1" applyBorder="1" applyAlignment="1">
      <alignment horizontal="right"/>
      <protection/>
    </xf>
    <xf numFmtId="49" fontId="3" fillId="0" borderId="24" xfId="541" applyNumberFormat="1" applyFont="1" applyBorder="1" applyAlignment="1">
      <alignment horizontal="left" wrapText="1" indent="5"/>
      <protection/>
    </xf>
    <xf numFmtId="3" fontId="46" fillId="0" borderId="24" xfId="516" applyNumberFormat="1" applyFont="1" applyBorder="1">
      <alignment/>
      <protection/>
    </xf>
    <xf numFmtId="3" fontId="3" fillId="0" borderId="24" xfId="516" applyNumberFormat="1" applyFont="1" applyBorder="1">
      <alignment/>
      <protection/>
    </xf>
    <xf numFmtId="49" fontId="44" fillId="0" borderId="24" xfId="541" applyNumberFormat="1" applyFont="1" applyBorder="1" applyAlignment="1">
      <alignment/>
      <protection/>
    </xf>
    <xf numFmtId="49" fontId="3" fillId="0" borderId="0" xfId="541" applyNumberFormat="1" applyFont="1" applyAlignment="1">
      <alignment wrapText="1"/>
      <protection/>
    </xf>
    <xf numFmtId="168" fontId="3" fillId="0" borderId="0" xfId="541" applyNumberFormat="1" applyFont="1">
      <alignment/>
      <protection/>
    </xf>
    <xf numFmtId="49" fontId="44" fillId="0" borderId="0" xfId="541" applyNumberFormat="1" applyFont="1" applyAlignment="1">
      <alignment/>
      <protection/>
    </xf>
    <xf numFmtId="49" fontId="51" fillId="0" borderId="0" xfId="469" applyNumberFormat="1" applyFont="1" applyAlignment="1" applyProtection="1">
      <alignment/>
      <protection/>
    </xf>
    <xf numFmtId="0" fontId="48" fillId="0" borderId="0" xfId="516" applyFont="1" applyFill="1" applyAlignment="1">
      <alignment horizontal="left" vertical="center"/>
      <protection/>
    </xf>
    <xf numFmtId="0" fontId="3" fillId="0" borderId="0" xfId="560" applyFont="1" applyFill="1" applyAlignment="1">
      <alignment horizontal="left"/>
      <protection/>
    </xf>
    <xf numFmtId="0" fontId="3" fillId="0" borderId="0" xfId="560" applyFont="1" applyFill="1" applyAlignment="1">
      <alignment horizontal="center"/>
      <protection/>
    </xf>
    <xf numFmtId="0" fontId="3" fillId="0" borderId="0" xfId="560" applyFont="1" applyFill="1" applyAlignment="1">
      <alignment horizontal="right"/>
      <protection/>
    </xf>
    <xf numFmtId="0" fontId="3" fillId="0" borderId="0" xfId="0" applyFont="1" applyFill="1" applyAlignment="1">
      <alignment/>
    </xf>
    <xf numFmtId="0" fontId="3" fillId="0" borderId="0" xfId="0" applyFont="1" applyFill="1" applyAlignment="1">
      <alignment horizontal="right"/>
    </xf>
    <xf numFmtId="14" fontId="46" fillId="0" borderId="24" xfId="0" applyNumberFormat="1" applyFont="1" applyFill="1" applyBorder="1" applyAlignment="1">
      <alignment horizontal="center" vertical="center"/>
    </xf>
    <xf numFmtId="0" fontId="46" fillId="0" borderId="24" xfId="0" applyFont="1" applyFill="1" applyBorder="1" applyAlignment="1">
      <alignment horizontal="center" vertical="center" wrapText="1"/>
    </xf>
    <xf numFmtId="1" fontId="3" fillId="0" borderId="24" xfId="0" applyNumberFormat="1" applyFont="1" applyFill="1" applyBorder="1" applyAlignment="1">
      <alignment horizontal="center" vertical="center"/>
    </xf>
    <xf numFmtId="0" fontId="3" fillId="0" borderId="24" xfId="0" applyFont="1" applyFill="1" applyBorder="1" applyAlignment="1">
      <alignment horizontal="center" vertical="center"/>
    </xf>
    <xf numFmtId="0" fontId="46" fillId="0" borderId="25" xfId="0" applyFont="1" applyFill="1" applyBorder="1" applyAlignment="1">
      <alignment horizontal="center"/>
    </xf>
    <xf numFmtId="3" fontId="46" fillId="0" borderId="25" xfId="0" applyNumberFormat="1" applyFont="1" applyFill="1" applyBorder="1" applyAlignment="1">
      <alignment/>
    </xf>
    <xf numFmtId="0" fontId="46" fillId="0" borderId="24" xfId="0" applyFont="1" applyFill="1" applyBorder="1" applyAlignment="1">
      <alignment horizontal="center"/>
    </xf>
    <xf numFmtId="3" fontId="46" fillId="0" borderId="24" xfId="0" applyNumberFormat="1" applyFont="1" applyFill="1" applyBorder="1" applyAlignment="1">
      <alignment/>
    </xf>
    <xf numFmtId="0" fontId="46" fillId="0" borderId="24" xfId="0" applyFont="1" applyFill="1" applyBorder="1" applyAlignment="1">
      <alignment/>
    </xf>
    <xf numFmtId="0" fontId="3" fillId="0" borderId="24" xfId="0" applyFont="1" applyFill="1" applyBorder="1" applyAlignment="1">
      <alignment/>
    </xf>
    <xf numFmtId="3" fontId="3" fillId="0" borderId="24" xfId="0" applyNumberFormat="1" applyFont="1" applyFill="1" applyBorder="1" applyAlignment="1">
      <alignment/>
    </xf>
    <xf numFmtId="0" fontId="3" fillId="0" borderId="0" xfId="0" applyFont="1" applyFill="1" applyBorder="1" applyAlignment="1">
      <alignment wrapText="1"/>
    </xf>
    <xf numFmtId="3" fontId="3" fillId="0" borderId="0" xfId="0" applyNumberFormat="1" applyFont="1" applyFill="1" applyBorder="1" applyAlignment="1">
      <alignment/>
    </xf>
    <xf numFmtId="3" fontId="46" fillId="0" borderId="24" xfId="0" applyNumberFormat="1" applyFont="1" applyBorder="1" applyAlignment="1">
      <alignment vertical="center" wrapText="1"/>
    </xf>
    <xf numFmtId="49" fontId="3" fillId="0" borderId="24" xfId="0" applyNumberFormat="1" applyFont="1" applyBorder="1" applyAlignment="1">
      <alignment horizontal="left" vertical="center" wrapText="1" indent="5"/>
    </xf>
    <xf numFmtId="168" fontId="3" fillId="91" borderId="0" xfId="516" applyNumberFormat="1" applyFont="1" applyFill="1" applyAlignment="1">
      <alignment vertical="center" wrapText="1"/>
      <protection/>
    </xf>
    <xf numFmtId="168" fontId="3" fillId="0" borderId="0" xfId="0" applyNumberFormat="1" applyFont="1" applyBorder="1" applyAlignment="1">
      <alignment vertical="center" wrapText="1"/>
    </xf>
    <xf numFmtId="49" fontId="46" fillId="0" borderId="24" xfId="0" applyNumberFormat="1" applyFont="1" applyBorder="1" applyAlignment="1">
      <alignment vertical="center" wrapText="1"/>
    </xf>
    <xf numFmtId="49" fontId="3" fillId="0" borderId="0" xfId="0" applyNumberFormat="1" applyFont="1" applyBorder="1" applyAlignment="1">
      <alignment vertical="center" wrapText="1"/>
    </xf>
    <xf numFmtId="3" fontId="46" fillId="0" borderId="24" xfId="0" applyNumberFormat="1" applyFont="1" applyBorder="1" applyAlignment="1">
      <alignment vertical="center"/>
    </xf>
    <xf numFmtId="3" fontId="3" fillId="0" borderId="24" xfId="0" applyNumberFormat="1" applyFont="1" applyBorder="1" applyAlignment="1">
      <alignment vertical="center"/>
    </xf>
    <xf numFmtId="3" fontId="0" fillId="91" borderId="0" xfId="516" applyNumberFormat="1" applyFont="1" applyFill="1" applyAlignment="1">
      <alignment vertical="center" wrapText="1"/>
      <protection/>
    </xf>
    <xf numFmtId="3" fontId="3" fillId="91" borderId="0" xfId="516" applyNumberFormat="1" applyFont="1" applyFill="1" applyAlignment="1">
      <alignment horizontal="right" vertical="center" wrapText="1"/>
      <protection/>
    </xf>
    <xf numFmtId="0" fontId="2" fillId="91" borderId="0" xfId="516" applyFont="1" applyFill="1" applyBorder="1" applyAlignment="1">
      <alignment vertical="center"/>
      <protection/>
    </xf>
    <xf numFmtId="49" fontId="3" fillId="91" borderId="0" xfId="516" applyNumberFormat="1" applyFont="1" applyFill="1" applyBorder="1" applyAlignment="1">
      <alignment vertical="center"/>
      <protection/>
    </xf>
    <xf numFmtId="3" fontId="3" fillId="91" borderId="0" xfId="516" applyNumberFormat="1" applyFont="1" applyFill="1" applyBorder="1" applyAlignment="1">
      <alignment vertical="center"/>
      <protection/>
    </xf>
    <xf numFmtId="3" fontId="0" fillId="91" borderId="0" xfId="516" applyNumberFormat="1" applyFont="1" applyFill="1" applyBorder="1" applyAlignment="1">
      <alignment vertical="center"/>
      <protection/>
    </xf>
    <xf numFmtId="3" fontId="3" fillId="91" borderId="0" xfId="516" applyNumberFormat="1" applyFont="1" applyFill="1" applyAlignment="1">
      <alignment vertical="center"/>
      <protection/>
    </xf>
    <xf numFmtId="3" fontId="3" fillId="91" borderId="0" xfId="516" applyNumberFormat="1" applyFont="1" applyFill="1" applyBorder="1" applyAlignment="1">
      <alignment horizontal="right" vertical="center"/>
      <protection/>
    </xf>
    <xf numFmtId="0" fontId="46" fillId="91" borderId="24" xfId="516" applyFont="1" applyFill="1" applyBorder="1" applyAlignment="1">
      <alignment horizontal="center" vertical="center" wrapText="1"/>
      <protection/>
    </xf>
    <xf numFmtId="49" fontId="46" fillId="91" borderId="24" xfId="516" applyNumberFormat="1" applyFont="1" applyFill="1" applyBorder="1" applyAlignment="1">
      <alignment horizontal="center" vertical="center" wrapText="1"/>
      <protection/>
    </xf>
    <xf numFmtId="0" fontId="52" fillId="91" borderId="24" xfId="516" applyFont="1" applyFill="1" applyBorder="1" applyAlignment="1">
      <alignment horizontal="center" vertical="center" wrapText="1"/>
      <protection/>
    </xf>
    <xf numFmtId="3" fontId="52" fillId="91" borderId="24" xfId="516" applyNumberFormat="1" applyFont="1" applyFill="1" applyBorder="1" applyAlignment="1">
      <alignment horizontal="center" vertical="center" wrapText="1"/>
      <protection/>
    </xf>
    <xf numFmtId="0" fontId="50" fillId="91" borderId="24" xfId="516" applyFont="1" applyFill="1" applyBorder="1" applyAlignment="1">
      <alignment horizontal="center" vertical="center"/>
      <protection/>
    </xf>
    <xf numFmtId="49" fontId="50" fillId="91" borderId="24" xfId="516" applyNumberFormat="1" applyFont="1" applyFill="1" applyBorder="1" applyAlignment="1">
      <alignment horizontal="center" vertical="center"/>
      <protection/>
    </xf>
    <xf numFmtId="3" fontId="50" fillId="91" borderId="24" xfId="516" applyNumberFormat="1" applyFont="1" applyFill="1" applyBorder="1" applyAlignment="1">
      <alignment horizontal="center" vertical="center"/>
      <protection/>
    </xf>
    <xf numFmtId="168" fontId="46" fillId="0" borderId="24" xfId="0" applyNumberFormat="1" applyFont="1" applyBorder="1" applyAlignment="1">
      <alignment vertical="center" wrapText="1"/>
    </xf>
    <xf numFmtId="49" fontId="3" fillId="0" borderId="0" xfId="0" applyNumberFormat="1" applyFont="1" applyBorder="1" applyAlignment="1">
      <alignment vertical="center"/>
    </xf>
    <xf numFmtId="3" fontId="3" fillId="91" borderId="0" xfId="0" applyNumberFormat="1" applyFont="1" applyFill="1" applyAlignment="1">
      <alignment vertical="center" wrapText="1"/>
    </xf>
    <xf numFmtId="49" fontId="44" fillId="0" borderId="24" xfId="0" applyNumberFormat="1" applyFont="1" applyBorder="1" applyAlignment="1">
      <alignment vertical="center" wrapText="1"/>
    </xf>
    <xf numFmtId="49" fontId="47" fillId="0" borderId="24" xfId="0" applyNumberFormat="1" applyFont="1" applyBorder="1" applyAlignment="1">
      <alignment vertical="center" wrapText="1"/>
    </xf>
    <xf numFmtId="3" fontId="46" fillId="91" borderId="0" xfId="0" applyNumberFormat="1" applyFont="1" applyFill="1" applyBorder="1" applyAlignment="1">
      <alignment vertical="center" wrapText="1"/>
    </xf>
    <xf numFmtId="3" fontId="3" fillId="0" borderId="0" xfId="0" applyNumberFormat="1" applyFont="1" applyBorder="1" applyAlignment="1">
      <alignment vertical="center" wrapText="1"/>
    </xf>
    <xf numFmtId="49" fontId="3" fillId="0" borderId="24" xfId="0" applyNumberFormat="1" applyFont="1" applyBorder="1" applyAlignment="1">
      <alignment horizontal="left" vertical="center" wrapText="1" indent="4"/>
    </xf>
    <xf numFmtId="49" fontId="3" fillId="0" borderId="24" xfId="0" applyNumberFormat="1" applyFont="1" applyBorder="1" applyAlignment="1">
      <alignment horizontal="left" vertical="center" wrapText="1" indent="2"/>
    </xf>
    <xf numFmtId="49" fontId="3" fillId="0" borderId="24" xfId="0" applyNumberFormat="1" applyFont="1" applyBorder="1" applyAlignment="1">
      <alignment horizontal="left" vertical="center" wrapText="1" indent="1"/>
    </xf>
    <xf numFmtId="49" fontId="3" fillId="91" borderId="0" xfId="516" applyNumberFormat="1" applyFont="1" applyFill="1" applyAlignment="1">
      <alignment vertical="center" wrapText="1"/>
      <protection/>
    </xf>
    <xf numFmtId="3" fontId="3" fillId="91" borderId="0" xfId="0" applyNumberFormat="1" applyFont="1" applyFill="1" applyBorder="1" applyAlignment="1">
      <alignment vertical="center" wrapText="1"/>
    </xf>
    <xf numFmtId="49" fontId="3" fillId="0" borderId="0" xfId="0" applyNumberFormat="1" applyFont="1" applyAlignment="1">
      <alignment vertical="center" wrapText="1"/>
    </xf>
    <xf numFmtId="3" fontId="3" fillId="91" borderId="0" xfId="516" applyNumberFormat="1" applyFont="1" applyFill="1" applyAlignment="1">
      <alignment vertical="center" wrapText="1"/>
      <protection/>
    </xf>
    <xf numFmtId="49" fontId="3" fillId="0" borderId="24" xfId="0" applyNumberFormat="1" applyFont="1" applyBorder="1" applyAlignment="1">
      <alignment vertical="center" wrapText="1"/>
    </xf>
    <xf numFmtId="49" fontId="3" fillId="0" borderId="24" xfId="0" applyNumberFormat="1" applyFont="1" applyBorder="1" applyAlignment="1">
      <alignment horizontal="left" vertical="center" wrapText="1" indent="3"/>
    </xf>
    <xf numFmtId="168" fontId="52" fillId="91" borderId="24" xfId="516" applyNumberFormat="1" applyFont="1" applyFill="1" applyBorder="1" applyAlignment="1">
      <alignment horizontal="center" vertical="center" wrapText="1"/>
      <protection/>
    </xf>
    <xf numFmtId="168" fontId="46" fillId="0" borderId="0" xfId="0" applyNumberFormat="1" applyFont="1" applyBorder="1" applyAlignment="1">
      <alignment vertical="center" wrapText="1"/>
    </xf>
    <xf numFmtId="3" fontId="46" fillId="0" borderId="0" xfId="0" applyNumberFormat="1" applyFont="1" applyBorder="1" applyAlignment="1">
      <alignment vertical="center" wrapText="1"/>
    </xf>
    <xf numFmtId="49" fontId="46" fillId="0" borderId="0" xfId="0" applyNumberFormat="1" applyFont="1" applyBorder="1" applyAlignment="1">
      <alignment vertical="center" wrapText="1"/>
    </xf>
    <xf numFmtId="3" fontId="3" fillId="91" borderId="0" xfId="517" applyNumberFormat="1" applyFont="1" applyFill="1" applyAlignment="1">
      <alignment vertical="center"/>
      <protection/>
    </xf>
    <xf numFmtId="49" fontId="3" fillId="91" borderId="0" xfId="517" applyNumberFormat="1" applyFont="1" applyFill="1" applyAlignment="1">
      <alignment vertical="center" wrapText="1"/>
      <protection/>
    </xf>
    <xf numFmtId="49" fontId="3" fillId="0" borderId="24" xfId="549" applyNumberFormat="1" applyFont="1" applyBorder="1" applyAlignment="1">
      <alignment vertical="center" wrapText="1"/>
      <protection/>
    </xf>
    <xf numFmtId="49" fontId="3" fillId="0" borderId="24" xfId="517" applyNumberFormat="1" applyFont="1" applyBorder="1" applyAlignment="1">
      <alignment vertical="center" wrapText="1"/>
      <protection/>
    </xf>
    <xf numFmtId="49" fontId="3" fillId="0" borderId="24" xfId="517" applyNumberFormat="1" applyFont="1" applyBorder="1" applyAlignment="1">
      <alignment horizontal="left" vertical="center" wrapText="1" indent="1"/>
      <protection/>
    </xf>
    <xf numFmtId="49" fontId="3" fillId="0" borderId="24" xfId="549" applyNumberFormat="1" applyFont="1" applyBorder="1" applyAlignment="1">
      <alignment horizontal="left" vertical="center" wrapText="1" indent="1"/>
      <protection/>
    </xf>
    <xf numFmtId="3" fontId="3" fillId="0" borderId="24" xfId="544" applyNumberFormat="1" applyFont="1" applyBorder="1" applyAlignment="1">
      <alignment vertical="center"/>
      <protection/>
    </xf>
    <xf numFmtId="3" fontId="46" fillId="0" borderId="24" xfId="544" applyNumberFormat="1" applyFont="1" applyBorder="1" applyAlignment="1">
      <alignment vertical="center"/>
      <protection/>
    </xf>
    <xf numFmtId="3" fontId="50" fillId="91" borderId="24" xfId="517" applyNumberFormat="1" applyFont="1" applyFill="1" applyBorder="1" applyAlignment="1">
      <alignment horizontal="center" vertical="center"/>
      <protection/>
    </xf>
    <xf numFmtId="49" fontId="50" fillId="91" borderId="24" xfId="517" applyNumberFormat="1" applyFont="1" applyFill="1" applyBorder="1" applyAlignment="1">
      <alignment horizontal="center" vertical="center"/>
      <protection/>
    </xf>
    <xf numFmtId="0" fontId="50" fillId="91" borderId="24" xfId="517" applyFont="1" applyFill="1" applyBorder="1" applyAlignment="1">
      <alignment horizontal="center" vertical="center"/>
      <protection/>
    </xf>
    <xf numFmtId="3" fontId="3" fillId="91" borderId="24" xfId="517" applyNumberFormat="1" applyFont="1" applyFill="1" applyBorder="1" applyAlignment="1">
      <alignment horizontal="center" vertical="center" wrapText="1"/>
      <protection/>
    </xf>
    <xf numFmtId="49" fontId="3" fillId="91" borderId="24" xfId="517" applyNumberFormat="1" applyFont="1" applyFill="1" applyBorder="1" applyAlignment="1">
      <alignment horizontal="center" vertical="center" wrapText="1"/>
      <protection/>
    </xf>
    <xf numFmtId="3" fontId="3" fillId="91" borderId="0" xfId="517" applyNumberFormat="1" applyFont="1" applyFill="1" applyBorder="1" applyAlignment="1">
      <alignment horizontal="right" wrapText="1"/>
      <protection/>
    </xf>
    <xf numFmtId="49" fontId="3" fillId="91" borderId="33" xfId="517" applyNumberFormat="1" applyFont="1" applyFill="1" applyBorder="1" applyAlignment="1">
      <alignment horizontal="left" vertical="center" wrapText="1" indent="2"/>
      <protection/>
    </xf>
    <xf numFmtId="49" fontId="5" fillId="91" borderId="0" xfId="517" applyNumberFormat="1" applyFont="1" applyFill="1" applyBorder="1" applyAlignment="1">
      <alignment wrapText="1"/>
      <protection/>
    </xf>
    <xf numFmtId="49" fontId="79" fillId="0" borderId="0" xfId="470" applyNumberFormat="1" applyBorder="1" applyAlignment="1">
      <alignment vertical="center"/>
    </xf>
    <xf numFmtId="3" fontId="46" fillId="0" borderId="24" xfId="538" applyNumberFormat="1" applyFont="1" applyBorder="1" applyAlignment="1">
      <alignment vertical="center"/>
      <protection/>
    </xf>
    <xf numFmtId="3" fontId="3" fillId="0" borderId="24" xfId="516" applyNumberFormat="1" applyFont="1" applyBorder="1" applyAlignment="1">
      <alignment vertical="center"/>
      <protection/>
    </xf>
    <xf numFmtId="49" fontId="3" fillId="0" borderId="24" xfId="516" applyNumberFormat="1" applyFont="1" applyBorder="1" applyAlignment="1">
      <alignment vertical="center" wrapText="1"/>
      <protection/>
    </xf>
    <xf numFmtId="49" fontId="3" fillId="0" borderId="24" xfId="516" applyNumberFormat="1" applyFont="1" applyBorder="1" applyAlignment="1">
      <alignment horizontal="left" vertical="center" wrapText="1" indent="4"/>
      <protection/>
    </xf>
    <xf numFmtId="3" fontId="3" fillId="0" borderId="24" xfId="542" applyNumberFormat="1" applyFont="1" applyBorder="1" applyAlignment="1">
      <alignment vertical="center"/>
      <protection/>
    </xf>
    <xf numFmtId="3" fontId="46" fillId="0" borderId="24" xfId="542" applyNumberFormat="1" applyFont="1" applyBorder="1" applyAlignment="1">
      <alignment vertical="center"/>
      <protection/>
    </xf>
    <xf numFmtId="0" fontId="42" fillId="0" borderId="0" xfId="557" applyFont="1" applyAlignment="1">
      <alignment vertical="center" wrapText="1"/>
      <protection/>
    </xf>
    <xf numFmtId="0" fontId="3" fillId="0" borderId="0" xfId="0" applyFont="1" applyAlignment="1">
      <alignment/>
    </xf>
    <xf numFmtId="0" fontId="3" fillId="0" borderId="0" xfId="557" applyFont="1" applyAlignment="1">
      <alignment horizontal="right" vertical="center"/>
      <protection/>
    </xf>
    <xf numFmtId="0" fontId="5" fillId="0" borderId="0" xfId="559" applyFont="1" applyFill="1" applyBorder="1" applyAlignment="1">
      <alignment vertical="center"/>
      <protection/>
    </xf>
    <xf numFmtId="0" fontId="3" fillId="0" borderId="0" xfId="559" applyFont="1" applyFill="1" applyBorder="1" applyAlignment="1">
      <alignment horizontal="right" vertical="center"/>
      <protection/>
    </xf>
    <xf numFmtId="0" fontId="3" fillId="0" borderId="0" xfId="559" applyFont="1" applyFill="1" applyAlignment="1">
      <alignment vertical="center"/>
      <protection/>
    </xf>
    <xf numFmtId="3" fontId="3" fillId="0" borderId="0" xfId="559" applyNumberFormat="1" applyFont="1" applyFill="1" applyBorder="1" applyAlignment="1">
      <alignment horizontal="right" vertical="center"/>
      <protection/>
    </xf>
    <xf numFmtId="3" fontId="3" fillId="0" borderId="0" xfId="559" applyNumberFormat="1" applyFont="1" applyFill="1" applyAlignment="1">
      <alignment horizontal="right" vertical="center"/>
      <protection/>
    </xf>
    <xf numFmtId="4" fontId="3" fillId="0" borderId="0" xfId="559" applyNumberFormat="1" applyFont="1" applyFill="1" applyAlignment="1">
      <alignment horizontal="right" vertical="center"/>
      <protection/>
    </xf>
    <xf numFmtId="0" fontId="13" fillId="0" borderId="0" xfId="559" applyFont="1" applyFill="1" applyAlignment="1">
      <alignment horizontal="right" vertical="center"/>
      <protection/>
    </xf>
    <xf numFmtId="0" fontId="4" fillId="0" borderId="33" xfId="559" applyFont="1" applyFill="1" applyBorder="1" applyAlignment="1">
      <alignment horizontal="center" vertical="center"/>
      <protection/>
    </xf>
    <xf numFmtId="3" fontId="4" fillId="0" borderId="33" xfId="559" applyNumberFormat="1" applyFont="1" applyFill="1" applyBorder="1" applyAlignment="1">
      <alignment horizontal="right" vertical="center"/>
      <protection/>
    </xf>
    <xf numFmtId="4" fontId="4" fillId="0" borderId="33" xfId="559" applyNumberFormat="1" applyFont="1" applyFill="1" applyBorder="1" applyAlignment="1">
      <alignment horizontal="right" vertical="center"/>
      <protection/>
    </xf>
    <xf numFmtId="0" fontId="3" fillId="0" borderId="0" xfId="559" applyFont="1" applyFill="1" applyAlignment="1">
      <alignment horizontal="right" vertical="center"/>
      <protection/>
    </xf>
    <xf numFmtId="3" fontId="46" fillId="0" borderId="24" xfId="0" applyNumberFormat="1" applyFont="1" applyFill="1" applyBorder="1" applyAlignment="1">
      <alignment horizontal="center" vertical="center" wrapText="1"/>
    </xf>
    <xf numFmtId="4" fontId="46" fillId="0" borderId="24" xfId="0" applyNumberFormat="1" applyFont="1" applyFill="1" applyBorder="1" applyAlignment="1">
      <alignment horizontal="center" vertical="center" wrapText="1"/>
    </xf>
    <xf numFmtId="0" fontId="50" fillId="0" borderId="24" xfId="0" applyNumberFormat="1" applyFont="1" applyBorder="1" applyAlignment="1">
      <alignment horizontal="center" vertical="center"/>
    </xf>
    <xf numFmtId="0" fontId="53" fillId="0" borderId="24" xfId="0" applyFont="1" applyBorder="1" applyAlignment="1">
      <alignment horizontal="center" vertical="center" wrapText="1"/>
    </xf>
    <xf numFmtId="3" fontId="54" fillId="0" borderId="24" xfId="0" applyNumberFormat="1" applyFont="1" applyBorder="1" applyAlignment="1">
      <alignment vertical="center"/>
    </xf>
    <xf numFmtId="168" fontId="54" fillId="0" borderId="24" xfId="0" applyNumberFormat="1" applyFont="1" applyBorder="1" applyAlignment="1">
      <alignment vertical="center"/>
    </xf>
    <xf numFmtId="0" fontId="3" fillId="0" borderId="24" xfId="0" applyFont="1" applyBorder="1" applyAlignment="1">
      <alignment vertical="center" wrapText="1"/>
    </xf>
    <xf numFmtId="168" fontId="3" fillId="0" borderId="24" xfId="0" applyNumberFormat="1" applyFont="1" applyBorder="1" applyAlignment="1">
      <alignment vertical="center"/>
    </xf>
    <xf numFmtId="0" fontId="46" fillId="0" borderId="24" xfId="0" applyFont="1" applyBorder="1" applyAlignment="1">
      <alignment vertical="center" wrapText="1"/>
    </xf>
    <xf numFmtId="168" fontId="46" fillId="0" borderId="24" xfId="0" applyNumberFormat="1" applyFont="1" applyBorder="1" applyAlignment="1">
      <alignment vertical="center"/>
    </xf>
    <xf numFmtId="0" fontId="3" fillId="0" borderId="24" xfId="0" applyFont="1" applyBorder="1" applyAlignment="1">
      <alignment horizontal="left" vertical="center" wrapText="1" indent="1"/>
    </xf>
    <xf numFmtId="0" fontId="3" fillId="0" borderId="24" xfId="0" applyFont="1" applyBorder="1" applyAlignment="1">
      <alignment horizontal="left" vertical="center" wrapText="1" indent="2"/>
    </xf>
    <xf numFmtId="0" fontId="3" fillId="0" borderId="24" xfId="0" applyFont="1" applyBorder="1" applyAlignment="1">
      <alignment horizontal="left" vertical="center" wrapText="1" indent="3"/>
    </xf>
    <xf numFmtId="0" fontId="3" fillId="0" borderId="24" xfId="0" applyFont="1" applyBorder="1" applyAlignment="1">
      <alignment horizontal="left" vertical="center" wrapText="1" indent="4"/>
    </xf>
    <xf numFmtId="0" fontId="53" fillId="0" borderId="24" xfId="0" applyFont="1" applyBorder="1" applyAlignment="1">
      <alignment vertical="center" wrapText="1"/>
    </xf>
    <xf numFmtId="3" fontId="53" fillId="0" borderId="24" xfId="0" applyNumberFormat="1" applyFont="1" applyBorder="1" applyAlignment="1">
      <alignment vertical="center"/>
    </xf>
    <xf numFmtId="168" fontId="53" fillId="0" borderId="24" xfId="0" applyNumberFormat="1" applyFont="1" applyBorder="1" applyAlignment="1">
      <alignment vertical="center"/>
    </xf>
    <xf numFmtId="0" fontId="46" fillId="0" borderId="24" xfId="0" applyFont="1" applyBorder="1" applyAlignment="1">
      <alignment horizontal="center" vertical="center" wrapText="1"/>
    </xf>
    <xf numFmtId="0" fontId="3" fillId="0" borderId="24" xfId="0" applyFont="1" applyBorder="1" applyAlignment="1">
      <alignment horizontal="left" vertical="center" wrapText="1" indent="5"/>
    </xf>
    <xf numFmtId="0" fontId="5" fillId="0" borderId="0" xfId="0" applyFont="1" applyAlignment="1">
      <alignment vertical="center"/>
    </xf>
    <xf numFmtId="0" fontId="3" fillId="0" borderId="33" xfId="0" applyNumberFormat="1" applyFont="1" applyFill="1" applyBorder="1" applyAlignment="1" applyProtection="1">
      <alignment/>
      <protection locked="0"/>
    </xf>
    <xf numFmtId="0" fontId="3" fillId="0" borderId="33" xfId="0" applyNumberFormat="1" applyFont="1" applyFill="1" applyBorder="1" applyAlignment="1" applyProtection="1">
      <alignment horizontal="right" vertical="center"/>
      <protection locked="0"/>
    </xf>
    <xf numFmtId="49" fontId="46" fillId="0" borderId="24" xfId="0" applyNumberFormat="1" applyFont="1" applyFill="1" applyBorder="1" applyAlignment="1">
      <alignment horizontal="center" vertical="center" wrapText="1"/>
    </xf>
    <xf numFmtId="0" fontId="52" fillId="0" borderId="24" xfId="0" applyFont="1" applyFill="1" applyBorder="1" applyAlignment="1">
      <alignment horizontal="center" vertical="center" wrapText="1"/>
    </xf>
    <xf numFmtId="168" fontId="52" fillId="0" borderId="24" xfId="0" applyNumberFormat="1" applyFont="1" applyFill="1" applyBorder="1" applyAlignment="1">
      <alignment horizontal="center" vertical="center" wrapText="1"/>
    </xf>
    <xf numFmtId="0" fontId="50" fillId="0" borderId="24" xfId="0" applyFont="1" applyFill="1" applyBorder="1" applyAlignment="1">
      <alignment horizontal="center" vertical="center"/>
    </xf>
    <xf numFmtId="49" fontId="50" fillId="0" borderId="24" xfId="0" applyNumberFormat="1" applyFont="1" applyFill="1" applyBorder="1" applyAlignment="1">
      <alignment horizontal="center" vertical="center"/>
    </xf>
    <xf numFmtId="0" fontId="50" fillId="0" borderId="24" xfId="0" applyFont="1" applyFill="1" applyBorder="1" applyAlignment="1">
      <alignment horizontal="center"/>
    </xf>
    <xf numFmtId="3" fontId="50" fillId="0" borderId="24" xfId="0" applyNumberFormat="1" applyFont="1" applyFill="1" applyBorder="1" applyAlignment="1">
      <alignment horizontal="center"/>
    </xf>
    <xf numFmtId="49" fontId="53" fillId="0" borderId="24" xfId="0" applyNumberFormat="1" applyFont="1" applyFill="1" applyBorder="1" applyAlignment="1">
      <alignment wrapText="1"/>
    </xf>
    <xf numFmtId="3" fontId="53" fillId="0" borderId="24" xfId="0" applyNumberFormat="1" applyFont="1" applyFill="1" applyBorder="1" applyAlignment="1">
      <alignment wrapText="1"/>
    </xf>
    <xf numFmtId="168" fontId="53" fillId="0" borderId="24" xfId="0" applyNumberFormat="1" applyFont="1" applyFill="1" applyBorder="1" applyAlignment="1">
      <alignment wrapText="1"/>
    </xf>
    <xf numFmtId="0" fontId="53" fillId="0" borderId="0" xfId="0" applyFont="1" applyFill="1" applyAlignment="1">
      <alignment/>
    </xf>
    <xf numFmtId="49" fontId="46" fillId="0" borderId="24" xfId="0" applyNumberFormat="1" applyFont="1" applyFill="1" applyBorder="1" applyAlignment="1">
      <alignment wrapText="1"/>
    </xf>
    <xf numFmtId="3" fontId="46" fillId="0" borderId="24" xfId="0" applyNumberFormat="1" applyFont="1" applyFill="1" applyBorder="1" applyAlignment="1">
      <alignment wrapText="1"/>
    </xf>
    <xf numFmtId="168" fontId="46" fillId="0" borderId="24" xfId="0" applyNumberFormat="1" applyFont="1" applyFill="1" applyBorder="1" applyAlignment="1">
      <alignment wrapText="1"/>
    </xf>
    <xf numFmtId="0" fontId="46" fillId="0" borderId="0" xfId="0" applyFont="1" applyFill="1" applyAlignment="1">
      <alignment/>
    </xf>
    <xf numFmtId="49" fontId="3" fillId="0" borderId="24" xfId="0" applyNumberFormat="1" applyFont="1" applyFill="1" applyBorder="1" applyAlignment="1">
      <alignment horizontal="left" wrapText="1" indent="1"/>
    </xf>
    <xf numFmtId="49" fontId="3" fillId="0" borderId="24" xfId="0" applyNumberFormat="1" applyFont="1" applyFill="1" applyBorder="1" applyAlignment="1">
      <alignment wrapText="1"/>
    </xf>
    <xf numFmtId="3" fontId="3" fillId="0" borderId="24" xfId="0" applyNumberFormat="1" applyFont="1" applyFill="1" applyBorder="1" applyAlignment="1">
      <alignment wrapText="1"/>
    </xf>
    <xf numFmtId="168" fontId="3" fillId="0" borderId="24" xfId="0" applyNumberFormat="1" applyFont="1" applyFill="1" applyBorder="1" applyAlignment="1">
      <alignment wrapText="1"/>
    </xf>
    <xf numFmtId="49" fontId="3" fillId="0" borderId="24" xfId="0" applyNumberFormat="1" applyFont="1" applyFill="1" applyBorder="1" applyAlignment="1">
      <alignment horizontal="left" wrapText="1" indent="2"/>
    </xf>
    <xf numFmtId="49" fontId="3" fillId="0" borderId="24" xfId="0" applyNumberFormat="1" applyFont="1" applyFill="1" applyBorder="1" applyAlignment="1">
      <alignment horizontal="left" wrapText="1" indent="3"/>
    </xf>
    <xf numFmtId="49" fontId="3" fillId="0" borderId="24" xfId="0" applyNumberFormat="1" applyFont="1" applyFill="1" applyBorder="1" applyAlignment="1">
      <alignment horizontal="left" wrapText="1" indent="4"/>
    </xf>
    <xf numFmtId="168" fontId="3" fillId="0" borderId="24" xfId="0" applyNumberFormat="1" applyFont="1" applyFill="1" applyBorder="1" applyAlignment="1">
      <alignment horizontal="center" wrapText="1"/>
    </xf>
    <xf numFmtId="3" fontId="3" fillId="0" borderId="24" xfId="0" applyNumberFormat="1" applyFont="1" applyFill="1" applyBorder="1" applyAlignment="1">
      <alignment horizontal="center" wrapText="1"/>
    </xf>
    <xf numFmtId="0" fontId="3" fillId="0" borderId="33" xfId="0" applyFont="1" applyFill="1" applyBorder="1" applyAlignment="1">
      <alignment/>
    </xf>
    <xf numFmtId="0" fontId="3" fillId="0" borderId="33" xfId="0" applyFont="1" applyFill="1" applyBorder="1" applyAlignment="1">
      <alignment horizontal="right"/>
    </xf>
    <xf numFmtId="0" fontId="3" fillId="0" borderId="24"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46" fillId="0" borderId="24" xfId="0" applyNumberFormat="1" applyFont="1" applyBorder="1" applyAlignment="1">
      <alignment wrapText="1"/>
    </xf>
    <xf numFmtId="3" fontId="46" fillId="0" borderId="24" xfId="516" applyNumberFormat="1" applyFont="1" applyFill="1" applyBorder="1" applyAlignment="1">
      <alignment wrapText="1"/>
      <protection/>
    </xf>
    <xf numFmtId="49" fontId="3" fillId="0" borderId="24" xfId="0" applyNumberFormat="1" applyFont="1" applyBorder="1" applyAlignment="1">
      <alignment wrapText="1"/>
    </xf>
    <xf numFmtId="49" fontId="3" fillId="0" borderId="24" xfId="0" applyNumberFormat="1" applyFont="1" applyBorder="1" applyAlignment="1">
      <alignment horizontal="left" wrapText="1" indent="1"/>
    </xf>
    <xf numFmtId="3" fontId="3" fillId="0" borderId="24" xfId="516" applyNumberFormat="1" applyFont="1" applyFill="1" applyBorder="1" applyAlignment="1">
      <alignment wrapText="1"/>
      <protection/>
    </xf>
    <xf numFmtId="49" fontId="3" fillId="0" borderId="24" xfId="0" applyNumberFormat="1" applyFont="1" applyBorder="1" applyAlignment="1">
      <alignment horizontal="left" wrapText="1" indent="2"/>
    </xf>
    <xf numFmtId="49" fontId="3" fillId="0" borderId="24" xfId="0" applyNumberFormat="1" applyFont="1" applyBorder="1" applyAlignment="1">
      <alignment horizontal="left" wrapText="1" indent="3"/>
    </xf>
    <xf numFmtId="49" fontId="3" fillId="0" borderId="24" xfId="0" applyNumberFormat="1" applyFont="1" applyBorder="1" applyAlignment="1">
      <alignment horizontal="left" wrapText="1" indent="4"/>
    </xf>
    <xf numFmtId="3" fontId="3" fillId="0" borderId="24" xfId="516" applyNumberFormat="1" applyFont="1" applyFill="1" applyBorder="1" applyAlignment="1">
      <alignment horizontal="center" wrapText="1"/>
      <protection/>
    </xf>
    <xf numFmtId="49" fontId="44" fillId="0" borderId="24" xfId="0" applyNumberFormat="1" applyFont="1" applyBorder="1" applyAlignment="1">
      <alignment horizontal="center" wrapText="1"/>
    </xf>
    <xf numFmtId="3" fontId="44" fillId="0" borderId="24" xfId="0" applyNumberFormat="1" applyFont="1" applyFill="1" applyBorder="1" applyAlignment="1">
      <alignment wrapText="1"/>
    </xf>
    <xf numFmtId="0" fontId="3" fillId="0" borderId="0" xfId="516" applyFont="1" applyFill="1" applyBorder="1" applyAlignment="1">
      <alignment horizontal="left" vertical="center"/>
      <protection/>
    </xf>
    <xf numFmtId="0" fontId="2" fillId="0" borderId="0" xfId="0" applyFont="1" applyFill="1" applyAlignment="1">
      <alignment/>
    </xf>
    <xf numFmtId="0" fontId="3" fillId="0" borderId="0" xfId="516" applyFont="1" applyAlignment="1">
      <alignment wrapText="1"/>
      <protection/>
    </xf>
    <xf numFmtId="0" fontId="3" fillId="0" borderId="0" xfId="516" applyFont="1">
      <alignment/>
      <protection/>
    </xf>
    <xf numFmtId="0" fontId="44" fillId="0" borderId="0" xfId="516" applyFont="1" applyAlignment="1">
      <alignment horizontal="right"/>
      <protection/>
    </xf>
    <xf numFmtId="3" fontId="3" fillId="92" borderId="34" xfId="516" applyNumberFormat="1" applyFont="1" applyFill="1" applyBorder="1" applyAlignment="1">
      <alignment horizontal="center" vertical="center"/>
      <protection/>
    </xf>
    <xf numFmtId="3" fontId="3" fillId="92" borderId="34" xfId="516" applyNumberFormat="1" applyFont="1" applyFill="1" applyBorder="1" applyAlignment="1">
      <alignment horizontal="center" vertical="center" wrapText="1"/>
      <protection/>
    </xf>
    <xf numFmtId="3" fontId="54" fillId="0" borderId="34" xfId="516" applyNumberFormat="1" applyFont="1" applyBorder="1" applyAlignment="1">
      <alignment vertical="center"/>
      <protection/>
    </xf>
    <xf numFmtId="3" fontId="53" fillId="0" borderId="34" xfId="516" applyNumberFormat="1" applyFont="1" applyBorder="1" applyAlignment="1">
      <alignment horizontal="right" vertical="center"/>
      <protection/>
    </xf>
    <xf numFmtId="3" fontId="46" fillId="0" borderId="34" xfId="516" applyNumberFormat="1" applyFont="1" applyFill="1" applyBorder="1" applyAlignment="1">
      <alignment horizontal="right" vertical="center"/>
      <protection/>
    </xf>
    <xf numFmtId="3" fontId="57" fillId="0" borderId="34" xfId="516" applyNumberFormat="1" applyFont="1" applyBorder="1" applyAlignment="1">
      <alignment horizontal="right" vertical="center" wrapText="1"/>
      <protection/>
    </xf>
    <xf numFmtId="3" fontId="57" fillId="0" borderId="34" xfId="516" applyNumberFormat="1" applyFont="1" applyBorder="1" applyAlignment="1">
      <alignment horizontal="right" vertical="center"/>
      <protection/>
    </xf>
    <xf numFmtId="3" fontId="44" fillId="0" borderId="34" xfId="516" applyNumberFormat="1" applyFont="1" applyFill="1" applyBorder="1" applyAlignment="1">
      <alignment horizontal="right" vertical="center"/>
      <protection/>
    </xf>
    <xf numFmtId="3" fontId="54" fillId="0" borderId="34" xfId="516" applyNumberFormat="1" applyFont="1" applyBorder="1" applyAlignment="1">
      <alignment horizontal="right" vertical="center"/>
      <protection/>
    </xf>
    <xf numFmtId="3" fontId="53" fillId="0" borderId="34" xfId="516" applyNumberFormat="1" applyFont="1" applyBorder="1" applyAlignment="1">
      <alignment vertical="center" wrapText="1"/>
      <protection/>
    </xf>
    <xf numFmtId="3" fontId="53" fillId="0" borderId="34" xfId="516" applyNumberFormat="1" applyFont="1" applyBorder="1" applyAlignment="1">
      <alignment vertical="center"/>
      <protection/>
    </xf>
    <xf numFmtId="3" fontId="46" fillId="0" borderId="34" xfId="516" applyNumberFormat="1" applyFont="1" applyFill="1" applyBorder="1" applyAlignment="1">
      <alignment horizontal="right" vertical="center"/>
      <protection/>
    </xf>
    <xf numFmtId="3" fontId="3" fillId="0" borderId="34" xfId="516" applyNumberFormat="1" applyFont="1" applyFill="1" applyBorder="1" applyAlignment="1">
      <alignment horizontal="right" vertical="center"/>
      <protection/>
    </xf>
    <xf numFmtId="3" fontId="53" fillId="0" borderId="34" xfId="516" applyNumberFormat="1" applyFont="1" applyBorder="1" applyAlignment="1">
      <alignment horizontal="left" vertical="center" wrapText="1"/>
      <protection/>
    </xf>
    <xf numFmtId="167" fontId="53" fillId="0" borderId="34" xfId="516" applyNumberFormat="1" applyFont="1" applyBorder="1" applyAlignment="1">
      <alignment vertical="center" wrapText="1"/>
      <protection/>
    </xf>
    <xf numFmtId="3" fontId="3" fillId="0" borderId="34" xfId="516" applyNumberFormat="1" applyFont="1" applyBorder="1" applyAlignment="1">
      <alignment horizontal="right" vertical="center"/>
      <protection/>
    </xf>
    <xf numFmtId="167" fontId="53" fillId="0" borderId="34" xfId="516" applyNumberFormat="1" applyFont="1" applyBorder="1" applyAlignment="1">
      <alignment vertical="center"/>
      <protection/>
    </xf>
    <xf numFmtId="3" fontId="46" fillId="0" borderId="34" xfId="516" applyNumberFormat="1" applyFont="1" applyBorder="1" applyAlignment="1">
      <alignment horizontal="right" vertical="center"/>
      <protection/>
    </xf>
    <xf numFmtId="167" fontId="57" fillId="0" borderId="34" xfId="516" applyNumberFormat="1" applyFont="1" applyBorder="1" applyAlignment="1">
      <alignment horizontal="right" vertical="center" wrapText="1"/>
      <protection/>
    </xf>
    <xf numFmtId="3" fontId="44" fillId="0" borderId="34" xfId="516" applyNumberFormat="1" applyFont="1" applyBorder="1" applyAlignment="1">
      <alignment horizontal="right" vertical="center"/>
      <protection/>
    </xf>
    <xf numFmtId="0" fontId="0" fillId="0" borderId="0" xfId="516" applyFont="1">
      <alignment/>
      <protection/>
    </xf>
    <xf numFmtId="3" fontId="0" fillId="0" borderId="0" xfId="516" applyNumberFormat="1" applyFont="1">
      <alignment/>
      <protection/>
    </xf>
    <xf numFmtId="0" fontId="3" fillId="0" borderId="0" xfId="516" applyFont="1" applyFill="1" applyAlignment="1">
      <alignment horizontal="left" vertical="top"/>
      <protection/>
    </xf>
    <xf numFmtId="0" fontId="3" fillId="0" borderId="0" xfId="516" applyFont="1" applyFill="1">
      <alignment/>
      <protection/>
    </xf>
    <xf numFmtId="3" fontId="3" fillId="0" borderId="0" xfId="516" applyNumberFormat="1" applyFont="1" applyFill="1">
      <alignment/>
      <protection/>
    </xf>
    <xf numFmtId="3" fontId="3" fillId="0" borderId="0" xfId="516" applyNumberFormat="1" applyFont="1" applyAlignment="1">
      <alignment/>
      <protection/>
    </xf>
    <xf numFmtId="0" fontId="3" fillId="0" borderId="0" xfId="541" applyFont="1">
      <alignment/>
      <protection/>
    </xf>
    <xf numFmtId="0" fontId="3" fillId="0" borderId="0" xfId="516" applyNumberFormat="1" applyFont="1" applyFill="1" applyBorder="1" applyAlignment="1">
      <alignment horizontal="right" wrapText="1"/>
      <protection/>
    </xf>
    <xf numFmtId="49" fontId="3" fillId="91" borderId="0" xfId="517" applyNumberFormat="1" applyFont="1" applyFill="1" applyAlignment="1">
      <alignment horizontal="right" wrapText="1"/>
      <protection/>
    </xf>
    <xf numFmtId="49" fontId="3" fillId="91" borderId="0" xfId="517" applyNumberFormat="1" applyFont="1" applyFill="1" applyAlignment="1">
      <alignment wrapText="1"/>
      <protection/>
    </xf>
    <xf numFmtId="0" fontId="4" fillId="0" borderId="0" xfId="0" applyFont="1" applyFill="1" applyAlignment="1">
      <alignment horizontal="center" wrapText="1"/>
    </xf>
    <xf numFmtId="0" fontId="0" fillId="0" borderId="0" xfId="0" applyAlignment="1">
      <alignment/>
    </xf>
    <xf numFmtId="0" fontId="5" fillId="0" borderId="0" xfId="0" applyFont="1" applyFill="1" applyAlignment="1">
      <alignment horizontal="center" wrapText="1"/>
    </xf>
    <xf numFmtId="0" fontId="5" fillId="0" borderId="0" xfId="0" applyFont="1" applyFill="1" applyAlignment="1">
      <alignment horizontal="center"/>
    </xf>
    <xf numFmtId="0" fontId="3" fillId="0" borderId="0" xfId="516" applyNumberFormat="1" applyFont="1" applyFill="1" applyBorder="1" applyAlignment="1">
      <alignment horizontal="right" wrapText="1"/>
      <protection/>
    </xf>
    <xf numFmtId="0" fontId="4" fillId="0" borderId="0" xfId="516" applyFont="1" applyBorder="1" applyAlignment="1">
      <alignment horizontal="center" vertical="center" wrapText="1"/>
      <protection/>
    </xf>
    <xf numFmtId="0" fontId="56" fillId="0" borderId="0" xfId="445" applyFont="1" applyBorder="1" applyAlignment="1">
      <alignment horizontal="center" vertical="center"/>
      <protection/>
    </xf>
    <xf numFmtId="0" fontId="3" fillId="0" borderId="35" xfId="516" applyFont="1" applyBorder="1" applyAlignment="1">
      <alignment horizontal="left" vertical="center"/>
      <protection/>
    </xf>
    <xf numFmtId="0" fontId="3" fillId="0" borderId="0" xfId="516" applyFont="1" applyBorder="1" applyAlignment="1">
      <alignment horizontal="left" vertical="center"/>
      <protection/>
    </xf>
    <xf numFmtId="3" fontId="3" fillId="0" borderId="0" xfId="0" applyNumberFormat="1" applyFont="1" applyFill="1" applyAlignment="1">
      <alignment horizontal="right" wrapText="1"/>
    </xf>
    <xf numFmtId="0" fontId="3" fillId="0" borderId="0" xfId="516" applyFont="1" applyFill="1" applyBorder="1" applyAlignment="1">
      <alignment horizontal="center"/>
      <protection/>
    </xf>
    <xf numFmtId="0" fontId="3" fillId="0" borderId="0" xfId="560" applyFont="1" applyFill="1" applyBorder="1" applyAlignment="1">
      <alignment horizontal="center"/>
      <protection/>
    </xf>
    <xf numFmtId="1" fontId="44" fillId="0" borderId="26" xfId="0" applyNumberFormat="1" applyFont="1" applyBorder="1" applyAlignment="1">
      <alignment horizontal="left" vertical="center" wrapText="1"/>
    </xf>
    <xf numFmtId="1" fontId="44" fillId="0" borderId="36" xfId="0" applyNumberFormat="1" applyFont="1" applyBorder="1" applyAlignment="1">
      <alignment horizontal="left" vertical="center" wrapText="1"/>
    </xf>
    <xf numFmtId="1" fontId="44" fillId="0" borderId="37" xfId="0" applyNumberFormat="1" applyFont="1" applyBorder="1" applyAlignment="1">
      <alignment horizontal="left" vertical="center" wrapText="1"/>
    </xf>
    <xf numFmtId="0" fontId="44" fillId="91" borderId="0" xfId="0" applyFont="1" applyFill="1" applyBorder="1" applyAlignment="1">
      <alignment horizontal="left"/>
    </xf>
    <xf numFmtId="0" fontId="4" fillId="0" borderId="0" xfId="0" applyNumberFormat="1" applyFont="1" applyBorder="1" applyAlignment="1">
      <alignment horizontal="center" vertical="center" wrapText="1"/>
    </xf>
    <xf numFmtId="1" fontId="47" fillId="0" borderId="24" xfId="0" applyNumberFormat="1" applyFont="1" applyBorder="1" applyAlignment="1">
      <alignment horizontal="left" vertical="center" wrapText="1"/>
    </xf>
    <xf numFmtId="1" fontId="47" fillId="0" borderId="26" xfId="0" applyNumberFormat="1" applyFont="1" applyBorder="1" applyAlignment="1">
      <alignment horizontal="left" vertical="center" wrapText="1"/>
    </xf>
    <xf numFmtId="1" fontId="44" fillId="0" borderId="24" xfId="0" applyNumberFormat="1" applyFont="1" applyBorder="1" applyAlignment="1">
      <alignment horizontal="left" vertical="center" wrapText="1"/>
    </xf>
    <xf numFmtId="0" fontId="3" fillId="0" borderId="0" xfId="516" applyFont="1" applyBorder="1" applyAlignment="1">
      <alignment horizontal="center"/>
      <protection/>
    </xf>
    <xf numFmtId="0" fontId="4" fillId="0" borderId="0" xfId="541" applyFont="1" applyBorder="1" applyAlignment="1">
      <alignment horizontal="center"/>
      <protection/>
    </xf>
    <xf numFmtId="49" fontId="44" fillId="0" borderId="0" xfId="541" applyNumberFormat="1" applyFont="1" applyAlignment="1">
      <alignment wrapText="1"/>
      <protection/>
    </xf>
    <xf numFmtId="3" fontId="3" fillId="91" borderId="0" xfId="516" applyNumberFormat="1" applyFont="1" applyFill="1" applyAlignment="1">
      <alignment horizontal="right" vertical="center" wrapText="1"/>
      <protection/>
    </xf>
    <xf numFmtId="3" fontId="2" fillId="91" borderId="0" xfId="0" applyNumberFormat="1" applyFont="1" applyFill="1" applyAlignment="1">
      <alignment horizontal="right" vertical="center" wrapText="1"/>
    </xf>
    <xf numFmtId="0" fontId="4" fillId="91" borderId="0" xfId="516" applyFont="1" applyFill="1" applyBorder="1" applyAlignment="1">
      <alignment horizontal="center" vertical="center"/>
      <protection/>
    </xf>
    <xf numFmtId="3" fontId="4" fillId="91" borderId="0" xfId="516" applyNumberFormat="1" applyFont="1" applyFill="1" applyBorder="1" applyAlignment="1">
      <alignment horizontal="center" vertical="center"/>
      <protection/>
    </xf>
    <xf numFmtId="3" fontId="45" fillId="91" borderId="0" xfId="516" applyNumberFormat="1" applyFont="1" applyFill="1" applyAlignment="1">
      <alignment vertical="center"/>
      <protection/>
    </xf>
    <xf numFmtId="0" fontId="3" fillId="91" borderId="0" xfId="0" applyNumberFormat="1" applyFont="1" applyFill="1" applyBorder="1" applyAlignment="1">
      <alignment horizontal="center" vertical="center" wrapText="1"/>
    </xf>
    <xf numFmtId="0" fontId="3" fillId="91" borderId="0" xfId="0" applyNumberFormat="1" applyFont="1" applyFill="1" applyBorder="1" applyAlignment="1">
      <alignment horizontal="center" vertical="center" wrapText="1"/>
    </xf>
    <xf numFmtId="3" fontId="3" fillId="91" borderId="0" xfId="0" applyNumberFormat="1" applyFont="1" applyFill="1" applyBorder="1" applyAlignment="1">
      <alignment horizontal="center" vertical="center" wrapText="1"/>
    </xf>
    <xf numFmtId="3" fontId="2" fillId="91" borderId="0" xfId="0" applyNumberFormat="1" applyFont="1" applyFill="1" applyAlignment="1">
      <alignment vertical="center" wrapText="1"/>
    </xf>
    <xf numFmtId="2" fontId="3" fillId="0" borderId="0"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46" fillId="91" borderId="0" xfId="0" applyNumberFormat="1" applyFont="1" applyFill="1" applyBorder="1" applyAlignment="1">
      <alignment vertical="top" wrapText="1"/>
    </xf>
    <xf numFmtId="49" fontId="4" fillId="91" borderId="0" xfId="517" applyNumberFormat="1" applyFont="1" applyFill="1" applyBorder="1" applyAlignment="1">
      <alignment horizontal="center" wrapText="1"/>
      <protection/>
    </xf>
    <xf numFmtId="49" fontId="3" fillId="91" borderId="0" xfId="517" applyNumberFormat="1" applyFont="1" applyFill="1" applyBorder="1" applyAlignment="1">
      <alignment horizontal="center" wrapText="1"/>
      <protection/>
    </xf>
    <xf numFmtId="49" fontId="3" fillId="0" borderId="37" xfId="0" applyNumberFormat="1" applyFont="1" applyBorder="1" applyAlignment="1">
      <alignment horizontal="left" vertical="center" wrapText="1"/>
    </xf>
    <xf numFmtId="0" fontId="4" fillId="0" borderId="0" xfId="0" applyFont="1" applyFill="1" applyAlignment="1">
      <alignment horizontal="center"/>
    </xf>
    <xf numFmtId="0" fontId="3" fillId="0" borderId="0" xfId="0" applyFont="1" applyFill="1" applyBorder="1" applyAlignment="1">
      <alignment horizontal="center"/>
    </xf>
    <xf numFmtId="0" fontId="4" fillId="0" borderId="0" xfId="0" applyNumberFormat="1" applyFont="1" applyFill="1" applyBorder="1" applyAlignment="1">
      <alignment horizontal="center" wrapText="1"/>
    </xf>
    <xf numFmtId="0" fontId="3" fillId="0" borderId="0" xfId="0" applyNumberFormat="1" applyFont="1" applyFill="1" applyBorder="1" applyAlignment="1">
      <alignment horizontal="center" wrapText="1"/>
    </xf>
    <xf numFmtId="3" fontId="4" fillId="0" borderId="0" xfId="559" applyNumberFormat="1" applyFont="1" applyFill="1" applyBorder="1" applyAlignment="1">
      <alignment horizontal="center" vertical="center" wrapText="1"/>
      <protection/>
    </xf>
    <xf numFmtId="0" fontId="3" fillId="0" borderId="0" xfId="559" applyFont="1" applyFill="1" applyBorder="1" applyAlignment="1">
      <alignment horizontal="center" vertical="center"/>
      <protection/>
    </xf>
    <xf numFmtId="0" fontId="44" fillId="0" borderId="37" xfId="0" applyFont="1" applyBorder="1" applyAlignment="1">
      <alignment horizontal="left" vertical="center" wrapText="1"/>
    </xf>
    <xf numFmtId="0" fontId="44" fillId="0" borderId="0" xfId="0" applyFont="1" applyAlignment="1">
      <alignment horizontal="left" vertical="center" wrapText="1"/>
    </xf>
  </cellXfs>
  <cellStyles count="757">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 20%" xfId="88"/>
    <cellStyle name="Accent1 - 20% 2" xfId="89"/>
    <cellStyle name="Accent1 - 40%" xfId="90"/>
    <cellStyle name="Accent1 - 40% 2" xfId="91"/>
    <cellStyle name="Accent1 - 60%" xfId="92"/>
    <cellStyle name="Accent1 - 60% 2" xfId="93"/>
    <cellStyle name="Accent1 10" xfId="94"/>
    <cellStyle name="Accent1 11" xfId="95"/>
    <cellStyle name="Accent1 12" xfId="96"/>
    <cellStyle name="Accent1 13" xfId="97"/>
    <cellStyle name="Accent1 14" xfId="98"/>
    <cellStyle name="Accent1 15" xfId="99"/>
    <cellStyle name="Accent1 16" xfId="100"/>
    <cellStyle name="Accent1 17" xfId="101"/>
    <cellStyle name="Accent1 18" xfId="102"/>
    <cellStyle name="Accent1 19" xfId="103"/>
    <cellStyle name="Accent1 2" xfId="104"/>
    <cellStyle name="Accent1 20" xfId="105"/>
    <cellStyle name="Accent1 21" xfId="106"/>
    <cellStyle name="Accent1 22" xfId="107"/>
    <cellStyle name="Accent1 23" xfId="108"/>
    <cellStyle name="Accent1 24" xfId="109"/>
    <cellStyle name="Accent1 25" xfId="110"/>
    <cellStyle name="Accent1 26" xfId="111"/>
    <cellStyle name="Accent1 27" xfId="112"/>
    <cellStyle name="Accent1 28" xfId="113"/>
    <cellStyle name="Accent1 29" xfId="114"/>
    <cellStyle name="Accent1 3" xfId="115"/>
    <cellStyle name="Accent1 30" xfId="116"/>
    <cellStyle name="Accent1 31" xfId="117"/>
    <cellStyle name="Accent1 32" xfId="118"/>
    <cellStyle name="Accent1 33" xfId="119"/>
    <cellStyle name="Accent1 34" xfId="120"/>
    <cellStyle name="Accent1 35" xfId="121"/>
    <cellStyle name="Accent1 36" xfId="122"/>
    <cellStyle name="Accent1 37" xfId="123"/>
    <cellStyle name="Accent1 38" xfId="124"/>
    <cellStyle name="Accent1 39" xfId="125"/>
    <cellStyle name="Accent1 4" xfId="126"/>
    <cellStyle name="Accent1 40" xfId="127"/>
    <cellStyle name="Accent1 41" xfId="128"/>
    <cellStyle name="Accent1 42" xfId="129"/>
    <cellStyle name="Accent1 43" xfId="130"/>
    <cellStyle name="Accent1 44" xfId="131"/>
    <cellStyle name="Accent1 45" xfId="132"/>
    <cellStyle name="Accent1 46" xfId="133"/>
    <cellStyle name="Accent1 47" xfId="134"/>
    <cellStyle name="Accent1 48" xfId="135"/>
    <cellStyle name="Accent1 5" xfId="136"/>
    <cellStyle name="Accent1 6" xfId="137"/>
    <cellStyle name="Accent1 7" xfId="138"/>
    <cellStyle name="Accent1 8" xfId="139"/>
    <cellStyle name="Accent1 9" xfId="140"/>
    <cellStyle name="Accent2" xfId="141"/>
    <cellStyle name="Accent2 - 20%" xfId="142"/>
    <cellStyle name="Accent2 - 20% 2" xfId="143"/>
    <cellStyle name="Accent2 - 40%" xfId="144"/>
    <cellStyle name="Accent2 - 40% 2" xfId="145"/>
    <cellStyle name="Accent2 - 60%" xfId="146"/>
    <cellStyle name="Accent2 - 60% 2" xfId="147"/>
    <cellStyle name="Accent2 10" xfId="148"/>
    <cellStyle name="Accent2 11" xfId="149"/>
    <cellStyle name="Accent2 12" xfId="150"/>
    <cellStyle name="Accent2 13" xfId="151"/>
    <cellStyle name="Accent2 14" xfId="152"/>
    <cellStyle name="Accent2 15" xfId="153"/>
    <cellStyle name="Accent2 16" xfId="154"/>
    <cellStyle name="Accent2 17" xfId="155"/>
    <cellStyle name="Accent2 18" xfId="156"/>
    <cellStyle name="Accent2 19" xfId="157"/>
    <cellStyle name="Accent2 2" xfId="158"/>
    <cellStyle name="Accent2 20" xfId="159"/>
    <cellStyle name="Accent2 21" xfId="160"/>
    <cellStyle name="Accent2 22" xfId="161"/>
    <cellStyle name="Accent2 23" xfId="162"/>
    <cellStyle name="Accent2 24" xfId="163"/>
    <cellStyle name="Accent2 25" xfId="164"/>
    <cellStyle name="Accent2 26" xfId="165"/>
    <cellStyle name="Accent2 27" xfId="166"/>
    <cellStyle name="Accent2 28" xfId="167"/>
    <cellStyle name="Accent2 29" xfId="168"/>
    <cellStyle name="Accent2 3" xfId="169"/>
    <cellStyle name="Accent2 30" xfId="170"/>
    <cellStyle name="Accent2 31" xfId="171"/>
    <cellStyle name="Accent2 32" xfId="172"/>
    <cellStyle name="Accent2 33" xfId="173"/>
    <cellStyle name="Accent2 34" xfId="174"/>
    <cellStyle name="Accent2 35" xfId="175"/>
    <cellStyle name="Accent2 36" xfId="176"/>
    <cellStyle name="Accent2 37" xfId="177"/>
    <cellStyle name="Accent2 38" xfId="178"/>
    <cellStyle name="Accent2 39" xfId="179"/>
    <cellStyle name="Accent2 4" xfId="180"/>
    <cellStyle name="Accent2 40" xfId="181"/>
    <cellStyle name="Accent2 41" xfId="182"/>
    <cellStyle name="Accent2 42" xfId="183"/>
    <cellStyle name="Accent2 43" xfId="184"/>
    <cellStyle name="Accent2 44" xfId="185"/>
    <cellStyle name="Accent2 45" xfId="186"/>
    <cellStyle name="Accent2 46" xfId="187"/>
    <cellStyle name="Accent2 47" xfId="188"/>
    <cellStyle name="Accent2 48" xfId="189"/>
    <cellStyle name="Accent2 5" xfId="190"/>
    <cellStyle name="Accent2 6" xfId="191"/>
    <cellStyle name="Accent2 7" xfId="192"/>
    <cellStyle name="Accent2 8" xfId="193"/>
    <cellStyle name="Accent2 9" xfId="194"/>
    <cellStyle name="Accent3" xfId="195"/>
    <cellStyle name="Accent3 - 20%" xfId="196"/>
    <cellStyle name="Accent3 - 20% 2" xfId="197"/>
    <cellStyle name="Accent3 - 40%" xfId="198"/>
    <cellStyle name="Accent3 - 40% 2" xfId="199"/>
    <cellStyle name="Accent3 - 60%" xfId="200"/>
    <cellStyle name="Accent3 - 60% 2" xfId="201"/>
    <cellStyle name="Accent3 10" xfId="202"/>
    <cellStyle name="Accent3 11" xfId="203"/>
    <cellStyle name="Accent3 12" xfId="204"/>
    <cellStyle name="Accent3 13" xfId="205"/>
    <cellStyle name="Accent3 14" xfId="206"/>
    <cellStyle name="Accent3 15" xfId="207"/>
    <cellStyle name="Accent3 16" xfId="208"/>
    <cellStyle name="Accent3 17" xfId="209"/>
    <cellStyle name="Accent3 18" xfId="210"/>
    <cellStyle name="Accent3 19" xfId="211"/>
    <cellStyle name="Accent3 2" xfId="212"/>
    <cellStyle name="Accent3 2 2" xfId="213"/>
    <cellStyle name="Accent3 20" xfId="214"/>
    <cellStyle name="Accent3 21" xfId="215"/>
    <cellStyle name="Accent3 22" xfId="216"/>
    <cellStyle name="Accent3 23" xfId="217"/>
    <cellStyle name="Accent3 24" xfId="218"/>
    <cellStyle name="Accent3 25" xfId="219"/>
    <cellStyle name="Accent3 26" xfId="220"/>
    <cellStyle name="Accent3 27" xfId="221"/>
    <cellStyle name="Accent3 28" xfId="222"/>
    <cellStyle name="Accent3 29" xfId="223"/>
    <cellStyle name="Accent3 3" xfId="224"/>
    <cellStyle name="Accent3 3 2" xfId="225"/>
    <cellStyle name="Accent3 30" xfId="226"/>
    <cellStyle name="Accent3 31" xfId="227"/>
    <cellStyle name="Accent3 32" xfId="228"/>
    <cellStyle name="Accent3 33" xfId="229"/>
    <cellStyle name="Accent3 34" xfId="230"/>
    <cellStyle name="Accent3 35" xfId="231"/>
    <cellStyle name="Accent3 36" xfId="232"/>
    <cellStyle name="Accent3 37" xfId="233"/>
    <cellStyle name="Accent3 38" xfId="234"/>
    <cellStyle name="Accent3 39" xfId="235"/>
    <cellStyle name="Accent3 4" xfId="236"/>
    <cellStyle name="Accent3 4 2" xfId="237"/>
    <cellStyle name="Accent3 40" xfId="238"/>
    <cellStyle name="Accent3 41" xfId="239"/>
    <cellStyle name="Accent3 42" xfId="240"/>
    <cellStyle name="Accent3 43" xfId="241"/>
    <cellStyle name="Accent3 44" xfId="242"/>
    <cellStyle name="Accent3 45" xfId="243"/>
    <cellStyle name="Accent3 46" xfId="244"/>
    <cellStyle name="Accent3 47" xfId="245"/>
    <cellStyle name="Accent3 48" xfId="246"/>
    <cellStyle name="Accent3 5" xfId="247"/>
    <cellStyle name="Accent3 6" xfId="248"/>
    <cellStyle name="Accent3 7" xfId="249"/>
    <cellStyle name="Accent3 8" xfId="250"/>
    <cellStyle name="Accent3 9" xfId="251"/>
    <cellStyle name="Accent4" xfId="252"/>
    <cellStyle name="Accent4 - 20%" xfId="253"/>
    <cellStyle name="Accent4 - 20% 2" xfId="254"/>
    <cellStyle name="Accent4 - 40%" xfId="255"/>
    <cellStyle name="Accent4 - 40% 2" xfId="256"/>
    <cellStyle name="Accent4 - 60%" xfId="257"/>
    <cellStyle name="Accent4 - 60% 2" xfId="258"/>
    <cellStyle name="Accent4 10" xfId="259"/>
    <cellStyle name="Accent4 11" xfId="260"/>
    <cellStyle name="Accent4 12" xfId="261"/>
    <cellStyle name="Accent4 13" xfId="262"/>
    <cellStyle name="Accent4 14" xfId="263"/>
    <cellStyle name="Accent4 15" xfId="264"/>
    <cellStyle name="Accent4 16" xfId="265"/>
    <cellStyle name="Accent4 17" xfId="266"/>
    <cellStyle name="Accent4 18" xfId="267"/>
    <cellStyle name="Accent4 19" xfId="268"/>
    <cellStyle name="Accent4 2" xfId="269"/>
    <cellStyle name="Accent4 2 2" xfId="270"/>
    <cellStyle name="Accent4 20" xfId="271"/>
    <cellStyle name="Accent4 21" xfId="272"/>
    <cellStyle name="Accent4 22" xfId="273"/>
    <cellStyle name="Accent4 23" xfId="274"/>
    <cellStyle name="Accent4 24" xfId="275"/>
    <cellStyle name="Accent4 25" xfId="276"/>
    <cellStyle name="Accent4 26" xfId="277"/>
    <cellStyle name="Accent4 27" xfId="278"/>
    <cellStyle name="Accent4 28" xfId="279"/>
    <cellStyle name="Accent4 29" xfId="280"/>
    <cellStyle name="Accent4 3" xfId="281"/>
    <cellStyle name="Accent4 3 2" xfId="282"/>
    <cellStyle name="Accent4 30" xfId="283"/>
    <cellStyle name="Accent4 31" xfId="284"/>
    <cellStyle name="Accent4 32" xfId="285"/>
    <cellStyle name="Accent4 33" xfId="286"/>
    <cellStyle name="Accent4 34" xfId="287"/>
    <cellStyle name="Accent4 35" xfId="288"/>
    <cellStyle name="Accent4 36" xfId="289"/>
    <cellStyle name="Accent4 37" xfId="290"/>
    <cellStyle name="Accent4 38" xfId="291"/>
    <cellStyle name="Accent4 39" xfId="292"/>
    <cellStyle name="Accent4 4" xfId="293"/>
    <cellStyle name="Accent4 4 2" xfId="294"/>
    <cellStyle name="Accent4 40" xfId="295"/>
    <cellStyle name="Accent4 41" xfId="296"/>
    <cellStyle name="Accent4 42" xfId="297"/>
    <cellStyle name="Accent4 43" xfId="298"/>
    <cellStyle name="Accent4 44" xfId="299"/>
    <cellStyle name="Accent4 45" xfId="300"/>
    <cellStyle name="Accent4 46" xfId="301"/>
    <cellStyle name="Accent4 47" xfId="302"/>
    <cellStyle name="Accent4 48" xfId="303"/>
    <cellStyle name="Accent4 5" xfId="304"/>
    <cellStyle name="Accent4 6" xfId="305"/>
    <cellStyle name="Accent4 7" xfId="306"/>
    <cellStyle name="Accent4 8" xfId="307"/>
    <cellStyle name="Accent4 9" xfId="308"/>
    <cellStyle name="Accent5" xfId="309"/>
    <cellStyle name="Accent5 - 20%" xfId="310"/>
    <cellStyle name="Accent5 - 20% 2" xfId="311"/>
    <cellStyle name="Accent5 - 40%" xfId="312"/>
    <cellStyle name="Accent5 - 60%" xfId="313"/>
    <cellStyle name="Accent5 - 60% 2" xfId="314"/>
    <cellStyle name="Accent5 10" xfId="315"/>
    <cellStyle name="Accent5 11" xfId="316"/>
    <cellStyle name="Accent5 12" xfId="317"/>
    <cellStyle name="Accent5 13" xfId="318"/>
    <cellStyle name="Accent5 14" xfId="319"/>
    <cellStyle name="Accent5 15" xfId="320"/>
    <cellStyle name="Accent5 16" xfId="321"/>
    <cellStyle name="Accent5 17" xfId="322"/>
    <cellStyle name="Accent5 18" xfId="323"/>
    <cellStyle name="Accent5 19" xfId="324"/>
    <cellStyle name="Accent5 2" xfId="325"/>
    <cellStyle name="Accent5 2 2" xfId="326"/>
    <cellStyle name="Accent5 20" xfId="327"/>
    <cellStyle name="Accent5 21" xfId="328"/>
    <cellStyle name="Accent5 22" xfId="329"/>
    <cellStyle name="Accent5 23" xfId="330"/>
    <cellStyle name="Accent5 24" xfId="331"/>
    <cellStyle name="Accent5 25" xfId="332"/>
    <cellStyle name="Accent5 26" xfId="333"/>
    <cellStyle name="Accent5 27" xfId="334"/>
    <cellStyle name="Accent5 28" xfId="335"/>
    <cellStyle name="Accent5 29" xfId="336"/>
    <cellStyle name="Accent5 3" xfId="337"/>
    <cellStyle name="Accent5 3 2" xfId="338"/>
    <cellStyle name="Accent5 30" xfId="339"/>
    <cellStyle name="Accent5 31" xfId="340"/>
    <cellStyle name="Accent5 32" xfId="341"/>
    <cellStyle name="Accent5 33" xfId="342"/>
    <cellStyle name="Accent5 34" xfId="343"/>
    <cellStyle name="Accent5 35" xfId="344"/>
    <cellStyle name="Accent5 36" xfId="345"/>
    <cellStyle name="Accent5 37" xfId="346"/>
    <cellStyle name="Accent5 38" xfId="347"/>
    <cellStyle name="Accent5 39" xfId="348"/>
    <cellStyle name="Accent5 4" xfId="349"/>
    <cellStyle name="Accent5 4 2" xfId="350"/>
    <cellStyle name="Accent5 40" xfId="351"/>
    <cellStyle name="Accent5 41" xfId="352"/>
    <cellStyle name="Accent5 42" xfId="353"/>
    <cellStyle name="Accent5 43" xfId="354"/>
    <cellStyle name="Accent5 44" xfId="355"/>
    <cellStyle name="Accent5 45" xfId="356"/>
    <cellStyle name="Accent5 46" xfId="357"/>
    <cellStyle name="Accent5 47" xfId="358"/>
    <cellStyle name="Accent5 48" xfId="359"/>
    <cellStyle name="Accent5 5" xfId="360"/>
    <cellStyle name="Accent5 6" xfId="361"/>
    <cellStyle name="Accent5 7" xfId="362"/>
    <cellStyle name="Accent5 8" xfId="363"/>
    <cellStyle name="Accent5 9" xfId="364"/>
    <cellStyle name="Accent6" xfId="365"/>
    <cellStyle name="Accent6 - 20%" xfId="366"/>
    <cellStyle name="Accent6 - 40%" xfId="367"/>
    <cellStyle name="Accent6 - 40% 2" xfId="368"/>
    <cellStyle name="Accent6 - 60%" xfId="369"/>
    <cellStyle name="Accent6 - 60% 2" xfId="370"/>
    <cellStyle name="Accent6 10" xfId="371"/>
    <cellStyle name="Accent6 11" xfId="372"/>
    <cellStyle name="Accent6 12" xfId="373"/>
    <cellStyle name="Accent6 13" xfId="374"/>
    <cellStyle name="Accent6 14" xfId="375"/>
    <cellStyle name="Accent6 15" xfId="376"/>
    <cellStyle name="Accent6 16" xfId="377"/>
    <cellStyle name="Accent6 17" xfId="378"/>
    <cellStyle name="Accent6 18" xfId="379"/>
    <cellStyle name="Accent6 19" xfId="380"/>
    <cellStyle name="Accent6 2" xfId="381"/>
    <cellStyle name="Accent6 2 2" xfId="382"/>
    <cellStyle name="Accent6 20" xfId="383"/>
    <cellStyle name="Accent6 21" xfId="384"/>
    <cellStyle name="Accent6 22" xfId="385"/>
    <cellStyle name="Accent6 23" xfId="386"/>
    <cellStyle name="Accent6 24" xfId="387"/>
    <cellStyle name="Accent6 25" xfId="388"/>
    <cellStyle name="Accent6 26" xfId="389"/>
    <cellStyle name="Accent6 27" xfId="390"/>
    <cellStyle name="Accent6 28" xfId="391"/>
    <cellStyle name="Accent6 29" xfId="392"/>
    <cellStyle name="Accent6 3" xfId="393"/>
    <cellStyle name="Accent6 3 2" xfId="394"/>
    <cellStyle name="Accent6 30" xfId="395"/>
    <cellStyle name="Accent6 31" xfId="396"/>
    <cellStyle name="Accent6 32" xfId="397"/>
    <cellStyle name="Accent6 33" xfId="398"/>
    <cellStyle name="Accent6 34" xfId="399"/>
    <cellStyle name="Accent6 35" xfId="400"/>
    <cellStyle name="Accent6 36" xfId="401"/>
    <cellStyle name="Accent6 37" xfId="402"/>
    <cellStyle name="Accent6 38" xfId="403"/>
    <cellStyle name="Accent6 39" xfId="404"/>
    <cellStyle name="Accent6 4" xfId="405"/>
    <cellStyle name="Accent6 4 2" xfId="406"/>
    <cellStyle name="Accent6 40" xfId="407"/>
    <cellStyle name="Accent6 41" xfId="408"/>
    <cellStyle name="Accent6 42" xfId="409"/>
    <cellStyle name="Accent6 43" xfId="410"/>
    <cellStyle name="Accent6 44" xfId="411"/>
    <cellStyle name="Accent6 45" xfId="412"/>
    <cellStyle name="Accent6 46" xfId="413"/>
    <cellStyle name="Accent6 47" xfId="414"/>
    <cellStyle name="Accent6 48" xfId="415"/>
    <cellStyle name="Accent6 5" xfId="416"/>
    <cellStyle name="Accent6 6" xfId="417"/>
    <cellStyle name="Accent6 7" xfId="418"/>
    <cellStyle name="Accent6 8" xfId="419"/>
    <cellStyle name="Accent6 9" xfId="420"/>
    <cellStyle name="Bad" xfId="421"/>
    <cellStyle name="Bad 2" xfId="422"/>
    <cellStyle name="Bad 2 2" xfId="423"/>
    <cellStyle name="Bad 3" xfId="424"/>
    <cellStyle name="Calculation" xfId="425"/>
    <cellStyle name="Calculation 2" xfId="426"/>
    <cellStyle name="Calculation 2 2" xfId="427"/>
    <cellStyle name="Calculation 3" xfId="428"/>
    <cellStyle name="Check Cell" xfId="429"/>
    <cellStyle name="Check Cell 2" xfId="430"/>
    <cellStyle name="Check Cell 2 2" xfId="431"/>
    <cellStyle name="Check Cell 3" xfId="432"/>
    <cellStyle name="Comma" xfId="433"/>
    <cellStyle name="Comma [0]" xfId="434"/>
    <cellStyle name="Comma 2" xfId="435"/>
    <cellStyle name="Comma 2 2" xfId="436"/>
    <cellStyle name="Currency" xfId="437"/>
    <cellStyle name="Currency [0]" xfId="438"/>
    <cellStyle name="Currency 2" xfId="439"/>
    <cellStyle name="Emphasis 1" xfId="440"/>
    <cellStyle name="Emphasis 1 2" xfId="441"/>
    <cellStyle name="Emphasis 2" xfId="442"/>
    <cellStyle name="Emphasis 2 2" xfId="443"/>
    <cellStyle name="Emphasis 3" xfId="444"/>
    <cellStyle name="Excel Built-in Normal" xfId="445"/>
    <cellStyle name="Explanatory Text" xfId="446"/>
    <cellStyle name="Explanatory Text 2" xfId="447"/>
    <cellStyle name="Explanatory Text 3" xfId="448"/>
    <cellStyle name="Explanatory Text 4" xfId="449"/>
    <cellStyle name="Followed Hyperlink" xfId="450"/>
    <cellStyle name="Good" xfId="451"/>
    <cellStyle name="Good 2" xfId="452"/>
    <cellStyle name="Good 2 2" xfId="453"/>
    <cellStyle name="Good 3" xfId="454"/>
    <cellStyle name="Heading 1" xfId="455"/>
    <cellStyle name="Heading 1 2" xfId="456"/>
    <cellStyle name="Heading 2" xfId="457"/>
    <cellStyle name="Heading 2 2" xfId="458"/>
    <cellStyle name="Heading 2 2 2" xfId="459"/>
    <cellStyle name="Heading 2 3" xfId="460"/>
    <cellStyle name="Heading 3" xfId="461"/>
    <cellStyle name="Heading 3 2" xfId="462"/>
    <cellStyle name="Heading 3 2 2" xfId="463"/>
    <cellStyle name="Heading 3 3" xfId="464"/>
    <cellStyle name="Heading 4" xfId="465"/>
    <cellStyle name="Heading 4 2" xfId="466"/>
    <cellStyle name="Hyperlink" xfId="467"/>
    <cellStyle name="Hyperlink 2" xfId="468"/>
    <cellStyle name="Hyperlink 2 2" xfId="469"/>
    <cellStyle name="Hyperlink 3" xfId="470"/>
    <cellStyle name="Hyperlink 4" xfId="471"/>
    <cellStyle name="Input" xfId="472"/>
    <cellStyle name="Input 2" xfId="473"/>
    <cellStyle name="Input 2 2" xfId="474"/>
    <cellStyle name="Input 3" xfId="475"/>
    <cellStyle name="Linked Cell" xfId="476"/>
    <cellStyle name="Linked Cell 2" xfId="477"/>
    <cellStyle name="Linked Cell 2 2" xfId="478"/>
    <cellStyle name="Linked Cell 3" xfId="479"/>
    <cellStyle name="Neutral" xfId="480"/>
    <cellStyle name="Neutral 2" xfId="481"/>
    <cellStyle name="Neutral 2 2" xfId="482"/>
    <cellStyle name="Neutral 3" xfId="483"/>
    <cellStyle name="Normal 10" xfId="484"/>
    <cellStyle name="Normal 10 2" xfId="485"/>
    <cellStyle name="Normal 10 2 2" xfId="486"/>
    <cellStyle name="Normal 10 3" xfId="487"/>
    <cellStyle name="Normal 11" xfId="488"/>
    <cellStyle name="Normal 11 2" xfId="489"/>
    <cellStyle name="Normal 11 2 2" xfId="490"/>
    <cellStyle name="Normal 11 3" xfId="491"/>
    <cellStyle name="Normal 12" xfId="492"/>
    <cellStyle name="Normal 12 2" xfId="493"/>
    <cellStyle name="Normal 12 2 2" xfId="494"/>
    <cellStyle name="Normal 12 3" xfId="495"/>
    <cellStyle name="Normal 13" xfId="496"/>
    <cellStyle name="Normal 13 2" xfId="497"/>
    <cellStyle name="Normal 13 2 2" xfId="498"/>
    <cellStyle name="Normal 13 3" xfId="499"/>
    <cellStyle name="Normal 14" xfId="500"/>
    <cellStyle name="Normal 14 2" xfId="501"/>
    <cellStyle name="Normal 14 2 2" xfId="502"/>
    <cellStyle name="Normal 14 3" xfId="503"/>
    <cellStyle name="Normal 15" xfId="504"/>
    <cellStyle name="Normal 15 2" xfId="505"/>
    <cellStyle name="Normal 15 2 2" xfId="506"/>
    <cellStyle name="Normal 15 3" xfId="507"/>
    <cellStyle name="Normal 16" xfId="508"/>
    <cellStyle name="Normal 16 2" xfId="509"/>
    <cellStyle name="Normal 16 2 2" xfId="510"/>
    <cellStyle name="Normal 16 3" xfId="511"/>
    <cellStyle name="Normal 17" xfId="512"/>
    <cellStyle name="Normal 18" xfId="513"/>
    <cellStyle name="Normal 18 2" xfId="514"/>
    <cellStyle name="Normal 19" xfId="515"/>
    <cellStyle name="Normal 2" xfId="516"/>
    <cellStyle name="Normal 2 2" xfId="517"/>
    <cellStyle name="Normal 2 2 2" xfId="518"/>
    <cellStyle name="Normal 2 3" xfId="519"/>
    <cellStyle name="Normal 2 3 2" xfId="520"/>
    <cellStyle name="Normal 20" xfId="521"/>
    <cellStyle name="Normal 20 2" xfId="522"/>
    <cellStyle name="Normal 20 2 2" xfId="523"/>
    <cellStyle name="Normal 20 3" xfId="524"/>
    <cellStyle name="Normal 21" xfId="525"/>
    <cellStyle name="Normal 21 2" xfId="526"/>
    <cellStyle name="Normal 21 2 2" xfId="527"/>
    <cellStyle name="Normal 21 3" xfId="528"/>
    <cellStyle name="Normal 22" xfId="529"/>
    <cellStyle name="Normal 23" xfId="530"/>
    <cellStyle name="Normal 24" xfId="531"/>
    <cellStyle name="Normal 25" xfId="532"/>
    <cellStyle name="Normal 26" xfId="533"/>
    <cellStyle name="Normal 27" xfId="534"/>
    <cellStyle name="Normal 28" xfId="535"/>
    <cellStyle name="Normal 29" xfId="536"/>
    <cellStyle name="Normal 3" xfId="537"/>
    <cellStyle name="Normal 3 2" xfId="538"/>
    <cellStyle name="Normal 30" xfId="539"/>
    <cellStyle name="Normal 4" xfId="540"/>
    <cellStyle name="Normal 4 2" xfId="541"/>
    <cellStyle name="Normal 4 3" xfId="542"/>
    <cellStyle name="Normal 5" xfId="543"/>
    <cellStyle name="Normal 5 2" xfId="544"/>
    <cellStyle name="Normal 5 2 2" xfId="545"/>
    <cellStyle name="Normal 5 3" xfId="546"/>
    <cellStyle name="Normal 6" xfId="547"/>
    <cellStyle name="Normal 7" xfId="548"/>
    <cellStyle name="Normal 8" xfId="549"/>
    <cellStyle name="Normal 8 2" xfId="550"/>
    <cellStyle name="Normal 8 2 2" xfId="551"/>
    <cellStyle name="Normal 8 3" xfId="552"/>
    <cellStyle name="Normal 9" xfId="553"/>
    <cellStyle name="Normal 9 2" xfId="554"/>
    <cellStyle name="Normal 9 2 2" xfId="555"/>
    <cellStyle name="Normal 9 3" xfId="556"/>
    <cellStyle name="Normal_2.17_Valsts_budzeta_izpilde" xfId="557"/>
    <cellStyle name="Normal_For Print" xfId="558"/>
    <cellStyle name="Normal_Izdrukai" xfId="559"/>
    <cellStyle name="Normal_Soc-m" xfId="560"/>
    <cellStyle name="Note" xfId="561"/>
    <cellStyle name="Note 2" xfId="562"/>
    <cellStyle name="Note 2 2" xfId="563"/>
    <cellStyle name="Note 3" xfId="564"/>
    <cellStyle name="Output" xfId="565"/>
    <cellStyle name="Output 2" xfId="566"/>
    <cellStyle name="Output 2 2" xfId="567"/>
    <cellStyle name="Output 3" xfId="568"/>
    <cellStyle name="Parastais_FMLikp01_p05_221205_pap_afp_makp" xfId="569"/>
    <cellStyle name="Percent" xfId="570"/>
    <cellStyle name="Percent 2" xfId="571"/>
    <cellStyle name="Percent 3" xfId="572"/>
    <cellStyle name="SAPBEXaggData" xfId="573"/>
    <cellStyle name="SAPBEXaggData 2" xfId="574"/>
    <cellStyle name="SAPBEXaggData 2 2" xfId="575"/>
    <cellStyle name="SAPBEXaggData 3" xfId="576"/>
    <cellStyle name="SAPBEXaggData 4" xfId="577"/>
    <cellStyle name="SAPBEXaggDataEmph" xfId="578"/>
    <cellStyle name="SAPBEXaggDataEmph 2" xfId="579"/>
    <cellStyle name="SAPBEXaggDataEmph 2 2" xfId="580"/>
    <cellStyle name="SAPBEXaggDataEmph 3" xfId="581"/>
    <cellStyle name="SAPBEXaggDataEmph 4" xfId="582"/>
    <cellStyle name="SAPBEXaggItem" xfId="583"/>
    <cellStyle name="SAPBEXaggItem 2" xfId="584"/>
    <cellStyle name="SAPBEXaggItem 2 2" xfId="585"/>
    <cellStyle name="SAPBEXaggItem 3" xfId="586"/>
    <cellStyle name="SAPBEXaggItem 4" xfId="587"/>
    <cellStyle name="SAPBEXaggItemX" xfId="588"/>
    <cellStyle name="SAPBEXaggItemX 2" xfId="589"/>
    <cellStyle name="SAPBEXaggItemX 2 2" xfId="590"/>
    <cellStyle name="SAPBEXaggItemX 3" xfId="591"/>
    <cellStyle name="SAPBEXchaText" xfId="592"/>
    <cellStyle name="SAPBEXchaText 2" xfId="593"/>
    <cellStyle name="SAPBEXchaText 2 2" xfId="594"/>
    <cellStyle name="SAPBEXchaText 3" xfId="595"/>
    <cellStyle name="SAPBEXchaText 4" xfId="596"/>
    <cellStyle name="SAPBEXexcBad7" xfId="597"/>
    <cellStyle name="SAPBEXexcBad7 2" xfId="598"/>
    <cellStyle name="SAPBEXexcBad7 2 2" xfId="599"/>
    <cellStyle name="SAPBEXexcBad7 3" xfId="600"/>
    <cellStyle name="SAPBEXexcBad7 4" xfId="601"/>
    <cellStyle name="SAPBEXexcBad8" xfId="602"/>
    <cellStyle name="SAPBEXexcBad8 2" xfId="603"/>
    <cellStyle name="SAPBEXexcBad8 2 2" xfId="604"/>
    <cellStyle name="SAPBEXexcBad8 3" xfId="605"/>
    <cellStyle name="SAPBEXexcBad8 4" xfId="606"/>
    <cellStyle name="SAPBEXexcBad9" xfId="607"/>
    <cellStyle name="SAPBEXexcBad9 2" xfId="608"/>
    <cellStyle name="SAPBEXexcBad9 2 2" xfId="609"/>
    <cellStyle name="SAPBEXexcBad9 3" xfId="610"/>
    <cellStyle name="SAPBEXexcBad9 4" xfId="611"/>
    <cellStyle name="SAPBEXexcCritical4" xfId="612"/>
    <cellStyle name="SAPBEXexcCritical4 2" xfId="613"/>
    <cellStyle name="SAPBEXexcCritical4 2 2" xfId="614"/>
    <cellStyle name="SAPBEXexcCritical4 3" xfId="615"/>
    <cellStyle name="SAPBEXexcCritical4 4" xfId="616"/>
    <cellStyle name="SAPBEXexcCritical5" xfId="617"/>
    <cellStyle name="SAPBEXexcCritical5 2" xfId="618"/>
    <cellStyle name="SAPBEXexcCritical5 2 2" xfId="619"/>
    <cellStyle name="SAPBEXexcCritical5 3" xfId="620"/>
    <cellStyle name="SAPBEXexcCritical5 4" xfId="621"/>
    <cellStyle name="SAPBEXexcCritical6" xfId="622"/>
    <cellStyle name="SAPBEXexcCritical6 2" xfId="623"/>
    <cellStyle name="SAPBEXexcCritical6 2 2" xfId="624"/>
    <cellStyle name="SAPBEXexcCritical6 3" xfId="625"/>
    <cellStyle name="SAPBEXexcCritical6 4" xfId="626"/>
    <cellStyle name="SAPBEXexcGood1" xfId="627"/>
    <cellStyle name="SAPBEXexcGood1 2" xfId="628"/>
    <cellStyle name="SAPBEXexcGood1 2 2" xfId="629"/>
    <cellStyle name="SAPBEXexcGood1 3" xfId="630"/>
    <cellStyle name="SAPBEXexcGood1 4" xfId="631"/>
    <cellStyle name="SAPBEXexcGood2" xfId="632"/>
    <cellStyle name="SAPBEXexcGood2 2" xfId="633"/>
    <cellStyle name="SAPBEXexcGood2 2 2" xfId="634"/>
    <cellStyle name="SAPBEXexcGood2 3" xfId="635"/>
    <cellStyle name="SAPBEXexcGood2 4" xfId="636"/>
    <cellStyle name="SAPBEXexcGood3" xfId="637"/>
    <cellStyle name="SAPBEXexcGood3 2" xfId="638"/>
    <cellStyle name="SAPBEXexcGood3 2 2" xfId="639"/>
    <cellStyle name="SAPBEXexcGood3 3" xfId="640"/>
    <cellStyle name="SAPBEXexcGood3 4" xfId="641"/>
    <cellStyle name="SAPBEXfilterDrill" xfId="642"/>
    <cellStyle name="SAPBEXfilterDrill 2" xfId="643"/>
    <cellStyle name="SAPBEXfilterDrill 2 2" xfId="644"/>
    <cellStyle name="SAPBEXfilterDrill 3" xfId="645"/>
    <cellStyle name="SAPBEXfilterDrill 4" xfId="646"/>
    <cellStyle name="SAPBEXfilterItem" xfId="647"/>
    <cellStyle name="SAPBEXfilterItem 2" xfId="648"/>
    <cellStyle name="SAPBEXfilterItem 2 2" xfId="649"/>
    <cellStyle name="SAPBEXfilterItem 3" xfId="650"/>
    <cellStyle name="SAPBEXfilterItem 4" xfId="651"/>
    <cellStyle name="SAPBEXfilterText" xfId="652"/>
    <cellStyle name="SAPBEXfilterText 2" xfId="653"/>
    <cellStyle name="SAPBEXfilterText 2 2" xfId="654"/>
    <cellStyle name="SAPBEXfilterText 3" xfId="655"/>
    <cellStyle name="SAPBEXfilterText 4" xfId="656"/>
    <cellStyle name="SAPBEXformats" xfId="657"/>
    <cellStyle name="SAPBEXformats 2" xfId="658"/>
    <cellStyle name="SAPBEXformats 2 2" xfId="659"/>
    <cellStyle name="SAPBEXformats 3" xfId="660"/>
    <cellStyle name="SAPBEXformats 4" xfId="661"/>
    <cellStyle name="SAPBEXheaderItem" xfId="662"/>
    <cellStyle name="SAPBEXheaderItem 2" xfId="663"/>
    <cellStyle name="SAPBEXheaderItem 2 2" xfId="664"/>
    <cellStyle name="SAPBEXheaderItem 3" xfId="665"/>
    <cellStyle name="SAPBEXheaderItem 4" xfId="666"/>
    <cellStyle name="SAPBEXheaderText" xfId="667"/>
    <cellStyle name="SAPBEXheaderText 2" xfId="668"/>
    <cellStyle name="SAPBEXheaderText 2 2" xfId="669"/>
    <cellStyle name="SAPBEXheaderText 3" xfId="670"/>
    <cellStyle name="SAPBEXheaderText 4" xfId="671"/>
    <cellStyle name="SAPBEXHLevel0" xfId="672"/>
    <cellStyle name="SAPBEXHLevel0 2" xfId="673"/>
    <cellStyle name="SAPBEXHLevel0 2 2" xfId="674"/>
    <cellStyle name="SAPBEXHLevel0 3" xfId="675"/>
    <cellStyle name="SAPBEXHLevel0 4" xfId="676"/>
    <cellStyle name="SAPBEXHLevel0X" xfId="677"/>
    <cellStyle name="SAPBEXHLevel0X 2" xfId="678"/>
    <cellStyle name="SAPBEXHLevel0X 2 2" xfId="679"/>
    <cellStyle name="SAPBEXHLevel0X 3" xfId="680"/>
    <cellStyle name="SAPBEXHLevel1" xfId="681"/>
    <cellStyle name="SAPBEXHLevel1 2" xfId="682"/>
    <cellStyle name="SAPBEXHLevel1 2 2" xfId="683"/>
    <cellStyle name="SAPBEXHLevel1 3" xfId="684"/>
    <cellStyle name="SAPBEXHLevel1 4" xfId="685"/>
    <cellStyle name="SAPBEXHLevel1X" xfId="686"/>
    <cellStyle name="SAPBEXHLevel1X 2" xfId="687"/>
    <cellStyle name="SAPBEXHLevel1X 2 2" xfId="688"/>
    <cellStyle name="SAPBEXHLevel1X 3" xfId="689"/>
    <cellStyle name="SAPBEXHLevel2" xfId="690"/>
    <cellStyle name="SAPBEXHLevel2 2" xfId="691"/>
    <cellStyle name="SAPBEXHLevel2 2 2" xfId="692"/>
    <cellStyle name="SAPBEXHLevel2 3" xfId="693"/>
    <cellStyle name="SAPBEXHLevel2 4" xfId="694"/>
    <cellStyle name="SAPBEXHLevel2 4 2" xfId="695"/>
    <cellStyle name="SAPBEXHLevel2X" xfId="696"/>
    <cellStyle name="SAPBEXHLevel2X 2" xfId="697"/>
    <cellStyle name="SAPBEXHLevel2X 2 2" xfId="698"/>
    <cellStyle name="SAPBEXHLevel2X 3" xfId="699"/>
    <cellStyle name="SAPBEXHLevel3" xfId="700"/>
    <cellStyle name="SAPBEXHLevel3 2" xfId="701"/>
    <cellStyle name="SAPBEXHLevel3 2 2" xfId="702"/>
    <cellStyle name="SAPBEXHLevel3 3" xfId="703"/>
    <cellStyle name="SAPBEXHLevel3 4" xfId="704"/>
    <cellStyle name="SAPBEXHLevel3X" xfId="705"/>
    <cellStyle name="SAPBEXHLevel3X 2" xfId="706"/>
    <cellStyle name="SAPBEXHLevel3X 2 2" xfId="707"/>
    <cellStyle name="SAPBEXHLevel3X 3" xfId="708"/>
    <cellStyle name="SAPBEXinputData" xfId="709"/>
    <cellStyle name="SAPBEXinputData 2" xfId="710"/>
    <cellStyle name="SAPBEXinputData 2 2" xfId="711"/>
    <cellStyle name="SAPBEXinputData 3" xfId="712"/>
    <cellStyle name="SAPBEXItemHeader" xfId="713"/>
    <cellStyle name="SAPBEXresData" xfId="714"/>
    <cellStyle name="SAPBEXresData 2" xfId="715"/>
    <cellStyle name="SAPBEXresData 2 2" xfId="716"/>
    <cellStyle name="SAPBEXresData 3" xfId="717"/>
    <cellStyle name="SAPBEXresDataEmph" xfId="718"/>
    <cellStyle name="SAPBEXresDataEmph 2" xfId="719"/>
    <cellStyle name="SAPBEXresDataEmph 2 2" xfId="720"/>
    <cellStyle name="SAPBEXresDataEmph 3" xfId="721"/>
    <cellStyle name="SAPBEXresDataEmph 4" xfId="722"/>
    <cellStyle name="SAPBEXresItem" xfId="723"/>
    <cellStyle name="SAPBEXresItem 2" xfId="724"/>
    <cellStyle name="SAPBEXresItem 2 2" xfId="725"/>
    <cellStyle name="SAPBEXresItem 3" xfId="726"/>
    <cellStyle name="SAPBEXresItemX" xfId="727"/>
    <cellStyle name="SAPBEXresItemX 2" xfId="728"/>
    <cellStyle name="SAPBEXresItemX 2 2" xfId="729"/>
    <cellStyle name="SAPBEXresItemX 3" xfId="730"/>
    <cellStyle name="SAPBEXstdData" xfId="731"/>
    <cellStyle name="SAPBEXstdData 2" xfId="732"/>
    <cellStyle name="SAPBEXstdData 2 2" xfId="733"/>
    <cellStyle name="SAPBEXstdData 2 2 2" xfId="734"/>
    <cellStyle name="SAPBEXstdDataEmph" xfId="735"/>
    <cellStyle name="SAPBEXstdDataEmph 2" xfId="736"/>
    <cellStyle name="SAPBEXstdDataEmph 2 2" xfId="737"/>
    <cellStyle name="SAPBEXstdDataEmph 3" xfId="738"/>
    <cellStyle name="SAPBEXstdDataEmph 4" xfId="739"/>
    <cellStyle name="SAPBEXstdItem" xfId="740"/>
    <cellStyle name="SAPBEXstdItem 2" xfId="741"/>
    <cellStyle name="SAPBEXstdItem 2 2" xfId="742"/>
    <cellStyle name="SAPBEXstdItemX" xfId="743"/>
    <cellStyle name="SAPBEXstdItemX 2" xfId="744"/>
    <cellStyle name="SAPBEXstdItemX 2 2" xfId="745"/>
    <cellStyle name="SAPBEXstdItemX 3" xfId="746"/>
    <cellStyle name="SAPBEXtitle" xfId="747"/>
    <cellStyle name="SAPBEXtitle 2" xfId="748"/>
    <cellStyle name="SAPBEXtitle 2 2" xfId="749"/>
    <cellStyle name="SAPBEXtitle 3" xfId="750"/>
    <cellStyle name="SAPBEXtitle 4" xfId="751"/>
    <cellStyle name="SAPBEXunassignedItem" xfId="752"/>
    <cellStyle name="SAPBEXundefined" xfId="753"/>
    <cellStyle name="SAPBEXundefined 2" xfId="754"/>
    <cellStyle name="SAPBEXundefined 2 2" xfId="755"/>
    <cellStyle name="SAPBEXundefined 3" xfId="756"/>
    <cellStyle name="SAPBEXundefined 4" xfId="757"/>
    <cellStyle name="Sheet Title" xfId="758"/>
    <cellStyle name="Style 1" xfId="759"/>
    <cellStyle name="Title" xfId="760"/>
    <cellStyle name="Title 2" xfId="761"/>
    <cellStyle name="Title 3" xfId="762"/>
    <cellStyle name="Title 4" xfId="763"/>
    <cellStyle name="Total" xfId="764"/>
    <cellStyle name="Total 2" xfId="765"/>
    <cellStyle name="V?st." xfId="766"/>
    <cellStyle name="Warning Text" xfId="767"/>
    <cellStyle name="Warning Text 2" xfId="768"/>
    <cellStyle name="Warning Text 2 2" xfId="769"/>
    <cellStyle name="Warning Text 3" xfId="7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2724150</xdr:colOff>
      <xdr:row>0</xdr:row>
      <xdr:rowOff>0</xdr:rowOff>
    </xdr:from>
    <xdr:to>
      <xdr:col>0</xdr:col>
      <xdr:colOff>2724150</xdr:colOff>
      <xdr:row>1</xdr:row>
      <xdr:rowOff>28575</xdr:rowOff>
    </xdr:to>
    <xdr:pic>
      <xdr:nvPicPr>
        <xdr:cNvPr id="1" name="Logo"/>
        <xdr:cNvPicPr preferRelativeResize="1">
          <a:picLocks noChangeAspect="1"/>
        </xdr:cNvPicPr>
      </xdr:nvPicPr>
      <xdr:blipFill>
        <a:blip r:embed="rId1"/>
        <a:stretch>
          <a:fillRect/>
        </a:stretch>
      </xdr:blipFill>
      <xdr:spPr>
        <a:xfrm>
          <a:off x="2724150" y="0"/>
          <a:ext cx="0" cy="190500"/>
        </a:xfrm>
        <a:prstGeom prst="rect">
          <a:avLst/>
        </a:prstGeom>
        <a:noFill/>
        <a:ln w="9525" cmpd="sng">
          <a:noFill/>
        </a:ln>
      </xdr:spPr>
    </xdr:pic>
    <xdr:clientData/>
  </xdr:twoCellAnchor>
  <xdr:twoCellAnchor editAs="oneCell">
    <xdr:from>
      <xdr:col>0</xdr:col>
      <xdr:colOff>2724150</xdr:colOff>
      <xdr:row>0</xdr:row>
      <xdr:rowOff>0</xdr:rowOff>
    </xdr:from>
    <xdr:to>
      <xdr:col>0</xdr:col>
      <xdr:colOff>2724150</xdr:colOff>
      <xdr:row>2</xdr:row>
      <xdr:rowOff>190500</xdr:rowOff>
    </xdr:to>
    <xdr:pic>
      <xdr:nvPicPr>
        <xdr:cNvPr id="2" name="Logo"/>
        <xdr:cNvPicPr preferRelativeResize="1">
          <a:picLocks noChangeAspect="1"/>
        </xdr:cNvPicPr>
      </xdr:nvPicPr>
      <xdr:blipFill>
        <a:blip r:embed="rId1"/>
        <a:stretch>
          <a:fillRect/>
        </a:stretch>
      </xdr:blipFill>
      <xdr:spPr>
        <a:xfrm>
          <a:off x="2724150" y="0"/>
          <a:ext cx="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1657350</xdr:colOff>
      <xdr:row>0</xdr:row>
      <xdr:rowOff>0</xdr:rowOff>
    </xdr:from>
    <xdr:to>
      <xdr:col>2</xdr:col>
      <xdr:colOff>790575</xdr:colOff>
      <xdr:row>0</xdr:row>
      <xdr:rowOff>0</xdr:rowOff>
    </xdr:to>
    <xdr:pic>
      <xdr:nvPicPr>
        <xdr:cNvPr id="1" name="Picture 2" descr="logo-veidl-latv"/>
        <xdr:cNvPicPr preferRelativeResize="1">
          <a:picLocks noChangeAspect="0"/>
        </xdr:cNvPicPr>
      </xdr:nvPicPr>
      <xdr:blipFill>
        <a:blip r:embed="rId1"/>
        <a:stretch>
          <a:fillRect/>
        </a:stretch>
      </xdr:blipFill>
      <xdr:spPr>
        <a:xfrm>
          <a:off x="1990725" y="0"/>
          <a:ext cx="208597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023_Menesa%20parskati\2.tab_202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023_Menesa%20parskati\1.tab._valsts_kons_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ts"/>
      <sheetName val="Aprilis"/>
      <sheetName val="Maijs"/>
      <sheetName val="Jūnijs"/>
      <sheetName val="Jūlijs"/>
      <sheetName val="Augusts"/>
      <sheetName val="Sheet1"/>
    </sheetNames>
    <sheetDataSet>
      <sheetData sheetId="4">
        <row r="9">
          <cell r="D9">
            <v>2056001</v>
          </cell>
        </row>
        <row r="10">
          <cell r="D10">
            <v>154960</v>
          </cell>
        </row>
        <row r="12">
          <cell r="D12">
            <v>3560</v>
          </cell>
        </row>
        <row r="13">
          <cell r="D13">
            <v>1266431</v>
          </cell>
        </row>
        <row r="14">
          <cell r="D14">
            <v>65770</v>
          </cell>
        </row>
        <row r="15">
          <cell r="D15">
            <v>30239887</v>
          </cell>
        </row>
        <row r="16">
          <cell r="D16">
            <v>325663</v>
          </cell>
        </row>
        <row r="17">
          <cell r="D17">
            <v>20080</v>
          </cell>
        </row>
        <row r="19">
          <cell r="D19">
            <v>78464</v>
          </cell>
        </row>
        <row r="20">
          <cell r="D20">
            <v>190183</v>
          </cell>
        </row>
        <row r="21">
          <cell r="D21">
            <v>214902</v>
          </cell>
        </row>
        <row r="22">
          <cell r="D22">
            <v>2198450</v>
          </cell>
        </row>
        <row r="23">
          <cell r="D23">
            <v>1118749</v>
          </cell>
        </row>
        <row r="24">
          <cell r="D24">
            <v>101776</v>
          </cell>
        </row>
        <row r="25">
          <cell r="D25">
            <v>1755</v>
          </cell>
        </row>
        <row r="26">
          <cell r="D26">
            <v>18240</v>
          </cell>
        </row>
        <row r="27">
          <cell r="D27">
            <v>2007540</v>
          </cell>
        </row>
        <row r="29">
          <cell r="D29">
            <v>104568</v>
          </cell>
        </row>
        <row r="30">
          <cell r="D30">
            <v>1360</v>
          </cell>
        </row>
        <row r="31">
          <cell r="D31">
            <v>4938558</v>
          </cell>
        </row>
        <row r="32">
          <cell r="D32">
            <v>4520214</v>
          </cell>
        </row>
        <row r="33">
          <cell r="D33">
            <v>386857</v>
          </cell>
        </row>
        <row r="34">
          <cell r="D34">
            <v>4878265</v>
          </cell>
        </row>
        <row r="35">
          <cell r="D35">
            <v>25061</v>
          </cell>
        </row>
        <row r="36">
          <cell r="D36">
            <v>16640</v>
          </cell>
        </row>
        <row r="37">
          <cell r="D37">
            <v>2112</v>
          </cell>
        </row>
        <row r="38">
          <cell r="D38">
            <v>59547</v>
          </cell>
        </row>
        <row r="39">
          <cell r="D39">
            <v>46009</v>
          </cell>
        </row>
        <row r="40">
          <cell r="D40">
            <v>54961</v>
          </cell>
        </row>
        <row r="41">
          <cell r="D41">
            <v>725813</v>
          </cell>
        </row>
        <row r="42">
          <cell r="D42">
            <v>38799</v>
          </cell>
        </row>
        <row r="43">
          <cell r="D43">
            <v>258818</v>
          </cell>
        </row>
        <row r="44">
          <cell r="D44">
            <v>3067387</v>
          </cell>
        </row>
        <row r="45">
          <cell r="D45">
            <v>5711106</v>
          </cell>
        </row>
        <row r="46">
          <cell r="D46">
            <v>5981117</v>
          </cell>
        </row>
        <row r="47">
          <cell r="D47">
            <v>34507</v>
          </cell>
        </row>
        <row r="48">
          <cell r="D48">
            <v>35468</v>
          </cell>
        </row>
        <row r="50">
          <cell r="D50">
            <v>743414</v>
          </cell>
        </row>
        <row r="51">
          <cell r="D51">
            <v>626465</v>
          </cell>
        </row>
        <row r="53">
          <cell r="D53">
            <v>1569476</v>
          </cell>
        </row>
        <row r="54">
          <cell r="D54">
            <v>2367</v>
          </cell>
        </row>
        <row r="55">
          <cell r="D55">
            <v>820218</v>
          </cell>
        </row>
        <row r="56">
          <cell r="D56">
            <v>1370</v>
          </cell>
        </row>
        <row r="57">
          <cell r="D57">
            <v>46627</v>
          </cell>
        </row>
        <row r="58">
          <cell r="D58">
            <v>27259</v>
          </cell>
        </row>
        <row r="59">
          <cell r="D59">
            <v>91208</v>
          </cell>
        </row>
        <row r="60">
          <cell r="D60">
            <v>367</v>
          </cell>
        </row>
        <row r="61">
          <cell r="D61">
            <v>153588</v>
          </cell>
        </row>
        <row r="62">
          <cell r="D62">
            <v>530537</v>
          </cell>
        </row>
        <row r="63">
          <cell r="D63">
            <v>570015</v>
          </cell>
        </row>
        <row r="64">
          <cell r="D64">
            <v>39096</v>
          </cell>
        </row>
        <row r="66">
          <cell r="D66">
            <v>52635</v>
          </cell>
        </row>
        <row r="67">
          <cell r="D67">
            <v>411107</v>
          </cell>
        </row>
        <row r="68">
          <cell r="D68">
            <v>18284112</v>
          </cell>
        </row>
        <row r="70">
          <cell r="D70">
            <v>9525</v>
          </cell>
        </row>
        <row r="71">
          <cell r="D71">
            <v>195614</v>
          </cell>
        </row>
        <row r="73">
          <cell r="D73">
            <v>5776990</v>
          </cell>
        </row>
        <row r="74">
          <cell r="D74">
            <v>246569</v>
          </cell>
        </row>
        <row r="75">
          <cell r="D75">
            <v>52223</v>
          </cell>
        </row>
        <row r="76">
          <cell r="D76">
            <v>1132211</v>
          </cell>
        </row>
        <row r="77">
          <cell r="D77">
            <v>16244</v>
          </cell>
        </row>
        <row r="78">
          <cell r="D78">
            <v>416367</v>
          </cell>
        </row>
        <row r="79">
          <cell r="D79">
            <v>1050440</v>
          </cell>
        </row>
        <row r="80">
          <cell r="D80">
            <v>511112</v>
          </cell>
        </row>
        <row r="81">
          <cell r="D81">
            <v>0</v>
          </cell>
        </row>
        <row r="82">
          <cell r="D82">
            <v>78570</v>
          </cell>
        </row>
        <row r="83">
          <cell r="D83">
            <v>1074251</v>
          </cell>
        </row>
        <row r="84">
          <cell r="D84">
            <v>25220</v>
          </cell>
        </row>
        <row r="85">
          <cell r="D85">
            <v>39163</v>
          </cell>
        </row>
        <row r="86">
          <cell r="D86">
            <v>8537</v>
          </cell>
        </row>
        <row r="87">
          <cell r="D87">
            <v>20240</v>
          </cell>
        </row>
        <row r="89">
          <cell r="D89">
            <v>939</v>
          </cell>
        </row>
        <row r="90">
          <cell r="D90">
            <v>13055</v>
          </cell>
        </row>
        <row r="91">
          <cell r="D91">
            <v>45501</v>
          </cell>
        </row>
        <row r="92">
          <cell r="D92">
            <v>470</v>
          </cell>
        </row>
        <row r="93">
          <cell r="D93">
            <v>70193</v>
          </cell>
        </row>
        <row r="94">
          <cell r="D94">
            <v>34793</v>
          </cell>
        </row>
        <row r="95">
          <cell r="D95">
            <v>19692</v>
          </cell>
        </row>
        <row r="96">
          <cell r="D96">
            <v>35166</v>
          </cell>
        </row>
        <row r="97">
          <cell r="D97">
            <v>416218</v>
          </cell>
        </row>
        <row r="98">
          <cell r="D98">
            <v>2490</v>
          </cell>
        </row>
        <row r="100">
          <cell r="D100">
            <v>114</v>
          </cell>
        </row>
        <row r="101">
          <cell r="D101">
            <v>105523</v>
          </cell>
        </row>
        <row r="103">
          <cell r="D103">
            <v>0</v>
          </cell>
        </row>
        <row r="104">
          <cell r="D104">
            <v>2157</v>
          </cell>
        </row>
        <row r="106">
          <cell r="D106">
            <v>87702</v>
          </cell>
        </row>
        <row r="111">
          <cell r="D111">
            <v>78570</v>
          </cell>
        </row>
        <row r="112">
          <cell r="D112">
            <v>1733452</v>
          </cell>
        </row>
      </sheetData>
      <sheetData sheetId="5">
        <row r="103">
          <cell r="D103">
            <v>0</v>
          </cell>
        </row>
        <row r="104">
          <cell r="D104">
            <v>2398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anvaris"/>
      <sheetName val="Februaris"/>
      <sheetName val="Marts"/>
      <sheetName val="Aprilis"/>
      <sheetName val="Maijs"/>
      <sheetName val="Junijs"/>
      <sheetName val="Julijs"/>
      <sheetName val="Augusts"/>
    </sheetNames>
    <sheetDataSet>
      <sheetData sheetId="6">
        <row r="8">
          <cell r="D8">
            <v>7693859751.02</v>
          </cell>
        </row>
        <row r="9">
          <cell r="D9">
            <v>5417747064.02</v>
          </cell>
        </row>
        <row r="10">
          <cell r="D10">
            <v>3722941781</v>
          </cell>
        </row>
        <row r="11">
          <cell r="D11">
            <v>674624053</v>
          </cell>
        </row>
        <row r="12">
          <cell r="D12">
            <v>306634696</v>
          </cell>
        </row>
        <row r="13">
          <cell r="D13">
            <v>367989357</v>
          </cell>
        </row>
        <row r="14">
          <cell r="D14">
            <v>367989357</v>
          </cell>
        </row>
        <row r="15">
          <cell r="D15">
            <v>80255839</v>
          </cell>
        </row>
        <row r="16">
          <cell r="D16">
            <v>-4922</v>
          </cell>
        </row>
        <row r="17">
          <cell r="D17">
            <v>80260761</v>
          </cell>
        </row>
        <row r="18">
          <cell r="D18">
            <v>3092572573</v>
          </cell>
        </row>
        <row r="19">
          <cell r="D19">
            <v>2269955070</v>
          </cell>
        </row>
        <row r="20">
          <cell r="D20">
            <v>673351329</v>
          </cell>
        </row>
        <row r="21">
          <cell r="D21">
            <v>109302952</v>
          </cell>
        </row>
        <row r="22">
          <cell r="D22">
            <v>24752260</v>
          </cell>
        </row>
        <row r="23">
          <cell r="D23">
            <v>2716905</v>
          </cell>
        </row>
        <row r="24">
          <cell r="D24">
            <v>2888929</v>
          </cell>
        </row>
        <row r="25">
          <cell r="D25">
            <v>65078461</v>
          </cell>
        </row>
        <row r="26">
          <cell r="D26">
            <v>13866397</v>
          </cell>
        </row>
        <row r="27">
          <cell r="D27">
            <v>39963222</v>
          </cell>
        </row>
        <row r="28">
          <cell r="D28">
            <v>39963222</v>
          </cell>
        </row>
        <row r="29">
          <cell r="D29">
            <v>33356872</v>
          </cell>
        </row>
        <row r="30">
          <cell r="D30">
            <v>11270</v>
          </cell>
        </row>
        <row r="31">
          <cell r="D31">
            <v>-157878826</v>
          </cell>
        </row>
        <row r="32">
          <cell r="D32">
            <v>677336390.02</v>
          </cell>
        </row>
        <row r="33">
          <cell r="D33">
            <v>94206549</v>
          </cell>
        </row>
        <row r="34">
          <cell r="D34">
            <v>921011047</v>
          </cell>
        </row>
        <row r="35">
          <cell r="D35">
            <v>2251297</v>
          </cell>
        </row>
        <row r="36">
          <cell r="D36">
            <v>4689</v>
          </cell>
        </row>
        <row r="37">
          <cell r="D37">
            <v>470572</v>
          </cell>
        </row>
        <row r="38">
          <cell r="D38">
            <v>1776036</v>
          </cell>
        </row>
        <row r="39">
          <cell r="D39">
            <v>4689</v>
          </cell>
        </row>
        <row r="40">
          <cell r="D40">
            <v>5417742375.02</v>
          </cell>
        </row>
        <row r="41">
          <cell r="D41">
            <v>2433164155</v>
          </cell>
        </row>
        <row r="42">
          <cell r="D42">
            <v>2235003623</v>
          </cell>
        </row>
        <row r="43">
          <cell r="D43">
            <v>2235003623</v>
          </cell>
        </row>
        <row r="44">
          <cell r="D44">
            <v>41004326</v>
          </cell>
        </row>
        <row r="45">
          <cell r="D45">
            <v>40711</v>
          </cell>
        </row>
        <row r="46">
          <cell r="D46">
            <v>157115495</v>
          </cell>
        </row>
        <row r="47">
          <cell r="D47">
            <v>157046779</v>
          </cell>
        </row>
        <row r="48">
          <cell r="D48">
            <v>68716</v>
          </cell>
        </row>
        <row r="49">
          <cell r="D49">
            <v>157046779</v>
          </cell>
        </row>
        <row r="50">
          <cell r="D50">
            <v>2276117376</v>
          </cell>
        </row>
        <row r="51">
          <cell r="D51">
            <v>7733538442</v>
          </cell>
        </row>
        <row r="52">
          <cell r="D52">
            <v>7267015483</v>
          </cell>
        </row>
        <row r="53">
          <cell r="D53">
            <v>466522959</v>
          </cell>
        </row>
        <row r="54">
          <cell r="D54">
            <v>-39678690.97999954</v>
          </cell>
        </row>
        <row r="55">
          <cell r="D55">
            <v>39678690.96000001</v>
          </cell>
        </row>
        <row r="56">
          <cell r="D56">
            <v>237254079</v>
          </cell>
        </row>
        <row r="57">
          <cell r="D57">
            <v>-5048371</v>
          </cell>
        </row>
        <row r="58">
          <cell r="D58">
            <v>-171580576.04</v>
          </cell>
        </row>
        <row r="59">
          <cell r="D59">
            <v>-16691950</v>
          </cell>
        </row>
        <row r="60">
          <cell r="D60">
            <v>-59468221.04</v>
          </cell>
        </row>
        <row r="61">
          <cell r="D61">
            <v>-100483566</v>
          </cell>
        </row>
        <row r="62">
          <cell r="D62">
            <v>5063161</v>
          </cell>
        </row>
        <row r="63">
          <cell r="D63">
            <v>-20946441</v>
          </cell>
        </row>
        <row r="64">
          <cell r="D64">
            <v>5557909321</v>
          </cell>
        </row>
        <row r="65">
          <cell r="D65">
            <v>157046779</v>
          </cell>
        </row>
        <row r="66">
          <cell r="D66">
            <v>5400862542</v>
          </cell>
        </row>
        <row r="67">
          <cell r="D67">
            <v>5092019541</v>
          </cell>
        </row>
        <row r="68">
          <cell r="D68">
            <v>156984765</v>
          </cell>
        </row>
        <row r="69">
          <cell r="D69">
            <v>4935034776</v>
          </cell>
        </row>
        <row r="70">
          <cell r="D70">
            <v>465889780</v>
          </cell>
        </row>
        <row r="71">
          <cell r="D71">
            <v>62014</v>
          </cell>
        </row>
        <row r="72">
          <cell r="D72">
            <v>465827766</v>
          </cell>
        </row>
        <row r="73">
          <cell r="D73">
            <v>-140162256.97999954</v>
          </cell>
        </row>
        <row r="74">
          <cell r="D74">
            <v>140162256.96</v>
          </cell>
        </row>
        <row r="75">
          <cell r="D75">
            <v>237254079</v>
          </cell>
        </row>
        <row r="76">
          <cell r="D76">
            <v>-5048371</v>
          </cell>
        </row>
        <row r="77">
          <cell r="D77">
            <v>-71097010.03999999</v>
          </cell>
        </row>
        <row r="78">
          <cell r="D78">
            <v>-16691950</v>
          </cell>
        </row>
        <row r="79">
          <cell r="D79">
            <v>-59468221.04</v>
          </cell>
        </row>
        <row r="80">
          <cell r="D80">
            <v>5063161</v>
          </cell>
        </row>
        <row r="81">
          <cell r="D81">
            <v>-20946441</v>
          </cell>
        </row>
        <row r="82">
          <cell r="D82">
            <v>2332680589</v>
          </cell>
        </row>
        <row r="83">
          <cell r="D83">
            <v>4689</v>
          </cell>
        </row>
        <row r="84">
          <cell r="D84">
            <v>2332675900</v>
          </cell>
        </row>
        <row r="85">
          <cell r="D85">
            <v>2331985396</v>
          </cell>
        </row>
        <row r="86">
          <cell r="D86">
            <v>4689</v>
          </cell>
        </row>
        <row r="87">
          <cell r="D87">
            <v>2331980707</v>
          </cell>
        </row>
        <row r="88">
          <cell r="D88">
            <v>695193</v>
          </cell>
        </row>
        <row r="89">
          <cell r="D89">
            <v>695193</v>
          </cell>
        </row>
        <row r="90">
          <cell r="D90">
            <v>100483566</v>
          </cell>
        </row>
        <row r="91">
          <cell r="D91">
            <v>-100483566</v>
          </cell>
        </row>
        <row r="92">
          <cell r="D92">
            <v>-100483566</v>
          </cell>
        </row>
        <row r="93">
          <cell r="D93">
            <v>-100483566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kase.gov.lv/parskati/kopbudzeta-izpildes-parskati/menesa-parskati"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kase.gov.lv/parskati/kopbudzeta-izpildes-parskati/menesa-parskati"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kase.gov.lv/parskati/kopbudzeta-izpildes-parskati/menesa-parskati"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16"/>
  <sheetViews>
    <sheetView tabSelected="1" zoomScale="80" zoomScaleNormal="80" zoomScalePageLayoutView="0" workbookViewId="0" topLeftCell="A1">
      <selection activeCell="E22" sqref="E22"/>
    </sheetView>
  </sheetViews>
  <sheetFormatPr defaultColWidth="9.33203125" defaultRowHeight="12.75"/>
  <cols>
    <col min="1" max="1" width="9.5" style="1" customWidth="1"/>
    <col min="2" max="2" width="28.83203125" style="2" customWidth="1"/>
    <col min="3" max="3" width="77.5" style="1" customWidth="1"/>
    <col min="4" max="4" width="8.83203125" style="1" customWidth="1"/>
  </cols>
  <sheetData>
    <row r="1" spans="1:4" ht="12.75">
      <c r="A1" s="330" t="s">
        <v>13</v>
      </c>
      <c r="B1" s="331"/>
      <c r="C1" s="331"/>
      <c r="D1" s="331"/>
    </row>
    <row r="2" spans="1:4" ht="13.5">
      <c r="A2" s="332" t="s">
        <v>32</v>
      </c>
      <c r="B2" s="331"/>
      <c r="C2" s="331"/>
      <c r="D2" s="331"/>
    </row>
    <row r="3" spans="1:4" ht="15">
      <c r="A3" s="333"/>
      <c r="B3" s="331"/>
      <c r="C3" s="331"/>
      <c r="D3" s="331"/>
    </row>
    <row r="4" ht="12.75">
      <c r="C4" s="3"/>
    </row>
    <row r="6" spans="1:4" ht="39">
      <c r="A6" s="23" t="s">
        <v>19</v>
      </c>
      <c r="B6" s="23" t="s">
        <v>20</v>
      </c>
      <c r="C6" s="23" t="s">
        <v>21</v>
      </c>
      <c r="D6" s="24" t="s">
        <v>4</v>
      </c>
    </row>
    <row r="7" spans="1:4" ht="80.25" customHeight="1">
      <c r="A7" s="25" t="s">
        <v>14</v>
      </c>
      <c r="B7" s="26" t="s">
        <v>5</v>
      </c>
      <c r="C7" s="26" t="s">
        <v>22</v>
      </c>
      <c r="D7" s="25">
        <v>2</v>
      </c>
    </row>
    <row r="8" spans="1:4" ht="53.25" customHeight="1">
      <c r="A8" s="25" t="s">
        <v>6</v>
      </c>
      <c r="B8" s="27" t="s">
        <v>7</v>
      </c>
      <c r="C8" s="27" t="s">
        <v>23</v>
      </c>
      <c r="D8" s="25">
        <v>3</v>
      </c>
    </row>
    <row r="9" spans="1:4" ht="66.75" customHeight="1">
      <c r="A9" s="25" t="s">
        <v>8</v>
      </c>
      <c r="B9" s="26" t="s">
        <v>16</v>
      </c>
      <c r="C9" s="26" t="s">
        <v>24</v>
      </c>
      <c r="D9" s="25">
        <v>5</v>
      </c>
    </row>
    <row r="10" spans="1:4" ht="135.75" customHeight="1">
      <c r="A10" s="25" t="s">
        <v>15</v>
      </c>
      <c r="B10" s="26" t="s">
        <v>0</v>
      </c>
      <c r="C10" s="26" t="s">
        <v>25</v>
      </c>
      <c r="D10" s="25">
        <v>8</v>
      </c>
    </row>
    <row r="11" spans="1:4" ht="96" customHeight="1">
      <c r="A11" s="25" t="s">
        <v>9</v>
      </c>
      <c r="B11" s="26" t="s">
        <v>1</v>
      </c>
      <c r="C11" s="26" t="s">
        <v>26</v>
      </c>
      <c r="D11" s="25">
        <v>11</v>
      </c>
    </row>
    <row r="12" spans="1:4" ht="87" customHeight="1">
      <c r="A12" s="25" t="s">
        <v>10</v>
      </c>
      <c r="B12" s="26" t="s">
        <v>11</v>
      </c>
      <c r="C12" s="26" t="s">
        <v>27</v>
      </c>
      <c r="D12" s="25">
        <v>13</v>
      </c>
    </row>
    <row r="13" spans="1:4" ht="30" customHeight="1">
      <c r="A13" s="28" t="s">
        <v>18</v>
      </c>
      <c r="B13" s="26" t="s">
        <v>2</v>
      </c>
      <c r="C13" s="26" t="s">
        <v>28</v>
      </c>
      <c r="D13" s="25">
        <v>15</v>
      </c>
    </row>
    <row r="14" spans="1:4" ht="84" customHeight="1">
      <c r="A14" s="28" t="s">
        <v>12</v>
      </c>
      <c r="B14" s="26" t="s">
        <v>17</v>
      </c>
      <c r="C14" s="26" t="s">
        <v>29</v>
      </c>
      <c r="D14" s="25">
        <v>16</v>
      </c>
    </row>
    <row r="15" spans="1:4" ht="111.75" customHeight="1">
      <c r="A15" s="28" t="s">
        <v>30</v>
      </c>
      <c r="B15" s="26" t="s">
        <v>3</v>
      </c>
      <c r="C15" s="26" t="s">
        <v>31</v>
      </c>
      <c r="D15" s="25">
        <v>32</v>
      </c>
    </row>
    <row r="16" spans="1:3" ht="12.75">
      <c r="A16" s="3"/>
      <c r="B16" s="4"/>
      <c r="C16" s="3"/>
    </row>
  </sheetData>
  <sheetProtection/>
  <mergeCells count="3">
    <mergeCell ref="A1:D1"/>
    <mergeCell ref="A2:D2"/>
    <mergeCell ref="A3:D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pageSetUpPr fitToPage="1"/>
  </sheetPr>
  <dimension ref="A1:E2831"/>
  <sheetViews>
    <sheetView zoomScaleSheetLayoutView="98" zoomScalePageLayoutView="0" workbookViewId="0" topLeftCell="A1">
      <selection activeCell="J23" sqref="J23"/>
    </sheetView>
  </sheetViews>
  <sheetFormatPr defaultColWidth="18" defaultRowHeight="12.75"/>
  <cols>
    <col min="1" max="1" width="58.33203125" style="21" customWidth="1"/>
    <col min="2" max="3" width="17.83203125" style="19" customWidth="1"/>
    <col min="4" max="4" width="13.33203125" style="22" customWidth="1"/>
    <col min="5" max="5" width="17.83203125" style="19" customWidth="1"/>
    <col min="6" max="16384" width="18" style="6" customWidth="1"/>
  </cols>
  <sheetData>
    <row r="1" spans="1:5" ht="12.75">
      <c r="A1" s="91"/>
      <c r="B1" s="220"/>
      <c r="C1" s="220"/>
      <c r="D1" s="221"/>
      <c r="E1" s="222" t="s">
        <v>33</v>
      </c>
    </row>
    <row r="2" spans="1:5" ht="15">
      <c r="A2" s="223"/>
      <c r="B2" s="223"/>
      <c r="C2" s="223"/>
      <c r="D2" s="223"/>
      <c r="E2" s="224" t="s">
        <v>398</v>
      </c>
    </row>
    <row r="3" spans="1:5" ht="15">
      <c r="A3" s="372" t="s">
        <v>3</v>
      </c>
      <c r="B3" s="372"/>
      <c r="C3" s="372"/>
      <c r="D3" s="372"/>
      <c r="E3" s="372"/>
    </row>
    <row r="4" spans="1:5" ht="12.75">
      <c r="A4" s="373" t="s">
        <v>399</v>
      </c>
      <c r="B4" s="373"/>
      <c r="C4" s="373"/>
      <c r="D4" s="373"/>
      <c r="E4" s="373"/>
    </row>
    <row r="5" spans="1:5" ht="12.75">
      <c r="A5" s="225"/>
      <c r="B5" s="226"/>
      <c r="C5" s="227"/>
      <c r="D5" s="228"/>
      <c r="E5" s="229"/>
    </row>
    <row r="6" spans="1:5" ht="15">
      <c r="A6" s="230"/>
      <c r="B6" s="231"/>
      <c r="C6" s="231"/>
      <c r="D6" s="232"/>
      <c r="E6" s="233" t="s">
        <v>35</v>
      </c>
    </row>
    <row r="7" spans="1:5" ht="39">
      <c r="A7" s="142" t="s">
        <v>37</v>
      </c>
      <c r="B7" s="234" t="s">
        <v>38</v>
      </c>
      <c r="C7" s="234" t="s">
        <v>39</v>
      </c>
      <c r="D7" s="235" t="s">
        <v>400</v>
      </c>
      <c r="E7" s="234" t="s">
        <v>360</v>
      </c>
    </row>
    <row r="8" spans="1:5" ht="12.75">
      <c r="A8" s="236">
        <v>1</v>
      </c>
      <c r="B8" s="236">
        <v>2</v>
      </c>
      <c r="C8" s="236">
        <v>3</v>
      </c>
      <c r="D8" s="236">
        <v>4</v>
      </c>
      <c r="E8" s="236">
        <v>5</v>
      </c>
    </row>
    <row r="9" spans="1:5" ht="13.5">
      <c r="A9" s="237" t="s">
        <v>401</v>
      </c>
      <c r="B9" s="238"/>
      <c r="C9" s="238"/>
      <c r="D9" s="239"/>
      <c r="E9" s="238"/>
    </row>
    <row r="10" spans="1:5" ht="12.75">
      <c r="A10" s="240" t="s">
        <v>402</v>
      </c>
      <c r="B10" s="161">
        <v>8852352663</v>
      </c>
      <c r="C10" s="161">
        <v>6095769811</v>
      </c>
      <c r="D10" s="241">
        <v>68.9010519524077</v>
      </c>
      <c r="E10" s="161">
        <v>678022747</v>
      </c>
    </row>
    <row r="11" spans="1:5" ht="12.75">
      <c r="A11" s="242" t="s">
        <v>403</v>
      </c>
      <c r="B11" s="160">
        <v>10989365951</v>
      </c>
      <c r="C11" s="160">
        <v>10233790915</v>
      </c>
      <c r="D11" s="243">
        <v>93.0592343029725</v>
      </c>
      <c r="E11" s="160">
        <v>163882942</v>
      </c>
    </row>
    <row r="12" spans="1:5" ht="25.5">
      <c r="A12" s="244" t="s">
        <v>404</v>
      </c>
      <c r="B12" s="161">
        <v>126077047</v>
      </c>
      <c r="C12" s="161">
        <v>105147982.92</v>
      </c>
      <c r="D12" s="241">
        <v>83.3997824520747</v>
      </c>
      <c r="E12" s="161">
        <v>10941434.32</v>
      </c>
    </row>
    <row r="13" spans="1:5" ht="12.75">
      <c r="A13" s="244" t="s">
        <v>405</v>
      </c>
      <c r="B13" s="161">
        <v>161054116</v>
      </c>
      <c r="C13" s="161">
        <v>97261610.57</v>
      </c>
      <c r="D13" s="241">
        <v>60.3906394854261</v>
      </c>
      <c r="E13" s="161">
        <v>2157622.14</v>
      </c>
    </row>
    <row r="14" spans="1:5" ht="12.75">
      <c r="A14" s="245" t="s">
        <v>406</v>
      </c>
      <c r="B14" s="161">
        <v>161054116</v>
      </c>
      <c r="C14" s="161">
        <v>97261610.57</v>
      </c>
      <c r="D14" s="241">
        <v>60.3906394854261</v>
      </c>
      <c r="E14" s="161">
        <v>2157622.14</v>
      </c>
    </row>
    <row r="15" spans="1:5" ht="12.75">
      <c r="A15" s="244" t="s">
        <v>407</v>
      </c>
      <c r="B15" s="161">
        <v>4585145</v>
      </c>
      <c r="C15" s="161">
        <v>2361625.19</v>
      </c>
      <c r="D15" s="241">
        <v>51.5060088612247</v>
      </c>
      <c r="E15" s="161">
        <v>110327.45</v>
      </c>
    </row>
    <row r="16" spans="1:5" ht="12.75">
      <c r="A16" s="245" t="s">
        <v>408</v>
      </c>
      <c r="B16" s="161">
        <v>62492</v>
      </c>
      <c r="C16" s="161">
        <v>37066.28</v>
      </c>
      <c r="D16" s="241">
        <v>59.3136401459387</v>
      </c>
      <c r="E16" s="161">
        <v>32376.77</v>
      </c>
    </row>
    <row r="17" spans="1:5" ht="25.5">
      <c r="A17" s="246" t="s">
        <v>409</v>
      </c>
      <c r="B17" s="161">
        <v>62492</v>
      </c>
      <c r="C17" s="161">
        <v>37066.28</v>
      </c>
      <c r="D17" s="241">
        <v>59.3136401459387</v>
      </c>
      <c r="E17" s="161">
        <v>32376.77</v>
      </c>
    </row>
    <row r="18" spans="1:5" ht="12.75">
      <c r="A18" s="245" t="s">
        <v>410</v>
      </c>
      <c r="B18" s="161">
        <v>1204255</v>
      </c>
      <c r="C18" s="161">
        <v>475754.77</v>
      </c>
      <c r="D18" s="241">
        <v>39.5061486147037</v>
      </c>
      <c r="E18" s="161">
        <v>5182.94</v>
      </c>
    </row>
    <row r="19" spans="1:5" ht="12.75">
      <c r="A19" s="246" t="s">
        <v>411</v>
      </c>
      <c r="B19" s="161">
        <v>1204255</v>
      </c>
      <c r="C19" s="161">
        <v>475754.77</v>
      </c>
      <c r="D19" s="241">
        <v>39.5061486147037</v>
      </c>
      <c r="E19" s="161">
        <v>5182.94</v>
      </c>
    </row>
    <row r="20" spans="1:5" ht="25.5">
      <c r="A20" s="247" t="s">
        <v>412</v>
      </c>
      <c r="B20" s="161">
        <v>372898</v>
      </c>
      <c r="C20" s="161">
        <v>170396.14</v>
      </c>
      <c r="D20" s="241">
        <v>45.6951069729524</v>
      </c>
      <c r="E20" s="161">
        <v>12540.17</v>
      </c>
    </row>
    <row r="21" spans="1:5" ht="51.75">
      <c r="A21" s="247" t="s">
        <v>413</v>
      </c>
      <c r="B21" s="161">
        <v>831357</v>
      </c>
      <c r="C21" s="161">
        <v>305358.63</v>
      </c>
      <c r="D21" s="241">
        <v>36.7301448114348</v>
      </c>
      <c r="E21" s="161">
        <v>-7357.23</v>
      </c>
    </row>
    <row r="22" spans="1:5" ht="25.5">
      <c r="A22" s="245" t="s">
        <v>414</v>
      </c>
      <c r="B22" s="161">
        <v>3318398</v>
      </c>
      <c r="C22" s="161">
        <v>1848804.14</v>
      </c>
      <c r="D22" s="241">
        <v>55.7137552517811</v>
      </c>
      <c r="E22" s="161">
        <v>72767.74</v>
      </c>
    </row>
    <row r="23" spans="1:5" ht="39">
      <c r="A23" s="246" t="s">
        <v>415</v>
      </c>
      <c r="B23" s="161">
        <v>3318398</v>
      </c>
      <c r="C23" s="161">
        <v>1848804.14</v>
      </c>
      <c r="D23" s="241">
        <v>55.7137552517811</v>
      </c>
      <c r="E23" s="161">
        <v>72767.74</v>
      </c>
    </row>
    <row r="24" spans="1:5" ht="51.75">
      <c r="A24" s="247" t="s">
        <v>416</v>
      </c>
      <c r="B24" s="161">
        <v>266995</v>
      </c>
      <c r="C24" s="161">
        <v>140619</v>
      </c>
      <c r="D24" s="241">
        <v>52.6674694282665</v>
      </c>
      <c r="E24" s="161">
        <v>-30017</v>
      </c>
    </row>
    <row r="25" spans="1:5" ht="51.75">
      <c r="A25" s="247" t="s">
        <v>417</v>
      </c>
      <c r="B25" s="161">
        <v>408384</v>
      </c>
      <c r="C25" s="161">
        <v>231241.62</v>
      </c>
      <c r="D25" s="241">
        <v>56.6235748707099</v>
      </c>
      <c r="E25" s="161">
        <v>-8310</v>
      </c>
    </row>
    <row r="26" spans="1:5" ht="78">
      <c r="A26" s="247" t="s">
        <v>418</v>
      </c>
      <c r="B26" s="161">
        <v>2327149</v>
      </c>
      <c r="C26" s="161">
        <v>1421072.04</v>
      </c>
      <c r="D26" s="241">
        <v>61.064935678807</v>
      </c>
      <c r="E26" s="161">
        <v>111094.83</v>
      </c>
    </row>
    <row r="27" spans="1:5" ht="78">
      <c r="A27" s="247" t="s">
        <v>419</v>
      </c>
      <c r="B27" s="161">
        <v>315870</v>
      </c>
      <c r="C27" s="161">
        <v>55870.97</v>
      </c>
      <c r="D27" s="241">
        <v>17.6879634026656</v>
      </c>
      <c r="E27" s="161">
        <v>0</v>
      </c>
    </row>
    <row r="28" spans="1:5" ht="12.75">
      <c r="A28" s="244" t="s">
        <v>420</v>
      </c>
      <c r="B28" s="161">
        <v>10697649643</v>
      </c>
      <c r="C28" s="161">
        <v>10029019696</v>
      </c>
      <c r="D28" s="241">
        <v>93.6816978007377</v>
      </c>
      <c r="E28" s="161">
        <v>150673558</v>
      </c>
    </row>
    <row r="29" spans="1:5" ht="25.5">
      <c r="A29" s="245" t="s">
        <v>421</v>
      </c>
      <c r="B29" s="161">
        <v>10697649643</v>
      </c>
      <c r="C29" s="161">
        <v>10020635644</v>
      </c>
      <c r="D29" s="241">
        <v>93.6713762219442</v>
      </c>
      <c r="E29" s="161">
        <v>151769348</v>
      </c>
    </row>
    <row r="30" spans="1:5" ht="25.5">
      <c r="A30" s="245" t="s">
        <v>422</v>
      </c>
      <c r="B30" s="161">
        <v>0</v>
      </c>
      <c r="C30" s="161">
        <v>8384052</v>
      </c>
      <c r="D30" s="241">
        <v>0</v>
      </c>
      <c r="E30" s="161">
        <v>-1095790</v>
      </c>
    </row>
    <row r="31" spans="1:5" ht="12.75">
      <c r="A31" s="242" t="s">
        <v>423</v>
      </c>
      <c r="B31" s="160">
        <v>11039512021</v>
      </c>
      <c r="C31" s="160">
        <v>6262493476.75</v>
      </c>
      <c r="D31" s="243">
        <v>56.7279918246126</v>
      </c>
      <c r="E31" s="160">
        <v>704584156.21</v>
      </c>
    </row>
    <row r="32" spans="1:5" ht="12.75">
      <c r="A32" s="244" t="s">
        <v>424</v>
      </c>
      <c r="B32" s="161">
        <v>9949034529</v>
      </c>
      <c r="C32" s="161">
        <v>5705620701.82</v>
      </c>
      <c r="D32" s="241">
        <v>57.3484862796379</v>
      </c>
      <c r="E32" s="161">
        <v>613601161.35</v>
      </c>
    </row>
    <row r="33" spans="1:5" ht="12.75">
      <c r="A33" s="245" t="s">
        <v>425</v>
      </c>
      <c r="B33" s="161">
        <v>2788729367</v>
      </c>
      <c r="C33" s="161">
        <v>1587278259.68</v>
      </c>
      <c r="D33" s="241">
        <v>56.9176155442982</v>
      </c>
      <c r="E33" s="161">
        <v>218089166.75</v>
      </c>
    </row>
    <row r="34" spans="1:5" ht="12.75">
      <c r="A34" s="246" t="s">
        <v>426</v>
      </c>
      <c r="B34" s="161">
        <v>1642423426</v>
      </c>
      <c r="C34" s="161">
        <v>967723513.18</v>
      </c>
      <c r="D34" s="241">
        <v>58.9204645927889</v>
      </c>
      <c r="E34" s="161">
        <v>132607586.98</v>
      </c>
    </row>
    <row r="35" spans="1:5" ht="12.75">
      <c r="A35" s="246" t="s">
        <v>427</v>
      </c>
      <c r="B35" s="161">
        <v>1146305941</v>
      </c>
      <c r="C35" s="161">
        <v>619554747</v>
      </c>
      <c r="D35" s="241">
        <v>54.0479399382263</v>
      </c>
      <c r="E35" s="161">
        <v>85481579.77</v>
      </c>
    </row>
    <row r="36" spans="1:5" ht="12.75">
      <c r="A36" s="245" t="s">
        <v>428</v>
      </c>
      <c r="B36" s="161">
        <v>200820665</v>
      </c>
      <c r="C36" s="161">
        <v>146447938.59</v>
      </c>
      <c r="D36" s="241">
        <v>72.9247354050939</v>
      </c>
      <c r="E36" s="161">
        <v>5438443</v>
      </c>
    </row>
    <row r="37" spans="1:5" ht="25.5">
      <c r="A37" s="245" t="s">
        <v>429</v>
      </c>
      <c r="B37" s="161">
        <v>4960597174</v>
      </c>
      <c r="C37" s="161">
        <v>2665354802</v>
      </c>
      <c r="D37" s="241">
        <v>53.7305229394545</v>
      </c>
      <c r="E37" s="161">
        <v>293054529</v>
      </c>
    </row>
    <row r="38" spans="1:5" ht="12.75">
      <c r="A38" s="246" t="s">
        <v>430</v>
      </c>
      <c r="B38" s="161">
        <v>4360033904</v>
      </c>
      <c r="C38" s="161">
        <v>2273652131.48</v>
      </c>
      <c r="D38" s="241">
        <v>52.1475791597422</v>
      </c>
      <c r="E38" s="161">
        <v>242853439</v>
      </c>
    </row>
    <row r="39" spans="1:5" ht="12.75">
      <c r="A39" s="246" t="s">
        <v>431</v>
      </c>
      <c r="B39" s="161">
        <v>600563270</v>
      </c>
      <c r="C39" s="161">
        <v>391702671.03</v>
      </c>
      <c r="D39" s="241">
        <v>65.2225486633573</v>
      </c>
      <c r="E39" s="161">
        <v>50201089.64</v>
      </c>
    </row>
    <row r="40" spans="1:5" ht="25.5">
      <c r="A40" s="245" t="s">
        <v>432</v>
      </c>
      <c r="B40" s="161">
        <v>475458572</v>
      </c>
      <c r="C40" s="161">
        <v>274415850.78</v>
      </c>
      <c r="D40" s="241">
        <v>57.7160381451699</v>
      </c>
      <c r="E40" s="161">
        <v>30808216.79</v>
      </c>
    </row>
    <row r="41" spans="1:5" ht="12.75">
      <c r="A41" s="246" t="s">
        <v>433</v>
      </c>
      <c r="B41" s="161">
        <v>384786272</v>
      </c>
      <c r="C41" s="161">
        <v>236065384.55</v>
      </c>
      <c r="D41" s="241">
        <v>61.3497418509775</v>
      </c>
      <c r="E41" s="161">
        <v>27236025.69</v>
      </c>
    </row>
    <row r="42" spans="1:5" ht="12.75">
      <c r="A42" s="246" t="s">
        <v>434</v>
      </c>
      <c r="B42" s="161">
        <v>90672300</v>
      </c>
      <c r="C42" s="161">
        <v>38350466.23</v>
      </c>
      <c r="D42" s="241">
        <v>42.2956804117685</v>
      </c>
      <c r="E42" s="161">
        <v>3572191.1</v>
      </c>
    </row>
    <row r="43" spans="1:5" ht="25.5">
      <c r="A43" s="245" t="s">
        <v>435</v>
      </c>
      <c r="B43" s="161">
        <v>1523428751</v>
      </c>
      <c r="C43" s="161">
        <v>1032123850.26</v>
      </c>
      <c r="D43" s="241">
        <v>67.7500572036926</v>
      </c>
      <c r="E43" s="161">
        <v>66210805</v>
      </c>
    </row>
    <row r="44" spans="1:5" ht="12.75">
      <c r="A44" s="246" t="s">
        <v>436</v>
      </c>
      <c r="B44" s="161">
        <v>271539441</v>
      </c>
      <c r="C44" s="161">
        <v>179531363.27</v>
      </c>
      <c r="D44" s="241">
        <v>66.1161275904667</v>
      </c>
      <c r="E44" s="161">
        <v>22546598.69</v>
      </c>
    </row>
    <row r="45" spans="1:5" ht="25.5">
      <c r="A45" s="247" t="s">
        <v>437</v>
      </c>
      <c r="B45" s="161">
        <v>271539441</v>
      </c>
      <c r="C45" s="161">
        <v>179531363.27</v>
      </c>
      <c r="D45" s="241">
        <v>66.1161275904667</v>
      </c>
      <c r="E45" s="161">
        <v>22546598.69</v>
      </c>
    </row>
    <row r="46" spans="1:5" ht="51.75">
      <c r="A46" s="246" t="s">
        <v>438</v>
      </c>
      <c r="B46" s="161">
        <v>137628985</v>
      </c>
      <c r="C46" s="161">
        <v>94001539.21</v>
      </c>
      <c r="D46" s="241">
        <v>68.3006847794453</v>
      </c>
      <c r="E46" s="161">
        <v>18148089</v>
      </c>
    </row>
    <row r="47" spans="1:5" ht="51.75">
      <c r="A47" s="247" t="s">
        <v>439</v>
      </c>
      <c r="B47" s="161">
        <v>36762681</v>
      </c>
      <c r="C47" s="161">
        <v>18268374.67</v>
      </c>
      <c r="D47" s="241">
        <v>49.6927160181816</v>
      </c>
      <c r="E47" s="161">
        <v>3021269.78</v>
      </c>
    </row>
    <row r="48" spans="1:5" ht="64.5">
      <c r="A48" s="247" t="s">
        <v>440</v>
      </c>
      <c r="B48" s="161">
        <v>100866304</v>
      </c>
      <c r="C48" s="161">
        <v>75733164</v>
      </c>
      <c r="D48" s="241">
        <v>75.0827199339038</v>
      </c>
      <c r="E48" s="161">
        <v>15126819</v>
      </c>
    </row>
    <row r="49" spans="1:5" ht="25.5">
      <c r="A49" s="246" t="s">
        <v>441</v>
      </c>
      <c r="B49" s="161">
        <v>1114260325</v>
      </c>
      <c r="C49" s="161">
        <v>758590947.78</v>
      </c>
      <c r="D49" s="241">
        <v>68.0802260261757</v>
      </c>
      <c r="E49" s="161">
        <v>25516118</v>
      </c>
    </row>
    <row r="50" spans="1:5" ht="25.5">
      <c r="A50" s="247" t="s">
        <v>442</v>
      </c>
      <c r="B50" s="161">
        <v>844795165</v>
      </c>
      <c r="C50" s="161">
        <v>578795844.3</v>
      </c>
      <c r="D50" s="241">
        <v>68.5131577783119</v>
      </c>
      <c r="E50" s="161">
        <v>19404061.99</v>
      </c>
    </row>
    <row r="51" spans="1:5" ht="39">
      <c r="A51" s="247" t="s">
        <v>443</v>
      </c>
      <c r="B51" s="161">
        <v>269465160</v>
      </c>
      <c r="C51" s="161">
        <v>179795104</v>
      </c>
      <c r="D51" s="241">
        <v>66.7229498165922</v>
      </c>
      <c r="E51" s="161">
        <v>6112056</v>
      </c>
    </row>
    <row r="52" spans="1:5" ht="12.75">
      <c r="A52" s="244" t="s">
        <v>444</v>
      </c>
      <c r="B52" s="161">
        <v>1090477492</v>
      </c>
      <c r="C52" s="161">
        <v>556872774.93</v>
      </c>
      <c r="D52" s="241">
        <v>51.0668747420602</v>
      </c>
      <c r="E52" s="161">
        <v>90982994.86</v>
      </c>
    </row>
    <row r="53" spans="1:5" ht="12.75">
      <c r="A53" s="245" t="s">
        <v>445</v>
      </c>
      <c r="B53" s="161">
        <v>931039508</v>
      </c>
      <c r="C53" s="161">
        <v>432968129.8</v>
      </c>
      <c r="D53" s="241">
        <v>46.5037333088125</v>
      </c>
      <c r="E53" s="161">
        <v>80140576</v>
      </c>
    </row>
    <row r="54" spans="1:5" ht="12.75">
      <c r="A54" s="245" t="s">
        <v>446</v>
      </c>
      <c r="B54" s="161">
        <v>159437984</v>
      </c>
      <c r="C54" s="161">
        <v>123904645.13</v>
      </c>
      <c r="D54" s="241">
        <v>77.7133792221056</v>
      </c>
      <c r="E54" s="161">
        <v>10842419.48</v>
      </c>
    </row>
    <row r="55" spans="1:5" ht="12.75">
      <c r="A55" s="246" t="s">
        <v>447</v>
      </c>
      <c r="B55" s="161">
        <v>715956</v>
      </c>
      <c r="C55" s="161">
        <v>328288</v>
      </c>
      <c r="D55" s="241">
        <v>45.8530971177</v>
      </c>
      <c r="E55" s="161">
        <v>266274</v>
      </c>
    </row>
    <row r="56" spans="1:5" ht="25.5">
      <c r="A56" s="247" t="s">
        <v>448</v>
      </c>
      <c r="B56" s="161">
        <v>715956</v>
      </c>
      <c r="C56" s="161">
        <v>328288</v>
      </c>
      <c r="D56" s="241">
        <v>45.8530971177</v>
      </c>
      <c r="E56" s="161">
        <v>266274</v>
      </c>
    </row>
    <row r="57" spans="1:5" ht="51.75">
      <c r="A57" s="246" t="s">
        <v>449</v>
      </c>
      <c r="B57" s="161">
        <v>112320292</v>
      </c>
      <c r="C57" s="161">
        <v>91978814.79</v>
      </c>
      <c r="D57" s="241">
        <v>81.8897575426531</v>
      </c>
      <c r="E57" s="161">
        <v>6325731.4</v>
      </c>
    </row>
    <row r="58" spans="1:5" ht="39">
      <c r="A58" s="247" t="s">
        <v>450</v>
      </c>
      <c r="B58" s="161">
        <v>107273255</v>
      </c>
      <c r="C58" s="161">
        <v>89840524.2</v>
      </c>
      <c r="D58" s="241">
        <v>83.7492291997665</v>
      </c>
      <c r="E58" s="161">
        <v>5813900.45</v>
      </c>
    </row>
    <row r="59" spans="1:5" ht="64.5">
      <c r="A59" s="247" t="s">
        <v>451</v>
      </c>
      <c r="B59" s="161">
        <v>5047037</v>
      </c>
      <c r="C59" s="161">
        <v>2138290.59</v>
      </c>
      <c r="D59" s="241">
        <v>42.3672461683954</v>
      </c>
      <c r="E59" s="161">
        <v>511830.95</v>
      </c>
    </row>
    <row r="60" spans="1:5" ht="25.5">
      <c r="A60" s="246" t="s">
        <v>452</v>
      </c>
      <c r="B60" s="161">
        <v>46401736</v>
      </c>
      <c r="C60" s="161">
        <v>31597542.34</v>
      </c>
      <c r="D60" s="241">
        <v>68.0956038799928</v>
      </c>
      <c r="E60" s="161">
        <v>4250414.08</v>
      </c>
    </row>
    <row r="61" spans="1:5" ht="25.5">
      <c r="A61" s="247" t="s">
        <v>453</v>
      </c>
      <c r="B61" s="161">
        <v>37181622</v>
      </c>
      <c r="C61" s="161">
        <v>25995465.94</v>
      </c>
      <c r="D61" s="241">
        <v>69.9148249637953</v>
      </c>
      <c r="E61" s="161">
        <v>3620716.08</v>
      </c>
    </row>
    <row r="62" spans="1:5" ht="39">
      <c r="A62" s="247" t="s">
        <v>454</v>
      </c>
      <c r="B62" s="161">
        <v>9220114</v>
      </c>
      <c r="C62" s="161">
        <v>5602076.4</v>
      </c>
      <c r="D62" s="241">
        <v>60.7592964685686</v>
      </c>
      <c r="E62" s="161">
        <v>629698</v>
      </c>
    </row>
    <row r="63" spans="1:5" ht="12.75">
      <c r="A63" s="240" t="s">
        <v>277</v>
      </c>
      <c r="B63" s="161">
        <v>-2187159358</v>
      </c>
      <c r="C63" s="161">
        <v>-166723666</v>
      </c>
      <c r="D63" s="241">
        <v>7.6</v>
      </c>
      <c r="E63" s="161">
        <v>-26561409</v>
      </c>
    </row>
    <row r="64" spans="1:5" ht="12.75">
      <c r="A64" s="240" t="s">
        <v>455</v>
      </c>
      <c r="B64" s="161">
        <v>2187159358</v>
      </c>
      <c r="C64" s="161">
        <v>166723666</v>
      </c>
      <c r="D64" s="241">
        <v>7.6</v>
      </c>
      <c r="E64" s="161">
        <v>26561409</v>
      </c>
    </row>
    <row r="65" spans="1:5" ht="12.75">
      <c r="A65" s="244" t="s">
        <v>456</v>
      </c>
      <c r="B65" s="161">
        <v>2136197793</v>
      </c>
      <c r="C65" s="161">
        <v>264644943</v>
      </c>
      <c r="D65" s="241">
        <v>12.4</v>
      </c>
      <c r="E65" s="161">
        <v>27390864</v>
      </c>
    </row>
    <row r="66" spans="1:5" ht="12.75">
      <c r="A66" s="244" t="s">
        <v>457</v>
      </c>
      <c r="B66" s="161">
        <v>-334457337</v>
      </c>
      <c r="C66" s="161">
        <v>-26251774.38</v>
      </c>
      <c r="D66" s="241">
        <v>7.8</v>
      </c>
      <c r="E66" s="161">
        <v>-21203403</v>
      </c>
    </row>
    <row r="67" spans="1:5" ht="12.75">
      <c r="A67" s="244" t="s">
        <v>458</v>
      </c>
      <c r="B67" s="161">
        <v>413431225</v>
      </c>
      <c r="C67" s="161">
        <v>-50188242</v>
      </c>
      <c r="D67" s="241">
        <v>-12.1</v>
      </c>
      <c r="E67" s="161">
        <v>20908768</v>
      </c>
    </row>
    <row r="68" spans="1:5" ht="25.5">
      <c r="A68" s="245" t="s">
        <v>459</v>
      </c>
      <c r="B68" s="161">
        <v>21422579</v>
      </c>
      <c r="C68" s="161">
        <v>-16824511.17</v>
      </c>
      <c r="D68" s="241">
        <v>-78.536347887899</v>
      </c>
      <c r="E68" s="161">
        <v>-132561</v>
      </c>
    </row>
    <row r="69" spans="1:5" ht="25.5">
      <c r="A69" s="245" t="s">
        <v>460</v>
      </c>
      <c r="B69" s="161">
        <v>57551309</v>
      </c>
      <c r="C69" s="161">
        <v>-59624331</v>
      </c>
      <c r="D69" s="241">
        <v>-103.602040572179</v>
      </c>
      <c r="E69" s="161">
        <v>-156110</v>
      </c>
    </row>
    <row r="70" spans="1:5" ht="25.5">
      <c r="A70" s="245" t="s">
        <v>461</v>
      </c>
      <c r="B70" s="161">
        <v>334457337</v>
      </c>
      <c r="C70" s="161">
        <v>26260600</v>
      </c>
      <c r="D70" s="241">
        <v>7.86571581414108</v>
      </c>
      <c r="E70" s="161">
        <v>21197439</v>
      </c>
    </row>
    <row r="71" spans="1:5" ht="12.75">
      <c r="A71" s="244" t="s">
        <v>462</v>
      </c>
      <c r="B71" s="161">
        <v>-28012323</v>
      </c>
      <c r="C71" s="161">
        <v>-21481261.15</v>
      </c>
      <c r="D71" s="241">
        <v>76.6850401874918</v>
      </c>
      <c r="E71" s="161">
        <v>-534820</v>
      </c>
    </row>
    <row r="72" spans="1:5" ht="12.75">
      <c r="A72" s="240"/>
      <c r="B72" s="161"/>
      <c r="C72" s="161"/>
      <c r="D72" s="241"/>
      <c r="E72" s="161"/>
    </row>
    <row r="73" spans="1:5" ht="13.5">
      <c r="A73" s="248" t="s">
        <v>463</v>
      </c>
      <c r="B73" s="249"/>
      <c r="C73" s="249"/>
      <c r="D73" s="250"/>
      <c r="E73" s="249"/>
    </row>
    <row r="74" spans="1:5" ht="12.75">
      <c r="A74" s="242" t="s">
        <v>403</v>
      </c>
      <c r="B74" s="160">
        <v>8869472802</v>
      </c>
      <c r="C74" s="160">
        <v>8311056306.69</v>
      </c>
      <c r="D74" s="243">
        <v>93.7040621491721</v>
      </c>
      <c r="E74" s="160">
        <v>99492678.9</v>
      </c>
    </row>
    <row r="75" spans="1:5" ht="25.5">
      <c r="A75" s="244" t="s">
        <v>404</v>
      </c>
      <c r="B75" s="161">
        <v>126077047</v>
      </c>
      <c r="C75" s="161">
        <v>104958762.78</v>
      </c>
      <c r="D75" s="241">
        <v>83.2496995111251</v>
      </c>
      <c r="E75" s="161">
        <v>10902790.4</v>
      </c>
    </row>
    <row r="76" spans="1:5" ht="12.75">
      <c r="A76" s="244" t="s">
        <v>405</v>
      </c>
      <c r="B76" s="161">
        <v>0</v>
      </c>
      <c r="C76" s="161">
        <v>223962.5</v>
      </c>
      <c r="D76" s="241">
        <v>0</v>
      </c>
      <c r="E76" s="161">
        <v>-500</v>
      </c>
    </row>
    <row r="77" spans="1:5" ht="12.75">
      <c r="A77" s="245" t="s">
        <v>406</v>
      </c>
      <c r="B77" s="161">
        <v>0</v>
      </c>
      <c r="C77" s="161">
        <v>223962.5</v>
      </c>
      <c r="D77" s="241">
        <v>0</v>
      </c>
      <c r="E77" s="161">
        <v>-500</v>
      </c>
    </row>
    <row r="78" spans="1:5" ht="12.75">
      <c r="A78" s="244" t="s">
        <v>407</v>
      </c>
      <c r="B78" s="161">
        <v>778086</v>
      </c>
      <c r="C78" s="161">
        <v>395509.41</v>
      </c>
      <c r="D78" s="241">
        <v>50.8310662317533</v>
      </c>
      <c r="E78" s="161">
        <v>-46092.5</v>
      </c>
    </row>
    <row r="79" spans="1:5" ht="12.75">
      <c r="A79" s="245" t="s">
        <v>408</v>
      </c>
      <c r="B79" s="161">
        <v>62492</v>
      </c>
      <c r="C79" s="161">
        <v>37066.28</v>
      </c>
      <c r="D79" s="241">
        <v>59.3136401459387</v>
      </c>
      <c r="E79" s="161">
        <v>32376.77</v>
      </c>
    </row>
    <row r="80" spans="1:5" ht="25.5">
      <c r="A80" s="246" t="s">
        <v>409</v>
      </c>
      <c r="B80" s="161">
        <v>62492</v>
      </c>
      <c r="C80" s="161">
        <v>37066.28</v>
      </c>
      <c r="D80" s="241">
        <v>59.3136401459387</v>
      </c>
      <c r="E80" s="161">
        <v>32376.77</v>
      </c>
    </row>
    <row r="81" spans="1:5" ht="12.75">
      <c r="A81" s="245" t="s">
        <v>410</v>
      </c>
      <c r="B81" s="161">
        <v>325426</v>
      </c>
      <c r="C81" s="161">
        <v>129068.62</v>
      </c>
      <c r="D81" s="241">
        <v>39.6614345504047</v>
      </c>
      <c r="E81" s="161">
        <v>3324.17</v>
      </c>
    </row>
    <row r="82" spans="1:5" ht="12.75">
      <c r="A82" s="246" t="s">
        <v>411</v>
      </c>
      <c r="B82" s="161">
        <v>325426</v>
      </c>
      <c r="C82" s="161">
        <v>129068.62</v>
      </c>
      <c r="D82" s="241">
        <v>39.6614345504047</v>
      </c>
      <c r="E82" s="161">
        <v>3324.17</v>
      </c>
    </row>
    <row r="83" spans="1:5" ht="25.5">
      <c r="A83" s="247" t="s">
        <v>412</v>
      </c>
      <c r="B83" s="161">
        <v>325426</v>
      </c>
      <c r="C83" s="161">
        <v>129068.62</v>
      </c>
      <c r="D83" s="241">
        <v>39.6614345504047</v>
      </c>
      <c r="E83" s="161">
        <v>3324.17</v>
      </c>
    </row>
    <row r="84" spans="1:5" ht="25.5">
      <c r="A84" s="245" t="s">
        <v>414</v>
      </c>
      <c r="B84" s="161">
        <v>390168</v>
      </c>
      <c r="C84" s="161">
        <v>229374.51</v>
      </c>
      <c r="D84" s="241">
        <v>58.7886525804269</v>
      </c>
      <c r="E84" s="161">
        <v>-81793.44</v>
      </c>
    </row>
    <row r="85" spans="1:5" ht="39">
      <c r="A85" s="246" t="s">
        <v>415</v>
      </c>
      <c r="B85" s="161">
        <v>390168</v>
      </c>
      <c r="C85" s="161">
        <v>229374.51</v>
      </c>
      <c r="D85" s="241">
        <v>58.7886525804269</v>
      </c>
      <c r="E85" s="161">
        <v>-81793.44</v>
      </c>
    </row>
    <row r="86" spans="1:5" ht="51.75">
      <c r="A86" s="247" t="s">
        <v>416</v>
      </c>
      <c r="B86" s="161">
        <v>266995</v>
      </c>
      <c r="C86" s="161">
        <v>140619.51</v>
      </c>
      <c r="D86" s="241">
        <v>52.6674694282665</v>
      </c>
      <c r="E86" s="161">
        <v>-30016.49</v>
      </c>
    </row>
    <row r="87" spans="1:5" ht="51.75">
      <c r="A87" s="247" t="s">
        <v>417</v>
      </c>
      <c r="B87" s="161">
        <v>123173</v>
      </c>
      <c r="C87" s="161">
        <v>88755</v>
      </c>
      <c r="D87" s="241">
        <v>72.0571878577286</v>
      </c>
      <c r="E87" s="161">
        <v>-50376.95</v>
      </c>
    </row>
    <row r="88" spans="1:5" ht="78">
      <c r="A88" s="247" t="s">
        <v>418</v>
      </c>
      <c r="B88" s="161">
        <v>0</v>
      </c>
      <c r="C88" s="161">
        <v>0</v>
      </c>
      <c r="D88" s="241">
        <v>0</v>
      </c>
      <c r="E88" s="161">
        <v>-1400</v>
      </c>
    </row>
    <row r="89" spans="1:5" ht="12.75">
      <c r="A89" s="244" t="s">
        <v>420</v>
      </c>
      <c r="B89" s="161">
        <v>8742617669</v>
      </c>
      <c r="C89" s="161">
        <v>8205478072</v>
      </c>
      <c r="D89" s="241">
        <v>93.8560781526039</v>
      </c>
      <c r="E89" s="161">
        <v>88636481</v>
      </c>
    </row>
    <row r="90" spans="1:5" ht="25.5">
      <c r="A90" s="245" t="s">
        <v>421</v>
      </c>
      <c r="B90" s="161">
        <v>8742617669</v>
      </c>
      <c r="C90" s="161">
        <v>8205478072</v>
      </c>
      <c r="D90" s="241">
        <v>93.8560781526039</v>
      </c>
      <c r="E90" s="161">
        <v>88636481</v>
      </c>
    </row>
    <row r="91" spans="1:5" ht="12.75">
      <c r="A91" s="242" t="s">
        <v>423</v>
      </c>
      <c r="B91" s="160">
        <v>8862056467</v>
      </c>
      <c r="C91" s="160">
        <v>5244368675.78</v>
      </c>
      <c r="D91" s="243">
        <v>59.1777844714561</v>
      </c>
      <c r="E91" s="160">
        <v>562769590.64</v>
      </c>
    </row>
    <row r="92" spans="1:5" ht="12.75">
      <c r="A92" s="244" t="s">
        <v>424</v>
      </c>
      <c r="B92" s="161">
        <v>8197227671</v>
      </c>
      <c r="C92" s="161">
        <v>4936241018.14</v>
      </c>
      <c r="D92" s="241">
        <v>60.218420376481</v>
      </c>
      <c r="E92" s="161">
        <v>511578143.54</v>
      </c>
    </row>
    <row r="93" spans="1:5" ht="12.75">
      <c r="A93" s="245" t="s">
        <v>425</v>
      </c>
      <c r="B93" s="161">
        <v>2575914519</v>
      </c>
      <c r="C93" s="161">
        <v>1484498751.51</v>
      </c>
      <c r="D93" s="241">
        <v>57.6299694947292</v>
      </c>
      <c r="E93" s="161">
        <v>204967152.33</v>
      </c>
    </row>
    <row r="94" spans="1:5" ht="12.75">
      <c r="A94" s="246" t="s">
        <v>426</v>
      </c>
      <c r="B94" s="161">
        <v>1557456650</v>
      </c>
      <c r="C94" s="161">
        <v>922634384.35</v>
      </c>
      <c r="D94" s="241">
        <v>59.2398115446745</v>
      </c>
      <c r="E94" s="161">
        <v>126143658.27</v>
      </c>
    </row>
    <row r="95" spans="1:5" ht="12.75">
      <c r="A95" s="246" t="s">
        <v>427</v>
      </c>
      <c r="B95" s="161">
        <v>1018457869</v>
      </c>
      <c r="C95" s="161">
        <v>561864367.16</v>
      </c>
      <c r="D95" s="241">
        <v>55.1681502261533</v>
      </c>
      <c r="E95" s="161">
        <v>78823494.06</v>
      </c>
    </row>
    <row r="96" spans="1:5" ht="12.75">
      <c r="A96" s="245" t="s">
        <v>428</v>
      </c>
      <c r="B96" s="161">
        <v>200820665</v>
      </c>
      <c r="C96" s="161">
        <v>146447938.59</v>
      </c>
      <c r="D96" s="241">
        <v>72.9247354050939</v>
      </c>
      <c r="E96" s="161">
        <v>5438442.35</v>
      </c>
    </row>
    <row r="97" spans="1:5" ht="25.5">
      <c r="A97" s="245" t="s">
        <v>429</v>
      </c>
      <c r="B97" s="161">
        <v>3586885463</v>
      </c>
      <c r="C97" s="161">
        <v>2099963352.07</v>
      </c>
      <c r="D97" s="241">
        <v>58.545592652229</v>
      </c>
      <c r="E97" s="161">
        <v>222982947.46</v>
      </c>
    </row>
    <row r="98" spans="1:5" ht="12.75">
      <c r="A98" s="246" t="s">
        <v>430</v>
      </c>
      <c r="B98" s="161">
        <v>2989097925</v>
      </c>
      <c r="C98" s="161">
        <v>1709826804.75</v>
      </c>
      <c r="D98" s="241">
        <v>57.2021006889562</v>
      </c>
      <c r="E98" s="161">
        <v>172934131.14</v>
      </c>
    </row>
    <row r="99" spans="1:5" ht="12.75">
      <c r="A99" s="246" t="s">
        <v>431</v>
      </c>
      <c r="B99" s="161">
        <v>597787538</v>
      </c>
      <c r="C99" s="161">
        <v>390136547.32</v>
      </c>
      <c r="D99" s="241">
        <v>65.2634125872326</v>
      </c>
      <c r="E99" s="161">
        <v>50048816.32</v>
      </c>
    </row>
    <row r="100" spans="1:5" ht="25.5">
      <c r="A100" s="245" t="s">
        <v>432</v>
      </c>
      <c r="B100" s="161">
        <v>447991940</v>
      </c>
      <c r="C100" s="161">
        <v>267353876.16</v>
      </c>
      <c r="D100" s="241">
        <v>59.6782781761654</v>
      </c>
      <c r="E100" s="161">
        <v>30144453.82</v>
      </c>
    </row>
    <row r="101" spans="1:5" ht="12.75">
      <c r="A101" s="246" t="s">
        <v>433</v>
      </c>
      <c r="B101" s="161">
        <v>384574776</v>
      </c>
      <c r="C101" s="161">
        <v>235907512.31</v>
      </c>
      <c r="D101" s="241">
        <v>61.3424298815687</v>
      </c>
      <c r="E101" s="161">
        <v>27236025.69</v>
      </c>
    </row>
    <row r="102" spans="1:5" ht="12.75">
      <c r="A102" s="246" t="s">
        <v>434</v>
      </c>
      <c r="B102" s="161">
        <v>63417164</v>
      </c>
      <c r="C102" s="161">
        <v>31446363.85</v>
      </c>
      <c r="D102" s="241">
        <v>49.5865186434386</v>
      </c>
      <c r="E102" s="161">
        <v>2908428.13</v>
      </c>
    </row>
    <row r="103" spans="1:5" ht="25.5">
      <c r="A103" s="245" t="s">
        <v>435</v>
      </c>
      <c r="B103" s="161">
        <v>1385615084</v>
      </c>
      <c r="C103" s="161">
        <v>937977099.81</v>
      </c>
      <c r="D103" s="241">
        <v>67.6939151890757</v>
      </c>
      <c r="E103" s="161">
        <v>48045147.58</v>
      </c>
    </row>
    <row r="104" spans="1:5" ht="12.75">
      <c r="A104" s="246" t="s">
        <v>436</v>
      </c>
      <c r="B104" s="161">
        <v>271374997</v>
      </c>
      <c r="C104" s="161">
        <v>179401022.03</v>
      </c>
      <c r="D104" s="241">
        <v>66.1081617736508</v>
      </c>
      <c r="E104" s="161">
        <v>22529030.22</v>
      </c>
    </row>
    <row r="105" spans="1:5" ht="25.5">
      <c r="A105" s="247" t="s">
        <v>437</v>
      </c>
      <c r="B105" s="161">
        <v>271374997</v>
      </c>
      <c r="C105" s="161">
        <v>179401022.03</v>
      </c>
      <c r="D105" s="241">
        <v>66.1081617736508</v>
      </c>
      <c r="E105" s="161">
        <v>22529030.22</v>
      </c>
    </row>
    <row r="106" spans="1:5" ht="25.5">
      <c r="A106" s="246" t="s">
        <v>441</v>
      </c>
      <c r="B106" s="161">
        <v>1114240087</v>
      </c>
      <c r="C106" s="161">
        <v>758576077.78</v>
      </c>
      <c r="D106" s="241">
        <v>68.0801280289963</v>
      </c>
      <c r="E106" s="161">
        <v>25516117.36</v>
      </c>
    </row>
    <row r="107" spans="1:5" ht="25.5">
      <c r="A107" s="247" t="s">
        <v>442</v>
      </c>
      <c r="B107" s="161">
        <v>844795165</v>
      </c>
      <c r="C107" s="161">
        <v>578795844.3</v>
      </c>
      <c r="D107" s="241">
        <v>68.5131577783119</v>
      </c>
      <c r="E107" s="161">
        <v>19404061.99</v>
      </c>
    </row>
    <row r="108" spans="1:5" ht="39">
      <c r="A108" s="247" t="s">
        <v>443</v>
      </c>
      <c r="B108" s="161">
        <v>269444922</v>
      </c>
      <c r="C108" s="161">
        <v>179780233.48</v>
      </c>
      <c r="D108" s="241">
        <v>66.722442622244</v>
      </c>
      <c r="E108" s="161">
        <v>6112055.37</v>
      </c>
    </row>
    <row r="109" spans="1:5" ht="12.75">
      <c r="A109" s="244" t="s">
        <v>444</v>
      </c>
      <c r="B109" s="161">
        <v>664828796</v>
      </c>
      <c r="C109" s="161">
        <v>308127657.64</v>
      </c>
      <c r="D109" s="241">
        <v>46.3469181079214</v>
      </c>
      <c r="E109" s="161">
        <v>51191447.1</v>
      </c>
    </row>
    <row r="110" spans="1:5" ht="12.75">
      <c r="A110" s="245" t="s">
        <v>445</v>
      </c>
      <c r="B110" s="161">
        <v>617711104</v>
      </c>
      <c r="C110" s="161">
        <v>276201827.3</v>
      </c>
      <c r="D110" s="241">
        <v>44.7137546195058</v>
      </c>
      <c r="E110" s="161">
        <v>46674759.02</v>
      </c>
    </row>
    <row r="111" spans="1:5" ht="12.75">
      <c r="A111" s="245" t="s">
        <v>446</v>
      </c>
      <c r="B111" s="161">
        <v>47117692</v>
      </c>
      <c r="C111" s="161">
        <v>31925830.34</v>
      </c>
      <c r="D111" s="241">
        <v>67.7576277293039</v>
      </c>
      <c r="E111" s="161">
        <v>4516688.08</v>
      </c>
    </row>
    <row r="112" spans="1:5" ht="12.75">
      <c r="A112" s="246" t="s">
        <v>447</v>
      </c>
      <c r="B112" s="161">
        <v>715956</v>
      </c>
      <c r="C112" s="161">
        <v>328288</v>
      </c>
      <c r="D112" s="241">
        <v>45.8530971177</v>
      </c>
      <c r="E112" s="161">
        <v>266274</v>
      </c>
    </row>
    <row r="113" spans="1:5" ht="25.5">
      <c r="A113" s="247" t="s">
        <v>448</v>
      </c>
      <c r="B113" s="161">
        <v>715956</v>
      </c>
      <c r="C113" s="161">
        <v>328288</v>
      </c>
      <c r="D113" s="241">
        <v>45.8530971177</v>
      </c>
      <c r="E113" s="161">
        <v>266274</v>
      </c>
    </row>
    <row r="114" spans="1:5" ht="25.5">
      <c r="A114" s="246" t="s">
        <v>452</v>
      </c>
      <c r="B114" s="161">
        <v>46401736</v>
      </c>
      <c r="C114" s="161">
        <v>31597542.34</v>
      </c>
      <c r="D114" s="241">
        <v>68.0956038799928</v>
      </c>
      <c r="E114" s="161">
        <v>4250414.08</v>
      </c>
    </row>
    <row r="115" spans="1:5" ht="25.5">
      <c r="A115" s="247" t="s">
        <v>453</v>
      </c>
      <c r="B115" s="161">
        <v>37181622</v>
      </c>
      <c r="C115" s="161">
        <v>25995465.94</v>
      </c>
      <c r="D115" s="241">
        <v>69.9148249637953</v>
      </c>
      <c r="E115" s="161">
        <v>3620716.08</v>
      </c>
    </row>
    <row r="116" spans="1:5" ht="39">
      <c r="A116" s="247" t="s">
        <v>454</v>
      </c>
      <c r="B116" s="161">
        <v>9220114</v>
      </c>
      <c r="C116" s="161">
        <v>5602076.4</v>
      </c>
      <c r="D116" s="241">
        <v>60.7592964685686</v>
      </c>
      <c r="E116" s="161">
        <v>629698</v>
      </c>
    </row>
    <row r="117" spans="1:5" ht="12.75">
      <c r="A117" s="240" t="s">
        <v>277</v>
      </c>
      <c r="B117" s="161">
        <v>7416335</v>
      </c>
      <c r="C117" s="161">
        <v>3066687630.91</v>
      </c>
      <c r="D117" s="241">
        <v>41350.4464254918</v>
      </c>
      <c r="E117" s="161">
        <v>-463276911.74</v>
      </c>
    </row>
    <row r="118" spans="1:5" ht="12.75">
      <c r="A118" s="240" t="s">
        <v>455</v>
      </c>
      <c r="B118" s="161">
        <v>-7416335</v>
      </c>
      <c r="C118" s="161">
        <v>-3066687630.91</v>
      </c>
      <c r="D118" s="241">
        <v>-41350.4464254918</v>
      </c>
      <c r="E118" s="161">
        <v>463276911.74</v>
      </c>
    </row>
    <row r="119" spans="1:5" ht="12.75">
      <c r="A119" s="244" t="s">
        <v>456</v>
      </c>
      <c r="B119" s="161">
        <v>-815495</v>
      </c>
      <c r="C119" s="161">
        <v>-229490.61</v>
      </c>
      <c r="D119" s="241">
        <v>15.0634304674449</v>
      </c>
      <c r="E119" s="161">
        <v>-34765.01</v>
      </c>
    </row>
    <row r="120" spans="1:5" ht="12.75">
      <c r="A120" s="244" t="s">
        <v>457</v>
      </c>
      <c r="B120" s="161">
        <v>-334457337</v>
      </c>
      <c r="C120" s="161">
        <v>-26251774.38</v>
      </c>
      <c r="D120" s="241">
        <v>7.86571581414108</v>
      </c>
      <c r="E120" s="161">
        <v>-21203403</v>
      </c>
    </row>
    <row r="121" spans="1:5" ht="12.75">
      <c r="A121" s="244" t="s">
        <v>464</v>
      </c>
      <c r="B121" s="161">
        <v>355868820</v>
      </c>
      <c r="C121" s="161">
        <v>-3018725104.77</v>
      </c>
      <c r="D121" s="241">
        <v>-848.269062956963</v>
      </c>
      <c r="E121" s="161">
        <v>485049899.75</v>
      </c>
    </row>
    <row r="122" spans="1:5" ht="25.5">
      <c r="A122" s="245" t="s">
        <v>459</v>
      </c>
      <c r="B122" s="161">
        <v>21411483</v>
      </c>
      <c r="C122" s="161">
        <v>-16813417.21</v>
      </c>
      <c r="D122" s="241">
        <v>-78.5252343800754</v>
      </c>
      <c r="E122" s="161">
        <v>-132509.73</v>
      </c>
    </row>
    <row r="123" spans="1:5" ht="25.5">
      <c r="A123" s="245" t="s">
        <v>461</v>
      </c>
      <c r="B123" s="161">
        <v>334457337</v>
      </c>
      <c r="C123" s="161">
        <v>26251774.38</v>
      </c>
      <c r="D123" s="241">
        <v>7.86571581414108</v>
      </c>
      <c r="E123" s="161">
        <v>21203403</v>
      </c>
    </row>
    <row r="124" spans="1:5" ht="12.75">
      <c r="A124" s="244" t="s">
        <v>462</v>
      </c>
      <c r="B124" s="161">
        <v>-28012323</v>
      </c>
      <c r="C124" s="161">
        <v>-21481261.15</v>
      </c>
      <c r="D124" s="241">
        <v>76.6850401874918</v>
      </c>
      <c r="E124" s="161">
        <v>-534820</v>
      </c>
    </row>
    <row r="125" spans="1:5" ht="12.75">
      <c r="A125" s="240"/>
      <c r="B125" s="161"/>
      <c r="C125" s="161"/>
      <c r="D125" s="241"/>
      <c r="E125" s="161"/>
    </row>
    <row r="126" spans="1:5" ht="27.75">
      <c r="A126" s="248" t="s">
        <v>465</v>
      </c>
      <c r="B126" s="249"/>
      <c r="C126" s="249"/>
      <c r="D126" s="250"/>
      <c r="E126" s="249"/>
    </row>
    <row r="127" spans="1:5" ht="12.75">
      <c r="A127" s="242" t="s">
        <v>403</v>
      </c>
      <c r="B127" s="160">
        <v>2119893149</v>
      </c>
      <c r="C127" s="160">
        <v>1922734607.99</v>
      </c>
      <c r="D127" s="243">
        <v>90.69960006696544</v>
      </c>
      <c r="E127" s="160">
        <v>64390263.01</v>
      </c>
    </row>
    <row r="128" spans="1:5" ht="25.5">
      <c r="A128" s="244" t="s">
        <v>404</v>
      </c>
      <c r="B128" s="161">
        <v>0</v>
      </c>
      <c r="C128" s="161">
        <v>189220.14</v>
      </c>
      <c r="D128" s="241">
        <v>0</v>
      </c>
      <c r="E128" s="161">
        <v>38643.92</v>
      </c>
    </row>
    <row r="129" spans="1:5" ht="12.75">
      <c r="A129" s="244" t="s">
        <v>405</v>
      </c>
      <c r="B129" s="161">
        <v>161054116</v>
      </c>
      <c r="C129" s="161">
        <v>97037648.07</v>
      </c>
      <c r="D129" s="241">
        <v>60.2515790841384</v>
      </c>
      <c r="E129" s="161">
        <v>2158122.14</v>
      </c>
    </row>
    <row r="130" spans="1:5" ht="12.75">
      <c r="A130" s="245" t="s">
        <v>406</v>
      </c>
      <c r="B130" s="161">
        <v>161054116</v>
      </c>
      <c r="C130" s="161">
        <v>97037648.07</v>
      </c>
      <c r="D130" s="241">
        <v>60.2515790841384</v>
      </c>
      <c r="E130" s="161">
        <v>2158122.14</v>
      </c>
    </row>
    <row r="131" spans="1:5" ht="12.75">
      <c r="A131" s="244" t="s">
        <v>407</v>
      </c>
      <c r="B131" s="161">
        <v>3807059</v>
      </c>
      <c r="C131" s="161">
        <v>1966115.78</v>
      </c>
      <c r="D131" s="241">
        <v>51.6439535084694</v>
      </c>
      <c r="E131" s="161">
        <v>156419.95</v>
      </c>
    </row>
    <row r="132" spans="1:5" ht="12.75">
      <c r="A132" s="245" t="s">
        <v>410</v>
      </c>
      <c r="B132" s="161">
        <v>878829</v>
      </c>
      <c r="C132" s="161">
        <v>346686.15</v>
      </c>
      <c r="D132" s="241">
        <v>39.4486470064142</v>
      </c>
      <c r="E132" s="161">
        <v>1858.77</v>
      </c>
    </row>
    <row r="133" spans="1:5" ht="12.75">
      <c r="A133" s="246" t="s">
        <v>411</v>
      </c>
      <c r="B133" s="161">
        <v>878829</v>
      </c>
      <c r="C133" s="161">
        <v>346686.15</v>
      </c>
      <c r="D133" s="241">
        <v>39.4486470064142</v>
      </c>
      <c r="E133" s="161">
        <v>1858.77</v>
      </c>
    </row>
    <row r="134" spans="1:5" ht="25.5">
      <c r="A134" s="247" t="s">
        <v>412</v>
      </c>
      <c r="B134" s="161">
        <v>47472</v>
      </c>
      <c r="C134" s="161">
        <v>41327.52</v>
      </c>
      <c r="D134" s="241">
        <v>87.056622851365</v>
      </c>
      <c r="E134" s="161">
        <v>9216</v>
      </c>
    </row>
    <row r="135" spans="1:5" ht="51.75">
      <c r="A135" s="247" t="s">
        <v>413</v>
      </c>
      <c r="B135" s="161">
        <v>831357</v>
      </c>
      <c r="C135" s="161">
        <v>305358.63</v>
      </c>
      <c r="D135" s="241">
        <v>36.7301448114348</v>
      </c>
      <c r="E135" s="161">
        <v>-7357.23</v>
      </c>
    </row>
    <row r="136" spans="1:5" ht="25.5">
      <c r="A136" s="245" t="s">
        <v>414</v>
      </c>
      <c r="B136" s="161">
        <v>2928230</v>
      </c>
      <c r="C136" s="161">
        <v>1619429.63</v>
      </c>
      <c r="D136" s="241">
        <v>55.3040447642433</v>
      </c>
      <c r="E136" s="161">
        <v>154561.18</v>
      </c>
    </row>
    <row r="137" spans="1:5" ht="39">
      <c r="A137" s="246" t="s">
        <v>415</v>
      </c>
      <c r="B137" s="161">
        <v>2928230</v>
      </c>
      <c r="C137" s="161">
        <v>1619429.63</v>
      </c>
      <c r="D137" s="241">
        <v>55.3040447642433</v>
      </c>
      <c r="E137" s="161">
        <v>154561.18</v>
      </c>
    </row>
    <row r="138" spans="1:5" ht="51.75">
      <c r="A138" s="247" t="s">
        <v>417</v>
      </c>
      <c r="B138" s="161">
        <v>285211</v>
      </c>
      <c r="C138" s="161">
        <v>142486.62</v>
      </c>
      <c r="D138" s="241">
        <v>49.9583185781755</v>
      </c>
      <c r="E138" s="161">
        <v>42066.35</v>
      </c>
    </row>
    <row r="139" spans="1:5" ht="78">
      <c r="A139" s="247" t="s">
        <v>418</v>
      </c>
      <c r="B139" s="161">
        <v>2327149</v>
      </c>
      <c r="C139" s="161">
        <v>1421072.04</v>
      </c>
      <c r="D139" s="241">
        <v>61.064935678807</v>
      </c>
      <c r="E139" s="161">
        <v>112494.83</v>
      </c>
    </row>
    <row r="140" spans="1:5" ht="78">
      <c r="A140" s="247" t="s">
        <v>419</v>
      </c>
      <c r="B140" s="161">
        <v>315870</v>
      </c>
      <c r="C140" s="161">
        <v>55870.97</v>
      </c>
      <c r="D140" s="241">
        <v>17.6879634026656</v>
      </c>
      <c r="E140" s="161">
        <v>0</v>
      </c>
    </row>
    <row r="141" spans="1:5" ht="12.75">
      <c r="A141" s="244" t="s">
        <v>420</v>
      </c>
      <c r="B141" s="161">
        <v>1955031974</v>
      </c>
      <c r="C141" s="161">
        <v>1823541624</v>
      </c>
      <c r="D141" s="241">
        <v>93.27426089451772</v>
      </c>
      <c r="E141" s="161">
        <v>62037077</v>
      </c>
    </row>
    <row r="142" spans="1:5" ht="25.5">
      <c r="A142" s="245" t="s">
        <v>421</v>
      </c>
      <c r="B142" s="161">
        <v>1955031974</v>
      </c>
      <c r="C142" s="161">
        <v>1815157572</v>
      </c>
      <c r="D142" s="241">
        <v>92.84541614356226</v>
      </c>
      <c r="E142" s="161">
        <v>63132867</v>
      </c>
    </row>
    <row r="143" spans="1:5" ht="25.5">
      <c r="A143" s="245" t="s">
        <v>422</v>
      </c>
      <c r="B143" s="161">
        <v>0</v>
      </c>
      <c r="C143" s="161">
        <v>8384052</v>
      </c>
      <c r="D143" s="241">
        <v>0</v>
      </c>
      <c r="E143" s="161">
        <v>-1095790</v>
      </c>
    </row>
    <row r="144" spans="1:5" ht="12.75">
      <c r="A144" s="242" t="s">
        <v>423</v>
      </c>
      <c r="B144" s="160">
        <v>2177455554</v>
      </c>
      <c r="C144" s="160">
        <v>1018124800.97</v>
      </c>
      <c r="D144" s="243">
        <v>46.7575468578313</v>
      </c>
      <c r="E144" s="160">
        <v>141814565.57</v>
      </c>
    </row>
    <row r="145" spans="1:5" ht="12.75">
      <c r="A145" s="244" t="s">
        <v>424</v>
      </c>
      <c r="B145" s="161">
        <v>1751806858</v>
      </c>
      <c r="C145" s="161">
        <v>769379683.68</v>
      </c>
      <c r="D145" s="241">
        <v>43.9192071983543</v>
      </c>
      <c r="E145" s="161">
        <v>102023017.81</v>
      </c>
    </row>
    <row r="146" spans="1:5" ht="12.75">
      <c r="A146" s="245" t="s">
        <v>425</v>
      </c>
      <c r="B146" s="161">
        <v>212814848</v>
      </c>
      <c r="C146" s="161">
        <v>102779508.17</v>
      </c>
      <c r="D146" s="241">
        <v>48.2952712820113</v>
      </c>
      <c r="E146" s="161">
        <v>13122014.42</v>
      </c>
    </row>
    <row r="147" spans="1:5" ht="12.75">
      <c r="A147" s="246" t="s">
        <v>426</v>
      </c>
      <c r="B147" s="161">
        <v>84966776</v>
      </c>
      <c r="C147" s="161">
        <v>45089128.83</v>
      </c>
      <c r="D147" s="241">
        <v>53.0667761596603</v>
      </c>
      <c r="E147" s="161">
        <v>6463928.71</v>
      </c>
    </row>
    <row r="148" spans="1:5" ht="12.75">
      <c r="A148" s="246" t="s">
        <v>427</v>
      </c>
      <c r="B148" s="161">
        <v>127848072</v>
      </c>
      <c r="C148" s="161">
        <v>57690379.34</v>
      </c>
      <c r="D148" s="241">
        <v>45.1241684270374</v>
      </c>
      <c r="E148" s="161">
        <v>6658085.71</v>
      </c>
    </row>
    <row r="149" spans="1:5" ht="25.5">
      <c r="A149" s="245" t="s">
        <v>429</v>
      </c>
      <c r="B149" s="161">
        <v>1373711711</v>
      </c>
      <c r="C149" s="161">
        <v>565391450.44</v>
      </c>
      <c r="D149" s="241">
        <v>41.1579406299463</v>
      </c>
      <c r="E149" s="161">
        <v>70071582.29</v>
      </c>
    </row>
    <row r="150" spans="1:5" ht="12.75">
      <c r="A150" s="246" t="s">
        <v>430</v>
      </c>
      <c r="B150" s="161">
        <v>1370935979</v>
      </c>
      <c r="C150" s="161">
        <v>563825326.73</v>
      </c>
      <c r="D150" s="241">
        <v>41.1270354974031</v>
      </c>
      <c r="E150" s="161">
        <v>69919308.97</v>
      </c>
    </row>
    <row r="151" spans="1:5" ht="12.75">
      <c r="A151" s="246" t="s">
        <v>431</v>
      </c>
      <c r="B151" s="161">
        <v>2775732</v>
      </c>
      <c r="C151" s="161">
        <v>1566123.71</v>
      </c>
      <c r="D151" s="241">
        <v>56.422007239892</v>
      </c>
      <c r="E151" s="161">
        <v>152273.32</v>
      </c>
    </row>
    <row r="152" spans="1:5" ht="25.5">
      <c r="A152" s="245" t="s">
        <v>432</v>
      </c>
      <c r="B152" s="161">
        <v>27466632</v>
      </c>
      <c r="C152" s="161">
        <v>7061974.62</v>
      </c>
      <c r="D152" s="241">
        <v>25.7111050965404</v>
      </c>
      <c r="E152" s="161">
        <v>663762.97</v>
      </c>
    </row>
    <row r="153" spans="1:5" ht="12.75">
      <c r="A153" s="246" t="s">
        <v>433</v>
      </c>
      <c r="B153" s="161">
        <v>211496</v>
      </c>
      <c r="C153" s="161">
        <v>157872.24</v>
      </c>
      <c r="D153" s="241">
        <v>74.6454968415478</v>
      </c>
      <c r="E153" s="161">
        <v>0</v>
      </c>
    </row>
    <row r="154" spans="1:5" ht="12.75">
      <c r="A154" s="246" t="s">
        <v>434</v>
      </c>
      <c r="B154" s="161">
        <v>27255136</v>
      </c>
      <c r="C154" s="161">
        <v>6904102.38</v>
      </c>
      <c r="D154" s="241">
        <v>25.3313811385861</v>
      </c>
      <c r="E154" s="161">
        <v>663762.97</v>
      </c>
    </row>
    <row r="155" spans="1:5" ht="25.5">
      <c r="A155" s="245" t="s">
        <v>435</v>
      </c>
      <c r="B155" s="161">
        <v>137813667</v>
      </c>
      <c r="C155" s="161">
        <v>94146750.45</v>
      </c>
      <c r="D155" s="241">
        <v>68.3145238780998</v>
      </c>
      <c r="E155" s="161">
        <v>18165658.13</v>
      </c>
    </row>
    <row r="156" spans="1:5" ht="12.75">
      <c r="A156" s="246" t="s">
        <v>436</v>
      </c>
      <c r="B156" s="161">
        <v>164444</v>
      </c>
      <c r="C156" s="161">
        <v>130341.24</v>
      </c>
      <c r="D156" s="241">
        <v>79.2617790858894</v>
      </c>
      <c r="E156" s="161">
        <v>17568.47</v>
      </c>
    </row>
    <row r="157" spans="1:5" ht="25.5">
      <c r="A157" s="247" t="s">
        <v>437</v>
      </c>
      <c r="B157" s="161">
        <v>164444</v>
      </c>
      <c r="C157" s="161">
        <v>130341.24</v>
      </c>
      <c r="D157" s="241">
        <v>79.2617790858894</v>
      </c>
      <c r="E157" s="161">
        <v>17568.47</v>
      </c>
    </row>
    <row r="158" spans="1:5" ht="51.75">
      <c r="A158" s="246" t="s">
        <v>438</v>
      </c>
      <c r="B158" s="161">
        <v>137628985</v>
      </c>
      <c r="C158" s="161">
        <v>94001539.21</v>
      </c>
      <c r="D158" s="241">
        <v>68.3006847794453</v>
      </c>
      <c r="E158" s="161">
        <v>18148089.66</v>
      </c>
    </row>
    <row r="159" spans="1:5" ht="51.75">
      <c r="A159" s="247" t="s">
        <v>439</v>
      </c>
      <c r="B159" s="161">
        <v>36762681</v>
      </c>
      <c r="C159" s="161">
        <v>18268374.67</v>
      </c>
      <c r="D159" s="241">
        <v>49.6927160181816</v>
      </c>
      <c r="E159" s="161">
        <v>3021269.78</v>
      </c>
    </row>
    <row r="160" spans="1:5" ht="64.5">
      <c r="A160" s="247" t="s">
        <v>440</v>
      </c>
      <c r="B160" s="161">
        <v>100866304</v>
      </c>
      <c r="C160" s="161">
        <v>75733164.54</v>
      </c>
      <c r="D160" s="241">
        <v>75.0827199339038</v>
      </c>
      <c r="E160" s="161">
        <v>15126819.88</v>
      </c>
    </row>
    <row r="161" spans="1:5" ht="25.5">
      <c r="A161" s="246" t="s">
        <v>441</v>
      </c>
      <c r="B161" s="161">
        <v>20238</v>
      </c>
      <c r="C161" s="161">
        <v>14870</v>
      </c>
      <c r="D161" s="241">
        <v>73.4756398853642</v>
      </c>
      <c r="E161" s="161">
        <v>0</v>
      </c>
    </row>
    <row r="162" spans="1:5" ht="39">
      <c r="A162" s="247" t="s">
        <v>443</v>
      </c>
      <c r="B162" s="161">
        <v>20238</v>
      </c>
      <c r="C162" s="161">
        <v>14870</v>
      </c>
      <c r="D162" s="241">
        <v>73.4756398853642</v>
      </c>
      <c r="E162" s="161">
        <v>0</v>
      </c>
    </row>
    <row r="163" spans="1:5" ht="12.75">
      <c r="A163" s="244" t="s">
        <v>444</v>
      </c>
      <c r="B163" s="161">
        <v>425648696</v>
      </c>
      <c r="C163" s="161">
        <v>248745117.29</v>
      </c>
      <c r="D163" s="241">
        <v>58.4390648033373</v>
      </c>
      <c r="E163" s="161">
        <v>39791547.76</v>
      </c>
    </row>
    <row r="164" spans="1:5" ht="12.75">
      <c r="A164" s="245" t="s">
        <v>445</v>
      </c>
      <c r="B164" s="161">
        <v>313328404</v>
      </c>
      <c r="C164" s="161">
        <v>156766302.5</v>
      </c>
      <c r="D164" s="241">
        <v>50.0325857785941</v>
      </c>
      <c r="E164" s="161">
        <v>33465816.36</v>
      </c>
    </row>
    <row r="165" spans="1:5" ht="12.75">
      <c r="A165" s="245" t="s">
        <v>446</v>
      </c>
      <c r="B165" s="161">
        <v>112320292</v>
      </c>
      <c r="C165" s="161">
        <v>91978814.79</v>
      </c>
      <c r="D165" s="241">
        <v>81.8897575426531</v>
      </c>
      <c r="E165" s="161">
        <v>6325731.4</v>
      </c>
    </row>
    <row r="166" spans="1:5" ht="51.75">
      <c r="A166" s="246" t="s">
        <v>449</v>
      </c>
      <c r="B166" s="161">
        <v>112320292</v>
      </c>
      <c r="C166" s="161">
        <v>91978814.79</v>
      </c>
      <c r="D166" s="241">
        <v>81.8897575426531</v>
      </c>
      <c r="E166" s="161">
        <v>6325731.4</v>
      </c>
    </row>
    <row r="167" spans="1:5" ht="39">
      <c r="A167" s="247" t="s">
        <v>450</v>
      </c>
      <c r="B167" s="161">
        <v>107273255</v>
      </c>
      <c r="C167" s="161">
        <v>89840524.2</v>
      </c>
      <c r="D167" s="241">
        <v>83.7492291997665</v>
      </c>
      <c r="E167" s="161">
        <v>5813900.45</v>
      </c>
    </row>
    <row r="168" spans="1:5" ht="64.5">
      <c r="A168" s="247" t="s">
        <v>451</v>
      </c>
      <c r="B168" s="161">
        <v>5047037</v>
      </c>
      <c r="C168" s="161">
        <v>2138290.59</v>
      </c>
      <c r="D168" s="241">
        <v>42.3672461683954</v>
      </c>
      <c r="E168" s="161">
        <v>511830.95</v>
      </c>
    </row>
    <row r="169" spans="1:5" ht="12.75">
      <c r="A169" s="240" t="s">
        <v>277</v>
      </c>
      <c r="B169" s="161">
        <v>-57562405</v>
      </c>
      <c r="C169" s="161">
        <v>904609807.02</v>
      </c>
      <c r="D169" s="241">
        <v>-1571.5288598869347</v>
      </c>
      <c r="E169" s="161">
        <v>-77424302.56</v>
      </c>
    </row>
    <row r="170" spans="1:5" ht="12.75">
      <c r="A170" s="240" t="s">
        <v>455</v>
      </c>
      <c r="B170" s="161">
        <v>57562405</v>
      </c>
      <c r="C170" s="161">
        <v>-904609807.02</v>
      </c>
      <c r="D170" s="241">
        <v>-1571.5288598869347</v>
      </c>
      <c r="E170" s="161">
        <v>77424302.56</v>
      </c>
    </row>
    <row r="171" spans="1:5" ht="12.75">
      <c r="A171" s="244" t="s">
        <v>464</v>
      </c>
      <c r="B171" s="161">
        <v>57562405</v>
      </c>
      <c r="C171" s="161">
        <v>-904610807.02</v>
      </c>
      <c r="D171" s="241">
        <v>-1571.53059713193</v>
      </c>
      <c r="E171" s="161">
        <v>77424302.56</v>
      </c>
    </row>
    <row r="172" spans="1:5" ht="25.5">
      <c r="A172" s="245" t="s">
        <v>459</v>
      </c>
      <c r="B172" s="161">
        <v>11096</v>
      </c>
      <c r="C172" s="161">
        <v>-11093.96</v>
      </c>
      <c r="D172" s="241">
        <v>-99.9816149963951</v>
      </c>
      <c r="E172" s="161">
        <v>-51.98</v>
      </c>
    </row>
    <row r="173" spans="1:5" ht="25.5">
      <c r="A173" s="245" t="s">
        <v>460</v>
      </c>
      <c r="B173" s="161">
        <v>57551309</v>
      </c>
      <c r="C173" s="161">
        <v>-59624330.5</v>
      </c>
      <c r="D173" s="241">
        <v>-103.602040572179</v>
      </c>
      <c r="E173" s="161">
        <v>-156109.46</v>
      </c>
    </row>
    <row r="174" spans="1:5" ht="12.75">
      <c r="A174" s="240"/>
      <c r="B174" s="161"/>
      <c r="C174" s="161"/>
      <c r="D174" s="241"/>
      <c r="E174" s="161"/>
    </row>
    <row r="175" spans="1:5" ht="12.75">
      <c r="A175" s="251" t="s">
        <v>466</v>
      </c>
      <c r="B175" s="161"/>
      <c r="C175" s="161"/>
      <c r="D175" s="241"/>
      <c r="E175" s="161"/>
    </row>
    <row r="176" spans="1:5" ht="12.75">
      <c r="A176" s="242" t="s">
        <v>403</v>
      </c>
      <c r="B176" s="160">
        <v>7175783</v>
      </c>
      <c r="C176" s="160">
        <v>7175783</v>
      </c>
      <c r="D176" s="243">
        <v>100</v>
      </c>
      <c r="E176" s="160">
        <v>0</v>
      </c>
    </row>
    <row r="177" spans="1:5" ht="12.75">
      <c r="A177" s="244" t="s">
        <v>420</v>
      </c>
      <c r="B177" s="161">
        <v>7175783</v>
      </c>
      <c r="C177" s="161">
        <v>7175783</v>
      </c>
      <c r="D177" s="241">
        <v>100</v>
      </c>
      <c r="E177" s="161">
        <v>0</v>
      </c>
    </row>
    <row r="178" spans="1:5" ht="25.5">
      <c r="A178" s="245" t="s">
        <v>421</v>
      </c>
      <c r="B178" s="161">
        <v>7175783</v>
      </c>
      <c r="C178" s="161">
        <v>7175783</v>
      </c>
      <c r="D178" s="241">
        <v>100</v>
      </c>
      <c r="E178" s="161">
        <v>0</v>
      </c>
    </row>
    <row r="179" spans="1:5" ht="12.75">
      <c r="A179" s="242" t="s">
        <v>423</v>
      </c>
      <c r="B179" s="160">
        <v>7175783</v>
      </c>
      <c r="C179" s="160">
        <v>4539536.89</v>
      </c>
      <c r="D179" s="243">
        <v>63.2619031261118</v>
      </c>
      <c r="E179" s="160">
        <v>511127.46</v>
      </c>
    </row>
    <row r="180" spans="1:5" ht="12.75">
      <c r="A180" s="244" t="s">
        <v>424</v>
      </c>
      <c r="B180" s="161">
        <v>6927936</v>
      </c>
      <c r="C180" s="161">
        <v>4489997.73</v>
      </c>
      <c r="D180" s="241">
        <v>64.8100347636006</v>
      </c>
      <c r="E180" s="161">
        <v>510554.86</v>
      </c>
    </row>
    <row r="181" spans="1:5" ht="12.75">
      <c r="A181" s="245" t="s">
        <v>425</v>
      </c>
      <c r="B181" s="161">
        <v>6597840</v>
      </c>
      <c r="C181" s="161">
        <v>4263161.92</v>
      </c>
      <c r="D181" s="241">
        <v>64.6145089908212</v>
      </c>
      <c r="E181" s="161">
        <v>481095.46</v>
      </c>
    </row>
    <row r="182" spans="1:5" ht="12.75">
      <c r="A182" s="246" t="s">
        <v>426</v>
      </c>
      <c r="B182" s="161">
        <v>3234297</v>
      </c>
      <c r="C182" s="161">
        <v>2057443.67</v>
      </c>
      <c r="D182" s="241">
        <v>63.6133190612983</v>
      </c>
      <c r="E182" s="161">
        <v>211173.28</v>
      </c>
    </row>
    <row r="183" spans="1:5" ht="12.75">
      <c r="A183" s="246" t="s">
        <v>427</v>
      </c>
      <c r="B183" s="161">
        <v>3363543</v>
      </c>
      <c r="C183" s="161">
        <v>2205718.25</v>
      </c>
      <c r="D183" s="241">
        <v>65.5772276435889</v>
      </c>
      <c r="E183" s="161">
        <v>269922.18</v>
      </c>
    </row>
    <row r="184" spans="1:5" ht="25.5">
      <c r="A184" s="245" t="s">
        <v>429</v>
      </c>
      <c r="B184" s="161">
        <v>296801</v>
      </c>
      <c r="C184" s="161">
        <v>193540.81</v>
      </c>
      <c r="D184" s="241">
        <v>65.208948083059</v>
      </c>
      <c r="E184" s="161">
        <v>29459.4</v>
      </c>
    </row>
    <row r="185" spans="1:5" ht="12.75">
      <c r="A185" s="246" t="s">
        <v>430</v>
      </c>
      <c r="B185" s="161">
        <v>24500</v>
      </c>
      <c r="C185" s="161">
        <v>0</v>
      </c>
      <c r="D185" s="241">
        <v>0</v>
      </c>
      <c r="E185" s="161">
        <v>0</v>
      </c>
    </row>
    <row r="186" spans="1:5" ht="12.75">
      <c r="A186" s="246" t="s">
        <v>431</v>
      </c>
      <c r="B186" s="161">
        <v>272301</v>
      </c>
      <c r="C186" s="161">
        <v>193540.81</v>
      </c>
      <c r="D186" s="241">
        <v>71.076055541478</v>
      </c>
      <c r="E186" s="161">
        <v>29459.4</v>
      </c>
    </row>
    <row r="187" spans="1:5" ht="25.5">
      <c r="A187" s="245" t="s">
        <v>435</v>
      </c>
      <c r="B187" s="161">
        <v>33295</v>
      </c>
      <c r="C187" s="161">
        <v>33295</v>
      </c>
      <c r="D187" s="241">
        <v>100</v>
      </c>
      <c r="E187" s="161">
        <v>0</v>
      </c>
    </row>
    <row r="188" spans="1:5" ht="12.75">
      <c r="A188" s="246" t="s">
        <v>436</v>
      </c>
      <c r="B188" s="161">
        <v>33295</v>
      </c>
      <c r="C188" s="161">
        <v>33295</v>
      </c>
      <c r="D188" s="241">
        <v>100</v>
      </c>
      <c r="E188" s="161">
        <v>0</v>
      </c>
    </row>
    <row r="189" spans="1:5" ht="25.5">
      <c r="A189" s="247" t="s">
        <v>467</v>
      </c>
      <c r="B189" s="161">
        <v>33295</v>
      </c>
      <c r="C189" s="161">
        <v>33295</v>
      </c>
      <c r="D189" s="241">
        <v>100</v>
      </c>
      <c r="E189" s="161">
        <v>0</v>
      </c>
    </row>
    <row r="190" spans="1:5" ht="25.5">
      <c r="A190" s="252" t="s">
        <v>468</v>
      </c>
      <c r="B190" s="161">
        <v>33295</v>
      </c>
      <c r="C190" s="161">
        <v>33295</v>
      </c>
      <c r="D190" s="241">
        <v>100</v>
      </c>
      <c r="E190" s="161">
        <v>0</v>
      </c>
    </row>
    <row r="191" spans="1:5" ht="12.75">
      <c r="A191" s="244" t="s">
        <v>444</v>
      </c>
      <c r="B191" s="161">
        <v>247847</v>
      </c>
      <c r="C191" s="161">
        <v>49539.16</v>
      </c>
      <c r="D191" s="241">
        <v>19.9877989243364</v>
      </c>
      <c r="E191" s="161">
        <v>572.6</v>
      </c>
    </row>
    <row r="192" spans="1:5" ht="12.75">
      <c r="A192" s="245" t="s">
        <v>445</v>
      </c>
      <c r="B192" s="161">
        <v>247847</v>
      </c>
      <c r="C192" s="161">
        <v>49539.16</v>
      </c>
      <c r="D192" s="241">
        <v>19.9877989243364</v>
      </c>
      <c r="E192" s="161">
        <v>572.6</v>
      </c>
    </row>
    <row r="193" spans="1:5" ht="12.75">
      <c r="A193" s="240" t="s">
        <v>277</v>
      </c>
      <c r="B193" s="161">
        <v>0</v>
      </c>
      <c r="C193" s="161">
        <v>2636246.11</v>
      </c>
      <c r="D193" s="241">
        <v>0</v>
      </c>
      <c r="E193" s="161">
        <v>-511127.46</v>
      </c>
    </row>
    <row r="194" spans="1:5" ht="12.75">
      <c r="A194" s="240" t="s">
        <v>455</v>
      </c>
      <c r="B194" s="161">
        <v>0</v>
      </c>
      <c r="C194" s="161">
        <v>-2636246.11</v>
      </c>
      <c r="D194" s="241">
        <v>0</v>
      </c>
      <c r="E194" s="161">
        <v>511127.46</v>
      </c>
    </row>
    <row r="195" spans="1:5" ht="12.75">
      <c r="A195" s="244" t="s">
        <v>464</v>
      </c>
      <c r="B195" s="161">
        <v>0</v>
      </c>
      <c r="C195" s="161">
        <v>-2636246.11</v>
      </c>
      <c r="D195" s="241">
        <v>0</v>
      </c>
      <c r="E195" s="161">
        <v>511127.46</v>
      </c>
    </row>
    <row r="196" spans="1:5" ht="12.75">
      <c r="A196" s="240"/>
      <c r="B196" s="161"/>
      <c r="C196" s="161"/>
      <c r="D196" s="241"/>
      <c r="E196" s="161"/>
    </row>
    <row r="197" spans="1:5" ht="12.75">
      <c r="A197" s="242" t="s">
        <v>463</v>
      </c>
      <c r="B197" s="160"/>
      <c r="C197" s="160"/>
      <c r="D197" s="243"/>
      <c r="E197" s="160"/>
    </row>
    <row r="198" spans="1:5" ht="12.75">
      <c r="A198" s="242" t="s">
        <v>403</v>
      </c>
      <c r="B198" s="160">
        <v>7175783</v>
      </c>
      <c r="C198" s="160">
        <v>7175783</v>
      </c>
      <c r="D198" s="243">
        <v>100</v>
      </c>
      <c r="E198" s="160">
        <v>0</v>
      </c>
    </row>
    <row r="199" spans="1:5" ht="12.75">
      <c r="A199" s="244" t="s">
        <v>420</v>
      </c>
      <c r="B199" s="161">
        <v>7175783</v>
      </c>
      <c r="C199" s="161">
        <v>7175783</v>
      </c>
      <c r="D199" s="241">
        <v>100</v>
      </c>
      <c r="E199" s="161">
        <v>0</v>
      </c>
    </row>
    <row r="200" spans="1:5" ht="25.5">
      <c r="A200" s="245" t="s">
        <v>421</v>
      </c>
      <c r="B200" s="161">
        <v>7175783</v>
      </c>
      <c r="C200" s="161">
        <v>7175783</v>
      </c>
      <c r="D200" s="241">
        <v>100</v>
      </c>
      <c r="E200" s="161">
        <v>0</v>
      </c>
    </row>
    <row r="201" spans="1:5" ht="12.75">
      <c r="A201" s="242" t="s">
        <v>423</v>
      </c>
      <c r="B201" s="160">
        <v>7175783</v>
      </c>
      <c r="C201" s="160">
        <v>4539536.89</v>
      </c>
      <c r="D201" s="243">
        <v>63.2619031261118</v>
      </c>
      <c r="E201" s="160">
        <v>511127.46</v>
      </c>
    </row>
    <row r="202" spans="1:5" ht="12.75">
      <c r="A202" s="244" t="s">
        <v>424</v>
      </c>
      <c r="B202" s="161">
        <v>6927936</v>
      </c>
      <c r="C202" s="161">
        <v>4489997.73</v>
      </c>
      <c r="D202" s="241">
        <v>64.8100347636006</v>
      </c>
      <c r="E202" s="161">
        <v>510554.86</v>
      </c>
    </row>
    <row r="203" spans="1:5" ht="12.75">
      <c r="A203" s="245" t="s">
        <v>425</v>
      </c>
      <c r="B203" s="161">
        <v>6597840</v>
      </c>
      <c r="C203" s="161">
        <v>4263161.92</v>
      </c>
      <c r="D203" s="241">
        <v>64.6145089908212</v>
      </c>
      <c r="E203" s="161">
        <v>481095.46</v>
      </c>
    </row>
    <row r="204" spans="1:5" ht="12.75">
      <c r="A204" s="246" t="s">
        <v>426</v>
      </c>
      <c r="B204" s="161">
        <v>3234297</v>
      </c>
      <c r="C204" s="161">
        <v>2057443.67</v>
      </c>
      <c r="D204" s="241">
        <v>63.6133190612983</v>
      </c>
      <c r="E204" s="161">
        <v>211173.28</v>
      </c>
    </row>
    <row r="205" spans="1:5" ht="12.75">
      <c r="A205" s="246" t="s">
        <v>427</v>
      </c>
      <c r="B205" s="161">
        <v>3363543</v>
      </c>
      <c r="C205" s="161">
        <v>2205718.25</v>
      </c>
      <c r="D205" s="241">
        <v>65.5772276435889</v>
      </c>
      <c r="E205" s="161">
        <v>269922.18</v>
      </c>
    </row>
    <row r="206" spans="1:5" ht="25.5">
      <c r="A206" s="245" t="s">
        <v>429</v>
      </c>
      <c r="B206" s="161">
        <v>296801</v>
      </c>
      <c r="C206" s="161">
        <v>193540.81</v>
      </c>
      <c r="D206" s="241">
        <v>65.208948083059</v>
      </c>
      <c r="E206" s="161">
        <v>29459.4</v>
      </c>
    </row>
    <row r="207" spans="1:5" ht="12.75">
      <c r="A207" s="246" t="s">
        <v>430</v>
      </c>
      <c r="B207" s="161">
        <v>24500</v>
      </c>
      <c r="C207" s="161">
        <v>0</v>
      </c>
      <c r="D207" s="241">
        <v>0</v>
      </c>
      <c r="E207" s="161">
        <v>0</v>
      </c>
    </row>
    <row r="208" spans="1:5" ht="12.75">
      <c r="A208" s="246" t="s">
        <v>431</v>
      </c>
      <c r="B208" s="161">
        <v>272301</v>
      </c>
      <c r="C208" s="161">
        <v>193540.81</v>
      </c>
      <c r="D208" s="241">
        <v>71.076055541478</v>
      </c>
      <c r="E208" s="161">
        <v>29459.4</v>
      </c>
    </row>
    <row r="209" spans="1:5" ht="25.5">
      <c r="A209" s="245" t="s">
        <v>435</v>
      </c>
      <c r="B209" s="161">
        <v>33295</v>
      </c>
      <c r="C209" s="161">
        <v>33295</v>
      </c>
      <c r="D209" s="241">
        <v>100</v>
      </c>
      <c r="E209" s="161">
        <v>0</v>
      </c>
    </row>
    <row r="210" spans="1:5" ht="12.75">
      <c r="A210" s="246" t="s">
        <v>436</v>
      </c>
      <c r="B210" s="161">
        <v>33295</v>
      </c>
      <c r="C210" s="161">
        <v>33295</v>
      </c>
      <c r="D210" s="241">
        <v>100</v>
      </c>
      <c r="E210" s="161">
        <v>0</v>
      </c>
    </row>
    <row r="211" spans="1:5" ht="25.5">
      <c r="A211" s="247" t="s">
        <v>467</v>
      </c>
      <c r="B211" s="161">
        <v>33295</v>
      </c>
      <c r="C211" s="161">
        <v>33295</v>
      </c>
      <c r="D211" s="241">
        <v>100</v>
      </c>
      <c r="E211" s="161">
        <v>0</v>
      </c>
    </row>
    <row r="212" spans="1:5" ht="25.5">
      <c r="A212" s="252" t="s">
        <v>468</v>
      </c>
      <c r="B212" s="161">
        <v>33295</v>
      </c>
      <c r="C212" s="161">
        <v>33295</v>
      </c>
      <c r="D212" s="241">
        <v>100</v>
      </c>
      <c r="E212" s="161">
        <v>0</v>
      </c>
    </row>
    <row r="213" spans="1:5" ht="12.75">
      <c r="A213" s="244" t="s">
        <v>444</v>
      </c>
      <c r="B213" s="161">
        <v>247847</v>
      </c>
      <c r="C213" s="161">
        <v>49539.16</v>
      </c>
      <c r="D213" s="241">
        <v>19.9877989243364</v>
      </c>
      <c r="E213" s="161">
        <v>572.6</v>
      </c>
    </row>
    <row r="214" spans="1:5" ht="12.75">
      <c r="A214" s="245" t="s">
        <v>445</v>
      </c>
      <c r="B214" s="161">
        <v>247847</v>
      </c>
      <c r="C214" s="161">
        <v>49539.16</v>
      </c>
      <c r="D214" s="241">
        <v>19.9877989243364</v>
      </c>
      <c r="E214" s="161">
        <v>572.6</v>
      </c>
    </row>
    <row r="215" spans="1:5" ht="12.75">
      <c r="A215" s="240" t="s">
        <v>277</v>
      </c>
      <c r="B215" s="161">
        <v>0</v>
      </c>
      <c r="C215" s="161">
        <v>2636246.11</v>
      </c>
      <c r="D215" s="241">
        <v>0</v>
      </c>
      <c r="E215" s="161">
        <v>-511127.46</v>
      </c>
    </row>
    <row r="216" spans="1:5" ht="12.75">
      <c r="A216" s="240" t="s">
        <v>455</v>
      </c>
      <c r="B216" s="161">
        <v>0</v>
      </c>
      <c r="C216" s="161">
        <v>-2636246.11</v>
      </c>
      <c r="D216" s="241">
        <v>0</v>
      </c>
      <c r="E216" s="161">
        <v>511127.46</v>
      </c>
    </row>
    <row r="217" spans="1:5" ht="12.75">
      <c r="A217" s="244" t="s">
        <v>464</v>
      </c>
      <c r="B217" s="161">
        <v>0</v>
      </c>
      <c r="C217" s="161">
        <v>-2636246.11</v>
      </c>
      <c r="D217" s="241">
        <v>0</v>
      </c>
      <c r="E217" s="161">
        <v>511127.46</v>
      </c>
    </row>
    <row r="218" spans="1:5" ht="12.75">
      <c r="A218" s="240"/>
      <c r="B218" s="161"/>
      <c r="C218" s="161"/>
      <c r="D218" s="241"/>
      <c r="E218" s="161"/>
    </row>
    <row r="219" spans="1:5" ht="12.75">
      <c r="A219" s="251" t="s">
        <v>469</v>
      </c>
      <c r="B219" s="161"/>
      <c r="C219" s="161"/>
      <c r="D219" s="241"/>
      <c r="E219" s="161"/>
    </row>
    <row r="220" spans="1:5" ht="12.75">
      <c r="A220" s="242" t="s">
        <v>403</v>
      </c>
      <c r="B220" s="160">
        <v>34597776</v>
      </c>
      <c r="C220" s="160">
        <v>34569098.37</v>
      </c>
      <c r="D220" s="243">
        <v>99.9171113484289</v>
      </c>
      <c r="E220" s="160">
        <v>17304.05</v>
      </c>
    </row>
    <row r="221" spans="1:5" ht="25.5">
      <c r="A221" s="244" t="s">
        <v>404</v>
      </c>
      <c r="B221" s="161">
        <v>186800</v>
      </c>
      <c r="C221" s="161">
        <v>158122.37</v>
      </c>
      <c r="D221" s="241">
        <v>84.6479496788009</v>
      </c>
      <c r="E221" s="161">
        <v>17304.05</v>
      </c>
    </row>
    <row r="222" spans="1:5" ht="12.75">
      <c r="A222" s="244" t="s">
        <v>420</v>
      </c>
      <c r="B222" s="161">
        <v>34410976</v>
      </c>
      <c r="C222" s="161">
        <v>34410976</v>
      </c>
      <c r="D222" s="241">
        <v>100</v>
      </c>
      <c r="E222" s="161">
        <v>0</v>
      </c>
    </row>
    <row r="223" spans="1:5" ht="25.5">
      <c r="A223" s="245" t="s">
        <v>421</v>
      </c>
      <c r="B223" s="161">
        <v>34410976</v>
      </c>
      <c r="C223" s="161">
        <v>34410976</v>
      </c>
      <c r="D223" s="241">
        <v>100</v>
      </c>
      <c r="E223" s="161">
        <v>0</v>
      </c>
    </row>
    <row r="224" spans="1:5" ht="12.75">
      <c r="A224" s="242" t="s">
        <v>423</v>
      </c>
      <c r="B224" s="160">
        <v>34597776</v>
      </c>
      <c r="C224" s="160">
        <v>17038364.25</v>
      </c>
      <c r="D224" s="243">
        <v>49.2469927835824</v>
      </c>
      <c r="E224" s="160">
        <v>2074916.07</v>
      </c>
    </row>
    <row r="225" spans="1:5" ht="12.75">
      <c r="A225" s="244" t="s">
        <v>424</v>
      </c>
      <c r="B225" s="161">
        <v>32608716</v>
      </c>
      <c r="C225" s="161">
        <v>16898804.69</v>
      </c>
      <c r="D225" s="241">
        <v>51.8229687118009</v>
      </c>
      <c r="E225" s="161">
        <v>2049284.85</v>
      </c>
    </row>
    <row r="226" spans="1:5" ht="12.75">
      <c r="A226" s="245" t="s">
        <v>425</v>
      </c>
      <c r="B226" s="161">
        <v>32445633</v>
      </c>
      <c r="C226" s="161">
        <v>16752091.82</v>
      </c>
      <c r="D226" s="241">
        <v>51.6312682819287</v>
      </c>
      <c r="E226" s="161">
        <v>2049284.85</v>
      </c>
    </row>
    <row r="227" spans="1:5" ht="12.75">
      <c r="A227" s="246" t="s">
        <v>426</v>
      </c>
      <c r="B227" s="161">
        <v>27833975</v>
      </c>
      <c r="C227" s="161">
        <v>14463277.39</v>
      </c>
      <c r="D227" s="241">
        <v>51.9626729204147</v>
      </c>
      <c r="E227" s="161">
        <v>1895328.59</v>
      </c>
    </row>
    <row r="228" spans="1:5" ht="12.75">
      <c r="A228" s="246" t="s">
        <v>427</v>
      </c>
      <c r="B228" s="161">
        <v>4611658</v>
      </c>
      <c r="C228" s="161">
        <v>2288814.43</v>
      </c>
      <c r="D228" s="241">
        <v>49.6310530832946</v>
      </c>
      <c r="E228" s="161">
        <v>153956.26</v>
      </c>
    </row>
    <row r="229" spans="1:5" ht="25.5">
      <c r="A229" s="245" t="s">
        <v>429</v>
      </c>
      <c r="B229" s="161">
        <v>12000</v>
      </c>
      <c r="C229" s="161">
        <v>12000</v>
      </c>
      <c r="D229" s="241">
        <v>100</v>
      </c>
      <c r="E229" s="161">
        <v>0</v>
      </c>
    </row>
    <row r="230" spans="1:5" ht="12.75">
      <c r="A230" s="246" t="s">
        <v>430</v>
      </c>
      <c r="B230" s="161">
        <v>12000</v>
      </c>
      <c r="C230" s="161">
        <v>12000</v>
      </c>
      <c r="D230" s="241">
        <v>100</v>
      </c>
      <c r="E230" s="161">
        <v>0</v>
      </c>
    </row>
    <row r="231" spans="1:5" ht="25.5">
      <c r="A231" s="245" t="s">
        <v>432</v>
      </c>
      <c r="B231" s="161">
        <v>149092</v>
      </c>
      <c r="C231" s="161">
        <v>134712.36</v>
      </c>
      <c r="D231" s="241">
        <v>90.355190083975</v>
      </c>
      <c r="E231" s="161">
        <v>0</v>
      </c>
    </row>
    <row r="232" spans="1:5" ht="12.75">
      <c r="A232" s="246" t="s">
        <v>434</v>
      </c>
      <c r="B232" s="161">
        <v>149092</v>
      </c>
      <c r="C232" s="161">
        <v>134712.36</v>
      </c>
      <c r="D232" s="241">
        <v>90.355190083975</v>
      </c>
      <c r="E232" s="161">
        <v>0</v>
      </c>
    </row>
    <row r="233" spans="1:5" ht="25.5">
      <c r="A233" s="245" t="s">
        <v>435</v>
      </c>
      <c r="B233" s="161">
        <v>1991</v>
      </c>
      <c r="C233" s="161">
        <v>0.51</v>
      </c>
      <c r="D233" s="241">
        <v>0.02561526870919</v>
      </c>
      <c r="E233" s="161">
        <v>0</v>
      </c>
    </row>
    <row r="234" spans="1:5" ht="12.75">
      <c r="A234" s="246" t="s">
        <v>436</v>
      </c>
      <c r="B234" s="161">
        <v>1991</v>
      </c>
      <c r="C234" s="161">
        <v>0.51</v>
      </c>
      <c r="D234" s="241">
        <v>0.02561526870919</v>
      </c>
      <c r="E234" s="161">
        <v>0</v>
      </c>
    </row>
    <row r="235" spans="1:5" ht="25.5">
      <c r="A235" s="247" t="s">
        <v>437</v>
      </c>
      <c r="B235" s="161">
        <v>1991</v>
      </c>
      <c r="C235" s="161">
        <v>0.51</v>
      </c>
      <c r="D235" s="241">
        <v>0.02561526870919</v>
      </c>
      <c r="E235" s="161">
        <v>0</v>
      </c>
    </row>
    <row r="236" spans="1:5" ht="12.75">
      <c r="A236" s="244" t="s">
        <v>444</v>
      </c>
      <c r="B236" s="161">
        <v>1989060</v>
      </c>
      <c r="C236" s="161">
        <v>139559.56</v>
      </c>
      <c r="D236" s="241">
        <v>7.01635747539039</v>
      </c>
      <c r="E236" s="161">
        <v>25631.22</v>
      </c>
    </row>
    <row r="237" spans="1:5" ht="12.75">
      <c r="A237" s="245" t="s">
        <v>445</v>
      </c>
      <c r="B237" s="161">
        <v>1989060</v>
      </c>
      <c r="C237" s="161">
        <v>139559.56</v>
      </c>
      <c r="D237" s="241">
        <v>7.01635747539039</v>
      </c>
      <c r="E237" s="161">
        <v>25631.22</v>
      </c>
    </row>
    <row r="238" spans="1:5" ht="12.75">
      <c r="A238" s="240" t="s">
        <v>277</v>
      </c>
      <c r="B238" s="161">
        <v>0</v>
      </c>
      <c r="C238" s="161">
        <v>17530734.12</v>
      </c>
      <c r="D238" s="241">
        <v>0</v>
      </c>
      <c r="E238" s="161">
        <v>-2057612.02</v>
      </c>
    </row>
    <row r="239" spans="1:5" ht="12.75">
      <c r="A239" s="240" t="s">
        <v>455</v>
      </c>
      <c r="B239" s="161">
        <v>0</v>
      </c>
      <c r="C239" s="161">
        <v>-17530734.12</v>
      </c>
      <c r="D239" s="241">
        <v>0</v>
      </c>
      <c r="E239" s="161">
        <v>2057612.02</v>
      </c>
    </row>
    <row r="240" spans="1:5" ht="12.75">
      <c r="A240" s="244" t="s">
        <v>464</v>
      </c>
      <c r="B240" s="161">
        <v>0</v>
      </c>
      <c r="C240" s="161">
        <v>-17530734.12</v>
      </c>
      <c r="D240" s="241">
        <v>0</v>
      </c>
      <c r="E240" s="161">
        <v>2057612.02</v>
      </c>
    </row>
    <row r="241" spans="1:5" ht="12.75">
      <c r="A241" s="240"/>
      <c r="B241" s="161"/>
      <c r="C241" s="161"/>
      <c r="D241" s="241"/>
      <c r="E241" s="161"/>
    </row>
    <row r="242" spans="1:5" ht="12.75">
      <c r="A242" s="242" t="s">
        <v>463</v>
      </c>
      <c r="B242" s="160"/>
      <c r="C242" s="160"/>
      <c r="D242" s="243"/>
      <c r="E242" s="160"/>
    </row>
    <row r="243" spans="1:5" ht="12.75">
      <c r="A243" s="242" t="s">
        <v>403</v>
      </c>
      <c r="B243" s="160">
        <v>34597776</v>
      </c>
      <c r="C243" s="160">
        <v>34569098.37</v>
      </c>
      <c r="D243" s="243">
        <v>99.9171113484289</v>
      </c>
      <c r="E243" s="160">
        <v>17304.05</v>
      </c>
    </row>
    <row r="244" spans="1:5" ht="25.5">
      <c r="A244" s="244" t="s">
        <v>404</v>
      </c>
      <c r="B244" s="161">
        <v>186800</v>
      </c>
      <c r="C244" s="161">
        <v>158122.37</v>
      </c>
      <c r="D244" s="241">
        <v>84.6479496788009</v>
      </c>
      <c r="E244" s="161">
        <v>17304.05</v>
      </c>
    </row>
    <row r="245" spans="1:5" ht="12.75">
      <c r="A245" s="244" t="s">
        <v>420</v>
      </c>
      <c r="B245" s="161">
        <v>34410976</v>
      </c>
      <c r="C245" s="161">
        <v>34410976</v>
      </c>
      <c r="D245" s="241">
        <v>100</v>
      </c>
      <c r="E245" s="161">
        <v>0</v>
      </c>
    </row>
    <row r="246" spans="1:5" ht="25.5">
      <c r="A246" s="245" t="s">
        <v>421</v>
      </c>
      <c r="B246" s="161">
        <v>34410976</v>
      </c>
      <c r="C246" s="161">
        <v>34410976</v>
      </c>
      <c r="D246" s="241">
        <v>100</v>
      </c>
      <c r="E246" s="161">
        <v>0</v>
      </c>
    </row>
    <row r="247" spans="1:5" ht="12.75">
      <c r="A247" s="242" t="s">
        <v>423</v>
      </c>
      <c r="B247" s="160">
        <v>34597776</v>
      </c>
      <c r="C247" s="160">
        <v>17038364.25</v>
      </c>
      <c r="D247" s="243">
        <v>49.2469927835824</v>
      </c>
      <c r="E247" s="160">
        <v>2074916.07</v>
      </c>
    </row>
    <row r="248" spans="1:5" ht="12.75">
      <c r="A248" s="244" t="s">
        <v>424</v>
      </c>
      <c r="B248" s="161">
        <v>32608716</v>
      </c>
      <c r="C248" s="161">
        <v>16898804.69</v>
      </c>
      <c r="D248" s="241">
        <v>51.8229687118009</v>
      </c>
      <c r="E248" s="161">
        <v>2049284.85</v>
      </c>
    </row>
    <row r="249" spans="1:5" ht="12.75">
      <c r="A249" s="245" t="s">
        <v>425</v>
      </c>
      <c r="B249" s="161">
        <v>32445633</v>
      </c>
      <c r="C249" s="161">
        <v>16752091.82</v>
      </c>
      <c r="D249" s="241">
        <v>51.6312682819287</v>
      </c>
      <c r="E249" s="161">
        <v>2049284.85</v>
      </c>
    </row>
    <row r="250" spans="1:5" ht="12.75">
      <c r="A250" s="246" t="s">
        <v>426</v>
      </c>
      <c r="B250" s="161">
        <v>27833975</v>
      </c>
      <c r="C250" s="161">
        <v>14463277.39</v>
      </c>
      <c r="D250" s="241">
        <v>51.9626729204147</v>
      </c>
      <c r="E250" s="161">
        <v>1895328.59</v>
      </c>
    </row>
    <row r="251" spans="1:5" ht="12.75">
      <c r="A251" s="246" t="s">
        <v>427</v>
      </c>
      <c r="B251" s="161">
        <v>4611658</v>
      </c>
      <c r="C251" s="161">
        <v>2288814.43</v>
      </c>
      <c r="D251" s="241">
        <v>49.6310530832946</v>
      </c>
      <c r="E251" s="161">
        <v>153956.26</v>
      </c>
    </row>
    <row r="252" spans="1:5" ht="25.5">
      <c r="A252" s="245" t="s">
        <v>429</v>
      </c>
      <c r="B252" s="161">
        <v>12000</v>
      </c>
      <c r="C252" s="161">
        <v>12000</v>
      </c>
      <c r="D252" s="241">
        <v>100</v>
      </c>
      <c r="E252" s="161">
        <v>0</v>
      </c>
    </row>
    <row r="253" spans="1:5" ht="12.75">
      <c r="A253" s="246" t="s">
        <v>430</v>
      </c>
      <c r="B253" s="161">
        <v>12000</v>
      </c>
      <c r="C253" s="161">
        <v>12000</v>
      </c>
      <c r="D253" s="241">
        <v>100</v>
      </c>
      <c r="E253" s="161">
        <v>0</v>
      </c>
    </row>
    <row r="254" spans="1:5" ht="25.5">
      <c r="A254" s="245" t="s">
        <v>432</v>
      </c>
      <c r="B254" s="161">
        <v>149092</v>
      </c>
      <c r="C254" s="161">
        <v>134712.36</v>
      </c>
      <c r="D254" s="241">
        <v>90.355190083975</v>
      </c>
      <c r="E254" s="161">
        <v>0</v>
      </c>
    </row>
    <row r="255" spans="1:5" ht="12.75">
      <c r="A255" s="246" t="s">
        <v>434</v>
      </c>
      <c r="B255" s="161">
        <v>149092</v>
      </c>
      <c r="C255" s="161">
        <v>134712.36</v>
      </c>
      <c r="D255" s="241">
        <v>90.355190083975</v>
      </c>
      <c r="E255" s="161">
        <v>0</v>
      </c>
    </row>
    <row r="256" spans="1:5" ht="25.5">
      <c r="A256" s="245" t="s">
        <v>435</v>
      </c>
      <c r="B256" s="161">
        <v>1991</v>
      </c>
      <c r="C256" s="161">
        <v>0.51</v>
      </c>
      <c r="D256" s="241">
        <v>0.02561526870919</v>
      </c>
      <c r="E256" s="161">
        <v>0</v>
      </c>
    </row>
    <row r="257" spans="1:5" ht="12.75">
      <c r="A257" s="246" t="s">
        <v>436</v>
      </c>
      <c r="B257" s="161">
        <v>1991</v>
      </c>
      <c r="C257" s="161">
        <v>0.51</v>
      </c>
      <c r="D257" s="241">
        <v>0.02561526870919</v>
      </c>
      <c r="E257" s="161">
        <v>0</v>
      </c>
    </row>
    <row r="258" spans="1:5" ht="25.5">
      <c r="A258" s="247" t="s">
        <v>437</v>
      </c>
      <c r="B258" s="161">
        <v>1991</v>
      </c>
      <c r="C258" s="161">
        <v>0.51</v>
      </c>
      <c r="D258" s="241">
        <v>0.02561526870919</v>
      </c>
      <c r="E258" s="161">
        <v>0</v>
      </c>
    </row>
    <row r="259" spans="1:5" ht="12.75">
      <c r="A259" s="244" t="s">
        <v>444</v>
      </c>
      <c r="B259" s="161">
        <v>1989060</v>
      </c>
      <c r="C259" s="161">
        <v>139559.56</v>
      </c>
      <c r="D259" s="241">
        <v>7.01635747539039</v>
      </c>
      <c r="E259" s="161">
        <v>25631.22</v>
      </c>
    </row>
    <row r="260" spans="1:5" ht="12.75">
      <c r="A260" s="245" t="s">
        <v>445</v>
      </c>
      <c r="B260" s="161">
        <v>1989060</v>
      </c>
      <c r="C260" s="161">
        <v>139559.56</v>
      </c>
      <c r="D260" s="241">
        <v>7.01635747539039</v>
      </c>
      <c r="E260" s="161">
        <v>25631.22</v>
      </c>
    </row>
    <row r="261" spans="1:5" ht="12.75">
      <c r="A261" s="240" t="s">
        <v>277</v>
      </c>
      <c r="B261" s="161">
        <v>0</v>
      </c>
      <c r="C261" s="161">
        <v>17530734.12</v>
      </c>
      <c r="D261" s="241">
        <v>0</v>
      </c>
      <c r="E261" s="161">
        <v>-2057612.02</v>
      </c>
    </row>
    <row r="262" spans="1:5" ht="12.75">
      <c r="A262" s="240" t="s">
        <v>455</v>
      </c>
      <c r="B262" s="161">
        <v>0</v>
      </c>
      <c r="C262" s="161">
        <v>-17530734.12</v>
      </c>
      <c r="D262" s="241">
        <v>0</v>
      </c>
      <c r="E262" s="161">
        <v>2057612.02</v>
      </c>
    </row>
    <row r="263" spans="1:5" ht="12.75">
      <c r="A263" s="244" t="s">
        <v>464</v>
      </c>
      <c r="B263" s="161">
        <v>0</v>
      </c>
      <c r="C263" s="161">
        <v>-17530734.12</v>
      </c>
      <c r="D263" s="241">
        <v>0</v>
      </c>
      <c r="E263" s="161">
        <v>2057612.02</v>
      </c>
    </row>
    <row r="264" spans="1:5" ht="12.75">
      <c r="A264" s="240"/>
      <c r="B264" s="161"/>
      <c r="C264" s="161"/>
      <c r="D264" s="241"/>
      <c r="E264" s="161"/>
    </row>
    <row r="265" spans="1:5" ht="12.75">
      <c r="A265" s="251" t="s">
        <v>470</v>
      </c>
      <c r="B265" s="161"/>
      <c r="C265" s="161"/>
      <c r="D265" s="241"/>
      <c r="E265" s="161"/>
    </row>
    <row r="266" spans="1:5" ht="12.75">
      <c r="A266" s="242" t="s">
        <v>403</v>
      </c>
      <c r="B266" s="160">
        <v>17910211</v>
      </c>
      <c r="C266" s="160">
        <v>17687459.27</v>
      </c>
      <c r="D266" s="243">
        <v>98.756286399976</v>
      </c>
      <c r="E266" s="160">
        <v>64191.22</v>
      </c>
    </row>
    <row r="267" spans="1:5" ht="25.5">
      <c r="A267" s="244" t="s">
        <v>404</v>
      </c>
      <c r="B267" s="161">
        <v>372621</v>
      </c>
      <c r="C267" s="161">
        <v>185144.63</v>
      </c>
      <c r="D267" s="241">
        <v>49.6871163997735</v>
      </c>
      <c r="E267" s="161">
        <v>5901.22</v>
      </c>
    </row>
    <row r="268" spans="1:5" ht="12.75">
      <c r="A268" s="244" t="s">
        <v>405</v>
      </c>
      <c r="B268" s="161">
        <v>33975</v>
      </c>
      <c r="C268" s="161">
        <v>12700</v>
      </c>
      <c r="D268" s="241">
        <v>37.3804267844003</v>
      </c>
      <c r="E268" s="161">
        <v>12700</v>
      </c>
    </row>
    <row r="269" spans="1:5" ht="12.75">
      <c r="A269" s="245" t="s">
        <v>406</v>
      </c>
      <c r="B269" s="161">
        <v>33975</v>
      </c>
      <c r="C269" s="161">
        <v>12700</v>
      </c>
      <c r="D269" s="241">
        <v>37.3804267844003</v>
      </c>
      <c r="E269" s="161">
        <v>12700</v>
      </c>
    </row>
    <row r="270" spans="1:5" ht="12.75">
      <c r="A270" s="244" t="s">
        <v>407</v>
      </c>
      <c r="B270" s="161">
        <v>186214</v>
      </c>
      <c r="C270" s="161">
        <v>172213.64</v>
      </c>
      <c r="D270" s="241">
        <v>92.4815749621403</v>
      </c>
      <c r="E270" s="161">
        <v>45590</v>
      </c>
    </row>
    <row r="271" spans="1:5" ht="12.75">
      <c r="A271" s="245" t="s">
        <v>408</v>
      </c>
      <c r="B271" s="161">
        <v>186214</v>
      </c>
      <c r="C271" s="161">
        <v>172213.64</v>
      </c>
      <c r="D271" s="241">
        <v>92.4815749621403</v>
      </c>
      <c r="E271" s="161">
        <v>45590</v>
      </c>
    </row>
    <row r="272" spans="1:5" ht="12.75">
      <c r="A272" s="246" t="s">
        <v>471</v>
      </c>
      <c r="B272" s="161">
        <v>186214</v>
      </c>
      <c r="C272" s="161">
        <v>172213.64</v>
      </c>
      <c r="D272" s="241">
        <v>92.4815749621403</v>
      </c>
      <c r="E272" s="161">
        <v>45590</v>
      </c>
    </row>
    <row r="273" spans="1:5" ht="25.5">
      <c r="A273" s="247" t="s">
        <v>472</v>
      </c>
      <c r="B273" s="161">
        <v>186214</v>
      </c>
      <c r="C273" s="161">
        <v>172213.64</v>
      </c>
      <c r="D273" s="241">
        <v>92.4815749621403</v>
      </c>
      <c r="E273" s="161">
        <v>45590</v>
      </c>
    </row>
    <row r="274" spans="1:5" ht="25.5">
      <c r="A274" s="252" t="s">
        <v>473</v>
      </c>
      <c r="B274" s="161">
        <v>19246</v>
      </c>
      <c r="C274" s="161">
        <v>19246</v>
      </c>
      <c r="D274" s="241">
        <v>100</v>
      </c>
      <c r="E274" s="161">
        <v>0</v>
      </c>
    </row>
    <row r="275" spans="1:5" ht="25.5">
      <c r="A275" s="252" t="s">
        <v>474</v>
      </c>
      <c r="B275" s="161">
        <v>166968</v>
      </c>
      <c r="C275" s="161">
        <v>152967.64</v>
      </c>
      <c r="D275" s="241">
        <v>91.6149441809209</v>
      </c>
      <c r="E275" s="161">
        <v>45590</v>
      </c>
    </row>
    <row r="276" spans="1:5" ht="12.75">
      <c r="A276" s="244" t="s">
        <v>420</v>
      </c>
      <c r="B276" s="161">
        <v>17317401</v>
      </c>
      <c r="C276" s="161">
        <v>17317401</v>
      </c>
      <c r="D276" s="241">
        <v>100</v>
      </c>
      <c r="E276" s="161">
        <v>0</v>
      </c>
    </row>
    <row r="277" spans="1:5" ht="25.5">
      <c r="A277" s="245" t="s">
        <v>421</v>
      </c>
      <c r="B277" s="161">
        <v>17317401</v>
      </c>
      <c r="C277" s="161">
        <v>17317401</v>
      </c>
      <c r="D277" s="241">
        <v>100</v>
      </c>
      <c r="E277" s="161">
        <v>0</v>
      </c>
    </row>
    <row r="278" spans="1:5" ht="12.75">
      <c r="A278" s="242" t="s">
        <v>423</v>
      </c>
      <c r="B278" s="160">
        <v>17931836</v>
      </c>
      <c r="C278" s="160">
        <v>9547385.24</v>
      </c>
      <c r="D278" s="243">
        <v>53.2426531226362</v>
      </c>
      <c r="E278" s="160">
        <v>1047478.91</v>
      </c>
    </row>
    <row r="279" spans="1:5" ht="12.75">
      <c r="A279" s="244" t="s">
        <v>424</v>
      </c>
      <c r="B279" s="161">
        <v>16801315</v>
      </c>
      <c r="C279" s="161">
        <v>9027623.86</v>
      </c>
      <c r="D279" s="241">
        <v>53.7316505285449</v>
      </c>
      <c r="E279" s="161">
        <v>980602.92</v>
      </c>
    </row>
    <row r="280" spans="1:5" ht="12.75">
      <c r="A280" s="245" t="s">
        <v>425</v>
      </c>
      <c r="B280" s="161">
        <v>16659585</v>
      </c>
      <c r="C280" s="161">
        <v>8934526.52</v>
      </c>
      <c r="D280" s="241">
        <v>53.6299464842612</v>
      </c>
      <c r="E280" s="161">
        <v>980602.92</v>
      </c>
    </row>
    <row r="281" spans="1:5" ht="12.75">
      <c r="A281" s="246" t="s">
        <v>426</v>
      </c>
      <c r="B281" s="161">
        <v>8601146</v>
      </c>
      <c r="C281" s="161">
        <v>4477126.63</v>
      </c>
      <c r="D281" s="241">
        <v>52.0526756550813</v>
      </c>
      <c r="E281" s="161">
        <v>688227.46</v>
      </c>
    </row>
    <row r="282" spans="1:5" ht="12.75">
      <c r="A282" s="246" t="s">
        <v>427</v>
      </c>
      <c r="B282" s="161">
        <v>8058439</v>
      </c>
      <c r="C282" s="161">
        <v>4457399.89</v>
      </c>
      <c r="D282" s="241">
        <v>55.3134408537435</v>
      </c>
      <c r="E282" s="161">
        <v>292375.46</v>
      </c>
    </row>
    <row r="283" spans="1:5" ht="25.5">
      <c r="A283" s="245" t="s">
        <v>429</v>
      </c>
      <c r="B283" s="161">
        <v>42690</v>
      </c>
      <c r="C283" s="161">
        <v>0</v>
      </c>
      <c r="D283" s="241">
        <v>0</v>
      </c>
      <c r="E283" s="161">
        <v>0</v>
      </c>
    </row>
    <row r="284" spans="1:5" ht="12.75">
      <c r="A284" s="246" t="s">
        <v>431</v>
      </c>
      <c r="B284" s="161">
        <v>42690</v>
      </c>
      <c r="C284" s="161">
        <v>0</v>
      </c>
      <c r="D284" s="241">
        <v>0</v>
      </c>
      <c r="E284" s="161">
        <v>0</v>
      </c>
    </row>
    <row r="285" spans="1:5" ht="25.5">
      <c r="A285" s="245" t="s">
        <v>432</v>
      </c>
      <c r="B285" s="161">
        <v>14533</v>
      </c>
      <c r="C285" s="161">
        <v>12339.19</v>
      </c>
      <c r="D285" s="241">
        <v>84.9046308401569</v>
      </c>
      <c r="E285" s="161">
        <v>0</v>
      </c>
    </row>
    <row r="286" spans="1:5" ht="12.75">
      <c r="A286" s="246" t="s">
        <v>434</v>
      </c>
      <c r="B286" s="161">
        <v>14533</v>
      </c>
      <c r="C286" s="161">
        <v>12339.19</v>
      </c>
      <c r="D286" s="241">
        <v>84.9046308401569</v>
      </c>
      <c r="E286" s="161">
        <v>0</v>
      </c>
    </row>
    <row r="287" spans="1:5" ht="25.5">
      <c r="A287" s="245" t="s">
        <v>435</v>
      </c>
      <c r="B287" s="161">
        <v>84507</v>
      </c>
      <c r="C287" s="161">
        <v>80758.15</v>
      </c>
      <c r="D287" s="241">
        <v>95.5638586152626</v>
      </c>
      <c r="E287" s="161">
        <v>0</v>
      </c>
    </row>
    <row r="288" spans="1:5" ht="12.75">
      <c r="A288" s="246" t="s">
        <v>436</v>
      </c>
      <c r="B288" s="161">
        <v>84507</v>
      </c>
      <c r="C288" s="161">
        <v>80758.15</v>
      </c>
      <c r="D288" s="241">
        <v>95.5638586152626</v>
      </c>
      <c r="E288" s="161">
        <v>0</v>
      </c>
    </row>
    <row r="289" spans="1:5" ht="25.5">
      <c r="A289" s="247" t="s">
        <v>467</v>
      </c>
      <c r="B289" s="161">
        <v>84507</v>
      </c>
      <c r="C289" s="161">
        <v>80758.15</v>
      </c>
      <c r="D289" s="241">
        <v>95.5638586152626</v>
      </c>
      <c r="E289" s="161">
        <v>0</v>
      </c>
    </row>
    <row r="290" spans="1:5" ht="25.5">
      <c r="A290" s="252" t="s">
        <v>468</v>
      </c>
      <c r="B290" s="161">
        <v>84507</v>
      </c>
      <c r="C290" s="161">
        <v>80758.15</v>
      </c>
      <c r="D290" s="241">
        <v>95.5638586152626</v>
      </c>
      <c r="E290" s="161">
        <v>0</v>
      </c>
    </row>
    <row r="291" spans="1:5" ht="12.75">
      <c r="A291" s="244" t="s">
        <v>444</v>
      </c>
      <c r="B291" s="161">
        <v>1130521</v>
      </c>
      <c r="C291" s="161">
        <v>519761.38</v>
      </c>
      <c r="D291" s="241">
        <v>45.9753848004593</v>
      </c>
      <c r="E291" s="161">
        <v>66875.99</v>
      </c>
    </row>
    <row r="292" spans="1:5" ht="12.75">
      <c r="A292" s="245" t="s">
        <v>445</v>
      </c>
      <c r="B292" s="161">
        <v>1130521</v>
      </c>
      <c r="C292" s="161">
        <v>519761.38</v>
      </c>
      <c r="D292" s="241">
        <v>45.9753848004593</v>
      </c>
      <c r="E292" s="161">
        <v>66875.99</v>
      </c>
    </row>
    <row r="293" spans="1:5" ht="12.75">
      <c r="A293" s="240" t="s">
        <v>277</v>
      </c>
      <c r="B293" s="161">
        <v>-21625</v>
      </c>
      <c r="C293" s="161">
        <v>8140074.03</v>
      </c>
      <c r="D293" s="241">
        <v>-37641.9608323699</v>
      </c>
      <c r="E293" s="161">
        <v>-983287.69</v>
      </c>
    </row>
    <row r="294" spans="1:5" ht="12.75">
      <c r="A294" s="240" t="s">
        <v>455</v>
      </c>
      <c r="B294" s="161">
        <v>21625</v>
      </c>
      <c r="C294" s="161">
        <v>-8140074.03</v>
      </c>
      <c r="D294" s="241">
        <v>-37641.9608323699</v>
      </c>
      <c r="E294" s="161">
        <v>983287.69</v>
      </c>
    </row>
    <row r="295" spans="1:5" ht="12.75">
      <c r="A295" s="244" t="s">
        <v>464</v>
      </c>
      <c r="B295" s="161">
        <v>21625</v>
      </c>
      <c r="C295" s="161">
        <v>-8140074.03</v>
      </c>
      <c r="D295" s="241">
        <v>-37641.9608323699</v>
      </c>
      <c r="E295" s="161">
        <v>983287.69</v>
      </c>
    </row>
    <row r="296" spans="1:5" ht="25.5">
      <c r="A296" s="245" t="s">
        <v>460</v>
      </c>
      <c r="B296" s="161">
        <v>21625</v>
      </c>
      <c r="C296" s="161">
        <v>-21625</v>
      </c>
      <c r="D296" s="241">
        <v>-100</v>
      </c>
      <c r="E296" s="161">
        <v>0</v>
      </c>
    </row>
    <row r="297" spans="1:5" ht="12.75">
      <c r="A297" s="240"/>
      <c r="B297" s="161"/>
      <c r="C297" s="161"/>
      <c r="D297" s="241"/>
      <c r="E297" s="161"/>
    </row>
    <row r="298" spans="1:5" ht="12.75">
      <c r="A298" s="242" t="s">
        <v>463</v>
      </c>
      <c r="B298" s="160"/>
      <c r="C298" s="160"/>
      <c r="D298" s="243"/>
      <c r="E298" s="160"/>
    </row>
    <row r="299" spans="1:5" ht="12.75">
      <c r="A299" s="242" t="s">
        <v>403</v>
      </c>
      <c r="B299" s="160">
        <v>15033850</v>
      </c>
      <c r="C299" s="160">
        <v>14846373.63</v>
      </c>
      <c r="D299" s="243">
        <v>98.7529716606192</v>
      </c>
      <c r="E299" s="160">
        <v>5901.22</v>
      </c>
    </row>
    <row r="300" spans="1:5" ht="25.5">
      <c r="A300" s="244" t="s">
        <v>404</v>
      </c>
      <c r="B300" s="161">
        <v>372621</v>
      </c>
      <c r="C300" s="161">
        <v>185144.63</v>
      </c>
      <c r="D300" s="241">
        <v>49.6871163997735</v>
      </c>
      <c r="E300" s="161">
        <v>5901.22</v>
      </c>
    </row>
    <row r="301" spans="1:5" ht="12.75">
      <c r="A301" s="244" t="s">
        <v>420</v>
      </c>
      <c r="B301" s="161">
        <v>14661229</v>
      </c>
      <c r="C301" s="161">
        <v>14661229</v>
      </c>
      <c r="D301" s="241">
        <v>100</v>
      </c>
      <c r="E301" s="161">
        <v>0</v>
      </c>
    </row>
    <row r="302" spans="1:5" ht="25.5">
      <c r="A302" s="245" t="s">
        <v>421</v>
      </c>
      <c r="B302" s="161">
        <v>14661229</v>
      </c>
      <c r="C302" s="161">
        <v>14661229</v>
      </c>
      <c r="D302" s="241">
        <v>100</v>
      </c>
      <c r="E302" s="161">
        <v>0</v>
      </c>
    </row>
    <row r="303" spans="1:5" ht="12.75">
      <c r="A303" s="242" t="s">
        <v>423</v>
      </c>
      <c r="B303" s="160">
        <v>15033850</v>
      </c>
      <c r="C303" s="160">
        <v>8657767.85</v>
      </c>
      <c r="D303" s="243">
        <v>57.5884942978678</v>
      </c>
      <c r="E303" s="160">
        <v>930530.21</v>
      </c>
    </row>
    <row r="304" spans="1:5" ht="12.75">
      <c r="A304" s="244" t="s">
        <v>424</v>
      </c>
      <c r="B304" s="161">
        <v>14205475</v>
      </c>
      <c r="C304" s="161">
        <v>8295521.03</v>
      </c>
      <c r="D304" s="241">
        <v>58.3966465746482</v>
      </c>
      <c r="E304" s="161">
        <v>863654.22</v>
      </c>
    </row>
    <row r="305" spans="1:5" ht="12.75">
      <c r="A305" s="245" t="s">
        <v>425</v>
      </c>
      <c r="B305" s="161">
        <v>14156386</v>
      </c>
      <c r="C305" s="161">
        <v>8291315.34</v>
      </c>
      <c r="D305" s="241">
        <v>58.569435306440496</v>
      </c>
      <c r="E305" s="161">
        <v>863654.22</v>
      </c>
    </row>
    <row r="306" spans="1:5" ht="12.75">
      <c r="A306" s="246" t="s">
        <v>426</v>
      </c>
      <c r="B306" s="161">
        <v>7758489</v>
      </c>
      <c r="C306" s="161">
        <v>4163889.02</v>
      </c>
      <c r="D306" s="241">
        <v>53.6688138631118</v>
      </c>
      <c r="E306" s="161">
        <v>622514.55</v>
      </c>
    </row>
    <row r="307" spans="1:5" ht="12.75">
      <c r="A307" s="246" t="s">
        <v>427</v>
      </c>
      <c r="B307" s="161">
        <v>6397897</v>
      </c>
      <c r="C307" s="161">
        <v>4127426.32</v>
      </c>
      <c r="D307" s="241">
        <v>64.5122345670773</v>
      </c>
      <c r="E307" s="161">
        <v>241139.67</v>
      </c>
    </row>
    <row r="308" spans="1:5" ht="25.5">
      <c r="A308" s="245" t="s">
        <v>429</v>
      </c>
      <c r="B308" s="161">
        <v>42690</v>
      </c>
      <c r="C308" s="161">
        <v>0</v>
      </c>
      <c r="D308" s="241">
        <v>0</v>
      </c>
      <c r="E308" s="161">
        <v>0</v>
      </c>
    </row>
    <row r="309" spans="1:5" ht="12.75">
      <c r="A309" s="246" t="s">
        <v>431</v>
      </c>
      <c r="B309" s="161">
        <v>42690</v>
      </c>
      <c r="C309" s="161">
        <v>0</v>
      </c>
      <c r="D309" s="241">
        <v>0</v>
      </c>
      <c r="E309" s="161">
        <v>0</v>
      </c>
    </row>
    <row r="310" spans="1:5" ht="25.5">
      <c r="A310" s="245" t="s">
        <v>432</v>
      </c>
      <c r="B310" s="161">
        <v>6399</v>
      </c>
      <c r="C310" s="161">
        <v>4205.69</v>
      </c>
      <c r="D310" s="241">
        <v>65.7241756524457</v>
      </c>
      <c r="E310" s="161">
        <v>0</v>
      </c>
    </row>
    <row r="311" spans="1:5" ht="12.75">
      <c r="A311" s="246" t="s">
        <v>434</v>
      </c>
      <c r="B311" s="161">
        <v>6399</v>
      </c>
      <c r="C311" s="161">
        <v>4205.69</v>
      </c>
      <c r="D311" s="241">
        <v>65.7241756524457</v>
      </c>
      <c r="E311" s="161">
        <v>0</v>
      </c>
    </row>
    <row r="312" spans="1:5" ht="12.75">
      <c r="A312" s="244" t="s">
        <v>444</v>
      </c>
      <c r="B312" s="161">
        <v>828375</v>
      </c>
      <c r="C312" s="161">
        <v>362246.82</v>
      </c>
      <c r="D312" s="241">
        <v>43.7298107741059</v>
      </c>
      <c r="E312" s="161">
        <v>66875.99</v>
      </c>
    </row>
    <row r="313" spans="1:5" ht="12.75">
      <c r="A313" s="245" t="s">
        <v>445</v>
      </c>
      <c r="B313" s="161">
        <v>828375</v>
      </c>
      <c r="C313" s="161">
        <v>362246.82</v>
      </c>
      <c r="D313" s="241">
        <v>43.7298107741059</v>
      </c>
      <c r="E313" s="161">
        <v>66875.99</v>
      </c>
    </row>
    <row r="314" spans="1:5" ht="12.75">
      <c r="A314" s="240" t="s">
        <v>277</v>
      </c>
      <c r="B314" s="161">
        <v>0</v>
      </c>
      <c r="C314" s="161">
        <v>6188605.78</v>
      </c>
      <c r="D314" s="241">
        <v>0</v>
      </c>
      <c r="E314" s="161">
        <v>-924628.99</v>
      </c>
    </row>
    <row r="315" spans="1:5" ht="12.75">
      <c r="A315" s="240" t="s">
        <v>455</v>
      </c>
      <c r="B315" s="161">
        <v>0</v>
      </c>
      <c r="C315" s="161">
        <v>-6188605.78</v>
      </c>
      <c r="D315" s="241">
        <v>0</v>
      </c>
      <c r="E315" s="161">
        <v>924628.99</v>
      </c>
    </row>
    <row r="316" spans="1:5" ht="12.75">
      <c r="A316" s="244" t="s">
        <v>464</v>
      </c>
      <c r="B316" s="161">
        <v>0</v>
      </c>
      <c r="C316" s="161">
        <v>-6188605.78</v>
      </c>
      <c r="D316" s="241">
        <v>0</v>
      </c>
      <c r="E316" s="161">
        <v>924628.99</v>
      </c>
    </row>
    <row r="317" spans="1:5" ht="12.75">
      <c r="A317" s="240"/>
      <c r="B317" s="161"/>
      <c r="C317" s="161"/>
      <c r="D317" s="241"/>
      <c r="E317" s="161"/>
    </row>
    <row r="318" spans="1:5" ht="25.5">
      <c r="A318" s="242" t="s">
        <v>465</v>
      </c>
      <c r="B318" s="160"/>
      <c r="C318" s="160"/>
      <c r="D318" s="243"/>
      <c r="E318" s="160"/>
    </row>
    <row r="319" spans="1:5" ht="12.75">
      <c r="A319" s="242" t="s">
        <v>403</v>
      </c>
      <c r="B319" s="160">
        <v>2876361</v>
      </c>
      <c r="C319" s="160">
        <v>2841085.64</v>
      </c>
      <c r="D319" s="243">
        <v>98.7736115181648</v>
      </c>
      <c r="E319" s="160">
        <v>58290</v>
      </c>
    </row>
    <row r="320" spans="1:5" ht="12.75">
      <c r="A320" s="244" t="s">
        <v>405</v>
      </c>
      <c r="B320" s="161">
        <v>33975</v>
      </c>
      <c r="C320" s="161">
        <v>12700</v>
      </c>
      <c r="D320" s="241">
        <v>37.3804267844003</v>
      </c>
      <c r="E320" s="161">
        <v>12700</v>
      </c>
    </row>
    <row r="321" spans="1:5" ht="12.75">
      <c r="A321" s="245" t="s">
        <v>406</v>
      </c>
      <c r="B321" s="161">
        <v>33975</v>
      </c>
      <c r="C321" s="161">
        <v>12700</v>
      </c>
      <c r="D321" s="241">
        <v>37.3804267844003</v>
      </c>
      <c r="E321" s="161">
        <v>12700</v>
      </c>
    </row>
    <row r="322" spans="1:5" ht="12.75">
      <c r="A322" s="244" t="s">
        <v>407</v>
      </c>
      <c r="B322" s="161">
        <v>186214</v>
      </c>
      <c r="C322" s="161">
        <v>172213.64</v>
      </c>
      <c r="D322" s="241">
        <v>92.4815749621403</v>
      </c>
      <c r="E322" s="161">
        <v>45590</v>
      </c>
    </row>
    <row r="323" spans="1:5" ht="12.75">
      <c r="A323" s="245" t="s">
        <v>408</v>
      </c>
      <c r="B323" s="161">
        <v>186214</v>
      </c>
      <c r="C323" s="161">
        <v>172213.64</v>
      </c>
      <c r="D323" s="241">
        <v>92.4815749621403</v>
      </c>
      <c r="E323" s="161">
        <v>45590</v>
      </c>
    </row>
    <row r="324" spans="1:5" ht="12.75">
      <c r="A324" s="246" t="s">
        <v>471</v>
      </c>
      <c r="B324" s="161">
        <v>186214</v>
      </c>
      <c r="C324" s="161">
        <v>172213.64</v>
      </c>
      <c r="D324" s="241">
        <v>92.4815749621403</v>
      </c>
      <c r="E324" s="161">
        <v>45590</v>
      </c>
    </row>
    <row r="325" spans="1:5" ht="25.5">
      <c r="A325" s="247" t="s">
        <v>472</v>
      </c>
      <c r="B325" s="161">
        <v>186214</v>
      </c>
      <c r="C325" s="161">
        <v>172213.64</v>
      </c>
      <c r="D325" s="241">
        <v>92.4815749621403</v>
      </c>
      <c r="E325" s="161">
        <v>45590</v>
      </c>
    </row>
    <row r="326" spans="1:5" ht="25.5">
      <c r="A326" s="252" t="s">
        <v>473</v>
      </c>
      <c r="B326" s="161">
        <v>19246</v>
      </c>
      <c r="C326" s="161">
        <v>19246</v>
      </c>
      <c r="D326" s="241">
        <v>100</v>
      </c>
      <c r="E326" s="161">
        <v>0</v>
      </c>
    </row>
    <row r="327" spans="1:5" ht="25.5">
      <c r="A327" s="252" t="s">
        <v>474</v>
      </c>
      <c r="B327" s="161">
        <v>166968</v>
      </c>
      <c r="C327" s="161">
        <v>152967.64</v>
      </c>
      <c r="D327" s="241">
        <v>91.6149441809209</v>
      </c>
      <c r="E327" s="161">
        <v>45590</v>
      </c>
    </row>
    <row r="328" spans="1:5" ht="12.75">
      <c r="A328" s="244" t="s">
        <v>420</v>
      </c>
      <c r="B328" s="161">
        <v>2656172</v>
      </c>
      <c r="C328" s="161">
        <v>2656172</v>
      </c>
      <c r="D328" s="241">
        <v>100</v>
      </c>
      <c r="E328" s="161">
        <v>0</v>
      </c>
    </row>
    <row r="329" spans="1:5" ht="25.5">
      <c r="A329" s="245" t="s">
        <v>421</v>
      </c>
      <c r="B329" s="161">
        <v>2656172</v>
      </c>
      <c r="C329" s="161">
        <v>2656172</v>
      </c>
      <c r="D329" s="241">
        <v>100</v>
      </c>
      <c r="E329" s="161">
        <v>0</v>
      </c>
    </row>
    <row r="330" spans="1:5" ht="12.75">
      <c r="A330" s="242" t="s">
        <v>423</v>
      </c>
      <c r="B330" s="160">
        <v>2897986</v>
      </c>
      <c r="C330" s="160">
        <v>889617.39</v>
      </c>
      <c r="D330" s="243">
        <v>30.697780803634</v>
      </c>
      <c r="E330" s="160">
        <v>116948.7</v>
      </c>
    </row>
    <row r="331" spans="1:5" ht="12.75">
      <c r="A331" s="244" t="s">
        <v>424</v>
      </c>
      <c r="B331" s="161">
        <v>2595840</v>
      </c>
      <c r="C331" s="161">
        <v>732102.83</v>
      </c>
      <c r="D331" s="241">
        <v>28.2029258351825</v>
      </c>
      <c r="E331" s="161">
        <v>116948.7</v>
      </c>
    </row>
    <row r="332" spans="1:5" ht="12.75">
      <c r="A332" s="245" t="s">
        <v>425</v>
      </c>
      <c r="B332" s="161">
        <v>2503199</v>
      </c>
      <c r="C332" s="161">
        <v>643211.18</v>
      </c>
      <c r="D332" s="241">
        <v>25.6955671522719</v>
      </c>
      <c r="E332" s="161">
        <v>116948.7</v>
      </c>
    </row>
    <row r="333" spans="1:5" ht="12.75">
      <c r="A333" s="246" t="s">
        <v>426</v>
      </c>
      <c r="B333" s="161">
        <v>842657</v>
      </c>
      <c r="C333" s="161">
        <v>313237.61</v>
      </c>
      <c r="D333" s="241">
        <v>37.1726111573274</v>
      </c>
      <c r="E333" s="161">
        <v>65712.91</v>
      </c>
    </row>
    <row r="334" spans="1:5" ht="12.75">
      <c r="A334" s="246" t="s">
        <v>427</v>
      </c>
      <c r="B334" s="161">
        <v>1660542</v>
      </c>
      <c r="C334" s="161">
        <v>329973.57</v>
      </c>
      <c r="D334" s="241">
        <v>19.8714377594785</v>
      </c>
      <c r="E334" s="161">
        <v>51235.79</v>
      </c>
    </row>
    <row r="335" spans="1:5" ht="25.5">
      <c r="A335" s="245" t="s">
        <v>432</v>
      </c>
      <c r="B335" s="161">
        <v>8134</v>
      </c>
      <c r="C335" s="161">
        <v>8133.5</v>
      </c>
      <c r="D335" s="241">
        <v>99.9938529628719</v>
      </c>
      <c r="E335" s="161">
        <v>0</v>
      </c>
    </row>
    <row r="336" spans="1:5" ht="12.75">
      <c r="A336" s="246" t="s">
        <v>434</v>
      </c>
      <c r="B336" s="161">
        <v>8134</v>
      </c>
      <c r="C336" s="161">
        <v>8133.5</v>
      </c>
      <c r="D336" s="241">
        <v>99.9938529628719</v>
      </c>
      <c r="E336" s="161">
        <v>0</v>
      </c>
    </row>
    <row r="337" spans="1:5" ht="25.5">
      <c r="A337" s="245" t="s">
        <v>435</v>
      </c>
      <c r="B337" s="161">
        <v>84507</v>
      </c>
      <c r="C337" s="161">
        <v>80758.15</v>
      </c>
      <c r="D337" s="241">
        <v>95.5638586152626</v>
      </c>
      <c r="E337" s="161">
        <v>0</v>
      </c>
    </row>
    <row r="338" spans="1:5" ht="12.75">
      <c r="A338" s="246" t="s">
        <v>436</v>
      </c>
      <c r="B338" s="161">
        <v>84507</v>
      </c>
      <c r="C338" s="161">
        <v>80758.15</v>
      </c>
      <c r="D338" s="241">
        <v>95.5638586152626</v>
      </c>
      <c r="E338" s="161">
        <v>0</v>
      </c>
    </row>
    <row r="339" spans="1:5" ht="25.5">
      <c r="A339" s="247" t="s">
        <v>467</v>
      </c>
      <c r="B339" s="161">
        <v>84507</v>
      </c>
      <c r="C339" s="161">
        <v>80758.15</v>
      </c>
      <c r="D339" s="241">
        <v>95.5638586152626</v>
      </c>
      <c r="E339" s="161">
        <v>0</v>
      </c>
    </row>
    <row r="340" spans="1:5" ht="25.5">
      <c r="A340" s="252" t="s">
        <v>468</v>
      </c>
      <c r="B340" s="161">
        <v>84507</v>
      </c>
      <c r="C340" s="161">
        <v>80758.15</v>
      </c>
      <c r="D340" s="241">
        <v>95.5638586152626</v>
      </c>
      <c r="E340" s="161">
        <v>0</v>
      </c>
    </row>
    <row r="341" spans="1:5" ht="12.75">
      <c r="A341" s="244" t="s">
        <v>444</v>
      </c>
      <c r="B341" s="161">
        <v>302146</v>
      </c>
      <c r="C341" s="161">
        <v>157514.56</v>
      </c>
      <c r="D341" s="241">
        <v>52.1319362162663</v>
      </c>
      <c r="E341" s="161">
        <v>0</v>
      </c>
    </row>
    <row r="342" spans="1:5" ht="12.75">
      <c r="A342" s="245" t="s">
        <v>445</v>
      </c>
      <c r="B342" s="161">
        <v>302146</v>
      </c>
      <c r="C342" s="161">
        <v>157514.56</v>
      </c>
      <c r="D342" s="241">
        <v>52.1319362162663</v>
      </c>
      <c r="E342" s="161">
        <v>0</v>
      </c>
    </row>
    <row r="343" spans="1:5" ht="12.75">
      <c r="A343" s="240" t="s">
        <v>277</v>
      </c>
      <c r="B343" s="161">
        <v>-21625</v>
      </c>
      <c r="C343" s="161">
        <v>1951468.25</v>
      </c>
      <c r="D343" s="241">
        <v>-9024.13063583815</v>
      </c>
      <c r="E343" s="161">
        <v>-58658.7</v>
      </c>
    </row>
    <row r="344" spans="1:5" ht="12.75">
      <c r="A344" s="240" t="s">
        <v>455</v>
      </c>
      <c r="B344" s="161">
        <v>21625</v>
      </c>
      <c r="C344" s="161">
        <v>-1951468.25</v>
      </c>
      <c r="D344" s="241">
        <v>-9024.13063583815</v>
      </c>
      <c r="E344" s="161">
        <v>58658.7</v>
      </c>
    </row>
    <row r="345" spans="1:5" ht="12.75">
      <c r="A345" s="244" t="s">
        <v>464</v>
      </c>
      <c r="B345" s="161">
        <v>21625</v>
      </c>
      <c r="C345" s="161">
        <v>-1951468.25</v>
      </c>
      <c r="D345" s="241">
        <v>-9024.13063583815</v>
      </c>
      <c r="E345" s="161">
        <v>58658.7</v>
      </c>
    </row>
    <row r="346" spans="1:5" ht="25.5">
      <c r="A346" s="245" t="s">
        <v>460</v>
      </c>
      <c r="B346" s="161">
        <v>21625</v>
      </c>
      <c r="C346" s="161">
        <v>-21625</v>
      </c>
      <c r="D346" s="241">
        <v>-100</v>
      </c>
      <c r="E346" s="161">
        <v>0</v>
      </c>
    </row>
    <row r="347" spans="1:5" ht="12.75">
      <c r="A347" s="240"/>
      <c r="B347" s="161"/>
      <c r="C347" s="161"/>
      <c r="D347" s="241"/>
      <c r="E347" s="161"/>
    </row>
    <row r="348" spans="1:5" ht="12.75">
      <c r="A348" s="251" t="s">
        <v>475</v>
      </c>
      <c r="B348" s="161"/>
      <c r="C348" s="161"/>
      <c r="D348" s="241"/>
      <c r="E348" s="161"/>
    </row>
    <row r="349" spans="1:5" ht="12.75">
      <c r="A349" s="242" t="s">
        <v>403</v>
      </c>
      <c r="B349" s="160">
        <v>18155815</v>
      </c>
      <c r="C349" s="160">
        <v>18117016.21</v>
      </c>
      <c r="D349" s="243">
        <v>99.7863010280728</v>
      </c>
      <c r="E349" s="160">
        <v>0</v>
      </c>
    </row>
    <row r="350" spans="1:5" ht="25.5">
      <c r="A350" s="244" t="s">
        <v>404</v>
      </c>
      <c r="B350" s="161">
        <v>90881</v>
      </c>
      <c r="C350" s="161">
        <v>52082.21</v>
      </c>
      <c r="D350" s="241">
        <v>57.3081392150174</v>
      </c>
      <c r="E350" s="161">
        <v>0</v>
      </c>
    </row>
    <row r="351" spans="1:5" ht="12.75">
      <c r="A351" s="244" t="s">
        <v>405</v>
      </c>
      <c r="B351" s="161">
        <v>594932</v>
      </c>
      <c r="C351" s="161">
        <v>594932</v>
      </c>
      <c r="D351" s="241">
        <v>100</v>
      </c>
      <c r="E351" s="161">
        <v>0</v>
      </c>
    </row>
    <row r="352" spans="1:5" ht="12.75">
      <c r="A352" s="245" t="s">
        <v>406</v>
      </c>
      <c r="B352" s="161">
        <v>594932</v>
      </c>
      <c r="C352" s="161">
        <v>594932</v>
      </c>
      <c r="D352" s="241">
        <v>100</v>
      </c>
      <c r="E352" s="161">
        <v>0</v>
      </c>
    </row>
    <row r="353" spans="1:5" ht="12.75">
      <c r="A353" s="244" t="s">
        <v>420</v>
      </c>
      <c r="B353" s="161">
        <v>17470002</v>
      </c>
      <c r="C353" s="161">
        <v>17470002</v>
      </c>
      <c r="D353" s="241">
        <v>100</v>
      </c>
      <c r="E353" s="161">
        <v>0</v>
      </c>
    </row>
    <row r="354" spans="1:5" ht="25.5">
      <c r="A354" s="245" t="s">
        <v>421</v>
      </c>
      <c r="B354" s="161">
        <v>17470002</v>
      </c>
      <c r="C354" s="161">
        <v>17470002</v>
      </c>
      <c r="D354" s="241">
        <v>100</v>
      </c>
      <c r="E354" s="161">
        <v>0</v>
      </c>
    </row>
    <row r="355" spans="1:5" ht="12.75">
      <c r="A355" s="242" t="s">
        <v>423</v>
      </c>
      <c r="B355" s="160">
        <v>18672355</v>
      </c>
      <c r="C355" s="160">
        <v>12184582.85</v>
      </c>
      <c r="D355" s="243">
        <v>65.2546657880059</v>
      </c>
      <c r="E355" s="160">
        <v>716174.88</v>
      </c>
    </row>
    <row r="356" spans="1:5" ht="12.75">
      <c r="A356" s="244" t="s">
        <v>424</v>
      </c>
      <c r="B356" s="161">
        <v>17264393</v>
      </c>
      <c r="C356" s="161">
        <v>12103323.78</v>
      </c>
      <c r="D356" s="241">
        <v>70.1057012545996</v>
      </c>
      <c r="E356" s="161">
        <v>713349.53</v>
      </c>
    </row>
    <row r="357" spans="1:5" ht="12.75">
      <c r="A357" s="245" t="s">
        <v>425</v>
      </c>
      <c r="B357" s="161">
        <v>11473229</v>
      </c>
      <c r="C357" s="161">
        <v>6419062.89</v>
      </c>
      <c r="D357" s="241">
        <v>55.9481806734617</v>
      </c>
      <c r="E357" s="161">
        <v>713349.53</v>
      </c>
    </row>
    <row r="358" spans="1:5" ht="12.75">
      <c r="A358" s="246" t="s">
        <v>426</v>
      </c>
      <c r="B358" s="161">
        <v>8119231</v>
      </c>
      <c r="C358" s="161">
        <v>4796993.38</v>
      </c>
      <c r="D358" s="241">
        <v>59.0818684675926</v>
      </c>
      <c r="E358" s="161">
        <v>581686.84</v>
      </c>
    </row>
    <row r="359" spans="1:5" ht="12.75">
      <c r="A359" s="246" t="s">
        <v>427</v>
      </c>
      <c r="B359" s="161">
        <v>3353998</v>
      </c>
      <c r="C359" s="161">
        <v>1622069.51</v>
      </c>
      <c r="D359" s="241">
        <v>48.362268254185</v>
      </c>
      <c r="E359" s="161">
        <v>131662.69</v>
      </c>
    </row>
    <row r="360" spans="1:5" ht="25.5">
      <c r="A360" s="245" t="s">
        <v>429</v>
      </c>
      <c r="B360" s="161">
        <v>5781780</v>
      </c>
      <c r="C360" s="161">
        <v>5675351.04</v>
      </c>
      <c r="D360" s="241">
        <v>98.1592353911771</v>
      </c>
      <c r="E360" s="161">
        <v>0</v>
      </c>
    </row>
    <row r="361" spans="1:5" ht="12.75">
      <c r="A361" s="246" t="s">
        <v>430</v>
      </c>
      <c r="B361" s="161">
        <v>5781780</v>
      </c>
      <c r="C361" s="161">
        <v>5675351.04</v>
      </c>
      <c r="D361" s="241">
        <v>98.1592353911771</v>
      </c>
      <c r="E361" s="161">
        <v>0</v>
      </c>
    </row>
    <row r="362" spans="1:5" ht="25.5">
      <c r="A362" s="245" t="s">
        <v>432</v>
      </c>
      <c r="B362" s="161">
        <v>9384</v>
      </c>
      <c r="C362" s="161">
        <v>8909.85</v>
      </c>
      <c r="D362" s="241">
        <v>94.9472506393862</v>
      </c>
      <c r="E362" s="161">
        <v>0</v>
      </c>
    </row>
    <row r="363" spans="1:5" ht="12.75">
      <c r="A363" s="246" t="s">
        <v>434</v>
      </c>
      <c r="B363" s="161">
        <v>9384</v>
      </c>
      <c r="C363" s="161">
        <v>8909.85</v>
      </c>
      <c r="D363" s="241">
        <v>94.9472506393862</v>
      </c>
      <c r="E363" s="161">
        <v>0</v>
      </c>
    </row>
    <row r="364" spans="1:5" ht="12.75">
      <c r="A364" s="244" t="s">
        <v>444</v>
      </c>
      <c r="B364" s="161">
        <v>1407962</v>
      </c>
      <c r="C364" s="161">
        <v>81259.07</v>
      </c>
      <c r="D364" s="241">
        <v>5.77139652916769</v>
      </c>
      <c r="E364" s="161">
        <v>2825.35</v>
      </c>
    </row>
    <row r="365" spans="1:5" ht="12.75">
      <c r="A365" s="245" t="s">
        <v>445</v>
      </c>
      <c r="B365" s="161">
        <v>1407962</v>
      </c>
      <c r="C365" s="161">
        <v>81259.07</v>
      </c>
      <c r="D365" s="241">
        <v>5.77139652916769</v>
      </c>
      <c r="E365" s="161">
        <v>2825.35</v>
      </c>
    </row>
    <row r="366" spans="1:5" ht="12.75">
      <c r="A366" s="240" t="s">
        <v>277</v>
      </c>
      <c r="B366" s="161">
        <v>-516540</v>
      </c>
      <c r="C366" s="161">
        <v>5932433.36</v>
      </c>
      <c r="D366" s="241">
        <v>-1148.49447477446</v>
      </c>
      <c r="E366" s="161">
        <v>-716174.88</v>
      </c>
    </row>
    <row r="367" spans="1:5" ht="12.75">
      <c r="A367" s="240" t="s">
        <v>455</v>
      </c>
      <c r="B367" s="161">
        <v>516540</v>
      </c>
      <c r="C367" s="161">
        <v>-5932433.36</v>
      </c>
      <c r="D367" s="241">
        <v>-1148.49447477446</v>
      </c>
      <c r="E367" s="161">
        <v>716174.88</v>
      </c>
    </row>
    <row r="368" spans="1:5" ht="12.75">
      <c r="A368" s="244" t="s">
        <v>464</v>
      </c>
      <c r="B368" s="161">
        <v>516540</v>
      </c>
      <c r="C368" s="161">
        <v>-5932433.36</v>
      </c>
      <c r="D368" s="241">
        <v>-1148.49447477446</v>
      </c>
      <c r="E368" s="161">
        <v>716174.88</v>
      </c>
    </row>
    <row r="369" spans="1:5" ht="25.5">
      <c r="A369" s="245" t="s">
        <v>459</v>
      </c>
      <c r="B369" s="161">
        <v>501331</v>
      </c>
      <c r="C369" s="161">
        <v>-501330.87</v>
      </c>
      <c r="D369" s="241">
        <v>-99.9999740690283</v>
      </c>
      <c r="E369" s="161">
        <v>0</v>
      </c>
    </row>
    <row r="370" spans="1:5" ht="25.5">
      <c r="A370" s="245" t="s">
        <v>460</v>
      </c>
      <c r="B370" s="161">
        <v>15209</v>
      </c>
      <c r="C370" s="161">
        <v>-15208.16</v>
      </c>
      <c r="D370" s="241">
        <v>-99.9944769544349</v>
      </c>
      <c r="E370" s="161">
        <v>0</v>
      </c>
    </row>
    <row r="371" spans="1:5" ht="12.75">
      <c r="A371" s="240"/>
      <c r="B371" s="161"/>
      <c r="C371" s="161"/>
      <c r="D371" s="241"/>
      <c r="E371" s="161"/>
    </row>
    <row r="372" spans="1:5" ht="12.75">
      <c r="A372" s="242" t="s">
        <v>463</v>
      </c>
      <c r="B372" s="160"/>
      <c r="C372" s="160"/>
      <c r="D372" s="243"/>
      <c r="E372" s="160"/>
    </row>
    <row r="373" spans="1:5" ht="12.75">
      <c r="A373" s="242" t="s">
        <v>403</v>
      </c>
      <c r="B373" s="160">
        <v>16074858</v>
      </c>
      <c r="C373" s="160">
        <v>16036059.21</v>
      </c>
      <c r="D373" s="243">
        <v>99.7586368103532</v>
      </c>
      <c r="E373" s="160">
        <v>0</v>
      </c>
    </row>
    <row r="374" spans="1:5" ht="25.5">
      <c r="A374" s="244" t="s">
        <v>404</v>
      </c>
      <c r="B374" s="161">
        <v>90881</v>
      </c>
      <c r="C374" s="161">
        <v>52082.21</v>
      </c>
      <c r="D374" s="241">
        <v>57.3081392150174</v>
      </c>
      <c r="E374" s="161">
        <v>0</v>
      </c>
    </row>
    <row r="375" spans="1:5" ht="12.75">
      <c r="A375" s="244" t="s">
        <v>420</v>
      </c>
      <c r="B375" s="161">
        <v>15983977</v>
      </c>
      <c r="C375" s="161">
        <v>15983977</v>
      </c>
      <c r="D375" s="241">
        <v>100</v>
      </c>
      <c r="E375" s="161">
        <v>0</v>
      </c>
    </row>
    <row r="376" spans="1:5" ht="25.5">
      <c r="A376" s="245" t="s">
        <v>421</v>
      </c>
      <c r="B376" s="161">
        <v>15983977</v>
      </c>
      <c r="C376" s="161">
        <v>15983977</v>
      </c>
      <c r="D376" s="241">
        <v>100</v>
      </c>
      <c r="E376" s="161">
        <v>0</v>
      </c>
    </row>
    <row r="377" spans="1:5" ht="12.75">
      <c r="A377" s="242" t="s">
        <v>423</v>
      </c>
      <c r="B377" s="160">
        <v>16576189</v>
      </c>
      <c r="C377" s="160">
        <v>12128542.39</v>
      </c>
      <c r="D377" s="243">
        <v>73.1684610376969</v>
      </c>
      <c r="E377" s="160">
        <v>716174.88</v>
      </c>
    </row>
    <row r="378" spans="1:5" ht="12.75">
      <c r="A378" s="244" t="s">
        <v>424</v>
      </c>
      <c r="B378" s="161">
        <v>16397739</v>
      </c>
      <c r="C378" s="161">
        <v>12064241.46</v>
      </c>
      <c r="D378" s="241">
        <v>73.5725910749037</v>
      </c>
      <c r="E378" s="161">
        <v>713349.53</v>
      </c>
    </row>
    <row r="379" spans="1:5" ht="12.75">
      <c r="A379" s="245" t="s">
        <v>425</v>
      </c>
      <c r="B379" s="161">
        <v>10606575</v>
      </c>
      <c r="C379" s="161">
        <v>6379980.57</v>
      </c>
      <c r="D379" s="241">
        <v>60.1511851846614</v>
      </c>
      <c r="E379" s="161">
        <v>713349.53</v>
      </c>
    </row>
    <row r="380" spans="1:5" ht="12.75">
      <c r="A380" s="246" t="s">
        <v>426</v>
      </c>
      <c r="B380" s="161">
        <v>8111436</v>
      </c>
      <c r="C380" s="161">
        <v>4793807.38</v>
      </c>
      <c r="D380" s="241">
        <v>59.0993676088919</v>
      </c>
      <c r="E380" s="161">
        <v>581686.84</v>
      </c>
    </row>
    <row r="381" spans="1:5" ht="12.75">
      <c r="A381" s="246" t="s">
        <v>427</v>
      </c>
      <c r="B381" s="161">
        <v>2495139</v>
      </c>
      <c r="C381" s="161">
        <v>1586173.19</v>
      </c>
      <c r="D381" s="241">
        <v>63.5705341465946</v>
      </c>
      <c r="E381" s="161">
        <v>131662.69</v>
      </c>
    </row>
    <row r="382" spans="1:5" ht="25.5">
      <c r="A382" s="245" t="s">
        <v>429</v>
      </c>
      <c r="B382" s="161">
        <v>5781780</v>
      </c>
      <c r="C382" s="161">
        <v>5675351.04</v>
      </c>
      <c r="D382" s="241">
        <v>98.1592353911771</v>
      </c>
      <c r="E382" s="161">
        <v>0</v>
      </c>
    </row>
    <row r="383" spans="1:5" ht="12.75">
      <c r="A383" s="246" t="s">
        <v>430</v>
      </c>
      <c r="B383" s="161">
        <v>5781780</v>
      </c>
      <c r="C383" s="161">
        <v>5675351.04</v>
      </c>
      <c r="D383" s="241">
        <v>98.1592353911771</v>
      </c>
      <c r="E383" s="161">
        <v>0</v>
      </c>
    </row>
    <row r="384" spans="1:5" ht="25.5">
      <c r="A384" s="245" t="s">
        <v>432</v>
      </c>
      <c r="B384" s="161">
        <v>9384</v>
      </c>
      <c r="C384" s="161">
        <v>8909.85</v>
      </c>
      <c r="D384" s="241">
        <v>94.9472506393862</v>
      </c>
      <c r="E384" s="161">
        <v>0</v>
      </c>
    </row>
    <row r="385" spans="1:5" ht="12.75">
      <c r="A385" s="246" t="s">
        <v>434</v>
      </c>
      <c r="B385" s="161">
        <v>9384</v>
      </c>
      <c r="C385" s="161">
        <v>8909.85</v>
      </c>
      <c r="D385" s="241">
        <v>94.9472506393862</v>
      </c>
      <c r="E385" s="161">
        <v>0</v>
      </c>
    </row>
    <row r="386" spans="1:5" ht="12.75">
      <c r="A386" s="244" t="s">
        <v>444</v>
      </c>
      <c r="B386" s="161">
        <v>178450</v>
      </c>
      <c r="C386" s="161">
        <v>64300.93</v>
      </c>
      <c r="D386" s="241">
        <v>36.033023255814</v>
      </c>
      <c r="E386" s="161">
        <v>2825.35</v>
      </c>
    </row>
    <row r="387" spans="1:5" ht="12.75">
      <c r="A387" s="245" t="s">
        <v>445</v>
      </c>
      <c r="B387" s="161">
        <v>178450</v>
      </c>
      <c r="C387" s="161">
        <v>64300.93</v>
      </c>
      <c r="D387" s="241">
        <v>36.033023255814</v>
      </c>
      <c r="E387" s="161">
        <v>2825.35</v>
      </c>
    </row>
    <row r="388" spans="1:5" ht="12.75">
      <c r="A388" s="240" t="s">
        <v>277</v>
      </c>
      <c r="B388" s="161">
        <v>-501331</v>
      </c>
      <c r="C388" s="161">
        <v>3907516.82</v>
      </c>
      <c r="D388" s="241">
        <v>-779.428525265743</v>
      </c>
      <c r="E388" s="161">
        <v>-716174.88</v>
      </c>
    </row>
    <row r="389" spans="1:5" ht="12.75">
      <c r="A389" s="240" t="s">
        <v>455</v>
      </c>
      <c r="B389" s="161">
        <v>501331</v>
      </c>
      <c r="C389" s="161">
        <v>-3907516.82</v>
      </c>
      <c r="D389" s="241">
        <v>-779.428525265743</v>
      </c>
      <c r="E389" s="161">
        <v>716174.88</v>
      </c>
    </row>
    <row r="390" spans="1:5" ht="12.75">
      <c r="A390" s="244" t="s">
        <v>464</v>
      </c>
      <c r="B390" s="161">
        <v>501331</v>
      </c>
      <c r="C390" s="161">
        <v>-3907516.82</v>
      </c>
      <c r="D390" s="241">
        <v>-779.428525265743</v>
      </c>
      <c r="E390" s="161">
        <v>716174.88</v>
      </c>
    </row>
    <row r="391" spans="1:5" ht="25.5">
      <c r="A391" s="245" t="s">
        <v>459</v>
      </c>
      <c r="B391" s="161">
        <v>501331</v>
      </c>
      <c r="C391" s="161">
        <v>-501330.87</v>
      </c>
      <c r="D391" s="241">
        <v>-99.9999740690283</v>
      </c>
      <c r="E391" s="161">
        <v>0</v>
      </c>
    </row>
    <row r="392" spans="1:5" ht="12.75">
      <c r="A392" s="240"/>
      <c r="B392" s="161"/>
      <c r="C392" s="161"/>
      <c r="D392" s="241"/>
      <c r="E392" s="161"/>
    </row>
    <row r="393" spans="1:5" ht="25.5">
      <c r="A393" s="242" t="s">
        <v>465</v>
      </c>
      <c r="B393" s="160"/>
      <c r="C393" s="160"/>
      <c r="D393" s="243"/>
      <c r="E393" s="160"/>
    </row>
    <row r="394" spans="1:5" ht="12.75">
      <c r="A394" s="242" t="s">
        <v>403</v>
      </c>
      <c r="B394" s="160">
        <v>2080957</v>
      </c>
      <c r="C394" s="160">
        <v>2080957</v>
      </c>
      <c r="D394" s="243">
        <v>100</v>
      </c>
      <c r="E394" s="160">
        <v>0</v>
      </c>
    </row>
    <row r="395" spans="1:5" ht="12.75">
      <c r="A395" s="244" t="s">
        <v>405</v>
      </c>
      <c r="B395" s="161">
        <v>594932</v>
      </c>
      <c r="C395" s="161">
        <v>594932</v>
      </c>
      <c r="D395" s="241">
        <v>100</v>
      </c>
      <c r="E395" s="161">
        <v>0</v>
      </c>
    </row>
    <row r="396" spans="1:5" ht="12.75">
      <c r="A396" s="245" t="s">
        <v>406</v>
      </c>
      <c r="B396" s="161">
        <v>594932</v>
      </c>
      <c r="C396" s="161">
        <v>594932</v>
      </c>
      <c r="D396" s="241">
        <v>100</v>
      </c>
      <c r="E396" s="161">
        <v>0</v>
      </c>
    </row>
    <row r="397" spans="1:5" ht="12.75">
      <c r="A397" s="244" t="s">
        <v>420</v>
      </c>
      <c r="B397" s="161">
        <v>1486025</v>
      </c>
      <c r="C397" s="161">
        <v>1486025</v>
      </c>
      <c r="D397" s="241">
        <v>100</v>
      </c>
      <c r="E397" s="161">
        <v>0</v>
      </c>
    </row>
    <row r="398" spans="1:5" ht="25.5">
      <c r="A398" s="245" t="s">
        <v>421</v>
      </c>
      <c r="B398" s="161">
        <v>1486025</v>
      </c>
      <c r="C398" s="161">
        <v>1486025</v>
      </c>
      <c r="D398" s="241">
        <v>100</v>
      </c>
      <c r="E398" s="161">
        <v>0</v>
      </c>
    </row>
    <row r="399" spans="1:5" ht="12.75">
      <c r="A399" s="242" t="s">
        <v>423</v>
      </c>
      <c r="B399" s="160">
        <v>2096166</v>
      </c>
      <c r="C399" s="160">
        <v>56040.46</v>
      </c>
      <c r="D399" s="243">
        <v>2.67347433361671</v>
      </c>
      <c r="E399" s="160">
        <v>0</v>
      </c>
    </row>
    <row r="400" spans="1:5" ht="12.75">
      <c r="A400" s="244" t="s">
        <v>424</v>
      </c>
      <c r="B400" s="161">
        <v>866654</v>
      </c>
      <c r="C400" s="161">
        <v>39082.32</v>
      </c>
      <c r="D400" s="241">
        <v>4.50956437055619</v>
      </c>
      <c r="E400" s="161">
        <v>0</v>
      </c>
    </row>
    <row r="401" spans="1:5" ht="12.75">
      <c r="A401" s="245" t="s">
        <v>425</v>
      </c>
      <c r="B401" s="161">
        <v>866654</v>
      </c>
      <c r="C401" s="161">
        <v>39082.32</v>
      </c>
      <c r="D401" s="241">
        <v>4.50956437055619</v>
      </c>
      <c r="E401" s="161">
        <v>0</v>
      </c>
    </row>
    <row r="402" spans="1:5" ht="12.75">
      <c r="A402" s="246" t="s">
        <v>426</v>
      </c>
      <c r="B402" s="161">
        <v>7795</v>
      </c>
      <c r="C402" s="161">
        <v>3186</v>
      </c>
      <c r="D402" s="241">
        <v>40.8723540731238</v>
      </c>
      <c r="E402" s="161">
        <v>0</v>
      </c>
    </row>
    <row r="403" spans="1:5" ht="12.75">
      <c r="A403" s="246" t="s">
        <v>427</v>
      </c>
      <c r="B403" s="161">
        <v>858859</v>
      </c>
      <c r="C403" s="161">
        <v>35896.32</v>
      </c>
      <c r="D403" s="241">
        <v>4.17953587259376</v>
      </c>
      <c r="E403" s="161">
        <v>0</v>
      </c>
    </row>
    <row r="404" spans="1:5" ht="12.75">
      <c r="A404" s="244" t="s">
        <v>444</v>
      </c>
      <c r="B404" s="161">
        <v>1229512</v>
      </c>
      <c r="C404" s="161">
        <v>16958.14</v>
      </c>
      <c r="D404" s="241">
        <v>1.37925778682925</v>
      </c>
      <c r="E404" s="161">
        <v>0</v>
      </c>
    </row>
    <row r="405" spans="1:5" ht="12.75">
      <c r="A405" s="245" t="s">
        <v>445</v>
      </c>
      <c r="B405" s="161">
        <v>1229512</v>
      </c>
      <c r="C405" s="161">
        <v>16958.14</v>
      </c>
      <c r="D405" s="241">
        <v>1.37925778682925</v>
      </c>
      <c r="E405" s="161">
        <v>0</v>
      </c>
    </row>
    <row r="406" spans="1:5" ht="12.75">
      <c r="A406" s="240" t="s">
        <v>277</v>
      </c>
      <c r="B406" s="161">
        <v>-15209</v>
      </c>
      <c r="C406" s="161">
        <v>2024916.54</v>
      </c>
      <c r="D406" s="241">
        <v>-13313.9360904727</v>
      </c>
      <c r="E406" s="161">
        <v>0</v>
      </c>
    </row>
    <row r="407" spans="1:5" ht="12.75">
      <c r="A407" s="240" t="s">
        <v>455</v>
      </c>
      <c r="B407" s="161">
        <v>15209</v>
      </c>
      <c r="C407" s="161">
        <v>-2024916.54</v>
      </c>
      <c r="D407" s="241">
        <v>-13313.9360904727</v>
      </c>
      <c r="E407" s="161">
        <v>0</v>
      </c>
    </row>
    <row r="408" spans="1:5" ht="12.75">
      <c r="A408" s="244" t="s">
        <v>464</v>
      </c>
      <c r="B408" s="161">
        <v>15209</v>
      </c>
      <c r="C408" s="161">
        <v>-2024916.54</v>
      </c>
      <c r="D408" s="241">
        <v>-13313.9360904727</v>
      </c>
      <c r="E408" s="161">
        <v>0</v>
      </c>
    </row>
    <row r="409" spans="1:5" ht="25.5">
      <c r="A409" s="245" t="s">
        <v>460</v>
      </c>
      <c r="B409" s="161">
        <v>15209</v>
      </c>
      <c r="C409" s="161">
        <v>-15208.16</v>
      </c>
      <c r="D409" s="241">
        <v>-99.9944769544349</v>
      </c>
      <c r="E409" s="161">
        <v>0</v>
      </c>
    </row>
    <row r="410" spans="1:5" ht="12.75">
      <c r="A410" s="240"/>
      <c r="B410" s="161"/>
      <c r="C410" s="161"/>
      <c r="D410" s="241"/>
      <c r="E410" s="161"/>
    </row>
    <row r="411" spans="1:5" ht="12.75">
      <c r="A411" s="251" t="s">
        <v>476</v>
      </c>
      <c r="B411" s="161"/>
      <c r="C411" s="161"/>
      <c r="D411" s="241"/>
      <c r="E411" s="161"/>
    </row>
    <row r="412" spans="1:5" ht="12.75">
      <c r="A412" s="242" t="s">
        <v>403</v>
      </c>
      <c r="B412" s="160">
        <v>2821233</v>
      </c>
      <c r="C412" s="160">
        <v>2741998.64</v>
      </c>
      <c r="D412" s="243">
        <v>97.1914988942778</v>
      </c>
      <c r="E412" s="160">
        <v>2000</v>
      </c>
    </row>
    <row r="413" spans="1:5" ht="25.5">
      <c r="A413" s="244" t="s">
        <v>404</v>
      </c>
      <c r="B413" s="161">
        <v>3000</v>
      </c>
      <c r="C413" s="161">
        <v>3759.41</v>
      </c>
      <c r="D413" s="241">
        <v>125.313666666667</v>
      </c>
      <c r="E413" s="161">
        <v>2000</v>
      </c>
    </row>
    <row r="414" spans="1:5" ht="12.75">
      <c r="A414" s="244" t="s">
        <v>405</v>
      </c>
      <c r="B414" s="161">
        <v>199983</v>
      </c>
      <c r="C414" s="161">
        <v>119989.23</v>
      </c>
      <c r="D414" s="241">
        <v>59.9997149757729</v>
      </c>
      <c r="E414" s="161">
        <v>0</v>
      </c>
    </row>
    <row r="415" spans="1:5" ht="12.75">
      <c r="A415" s="245" t="s">
        <v>406</v>
      </c>
      <c r="B415" s="161">
        <v>199983</v>
      </c>
      <c r="C415" s="161">
        <v>119989.23</v>
      </c>
      <c r="D415" s="241">
        <v>59.9997149757729</v>
      </c>
      <c r="E415" s="161">
        <v>0</v>
      </c>
    </row>
    <row r="416" spans="1:5" ht="12.75">
      <c r="A416" s="244" t="s">
        <v>420</v>
      </c>
      <c r="B416" s="161">
        <v>2618250</v>
      </c>
      <c r="C416" s="161">
        <v>2618250</v>
      </c>
      <c r="D416" s="241">
        <v>100</v>
      </c>
      <c r="E416" s="161">
        <v>0</v>
      </c>
    </row>
    <row r="417" spans="1:5" ht="25.5">
      <c r="A417" s="245" t="s">
        <v>421</v>
      </c>
      <c r="B417" s="161">
        <v>2618250</v>
      </c>
      <c r="C417" s="161">
        <v>2618250</v>
      </c>
      <c r="D417" s="241">
        <v>100</v>
      </c>
      <c r="E417" s="161">
        <v>0</v>
      </c>
    </row>
    <row r="418" spans="1:5" ht="12.75">
      <c r="A418" s="242" t="s">
        <v>423</v>
      </c>
      <c r="B418" s="160">
        <v>2821233</v>
      </c>
      <c r="C418" s="160">
        <v>1492071.63</v>
      </c>
      <c r="D418" s="243">
        <v>52.8872173974996</v>
      </c>
      <c r="E418" s="160">
        <v>211973.49</v>
      </c>
    </row>
    <row r="419" spans="1:5" ht="12.75">
      <c r="A419" s="244" t="s">
        <v>424</v>
      </c>
      <c r="B419" s="161">
        <v>2821233</v>
      </c>
      <c r="C419" s="161">
        <v>1492071.63</v>
      </c>
      <c r="D419" s="241">
        <v>52.8872173974996</v>
      </c>
      <c r="E419" s="161">
        <v>211973.49</v>
      </c>
    </row>
    <row r="420" spans="1:5" ht="12.75">
      <c r="A420" s="245" t="s">
        <v>425</v>
      </c>
      <c r="B420" s="161">
        <v>2809418</v>
      </c>
      <c r="C420" s="161">
        <v>1481358.37</v>
      </c>
      <c r="D420" s="241">
        <v>52.7283006658319</v>
      </c>
      <c r="E420" s="161">
        <v>211973.49</v>
      </c>
    </row>
    <row r="421" spans="1:5" ht="12.75">
      <c r="A421" s="246" t="s">
        <v>426</v>
      </c>
      <c r="B421" s="161">
        <v>2297895</v>
      </c>
      <c r="C421" s="161">
        <v>1233101.55</v>
      </c>
      <c r="D421" s="241">
        <v>53.6622234697408</v>
      </c>
      <c r="E421" s="161">
        <v>192930.93</v>
      </c>
    </row>
    <row r="422" spans="1:5" ht="12.75">
      <c r="A422" s="246" t="s">
        <v>427</v>
      </c>
      <c r="B422" s="161">
        <v>511523</v>
      </c>
      <c r="C422" s="161">
        <v>248256.82</v>
      </c>
      <c r="D422" s="241">
        <v>48.5328753545784</v>
      </c>
      <c r="E422" s="161">
        <v>19042.56</v>
      </c>
    </row>
    <row r="423" spans="1:5" ht="25.5">
      <c r="A423" s="245" t="s">
        <v>432</v>
      </c>
      <c r="B423" s="161">
        <v>11815</v>
      </c>
      <c r="C423" s="161">
        <v>10713.26</v>
      </c>
      <c r="D423" s="241">
        <v>90.6750740584003</v>
      </c>
      <c r="E423" s="161">
        <v>0</v>
      </c>
    </row>
    <row r="424" spans="1:5" ht="12.75">
      <c r="A424" s="246" t="s">
        <v>434</v>
      </c>
      <c r="B424" s="161">
        <v>11815</v>
      </c>
      <c r="C424" s="161">
        <v>10713.26</v>
      </c>
      <c r="D424" s="241">
        <v>90.6750740584003</v>
      </c>
      <c r="E424" s="161">
        <v>0</v>
      </c>
    </row>
    <row r="425" spans="1:5" ht="12.75">
      <c r="A425" s="240" t="s">
        <v>277</v>
      </c>
      <c r="B425" s="161">
        <v>0</v>
      </c>
      <c r="C425" s="161">
        <v>1249927.01</v>
      </c>
      <c r="D425" s="241">
        <v>0</v>
      </c>
      <c r="E425" s="161">
        <v>-209973.49</v>
      </c>
    </row>
    <row r="426" spans="1:5" ht="12.75">
      <c r="A426" s="240" t="s">
        <v>455</v>
      </c>
      <c r="B426" s="161">
        <v>0</v>
      </c>
      <c r="C426" s="161">
        <v>-1249927.01</v>
      </c>
      <c r="D426" s="241">
        <v>0</v>
      </c>
      <c r="E426" s="161">
        <v>209973.49</v>
      </c>
    </row>
    <row r="427" spans="1:5" ht="12.75">
      <c r="A427" s="244" t="s">
        <v>464</v>
      </c>
      <c r="B427" s="161">
        <v>0</v>
      </c>
      <c r="C427" s="161">
        <v>-1249927.01</v>
      </c>
      <c r="D427" s="241">
        <v>0</v>
      </c>
      <c r="E427" s="161">
        <v>209973.49</v>
      </c>
    </row>
    <row r="428" spans="1:5" ht="12.75">
      <c r="A428" s="240"/>
      <c r="B428" s="161"/>
      <c r="C428" s="161"/>
      <c r="D428" s="241"/>
      <c r="E428" s="161"/>
    </row>
    <row r="429" spans="1:5" ht="12.75">
      <c r="A429" s="242" t="s">
        <v>463</v>
      </c>
      <c r="B429" s="160"/>
      <c r="C429" s="160"/>
      <c r="D429" s="243"/>
      <c r="E429" s="160"/>
    </row>
    <row r="430" spans="1:5" ht="12.75">
      <c r="A430" s="242" t="s">
        <v>403</v>
      </c>
      <c r="B430" s="160">
        <v>2621250</v>
      </c>
      <c r="C430" s="160">
        <v>2622009.41</v>
      </c>
      <c r="D430" s="243">
        <v>100.028971292322</v>
      </c>
      <c r="E430" s="160">
        <v>2000</v>
      </c>
    </row>
    <row r="431" spans="1:5" ht="25.5">
      <c r="A431" s="244" t="s">
        <v>404</v>
      </c>
      <c r="B431" s="161">
        <v>3000</v>
      </c>
      <c r="C431" s="161">
        <v>3759.41</v>
      </c>
      <c r="D431" s="241">
        <v>125.313666666667</v>
      </c>
      <c r="E431" s="161">
        <v>2000</v>
      </c>
    </row>
    <row r="432" spans="1:5" ht="12.75">
      <c r="A432" s="244" t="s">
        <v>420</v>
      </c>
      <c r="B432" s="161">
        <v>2618250</v>
      </c>
      <c r="C432" s="161">
        <v>2618250</v>
      </c>
      <c r="D432" s="241">
        <v>100</v>
      </c>
      <c r="E432" s="161">
        <v>0</v>
      </c>
    </row>
    <row r="433" spans="1:5" ht="25.5">
      <c r="A433" s="245" t="s">
        <v>421</v>
      </c>
      <c r="B433" s="161">
        <v>2618250</v>
      </c>
      <c r="C433" s="161">
        <v>2618250</v>
      </c>
      <c r="D433" s="241">
        <v>100</v>
      </c>
      <c r="E433" s="161">
        <v>0</v>
      </c>
    </row>
    <row r="434" spans="1:5" ht="12.75">
      <c r="A434" s="242" t="s">
        <v>423</v>
      </c>
      <c r="B434" s="160">
        <v>2621250</v>
      </c>
      <c r="C434" s="160">
        <v>1428834.28</v>
      </c>
      <c r="D434" s="243">
        <v>54.5096530281354</v>
      </c>
      <c r="E434" s="160">
        <v>198403.81</v>
      </c>
    </row>
    <row r="435" spans="1:5" ht="12.75">
      <c r="A435" s="244" t="s">
        <v>424</v>
      </c>
      <c r="B435" s="161">
        <v>2621250</v>
      </c>
      <c r="C435" s="161">
        <v>1428834.28</v>
      </c>
      <c r="D435" s="241">
        <v>54.5096530281354</v>
      </c>
      <c r="E435" s="161">
        <v>198403.81</v>
      </c>
    </row>
    <row r="436" spans="1:5" ht="12.75">
      <c r="A436" s="245" t="s">
        <v>425</v>
      </c>
      <c r="B436" s="161">
        <v>2609435</v>
      </c>
      <c r="C436" s="161">
        <v>1418121.02</v>
      </c>
      <c r="D436" s="241">
        <v>54.3459032319257</v>
      </c>
      <c r="E436" s="161">
        <v>198403.81</v>
      </c>
    </row>
    <row r="437" spans="1:5" ht="12.75">
      <c r="A437" s="246" t="s">
        <v>426</v>
      </c>
      <c r="B437" s="161">
        <v>2140678</v>
      </c>
      <c r="C437" s="161">
        <v>1171101.7</v>
      </c>
      <c r="D437" s="241">
        <v>54.7070460853991</v>
      </c>
      <c r="E437" s="161">
        <v>180598.75</v>
      </c>
    </row>
    <row r="438" spans="1:5" ht="12.75">
      <c r="A438" s="246" t="s">
        <v>427</v>
      </c>
      <c r="B438" s="161">
        <v>468757</v>
      </c>
      <c r="C438" s="161">
        <v>247019.32</v>
      </c>
      <c r="D438" s="241">
        <v>52.6966679964246</v>
      </c>
      <c r="E438" s="161">
        <v>17805.06</v>
      </c>
    </row>
    <row r="439" spans="1:5" ht="25.5">
      <c r="A439" s="245" t="s">
        <v>432</v>
      </c>
      <c r="B439" s="161">
        <v>11815</v>
      </c>
      <c r="C439" s="161">
        <v>10713.26</v>
      </c>
      <c r="D439" s="241">
        <v>90.6750740584003</v>
      </c>
      <c r="E439" s="161">
        <v>0</v>
      </c>
    </row>
    <row r="440" spans="1:5" ht="12.75">
      <c r="A440" s="246" t="s">
        <v>434</v>
      </c>
      <c r="B440" s="161">
        <v>11815</v>
      </c>
      <c r="C440" s="161">
        <v>10713.26</v>
      </c>
      <c r="D440" s="241">
        <v>90.6750740584003</v>
      </c>
      <c r="E440" s="161">
        <v>0</v>
      </c>
    </row>
    <row r="441" spans="1:5" ht="12.75">
      <c r="A441" s="240" t="s">
        <v>277</v>
      </c>
      <c r="B441" s="161">
        <v>0</v>
      </c>
      <c r="C441" s="161">
        <v>1193175.13</v>
      </c>
      <c r="D441" s="241">
        <v>0</v>
      </c>
      <c r="E441" s="161">
        <v>-196403.81</v>
      </c>
    </row>
    <row r="442" spans="1:5" ht="12.75">
      <c r="A442" s="240" t="s">
        <v>455</v>
      </c>
      <c r="B442" s="161">
        <v>0</v>
      </c>
      <c r="C442" s="161">
        <v>-1193175.13</v>
      </c>
      <c r="D442" s="241">
        <v>0</v>
      </c>
      <c r="E442" s="161">
        <v>196403.81</v>
      </c>
    </row>
    <row r="443" spans="1:5" ht="12.75">
      <c r="A443" s="244" t="s">
        <v>464</v>
      </c>
      <c r="B443" s="161">
        <v>0</v>
      </c>
      <c r="C443" s="161">
        <v>-1193175.13</v>
      </c>
      <c r="D443" s="241">
        <v>0</v>
      </c>
      <c r="E443" s="161">
        <v>196403.81</v>
      </c>
    </row>
    <row r="444" spans="1:5" ht="12.75">
      <c r="A444" s="240"/>
      <c r="B444" s="161"/>
      <c r="C444" s="161"/>
      <c r="D444" s="241"/>
      <c r="E444" s="161"/>
    </row>
    <row r="445" spans="1:5" ht="25.5">
      <c r="A445" s="242" t="s">
        <v>465</v>
      </c>
      <c r="B445" s="160"/>
      <c r="C445" s="160"/>
      <c r="D445" s="243"/>
      <c r="E445" s="160"/>
    </row>
    <row r="446" spans="1:5" ht="12.75">
      <c r="A446" s="242" t="s">
        <v>403</v>
      </c>
      <c r="B446" s="160">
        <v>199983</v>
      </c>
      <c r="C446" s="160">
        <v>119989.23</v>
      </c>
      <c r="D446" s="243">
        <v>59.9997149757729</v>
      </c>
      <c r="E446" s="160">
        <v>0</v>
      </c>
    </row>
    <row r="447" spans="1:5" ht="12.75">
      <c r="A447" s="244" t="s">
        <v>405</v>
      </c>
      <c r="B447" s="161">
        <v>199983</v>
      </c>
      <c r="C447" s="161">
        <v>119989.23</v>
      </c>
      <c r="D447" s="241">
        <v>59.9997149757729</v>
      </c>
      <c r="E447" s="161">
        <v>0</v>
      </c>
    </row>
    <row r="448" spans="1:5" ht="12.75">
      <c r="A448" s="245" t="s">
        <v>406</v>
      </c>
      <c r="B448" s="161">
        <v>199983</v>
      </c>
      <c r="C448" s="161">
        <v>119989.23</v>
      </c>
      <c r="D448" s="241">
        <v>59.9997149757729</v>
      </c>
      <c r="E448" s="161">
        <v>0</v>
      </c>
    </row>
    <row r="449" spans="1:5" ht="12.75">
      <c r="A449" s="242" t="s">
        <v>423</v>
      </c>
      <c r="B449" s="160">
        <v>199983</v>
      </c>
      <c r="C449" s="160">
        <v>63237.35</v>
      </c>
      <c r="D449" s="243">
        <v>31.6213628158394</v>
      </c>
      <c r="E449" s="160">
        <v>13569.68</v>
      </c>
    </row>
    <row r="450" spans="1:5" ht="12.75">
      <c r="A450" s="244" t="s">
        <v>424</v>
      </c>
      <c r="B450" s="161">
        <v>199983</v>
      </c>
      <c r="C450" s="161">
        <v>63237.35</v>
      </c>
      <c r="D450" s="241">
        <v>31.6213628158394</v>
      </c>
      <c r="E450" s="161">
        <v>13569.68</v>
      </c>
    </row>
    <row r="451" spans="1:5" ht="12.75">
      <c r="A451" s="245" t="s">
        <v>425</v>
      </c>
      <c r="B451" s="161">
        <v>199983</v>
      </c>
      <c r="C451" s="161">
        <v>63237.35</v>
      </c>
      <c r="D451" s="241">
        <v>31.6213628158394</v>
      </c>
      <c r="E451" s="161">
        <v>13569.68</v>
      </c>
    </row>
    <row r="452" spans="1:5" ht="12.75">
      <c r="A452" s="246" t="s">
        <v>426</v>
      </c>
      <c r="B452" s="161">
        <v>157217</v>
      </c>
      <c r="C452" s="161">
        <v>61999.85</v>
      </c>
      <c r="D452" s="241">
        <v>39.435843452044</v>
      </c>
      <c r="E452" s="161">
        <v>12332.18</v>
      </c>
    </row>
    <row r="453" spans="1:5" ht="12.75">
      <c r="A453" s="246" t="s">
        <v>427</v>
      </c>
      <c r="B453" s="161">
        <v>42766</v>
      </c>
      <c r="C453" s="161">
        <v>1237.5</v>
      </c>
      <c r="D453" s="241">
        <v>2.89365383716036</v>
      </c>
      <c r="E453" s="161">
        <v>1237.5</v>
      </c>
    </row>
    <row r="454" spans="1:5" ht="12.75">
      <c r="A454" s="240" t="s">
        <v>277</v>
      </c>
      <c r="B454" s="161">
        <v>0</v>
      </c>
      <c r="C454" s="161">
        <v>56751.88</v>
      </c>
      <c r="D454" s="241">
        <v>0</v>
      </c>
      <c r="E454" s="161">
        <v>-13569.68</v>
      </c>
    </row>
    <row r="455" spans="1:5" ht="12.75">
      <c r="A455" s="240" t="s">
        <v>455</v>
      </c>
      <c r="B455" s="161">
        <v>0</v>
      </c>
      <c r="C455" s="161">
        <v>-56751.88</v>
      </c>
      <c r="D455" s="241">
        <v>0</v>
      </c>
      <c r="E455" s="161">
        <v>13569.68</v>
      </c>
    </row>
    <row r="456" spans="1:5" ht="12.75">
      <c r="A456" s="244" t="s">
        <v>464</v>
      </c>
      <c r="B456" s="161">
        <v>0</v>
      </c>
      <c r="C456" s="161">
        <v>-56751.88</v>
      </c>
      <c r="D456" s="241">
        <v>0</v>
      </c>
      <c r="E456" s="161">
        <v>13569.68</v>
      </c>
    </row>
    <row r="457" spans="1:5" ht="12.75">
      <c r="A457" s="240"/>
      <c r="B457" s="161"/>
      <c r="C457" s="161"/>
      <c r="D457" s="241"/>
      <c r="E457" s="161"/>
    </row>
    <row r="458" spans="1:5" ht="12.75">
      <c r="A458" s="251" t="s">
        <v>477</v>
      </c>
      <c r="B458" s="161"/>
      <c r="C458" s="161"/>
      <c r="D458" s="241"/>
      <c r="E458" s="161"/>
    </row>
    <row r="459" spans="1:5" ht="12.75">
      <c r="A459" s="242" t="s">
        <v>403</v>
      </c>
      <c r="B459" s="160">
        <v>36379734</v>
      </c>
      <c r="C459" s="160">
        <v>34599634.09</v>
      </c>
      <c r="D459" s="243">
        <v>95.1068913533013</v>
      </c>
      <c r="E459" s="160">
        <v>685976.42</v>
      </c>
    </row>
    <row r="460" spans="1:5" ht="25.5">
      <c r="A460" s="244" t="s">
        <v>404</v>
      </c>
      <c r="B460" s="161">
        <v>0</v>
      </c>
      <c r="C460" s="161">
        <v>11850.09</v>
      </c>
      <c r="D460" s="241">
        <v>0</v>
      </c>
      <c r="E460" s="161">
        <v>1933.42</v>
      </c>
    </row>
    <row r="461" spans="1:5" ht="12.75">
      <c r="A461" s="244" t="s">
        <v>407</v>
      </c>
      <c r="B461" s="161">
        <v>9843170</v>
      </c>
      <c r="C461" s="161">
        <v>8783190</v>
      </c>
      <c r="D461" s="241">
        <v>89.2313147085746</v>
      </c>
      <c r="E461" s="161">
        <v>684043</v>
      </c>
    </row>
    <row r="462" spans="1:5" ht="12.75">
      <c r="A462" s="245" t="s">
        <v>408</v>
      </c>
      <c r="B462" s="161">
        <v>9843170</v>
      </c>
      <c r="C462" s="161">
        <v>8783190</v>
      </c>
      <c r="D462" s="241">
        <v>89.2313147085746</v>
      </c>
      <c r="E462" s="161">
        <v>684043</v>
      </c>
    </row>
    <row r="463" spans="1:5" ht="12.75">
      <c r="A463" s="246" t="s">
        <v>471</v>
      </c>
      <c r="B463" s="161">
        <v>9843170</v>
      </c>
      <c r="C463" s="161">
        <v>8783190</v>
      </c>
      <c r="D463" s="241">
        <v>89.2313147085746</v>
      </c>
      <c r="E463" s="161">
        <v>684043</v>
      </c>
    </row>
    <row r="464" spans="1:5" ht="25.5">
      <c r="A464" s="247" t="s">
        <v>472</v>
      </c>
      <c r="B464" s="161">
        <v>9843170</v>
      </c>
      <c r="C464" s="161">
        <v>8783190</v>
      </c>
      <c r="D464" s="241">
        <v>89.2313147085746</v>
      </c>
      <c r="E464" s="161">
        <v>684043</v>
      </c>
    </row>
    <row r="465" spans="1:5" ht="25.5">
      <c r="A465" s="252" t="s">
        <v>473</v>
      </c>
      <c r="B465" s="161">
        <v>9078728</v>
      </c>
      <c r="C465" s="161">
        <v>8783190</v>
      </c>
      <c r="D465" s="241">
        <v>96.7447201854709</v>
      </c>
      <c r="E465" s="161">
        <v>684043</v>
      </c>
    </row>
    <row r="466" spans="1:5" ht="25.5">
      <c r="A466" s="252" t="s">
        <v>474</v>
      </c>
      <c r="B466" s="161">
        <v>764442</v>
      </c>
      <c r="C466" s="161">
        <v>0</v>
      </c>
      <c r="D466" s="241">
        <v>0</v>
      </c>
      <c r="E466" s="161">
        <v>0</v>
      </c>
    </row>
    <row r="467" spans="1:5" ht="12.75">
      <c r="A467" s="244" t="s">
        <v>420</v>
      </c>
      <c r="B467" s="161">
        <v>26536564</v>
      </c>
      <c r="C467" s="161">
        <v>25804594</v>
      </c>
      <c r="D467" s="241">
        <v>97.2416549482442</v>
      </c>
      <c r="E467" s="161">
        <v>0</v>
      </c>
    </row>
    <row r="468" spans="1:5" ht="25.5">
      <c r="A468" s="245" t="s">
        <v>421</v>
      </c>
      <c r="B468" s="161">
        <v>26536564</v>
      </c>
      <c r="C468" s="161">
        <v>25804594</v>
      </c>
      <c r="D468" s="241">
        <v>97.2416549482442</v>
      </c>
      <c r="E468" s="161">
        <v>0</v>
      </c>
    </row>
    <row r="469" spans="1:5" ht="12.75">
      <c r="A469" s="242" t="s">
        <v>423</v>
      </c>
      <c r="B469" s="160">
        <v>36386702</v>
      </c>
      <c r="C469" s="160">
        <v>24181846.96</v>
      </c>
      <c r="D469" s="243">
        <v>66.4579245461707</v>
      </c>
      <c r="E469" s="160">
        <v>2906049.14</v>
      </c>
    </row>
    <row r="470" spans="1:5" ht="12.75">
      <c r="A470" s="244" t="s">
        <v>424</v>
      </c>
      <c r="B470" s="161">
        <v>36056801</v>
      </c>
      <c r="C470" s="161">
        <v>24047202.3</v>
      </c>
      <c r="D470" s="241">
        <v>66.6925562808525</v>
      </c>
      <c r="E470" s="161">
        <v>2892323.04</v>
      </c>
    </row>
    <row r="471" spans="1:5" ht="12.75">
      <c r="A471" s="245" t="s">
        <v>425</v>
      </c>
      <c r="B471" s="161">
        <v>20951687</v>
      </c>
      <c r="C471" s="161">
        <v>14428259.08</v>
      </c>
      <c r="D471" s="241">
        <v>68.8644264301963</v>
      </c>
      <c r="E471" s="161">
        <v>1584444.55</v>
      </c>
    </row>
    <row r="472" spans="1:5" ht="12.75">
      <c r="A472" s="246" t="s">
        <v>426</v>
      </c>
      <c r="B472" s="161">
        <v>2106441</v>
      </c>
      <c r="C472" s="161">
        <v>1164675.56</v>
      </c>
      <c r="D472" s="241">
        <v>55.291155081011</v>
      </c>
      <c r="E472" s="161">
        <v>145072.06</v>
      </c>
    </row>
    <row r="473" spans="1:5" ht="12.75">
      <c r="A473" s="246" t="s">
        <v>427</v>
      </c>
      <c r="B473" s="161">
        <v>18845246</v>
      </c>
      <c r="C473" s="161">
        <v>13263583.52</v>
      </c>
      <c r="D473" s="241">
        <v>70.3815886510582</v>
      </c>
      <c r="E473" s="161">
        <v>1439372.49</v>
      </c>
    </row>
    <row r="474" spans="1:5" ht="25.5">
      <c r="A474" s="245" t="s">
        <v>429</v>
      </c>
      <c r="B474" s="161">
        <v>13930317</v>
      </c>
      <c r="C474" s="161">
        <v>9381150.57</v>
      </c>
      <c r="D474" s="241">
        <v>67.3434105627316</v>
      </c>
      <c r="E474" s="161">
        <v>1245711.95</v>
      </c>
    </row>
    <row r="475" spans="1:5" ht="12.75">
      <c r="A475" s="246" t="s">
        <v>430</v>
      </c>
      <c r="B475" s="161">
        <v>13930317</v>
      </c>
      <c r="C475" s="161">
        <v>9381150.57</v>
      </c>
      <c r="D475" s="241">
        <v>67.3434105627316</v>
      </c>
      <c r="E475" s="161">
        <v>1245711.95</v>
      </c>
    </row>
    <row r="476" spans="1:5" ht="25.5">
      <c r="A476" s="245" t="s">
        <v>435</v>
      </c>
      <c r="B476" s="161">
        <v>1174797</v>
      </c>
      <c r="C476" s="161">
        <v>237792.65</v>
      </c>
      <c r="D476" s="241">
        <v>20.2411693254239</v>
      </c>
      <c r="E476" s="161">
        <v>62166.54</v>
      </c>
    </row>
    <row r="477" spans="1:5" ht="12.75">
      <c r="A477" s="246" t="s">
        <v>436</v>
      </c>
      <c r="B477" s="161">
        <v>25620</v>
      </c>
      <c r="C477" s="161">
        <v>21862.4</v>
      </c>
      <c r="D477" s="241">
        <v>85.3333333333333</v>
      </c>
      <c r="E477" s="161">
        <v>0</v>
      </c>
    </row>
    <row r="478" spans="1:5" ht="25.5">
      <c r="A478" s="247" t="s">
        <v>467</v>
      </c>
      <c r="B478" s="161">
        <v>25620</v>
      </c>
      <c r="C478" s="161">
        <v>21862.4</v>
      </c>
      <c r="D478" s="241">
        <v>85.3333333333333</v>
      </c>
      <c r="E478" s="161">
        <v>0</v>
      </c>
    </row>
    <row r="479" spans="1:5" ht="25.5">
      <c r="A479" s="252" t="s">
        <v>468</v>
      </c>
      <c r="B479" s="161">
        <v>25620</v>
      </c>
      <c r="C479" s="161">
        <v>21862.4</v>
      </c>
      <c r="D479" s="241">
        <v>85.3333333333333</v>
      </c>
      <c r="E479" s="161">
        <v>0</v>
      </c>
    </row>
    <row r="480" spans="1:5" ht="51.75">
      <c r="A480" s="246" t="s">
        <v>438</v>
      </c>
      <c r="B480" s="161">
        <v>799488</v>
      </c>
      <c r="C480" s="161">
        <v>90100.01</v>
      </c>
      <c r="D480" s="241">
        <v>11.2697138668748</v>
      </c>
      <c r="E480" s="161">
        <v>2448.96</v>
      </c>
    </row>
    <row r="481" spans="1:5" ht="51.75">
      <c r="A481" s="247" t="s">
        <v>439</v>
      </c>
      <c r="B481" s="161">
        <v>799488</v>
      </c>
      <c r="C481" s="161">
        <v>90100.01</v>
      </c>
      <c r="D481" s="241">
        <v>11.2697138668748</v>
      </c>
      <c r="E481" s="161">
        <v>2448.96</v>
      </c>
    </row>
    <row r="482" spans="1:5" ht="25.5">
      <c r="A482" s="246" t="s">
        <v>441</v>
      </c>
      <c r="B482" s="161">
        <v>349689</v>
      </c>
      <c r="C482" s="161">
        <v>125830.24</v>
      </c>
      <c r="D482" s="241">
        <v>35.9834710271127</v>
      </c>
      <c r="E482" s="161">
        <v>59717.58</v>
      </c>
    </row>
    <row r="483" spans="1:5" ht="25.5">
      <c r="A483" s="247" t="s">
        <v>442</v>
      </c>
      <c r="B483" s="161">
        <v>305169</v>
      </c>
      <c r="C483" s="161">
        <v>121378.26</v>
      </c>
      <c r="D483" s="241">
        <v>39.774112049389</v>
      </c>
      <c r="E483" s="161">
        <v>77525.5</v>
      </c>
    </row>
    <row r="484" spans="1:5" ht="39">
      <c r="A484" s="247" t="s">
        <v>443</v>
      </c>
      <c r="B484" s="161">
        <v>44520</v>
      </c>
      <c r="C484" s="161">
        <v>4451.98</v>
      </c>
      <c r="D484" s="241">
        <v>9.99995507637017</v>
      </c>
      <c r="E484" s="161">
        <v>-17807.92</v>
      </c>
    </row>
    <row r="485" spans="1:5" ht="12.75">
      <c r="A485" s="244" t="s">
        <v>444</v>
      </c>
      <c r="B485" s="161">
        <v>329901</v>
      </c>
      <c r="C485" s="161">
        <v>134644.66</v>
      </c>
      <c r="D485" s="241">
        <v>40.8136562180775</v>
      </c>
      <c r="E485" s="161">
        <v>13726.1</v>
      </c>
    </row>
    <row r="486" spans="1:5" ht="12.75">
      <c r="A486" s="245" t="s">
        <v>445</v>
      </c>
      <c r="B486" s="161">
        <v>329901</v>
      </c>
      <c r="C486" s="161">
        <v>134644.66</v>
      </c>
      <c r="D486" s="241">
        <v>40.8136562180775</v>
      </c>
      <c r="E486" s="161">
        <v>13726.1</v>
      </c>
    </row>
    <row r="487" spans="1:5" ht="12.75">
      <c r="A487" s="240" t="s">
        <v>277</v>
      </c>
      <c r="B487" s="161">
        <v>-6968</v>
      </c>
      <c r="C487" s="161">
        <v>10417787.13</v>
      </c>
      <c r="D487" s="241">
        <v>-149509.000143513</v>
      </c>
      <c r="E487" s="161">
        <v>-2220072.72</v>
      </c>
    </row>
    <row r="488" spans="1:5" ht="12.75">
      <c r="A488" s="240" t="s">
        <v>455</v>
      </c>
      <c r="B488" s="161">
        <v>6968</v>
      </c>
      <c r="C488" s="161">
        <v>-10417787.13</v>
      </c>
      <c r="D488" s="241">
        <v>-149509.000143513</v>
      </c>
      <c r="E488" s="161">
        <v>2220072.72</v>
      </c>
    </row>
    <row r="489" spans="1:5" ht="12.75">
      <c r="A489" s="244" t="s">
        <v>464</v>
      </c>
      <c r="B489" s="161">
        <v>6968</v>
      </c>
      <c r="C489" s="161">
        <v>-10417787.13</v>
      </c>
      <c r="D489" s="241">
        <v>-149509.000143513</v>
      </c>
      <c r="E489" s="161">
        <v>2220072.72</v>
      </c>
    </row>
    <row r="490" spans="1:5" ht="25.5">
      <c r="A490" s="245" t="s">
        <v>459</v>
      </c>
      <c r="B490" s="161">
        <v>6968</v>
      </c>
      <c r="C490" s="161">
        <v>-6967.2</v>
      </c>
      <c r="D490" s="241">
        <v>-99.9885189437428</v>
      </c>
      <c r="E490" s="161">
        <v>0</v>
      </c>
    </row>
    <row r="491" spans="1:5" ht="12.75">
      <c r="A491" s="240"/>
      <c r="B491" s="161"/>
      <c r="C491" s="161"/>
      <c r="D491" s="241"/>
      <c r="E491" s="161"/>
    </row>
    <row r="492" spans="1:5" ht="12.75">
      <c r="A492" s="242" t="s">
        <v>463</v>
      </c>
      <c r="B492" s="160"/>
      <c r="C492" s="160"/>
      <c r="D492" s="243"/>
      <c r="E492" s="160"/>
    </row>
    <row r="493" spans="1:5" ht="12.75">
      <c r="A493" s="242" t="s">
        <v>403</v>
      </c>
      <c r="B493" s="160">
        <v>13901058</v>
      </c>
      <c r="C493" s="160">
        <v>12885400.09</v>
      </c>
      <c r="D493" s="243">
        <v>92.6936646836521</v>
      </c>
      <c r="E493" s="160">
        <v>685976.42</v>
      </c>
    </row>
    <row r="494" spans="1:5" ht="25.5">
      <c r="A494" s="244" t="s">
        <v>404</v>
      </c>
      <c r="B494" s="161">
        <v>0</v>
      </c>
      <c r="C494" s="161">
        <v>11850.09</v>
      </c>
      <c r="D494" s="241">
        <v>0</v>
      </c>
      <c r="E494" s="161">
        <v>1933.42</v>
      </c>
    </row>
    <row r="495" spans="1:5" ht="12.75">
      <c r="A495" s="244" t="s">
        <v>407</v>
      </c>
      <c r="B495" s="161">
        <v>8244723</v>
      </c>
      <c r="C495" s="161">
        <v>7949185</v>
      </c>
      <c r="D495" s="241">
        <v>96.4154283897713</v>
      </c>
      <c r="E495" s="161">
        <v>684043</v>
      </c>
    </row>
    <row r="496" spans="1:5" ht="12.75">
      <c r="A496" s="245" t="s">
        <v>408</v>
      </c>
      <c r="B496" s="161">
        <v>8244723</v>
      </c>
      <c r="C496" s="161">
        <v>7949185</v>
      </c>
      <c r="D496" s="241">
        <v>96.4154283897713</v>
      </c>
      <c r="E496" s="161">
        <v>684043</v>
      </c>
    </row>
    <row r="497" spans="1:5" ht="12.75">
      <c r="A497" s="246" t="s">
        <v>471</v>
      </c>
      <c r="B497" s="161">
        <v>8244723</v>
      </c>
      <c r="C497" s="161">
        <v>7949185</v>
      </c>
      <c r="D497" s="241">
        <v>96.4154283897713</v>
      </c>
      <c r="E497" s="161">
        <v>684043</v>
      </c>
    </row>
    <row r="498" spans="1:5" ht="25.5">
      <c r="A498" s="247" t="s">
        <v>472</v>
      </c>
      <c r="B498" s="161">
        <v>8244723</v>
      </c>
      <c r="C498" s="161">
        <v>7949185</v>
      </c>
      <c r="D498" s="241">
        <v>96.4154283897713</v>
      </c>
      <c r="E498" s="161">
        <v>684043</v>
      </c>
    </row>
    <row r="499" spans="1:5" ht="25.5">
      <c r="A499" s="252" t="s">
        <v>473</v>
      </c>
      <c r="B499" s="161">
        <v>8244723</v>
      </c>
      <c r="C499" s="161">
        <v>7949185</v>
      </c>
      <c r="D499" s="241">
        <v>96.4154283897713</v>
      </c>
      <c r="E499" s="161">
        <v>684043</v>
      </c>
    </row>
    <row r="500" spans="1:5" ht="12.75">
      <c r="A500" s="244" t="s">
        <v>420</v>
      </c>
      <c r="B500" s="161">
        <v>5656335</v>
      </c>
      <c r="C500" s="161">
        <v>4924365</v>
      </c>
      <c r="D500" s="241">
        <v>87.0592883908043</v>
      </c>
      <c r="E500" s="161">
        <v>0</v>
      </c>
    </row>
    <row r="501" spans="1:5" ht="25.5">
      <c r="A501" s="245" t="s">
        <v>421</v>
      </c>
      <c r="B501" s="161">
        <v>5656335</v>
      </c>
      <c r="C501" s="161">
        <v>4924365</v>
      </c>
      <c r="D501" s="241">
        <v>87.0592883908043</v>
      </c>
      <c r="E501" s="161">
        <v>0</v>
      </c>
    </row>
    <row r="502" spans="1:5" ht="12.75">
      <c r="A502" s="242" t="s">
        <v>423</v>
      </c>
      <c r="B502" s="160">
        <v>13901058</v>
      </c>
      <c r="C502" s="160">
        <v>10074016.67</v>
      </c>
      <c r="D502" s="243">
        <v>72.4694240539101</v>
      </c>
      <c r="E502" s="160">
        <v>1418820.65</v>
      </c>
    </row>
    <row r="503" spans="1:5" ht="12.75">
      <c r="A503" s="244" t="s">
        <v>424</v>
      </c>
      <c r="B503" s="161">
        <v>13743557</v>
      </c>
      <c r="C503" s="161">
        <v>9952100.42</v>
      </c>
      <c r="D503" s="241">
        <v>72.4128434873156</v>
      </c>
      <c r="E503" s="161">
        <v>1405094.55</v>
      </c>
    </row>
    <row r="504" spans="1:5" ht="12.75">
      <c r="A504" s="245" t="s">
        <v>425</v>
      </c>
      <c r="B504" s="161">
        <v>2428868</v>
      </c>
      <c r="C504" s="161">
        <v>1273565.99</v>
      </c>
      <c r="D504" s="241">
        <v>52.4345493456211</v>
      </c>
      <c r="E504" s="161">
        <v>128067.13</v>
      </c>
    </row>
    <row r="505" spans="1:5" ht="12.75">
      <c r="A505" s="246" t="s">
        <v>426</v>
      </c>
      <c r="B505" s="161">
        <v>1237854</v>
      </c>
      <c r="C505" s="161">
        <v>839993.01</v>
      </c>
      <c r="D505" s="241">
        <v>67.8588112976167</v>
      </c>
      <c r="E505" s="161">
        <v>104196.26</v>
      </c>
    </row>
    <row r="506" spans="1:5" ht="12.75">
      <c r="A506" s="246" t="s">
        <v>427</v>
      </c>
      <c r="B506" s="161">
        <v>1191014</v>
      </c>
      <c r="C506" s="161">
        <v>433572.98</v>
      </c>
      <c r="D506" s="241">
        <v>36.403684591449</v>
      </c>
      <c r="E506" s="161">
        <v>23870.87</v>
      </c>
    </row>
    <row r="507" spans="1:5" ht="25.5">
      <c r="A507" s="245" t="s">
        <v>429</v>
      </c>
      <c r="B507" s="161">
        <v>10939380</v>
      </c>
      <c r="C507" s="161">
        <v>8530841.79</v>
      </c>
      <c r="D507" s="241">
        <v>77.9828636540645</v>
      </c>
      <c r="E507" s="161">
        <v>1217309.84</v>
      </c>
    </row>
    <row r="508" spans="1:5" ht="12.75">
      <c r="A508" s="246" t="s">
        <v>430</v>
      </c>
      <c r="B508" s="161">
        <v>10939380</v>
      </c>
      <c r="C508" s="161">
        <v>8530841.79</v>
      </c>
      <c r="D508" s="241">
        <v>77.9828636540645</v>
      </c>
      <c r="E508" s="161">
        <v>1217309.84</v>
      </c>
    </row>
    <row r="509" spans="1:5" ht="25.5">
      <c r="A509" s="245" t="s">
        <v>435</v>
      </c>
      <c r="B509" s="161">
        <v>375309</v>
      </c>
      <c r="C509" s="161">
        <v>147692.64</v>
      </c>
      <c r="D509" s="241">
        <v>39.3522777231561</v>
      </c>
      <c r="E509" s="161">
        <v>59717.58</v>
      </c>
    </row>
    <row r="510" spans="1:5" ht="12.75">
      <c r="A510" s="246" t="s">
        <v>436</v>
      </c>
      <c r="B510" s="161">
        <v>25620</v>
      </c>
      <c r="C510" s="161">
        <v>21862.4</v>
      </c>
      <c r="D510" s="241">
        <v>85.3333333333333</v>
      </c>
      <c r="E510" s="161">
        <v>0</v>
      </c>
    </row>
    <row r="511" spans="1:5" ht="25.5">
      <c r="A511" s="247" t="s">
        <v>467</v>
      </c>
      <c r="B511" s="161">
        <v>25620</v>
      </c>
      <c r="C511" s="161">
        <v>21862.4</v>
      </c>
      <c r="D511" s="241">
        <v>85.3333333333333</v>
      </c>
      <c r="E511" s="161">
        <v>0</v>
      </c>
    </row>
    <row r="512" spans="1:5" ht="25.5">
      <c r="A512" s="252" t="s">
        <v>468</v>
      </c>
      <c r="B512" s="161">
        <v>25620</v>
      </c>
      <c r="C512" s="161">
        <v>21862.4</v>
      </c>
      <c r="D512" s="241">
        <v>85.3333333333333</v>
      </c>
      <c r="E512" s="161">
        <v>0</v>
      </c>
    </row>
    <row r="513" spans="1:5" ht="25.5">
      <c r="A513" s="246" t="s">
        <v>441</v>
      </c>
      <c r="B513" s="161">
        <v>349689</v>
      </c>
      <c r="C513" s="161">
        <v>125830.24</v>
      </c>
      <c r="D513" s="241">
        <v>35.9834710271127</v>
      </c>
      <c r="E513" s="161">
        <v>59717.58</v>
      </c>
    </row>
    <row r="514" spans="1:5" ht="25.5">
      <c r="A514" s="247" t="s">
        <v>442</v>
      </c>
      <c r="B514" s="161">
        <v>305169</v>
      </c>
      <c r="C514" s="161">
        <v>121378.26</v>
      </c>
      <c r="D514" s="241">
        <v>39.774112049389</v>
      </c>
      <c r="E514" s="161">
        <v>77525.5</v>
      </c>
    </row>
    <row r="515" spans="1:5" ht="39">
      <c r="A515" s="247" t="s">
        <v>443</v>
      </c>
      <c r="B515" s="161">
        <v>44520</v>
      </c>
      <c r="C515" s="161">
        <v>4451.98</v>
      </c>
      <c r="D515" s="241">
        <v>9.99995507637017</v>
      </c>
      <c r="E515" s="161">
        <v>-17807.92</v>
      </c>
    </row>
    <row r="516" spans="1:5" ht="12.75">
      <c r="A516" s="244" t="s">
        <v>444</v>
      </c>
      <c r="B516" s="161">
        <v>157501</v>
      </c>
      <c r="C516" s="161">
        <v>121916.25</v>
      </c>
      <c r="D516" s="241">
        <v>77.4066513863404</v>
      </c>
      <c r="E516" s="161">
        <v>13726.1</v>
      </c>
    </row>
    <row r="517" spans="1:5" ht="12.75">
      <c r="A517" s="245" t="s">
        <v>445</v>
      </c>
      <c r="B517" s="161">
        <v>157501</v>
      </c>
      <c r="C517" s="161">
        <v>121916.25</v>
      </c>
      <c r="D517" s="241">
        <v>77.4066513863404</v>
      </c>
      <c r="E517" s="161">
        <v>13726.1</v>
      </c>
    </row>
    <row r="518" spans="1:5" ht="12.75">
      <c r="A518" s="240" t="s">
        <v>277</v>
      </c>
      <c r="B518" s="161">
        <v>0</v>
      </c>
      <c r="C518" s="161">
        <v>2811383.42</v>
      </c>
      <c r="D518" s="241">
        <v>0</v>
      </c>
      <c r="E518" s="161">
        <v>-732844.23</v>
      </c>
    </row>
    <row r="519" spans="1:5" ht="12.75">
      <c r="A519" s="240" t="s">
        <v>455</v>
      </c>
      <c r="B519" s="161">
        <v>0</v>
      </c>
      <c r="C519" s="161">
        <v>-2811383.42</v>
      </c>
      <c r="D519" s="241">
        <v>0</v>
      </c>
      <c r="E519" s="161">
        <v>732844.23</v>
      </c>
    </row>
    <row r="520" spans="1:5" ht="12.75">
      <c r="A520" s="244" t="s">
        <v>464</v>
      </c>
      <c r="B520" s="161">
        <v>0</v>
      </c>
      <c r="C520" s="161">
        <v>-2811383.42</v>
      </c>
      <c r="D520" s="241">
        <v>0</v>
      </c>
      <c r="E520" s="161">
        <v>732844.23</v>
      </c>
    </row>
    <row r="521" spans="1:5" ht="12.75">
      <c r="A521" s="240"/>
      <c r="B521" s="161"/>
      <c r="C521" s="161"/>
      <c r="D521" s="241"/>
      <c r="E521" s="161"/>
    </row>
    <row r="522" spans="1:5" ht="25.5">
      <c r="A522" s="242" t="s">
        <v>465</v>
      </c>
      <c r="B522" s="160"/>
      <c r="C522" s="160"/>
      <c r="D522" s="243"/>
      <c r="E522" s="160"/>
    </row>
    <row r="523" spans="1:5" ht="12.75">
      <c r="A523" s="242" t="s">
        <v>403</v>
      </c>
      <c r="B523" s="160">
        <v>22478676</v>
      </c>
      <c r="C523" s="160">
        <v>21714234</v>
      </c>
      <c r="D523" s="243">
        <v>96.5992570025032</v>
      </c>
      <c r="E523" s="160">
        <v>0</v>
      </c>
    </row>
    <row r="524" spans="1:5" ht="12.75">
      <c r="A524" s="244" t="s">
        <v>407</v>
      </c>
      <c r="B524" s="161">
        <v>1598447</v>
      </c>
      <c r="C524" s="161">
        <v>834005</v>
      </c>
      <c r="D524" s="241">
        <v>52.1759557870858</v>
      </c>
      <c r="E524" s="161">
        <v>0</v>
      </c>
    </row>
    <row r="525" spans="1:5" ht="12.75">
      <c r="A525" s="245" t="s">
        <v>408</v>
      </c>
      <c r="B525" s="161">
        <v>1598447</v>
      </c>
      <c r="C525" s="161">
        <v>834005</v>
      </c>
      <c r="D525" s="241">
        <v>52.1759557870858</v>
      </c>
      <c r="E525" s="161">
        <v>0</v>
      </c>
    </row>
    <row r="526" spans="1:5" ht="12.75">
      <c r="A526" s="246" t="s">
        <v>471</v>
      </c>
      <c r="B526" s="161">
        <v>1598447</v>
      </c>
      <c r="C526" s="161">
        <v>834005</v>
      </c>
      <c r="D526" s="241">
        <v>52.1759557870858</v>
      </c>
      <c r="E526" s="161">
        <v>0</v>
      </c>
    </row>
    <row r="527" spans="1:5" ht="25.5">
      <c r="A527" s="247" t="s">
        <v>472</v>
      </c>
      <c r="B527" s="161">
        <v>1598447</v>
      </c>
      <c r="C527" s="161">
        <v>834005</v>
      </c>
      <c r="D527" s="241">
        <v>52.1759557870858</v>
      </c>
      <c r="E527" s="161">
        <v>0</v>
      </c>
    </row>
    <row r="528" spans="1:5" ht="25.5">
      <c r="A528" s="252" t="s">
        <v>473</v>
      </c>
      <c r="B528" s="161">
        <v>834005</v>
      </c>
      <c r="C528" s="161">
        <v>834005</v>
      </c>
      <c r="D528" s="241">
        <v>100</v>
      </c>
      <c r="E528" s="161">
        <v>0</v>
      </c>
    </row>
    <row r="529" spans="1:5" ht="25.5">
      <c r="A529" s="252" t="s">
        <v>474</v>
      </c>
      <c r="B529" s="161">
        <v>764442</v>
      </c>
      <c r="C529" s="161">
        <v>0</v>
      </c>
      <c r="D529" s="241">
        <v>0</v>
      </c>
      <c r="E529" s="161">
        <v>0</v>
      </c>
    </row>
    <row r="530" spans="1:5" ht="12.75">
      <c r="A530" s="244" t="s">
        <v>420</v>
      </c>
      <c r="B530" s="161">
        <v>20880229</v>
      </c>
      <c r="C530" s="161">
        <v>20880229</v>
      </c>
      <c r="D530" s="241">
        <v>100</v>
      </c>
      <c r="E530" s="161">
        <v>0</v>
      </c>
    </row>
    <row r="531" spans="1:5" ht="25.5">
      <c r="A531" s="245" t="s">
        <v>421</v>
      </c>
      <c r="B531" s="161">
        <v>20880229</v>
      </c>
      <c r="C531" s="161">
        <v>20880229</v>
      </c>
      <c r="D531" s="241">
        <v>100</v>
      </c>
      <c r="E531" s="161">
        <v>0</v>
      </c>
    </row>
    <row r="532" spans="1:5" ht="12.75">
      <c r="A532" s="242" t="s">
        <v>423</v>
      </c>
      <c r="B532" s="160">
        <v>22485644</v>
      </c>
      <c r="C532" s="160">
        <v>14107830.29</v>
      </c>
      <c r="D532" s="243">
        <v>62.7414998209524</v>
      </c>
      <c r="E532" s="160">
        <v>1487228.49</v>
      </c>
    </row>
    <row r="533" spans="1:5" ht="12.75">
      <c r="A533" s="244" t="s">
        <v>424</v>
      </c>
      <c r="B533" s="161">
        <v>22313244</v>
      </c>
      <c r="C533" s="161">
        <v>14095101.88</v>
      </c>
      <c r="D533" s="241">
        <v>63.1692186039825</v>
      </c>
      <c r="E533" s="161">
        <v>1487228.49</v>
      </c>
    </row>
    <row r="534" spans="1:5" ht="12.75">
      <c r="A534" s="245" t="s">
        <v>425</v>
      </c>
      <c r="B534" s="161">
        <v>18522819</v>
      </c>
      <c r="C534" s="161">
        <v>13154693.09</v>
      </c>
      <c r="D534" s="241">
        <v>71.0188502624789</v>
      </c>
      <c r="E534" s="161">
        <v>1456377.42</v>
      </c>
    </row>
    <row r="535" spans="1:5" ht="12.75">
      <c r="A535" s="246" t="s">
        <v>426</v>
      </c>
      <c r="B535" s="161">
        <v>868587</v>
      </c>
      <c r="C535" s="161">
        <v>324682.55</v>
      </c>
      <c r="D535" s="241">
        <v>37.380544493528</v>
      </c>
      <c r="E535" s="161">
        <v>40875.8</v>
      </c>
    </row>
    <row r="536" spans="1:5" ht="12.75">
      <c r="A536" s="246" t="s">
        <v>427</v>
      </c>
      <c r="B536" s="161">
        <v>17654232</v>
      </c>
      <c r="C536" s="161">
        <v>12830010.54</v>
      </c>
      <c r="D536" s="241">
        <v>72.6738525923982</v>
      </c>
      <c r="E536" s="161">
        <v>1415501.62</v>
      </c>
    </row>
    <row r="537" spans="1:5" ht="25.5">
      <c r="A537" s="245" t="s">
        <v>429</v>
      </c>
      <c r="B537" s="161">
        <v>2990937</v>
      </c>
      <c r="C537" s="161">
        <v>850308.78</v>
      </c>
      <c r="D537" s="241">
        <v>28.4295115544059</v>
      </c>
      <c r="E537" s="161">
        <v>28402.11</v>
      </c>
    </row>
    <row r="538" spans="1:5" ht="12.75">
      <c r="A538" s="246" t="s">
        <v>430</v>
      </c>
      <c r="B538" s="161">
        <v>2990937</v>
      </c>
      <c r="C538" s="161">
        <v>850308.78</v>
      </c>
      <c r="D538" s="241">
        <v>28.4295115544059</v>
      </c>
      <c r="E538" s="161">
        <v>28402.11</v>
      </c>
    </row>
    <row r="539" spans="1:5" ht="25.5">
      <c r="A539" s="245" t="s">
        <v>435</v>
      </c>
      <c r="B539" s="161">
        <v>799488</v>
      </c>
      <c r="C539" s="161">
        <v>90100.01</v>
      </c>
      <c r="D539" s="241">
        <v>11.2697138668748</v>
      </c>
      <c r="E539" s="161">
        <v>2448.96</v>
      </c>
    </row>
    <row r="540" spans="1:5" ht="51.75">
      <c r="A540" s="246" t="s">
        <v>438</v>
      </c>
      <c r="B540" s="161">
        <v>799488</v>
      </c>
      <c r="C540" s="161">
        <v>90100.01</v>
      </c>
      <c r="D540" s="241">
        <v>11.2697138668748</v>
      </c>
      <c r="E540" s="161">
        <v>2448.96</v>
      </c>
    </row>
    <row r="541" spans="1:5" ht="51.75">
      <c r="A541" s="247" t="s">
        <v>439</v>
      </c>
      <c r="B541" s="161">
        <v>799488</v>
      </c>
      <c r="C541" s="161">
        <v>90100.01</v>
      </c>
      <c r="D541" s="241">
        <v>11.2697138668748</v>
      </c>
      <c r="E541" s="161">
        <v>2448.96</v>
      </c>
    </row>
    <row r="542" spans="1:5" ht="12.75">
      <c r="A542" s="244" t="s">
        <v>444</v>
      </c>
      <c r="B542" s="161">
        <v>172400</v>
      </c>
      <c r="C542" s="161">
        <v>12728.41</v>
      </c>
      <c r="D542" s="241">
        <v>7.38306844547564</v>
      </c>
      <c r="E542" s="161">
        <v>0</v>
      </c>
    </row>
    <row r="543" spans="1:5" ht="12.75">
      <c r="A543" s="245" t="s">
        <v>445</v>
      </c>
      <c r="B543" s="161">
        <v>172400</v>
      </c>
      <c r="C543" s="161">
        <v>12728.41</v>
      </c>
      <c r="D543" s="241">
        <v>7.38306844547564</v>
      </c>
      <c r="E543" s="161">
        <v>0</v>
      </c>
    </row>
    <row r="544" spans="1:5" ht="12.75">
      <c r="A544" s="240" t="s">
        <v>277</v>
      </c>
      <c r="B544" s="161">
        <v>-6968</v>
      </c>
      <c r="C544" s="161">
        <v>7606403.71</v>
      </c>
      <c r="D544" s="241">
        <v>-109161.936136625</v>
      </c>
      <c r="E544" s="161">
        <v>-1487228.49</v>
      </c>
    </row>
    <row r="545" spans="1:5" ht="12.75">
      <c r="A545" s="240" t="s">
        <v>455</v>
      </c>
      <c r="B545" s="161">
        <v>6968</v>
      </c>
      <c r="C545" s="161">
        <v>-7606403.71</v>
      </c>
      <c r="D545" s="241">
        <v>-109161.936136625</v>
      </c>
      <c r="E545" s="161">
        <v>1487228.49</v>
      </c>
    </row>
    <row r="546" spans="1:5" ht="12.75">
      <c r="A546" s="244" t="s">
        <v>464</v>
      </c>
      <c r="B546" s="161">
        <v>6968</v>
      </c>
      <c r="C546" s="161">
        <v>-7606403.71</v>
      </c>
      <c r="D546" s="241">
        <v>-109161.936136625</v>
      </c>
      <c r="E546" s="161">
        <v>1487228.49</v>
      </c>
    </row>
    <row r="547" spans="1:5" ht="25.5">
      <c r="A547" s="245" t="s">
        <v>459</v>
      </c>
      <c r="B547" s="161">
        <v>6968</v>
      </c>
      <c r="C547" s="161">
        <v>-6967.2</v>
      </c>
      <c r="D547" s="241">
        <v>-99.9885189437428</v>
      </c>
      <c r="E547" s="161">
        <v>0</v>
      </c>
    </row>
    <row r="548" spans="1:5" ht="12.75">
      <c r="A548" s="240"/>
      <c r="B548" s="161"/>
      <c r="C548" s="161"/>
      <c r="D548" s="241"/>
      <c r="E548" s="161"/>
    </row>
    <row r="549" spans="1:5" ht="12.75">
      <c r="A549" s="251" t="s">
        <v>478</v>
      </c>
      <c r="B549" s="161"/>
      <c r="C549" s="161"/>
      <c r="D549" s="241"/>
      <c r="E549" s="161"/>
    </row>
    <row r="550" spans="1:5" ht="12.75">
      <c r="A550" s="242" t="s">
        <v>403</v>
      </c>
      <c r="B550" s="160">
        <v>6495586</v>
      </c>
      <c r="C550" s="160">
        <v>5001456.48</v>
      </c>
      <c r="D550" s="243">
        <v>76.9977717175941</v>
      </c>
      <c r="E550" s="160">
        <v>5201.07</v>
      </c>
    </row>
    <row r="551" spans="1:5" ht="25.5">
      <c r="A551" s="244" t="s">
        <v>404</v>
      </c>
      <c r="B551" s="161">
        <v>6495586</v>
      </c>
      <c r="C551" s="161">
        <v>5001456.48</v>
      </c>
      <c r="D551" s="241">
        <v>76.9977717175941</v>
      </c>
      <c r="E551" s="161">
        <v>5201.07</v>
      </c>
    </row>
    <row r="552" spans="1:5" ht="12.75">
      <c r="A552" s="242" t="s">
        <v>423</v>
      </c>
      <c r="B552" s="160">
        <v>6623089</v>
      </c>
      <c r="C552" s="160">
        <v>3560892.33</v>
      </c>
      <c r="D552" s="243">
        <v>53.7648268051358</v>
      </c>
      <c r="E552" s="160">
        <v>523631.66</v>
      </c>
    </row>
    <row r="553" spans="1:5" ht="12.75">
      <c r="A553" s="244" t="s">
        <v>424</v>
      </c>
      <c r="B553" s="161">
        <v>6473089</v>
      </c>
      <c r="C553" s="161">
        <v>3477814.18</v>
      </c>
      <c r="D553" s="241">
        <v>53.7272727132286</v>
      </c>
      <c r="E553" s="161">
        <v>510563.66</v>
      </c>
    </row>
    <row r="554" spans="1:5" ht="12.75">
      <c r="A554" s="245" t="s">
        <v>425</v>
      </c>
      <c r="B554" s="161">
        <v>6323089</v>
      </c>
      <c r="C554" s="161">
        <v>3356481.78</v>
      </c>
      <c r="D554" s="241">
        <v>53.0829437953507</v>
      </c>
      <c r="E554" s="161">
        <v>510563.66</v>
      </c>
    </row>
    <row r="555" spans="1:5" ht="12.75">
      <c r="A555" s="246" t="s">
        <v>426</v>
      </c>
      <c r="B555" s="161">
        <v>5005046</v>
      </c>
      <c r="C555" s="161">
        <v>2825556.16</v>
      </c>
      <c r="D555" s="241">
        <v>56.4541496721509</v>
      </c>
      <c r="E555" s="161">
        <v>422756.07</v>
      </c>
    </row>
    <row r="556" spans="1:5" ht="12.75">
      <c r="A556" s="246" t="s">
        <v>427</v>
      </c>
      <c r="B556" s="161">
        <v>1318043</v>
      </c>
      <c r="C556" s="161">
        <v>530925.62</v>
      </c>
      <c r="D556" s="241">
        <v>40.2813580437057</v>
      </c>
      <c r="E556" s="161">
        <v>87807.59</v>
      </c>
    </row>
    <row r="557" spans="1:5" ht="25.5">
      <c r="A557" s="245" t="s">
        <v>432</v>
      </c>
      <c r="B557" s="161">
        <v>150000</v>
      </c>
      <c r="C557" s="161">
        <v>121332.4</v>
      </c>
      <c r="D557" s="241">
        <v>80.8882666666667</v>
      </c>
      <c r="E557" s="161">
        <v>0</v>
      </c>
    </row>
    <row r="558" spans="1:5" ht="12.75">
      <c r="A558" s="246" t="s">
        <v>434</v>
      </c>
      <c r="B558" s="161">
        <v>150000</v>
      </c>
      <c r="C558" s="161">
        <v>121332.4</v>
      </c>
      <c r="D558" s="241">
        <v>80.8882666666667</v>
      </c>
      <c r="E558" s="161">
        <v>0</v>
      </c>
    </row>
    <row r="559" spans="1:5" ht="12.75">
      <c r="A559" s="244" t="s">
        <v>444</v>
      </c>
      <c r="B559" s="161">
        <v>150000</v>
      </c>
      <c r="C559" s="161">
        <v>83078.15</v>
      </c>
      <c r="D559" s="241">
        <v>55.3854333333333</v>
      </c>
      <c r="E559" s="161">
        <v>13068</v>
      </c>
    </row>
    <row r="560" spans="1:5" ht="12.75">
      <c r="A560" s="245" t="s">
        <v>445</v>
      </c>
      <c r="B560" s="161">
        <v>150000</v>
      </c>
      <c r="C560" s="161">
        <v>83078.15</v>
      </c>
      <c r="D560" s="241">
        <v>55.3854333333333</v>
      </c>
      <c r="E560" s="161">
        <v>13068</v>
      </c>
    </row>
    <row r="561" spans="1:5" ht="12.75">
      <c r="A561" s="240" t="s">
        <v>277</v>
      </c>
      <c r="B561" s="161">
        <v>-127503</v>
      </c>
      <c r="C561" s="161">
        <v>1440564.15</v>
      </c>
      <c r="D561" s="241">
        <v>-1129.82765111409</v>
      </c>
      <c r="E561" s="161">
        <v>-518430.59</v>
      </c>
    </row>
    <row r="562" spans="1:5" ht="12.75">
      <c r="A562" s="240" t="s">
        <v>455</v>
      </c>
      <c r="B562" s="161">
        <v>127503</v>
      </c>
      <c r="C562" s="161">
        <v>-1440564.15</v>
      </c>
      <c r="D562" s="241">
        <v>-1129.82765111409</v>
      </c>
      <c r="E562" s="161">
        <v>518430.59</v>
      </c>
    </row>
    <row r="563" spans="1:5" ht="12.75">
      <c r="A563" s="244" t="s">
        <v>464</v>
      </c>
      <c r="B563" s="161">
        <v>127503</v>
      </c>
      <c r="C563" s="161">
        <v>-1440564.15</v>
      </c>
      <c r="D563" s="241">
        <v>-1129.82765111409</v>
      </c>
      <c r="E563" s="161">
        <v>518430.59</v>
      </c>
    </row>
    <row r="564" spans="1:5" ht="25.5">
      <c r="A564" s="245" t="s">
        <v>459</v>
      </c>
      <c r="B564" s="161">
        <v>127503</v>
      </c>
      <c r="C564" s="161">
        <v>-125021.57</v>
      </c>
      <c r="D564" s="241">
        <v>-98.0538261844819</v>
      </c>
      <c r="E564" s="161">
        <v>0</v>
      </c>
    </row>
    <row r="565" spans="1:5" ht="12.75">
      <c r="A565" s="240"/>
      <c r="B565" s="161"/>
      <c r="C565" s="161"/>
      <c r="D565" s="241"/>
      <c r="E565" s="161"/>
    </row>
    <row r="566" spans="1:5" ht="12.75">
      <c r="A566" s="242" t="s">
        <v>463</v>
      </c>
      <c r="B566" s="160"/>
      <c r="C566" s="160"/>
      <c r="D566" s="243"/>
      <c r="E566" s="160"/>
    </row>
    <row r="567" spans="1:5" ht="12.75">
      <c r="A567" s="242" t="s">
        <v>403</v>
      </c>
      <c r="B567" s="160">
        <v>6495586</v>
      </c>
      <c r="C567" s="160">
        <v>5001456.48</v>
      </c>
      <c r="D567" s="243">
        <v>76.9977717175941</v>
      </c>
      <c r="E567" s="160">
        <v>5201.07</v>
      </c>
    </row>
    <row r="568" spans="1:5" ht="25.5">
      <c r="A568" s="244" t="s">
        <v>404</v>
      </c>
      <c r="B568" s="161">
        <v>6495586</v>
      </c>
      <c r="C568" s="161">
        <v>5001456.48</v>
      </c>
      <c r="D568" s="241">
        <v>76.9977717175941</v>
      </c>
      <c r="E568" s="161">
        <v>5201.07</v>
      </c>
    </row>
    <row r="569" spans="1:5" ht="12.75">
      <c r="A569" s="242" t="s">
        <v>423</v>
      </c>
      <c r="B569" s="160">
        <v>6623089</v>
      </c>
      <c r="C569" s="160">
        <v>3560892.33</v>
      </c>
      <c r="D569" s="243">
        <v>53.7648268051358</v>
      </c>
      <c r="E569" s="160">
        <v>523631.66</v>
      </c>
    </row>
    <row r="570" spans="1:5" ht="12.75">
      <c r="A570" s="244" t="s">
        <v>424</v>
      </c>
      <c r="B570" s="161">
        <v>6473089</v>
      </c>
      <c r="C570" s="161">
        <v>3477814.18</v>
      </c>
      <c r="D570" s="241">
        <v>53.7272727132286</v>
      </c>
      <c r="E570" s="161">
        <v>510563.66</v>
      </c>
    </row>
    <row r="571" spans="1:5" ht="12.75">
      <c r="A571" s="245" t="s">
        <v>425</v>
      </c>
      <c r="B571" s="161">
        <v>6323089</v>
      </c>
      <c r="C571" s="161">
        <v>3356481.78</v>
      </c>
      <c r="D571" s="241">
        <v>53.0829437953507</v>
      </c>
      <c r="E571" s="161">
        <v>510563.66</v>
      </c>
    </row>
    <row r="572" spans="1:5" ht="12.75">
      <c r="A572" s="246" t="s">
        <v>426</v>
      </c>
      <c r="B572" s="161">
        <v>5005046</v>
      </c>
      <c r="C572" s="161">
        <v>2825556.16</v>
      </c>
      <c r="D572" s="241">
        <v>56.4541496721509</v>
      </c>
      <c r="E572" s="161">
        <v>422756.07</v>
      </c>
    </row>
    <row r="573" spans="1:5" ht="12.75">
      <c r="A573" s="246" t="s">
        <v>427</v>
      </c>
      <c r="B573" s="161">
        <v>1318043</v>
      </c>
      <c r="C573" s="161">
        <v>530925.62</v>
      </c>
      <c r="D573" s="241">
        <v>40.2813580437057</v>
      </c>
      <c r="E573" s="161">
        <v>87807.59</v>
      </c>
    </row>
    <row r="574" spans="1:5" ht="25.5">
      <c r="A574" s="245" t="s">
        <v>432</v>
      </c>
      <c r="B574" s="161">
        <v>150000</v>
      </c>
      <c r="C574" s="161">
        <v>121332.4</v>
      </c>
      <c r="D574" s="241">
        <v>80.8882666666667</v>
      </c>
      <c r="E574" s="161">
        <v>0</v>
      </c>
    </row>
    <row r="575" spans="1:5" ht="12.75">
      <c r="A575" s="246" t="s">
        <v>434</v>
      </c>
      <c r="B575" s="161">
        <v>150000</v>
      </c>
      <c r="C575" s="161">
        <v>121332.4</v>
      </c>
      <c r="D575" s="241">
        <v>80.8882666666667</v>
      </c>
      <c r="E575" s="161">
        <v>0</v>
      </c>
    </row>
    <row r="576" spans="1:5" ht="12.75">
      <c r="A576" s="244" t="s">
        <v>444</v>
      </c>
      <c r="B576" s="161">
        <v>150000</v>
      </c>
      <c r="C576" s="161">
        <v>83078.15</v>
      </c>
      <c r="D576" s="241">
        <v>55.3854333333333</v>
      </c>
      <c r="E576" s="161">
        <v>13068</v>
      </c>
    </row>
    <row r="577" spans="1:5" ht="12.75">
      <c r="A577" s="245" t="s">
        <v>445</v>
      </c>
      <c r="B577" s="161">
        <v>150000</v>
      </c>
      <c r="C577" s="161">
        <v>83078.15</v>
      </c>
      <c r="D577" s="241">
        <v>55.3854333333333</v>
      </c>
      <c r="E577" s="161">
        <v>13068</v>
      </c>
    </row>
    <row r="578" spans="1:5" ht="12.75">
      <c r="A578" s="240" t="s">
        <v>277</v>
      </c>
      <c r="B578" s="161">
        <v>-127503</v>
      </c>
      <c r="C578" s="161">
        <v>1440564.15</v>
      </c>
      <c r="D578" s="241">
        <v>-1129.82765111409</v>
      </c>
      <c r="E578" s="161">
        <v>-518430.59</v>
      </c>
    </row>
    <row r="579" spans="1:5" ht="12.75">
      <c r="A579" s="240" t="s">
        <v>455</v>
      </c>
      <c r="B579" s="161">
        <v>127503</v>
      </c>
      <c r="C579" s="161">
        <v>-1440564.15</v>
      </c>
      <c r="D579" s="241">
        <v>-1129.82765111409</v>
      </c>
      <c r="E579" s="161">
        <v>518430.59</v>
      </c>
    </row>
    <row r="580" spans="1:5" ht="12.75">
      <c r="A580" s="244" t="s">
        <v>464</v>
      </c>
      <c r="B580" s="161">
        <v>127503</v>
      </c>
      <c r="C580" s="161">
        <v>-1440564.15</v>
      </c>
      <c r="D580" s="241">
        <v>-1129.82765111409</v>
      </c>
      <c r="E580" s="161">
        <v>518430.59</v>
      </c>
    </row>
    <row r="581" spans="1:5" ht="25.5">
      <c r="A581" s="245" t="s">
        <v>459</v>
      </c>
      <c r="B581" s="161">
        <v>127503</v>
      </c>
      <c r="C581" s="161">
        <v>-125021.57</v>
      </c>
      <c r="D581" s="241">
        <v>-98.0538261844819</v>
      </c>
      <c r="E581" s="161">
        <v>0</v>
      </c>
    </row>
    <row r="582" spans="1:5" ht="12.75">
      <c r="A582" s="240"/>
      <c r="B582" s="161"/>
      <c r="C582" s="161"/>
      <c r="D582" s="241"/>
      <c r="E582" s="161"/>
    </row>
    <row r="583" spans="1:5" ht="12.75">
      <c r="A583" s="251" t="s">
        <v>479</v>
      </c>
      <c r="B583" s="161"/>
      <c r="C583" s="161"/>
      <c r="D583" s="241"/>
      <c r="E583" s="161"/>
    </row>
    <row r="584" spans="1:5" ht="12.75">
      <c r="A584" s="242" t="s">
        <v>403</v>
      </c>
      <c r="B584" s="160">
        <v>988595651</v>
      </c>
      <c r="C584" s="160">
        <v>984655031.5</v>
      </c>
      <c r="D584" s="243">
        <v>99.6013921873909</v>
      </c>
      <c r="E584" s="160">
        <v>3430460.07</v>
      </c>
    </row>
    <row r="585" spans="1:5" ht="25.5">
      <c r="A585" s="244" t="s">
        <v>404</v>
      </c>
      <c r="B585" s="161">
        <v>20393088</v>
      </c>
      <c r="C585" s="161">
        <v>17102308.73</v>
      </c>
      <c r="D585" s="241">
        <v>83.8632615619567</v>
      </c>
      <c r="E585" s="161">
        <v>3369260.07</v>
      </c>
    </row>
    <row r="586" spans="1:5" ht="12.75">
      <c r="A586" s="244" t="s">
        <v>405</v>
      </c>
      <c r="B586" s="161">
        <v>2830973</v>
      </c>
      <c r="C586" s="161">
        <v>2520219.17</v>
      </c>
      <c r="D586" s="241">
        <v>89.0230733390958</v>
      </c>
      <c r="E586" s="161">
        <v>0</v>
      </c>
    </row>
    <row r="587" spans="1:5" ht="12.75">
      <c r="A587" s="245" t="s">
        <v>406</v>
      </c>
      <c r="B587" s="161">
        <v>2709357</v>
      </c>
      <c r="C587" s="161">
        <v>2398604</v>
      </c>
      <c r="D587" s="241">
        <v>88.5303782410365</v>
      </c>
      <c r="E587" s="161">
        <v>0</v>
      </c>
    </row>
    <row r="588" spans="1:5" ht="12.75">
      <c r="A588" s="245" t="s">
        <v>480</v>
      </c>
      <c r="B588" s="161">
        <v>121616</v>
      </c>
      <c r="C588" s="161">
        <v>121615.17</v>
      </c>
      <c r="D588" s="241">
        <v>99.99931752401</v>
      </c>
      <c r="E588" s="161">
        <v>0</v>
      </c>
    </row>
    <row r="589" spans="1:5" ht="12.75">
      <c r="A589" s="244" t="s">
        <v>407</v>
      </c>
      <c r="B589" s="161">
        <v>894674</v>
      </c>
      <c r="C589" s="161">
        <v>555587.6</v>
      </c>
      <c r="D589" s="241">
        <v>62.0994462787563</v>
      </c>
      <c r="E589" s="161">
        <v>61200</v>
      </c>
    </row>
    <row r="590" spans="1:5" ht="12.75">
      <c r="A590" s="245" t="s">
        <v>408</v>
      </c>
      <c r="B590" s="161">
        <v>894674</v>
      </c>
      <c r="C590" s="161">
        <v>555587.6</v>
      </c>
      <c r="D590" s="241">
        <v>62.0994462787563</v>
      </c>
      <c r="E590" s="161">
        <v>61200</v>
      </c>
    </row>
    <row r="591" spans="1:5" ht="12.75">
      <c r="A591" s="246" t="s">
        <v>471</v>
      </c>
      <c r="B591" s="161">
        <v>894674</v>
      </c>
      <c r="C591" s="161">
        <v>555587.6</v>
      </c>
      <c r="D591" s="241">
        <v>62.0994462787563</v>
      </c>
      <c r="E591" s="161">
        <v>61200</v>
      </c>
    </row>
    <row r="592" spans="1:5" ht="25.5">
      <c r="A592" s="247" t="s">
        <v>472</v>
      </c>
      <c r="B592" s="161">
        <v>894674</v>
      </c>
      <c r="C592" s="161">
        <v>555587.6</v>
      </c>
      <c r="D592" s="241">
        <v>62.0994462787563</v>
      </c>
      <c r="E592" s="161">
        <v>61200</v>
      </c>
    </row>
    <row r="593" spans="1:5" ht="25.5">
      <c r="A593" s="252" t="s">
        <v>473</v>
      </c>
      <c r="B593" s="161">
        <v>772234</v>
      </c>
      <c r="C593" s="161">
        <v>527432</v>
      </c>
      <c r="D593" s="241">
        <v>68.2995050722967</v>
      </c>
      <c r="E593" s="161">
        <v>61200</v>
      </c>
    </row>
    <row r="594" spans="1:5" ht="25.5">
      <c r="A594" s="252" t="s">
        <v>474</v>
      </c>
      <c r="B594" s="161">
        <v>122440</v>
      </c>
      <c r="C594" s="161">
        <v>28155.6</v>
      </c>
      <c r="D594" s="241">
        <v>22.9954263312643</v>
      </c>
      <c r="E594" s="161">
        <v>0</v>
      </c>
    </row>
    <row r="595" spans="1:5" ht="12.75">
      <c r="A595" s="244" t="s">
        <v>420</v>
      </c>
      <c r="B595" s="161">
        <v>964476916</v>
      </c>
      <c r="C595" s="161">
        <v>964476916</v>
      </c>
      <c r="D595" s="241">
        <v>100</v>
      </c>
      <c r="E595" s="161">
        <v>0</v>
      </c>
    </row>
    <row r="596" spans="1:5" ht="25.5">
      <c r="A596" s="245" t="s">
        <v>421</v>
      </c>
      <c r="B596" s="161">
        <v>964476916</v>
      </c>
      <c r="C596" s="161">
        <v>964476916</v>
      </c>
      <c r="D596" s="241">
        <v>100</v>
      </c>
      <c r="E596" s="161">
        <v>0</v>
      </c>
    </row>
    <row r="597" spans="1:5" ht="12.75">
      <c r="A597" s="242" t="s">
        <v>423</v>
      </c>
      <c r="B597" s="160">
        <v>989483109</v>
      </c>
      <c r="C597" s="160">
        <v>484663578.85</v>
      </c>
      <c r="D597" s="243">
        <v>48.981490885662</v>
      </c>
      <c r="E597" s="160">
        <v>68183004.74</v>
      </c>
    </row>
    <row r="598" spans="1:5" ht="12.75">
      <c r="A598" s="244" t="s">
        <v>424</v>
      </c>
      <c r="B598" s="161">
        <v>730904330</v>
      </c>
      <c r="C598" s="161">
        <v>385746384.27</v>
      </c>
      <c r="D598" s="241">
        <v>52.7765903740097</v>
      </c>
      <c r="E598" s="161">
        <v>55422683.99</v>
      </c>
    </row>
    <row r="599" spans="1:5" ht="12.75">
      <c r="A599" s="245" t="s">
        <v>425</v>
      </c>
      <c r="B599" s="161">
        <v>688963698</v>
      </c>
      <c r="C599" s="161">
        <v>360117400.99</v>
      </c>
      <c r="D599" s="241">
        <v>52.2694304555361</v>
      </c>
      <c r="E599" s="161">
        <v>50912150.88</v>
      </c>
    </row>
    <row r="600" spans="1:5" ht="12.75">
      <c r="A600" s="246" t="s">
        <v>426</v>
      </c>
      <c r="B600" s="161">
        <v>328951823</v>
      </c>
      <c r="C600" s="161">
        <v>196067267.89</v>
      </c>
      <c r="D600" s="241">
        <v>59.6036422908044</v>
      </c>
      <c r="E600" s="161">
        <v>27975414.53</v>
      </c>
    </row>
    <row r="601" spans="1:5" ht="12.75">
      <c r="A601" s="246" t="s">
        <v>427</v>
      </c>
      <c r="B601" s="161">
        <v>360011875</v>
      </c>
      <c r="C601" s="161">
        <v>164050133.1</v>
      </c>
      <c r="D601" s="241">
        <v>45.5679783062712</v>
      </c>
      <c r="E601" s="161">
        <v>22936736.35</v>
      </c>
    </row>
    <row r="602" spans="1:5" ht="25.5">
      <c r="A602" s="245" t="s">
        <v>429</v>
      </c>
      <c r="B602" s="161">
        <v>20253899</v>
      </c>
      <c r="C602" s="161">
        <v>11816996.25</v>
      </c>
      <c r="D602" s="241">
        <v>58.3443032376137</v>
      </c>
      <c r="E602" s="161">
        <v>1681469.32</v>
      </c>
    </row>
    <row r="603" spans="1:5" ht="12.75">
      <c r="A603" s="246" t="s">
        <v>430</v>
      </c>
      <c r="B603" s="161">
        <v>1161449</v>
      </c>
      <c r="C603" s="161">
        <v>684052</v>
      </c>
      <c r="D603" s="241">
        <v>58.896430234991</v>
      </c>
      <c r="E603" s="161">
        <v>108947</v>
      </c>
    </row>
    <row r="604" spans="1:5" ht="12.75">
      <c r="A604" s="246" t="s">
        <v>431</v>
      </c>
      <c r="B604" s="161">
        <v>19092450</v>
      </c>
      <c r="C604" s="161">
        <v>11132944.25</v>
      </c>
      <c r="D604" s="241">
        <v>58.3107157541332</v>
      </c>
      <c r="E604" s="161">
        <v>1572522.32</v>
      </c>
    </row>
    <row r="605" spans="1:5" ht="25.5">
      <c r="A605" s="245" t="s">
        <v>432</v>
      </c>
      <c r="B605" s="161">
        <v>14931712</v>
      </c>
      <c r="C605" s="161">
        <v>8502556.45</v>
      </c>
      <c r="D605" s="241">
        <v>56.942944318776</v>
      </c>
      <c r="E605" s="161">
        <v>2769108.96</v>
      </c>
    </row>
    <row r="606" spans="1:5" ht="12.75">
      <c r="A606" s="246" t="s">
        <v>434</v>
      </c>
      <c r="B606" s="161">
        <v>14931712</v>
      </c>
      <c r="C606" s="161">
        <v>8502556.45</v>
      </c>
      <c r="D606" s="241">
        <v>56.942944318776</v>
      </c>
      <c r="E606" s="161">
        <v>2769108.96</v>
      </c>
    </row>
    <row r="607" spans="1:5" ht="25.5">
      <c r="A607" s="245" t="s">
        <v>435</v>
      </c>
      <c r="B607" s="161">
        <v>6755021</v>
      </c>
      <c r="C607" s="161">
        <v>5309430.58</v>
      </c>
      <c r="D607" s="241">
        <v>78.5997642346338</v>
      </c>
      <c r="E607" s="161">
        <v>59954.83</v>
      </c>
    </row>
    <row r="608" spans="1:5" ht="12.75">
      <c r="A608" s="246" t="s">
        <v>436</v>
      </c>
      <c r="B608" s="161">
        <v>1436386</v>
      </c>
      <c r="C608" s="161">
        <v>969392.41</v>
      </c>
      <c r="D608" s="241">
        <v>67.4882942328873</v>
      </c>
      <c r="E608" s="161">
        <v>59954.83</v>
      </c>
    </row>
    <row r="609" spans="1:5" ht="25.5">
      <c r="A609" s="247" t="s">
        <v>437</v>
      </c>
      <c r="B609" s="161">
        <v>181202</v>
      </c>
      <c r="C609" s="161">
        <v>87493</v>
      </c>
      <c r="D609" s="241">
        <v>48.2847871436298</v>
      </c>
      <c r="E609" s="161">
        <v>54000</v>
      </c>
    </row>
    <row r="610" spans="1:5" ht="25.5">
      <c r="A610" s="247" t="s">
        <v>467</v>
      </c>
      <c r="B610" s="161">
        <v>1255184</v>
      </c>
      <c r="C610" s="161">
        <v>881899.41</v>
      </c>
      <c r="D610" s="241">
        <v>70.2605681716784</v>
      </c>
      <c r="E610" s="161">
        <v>5954.83</v>
      </c>
    </row>
    <row r="611" spans="1:5" ht="25.5">
      <c r="A611" s="252" t="s">
        <v>468</v>
      </c>
      <c r="B611" s="161">
        <v>1255184</v>
      </c>
      <c r="C611" s="161">
        <v>881899.41</v>
      </c>
      <c r="D611" s="241">
        <v>70.2605681716784</v>
      </c>
      <c r="E611" s="161">
        <v>5954.83</v>
      </c>
    </row>
    <row r="612" spans="1:5" ht="25.5">
      <c r="A612" s="246" t="s">
        <v>441</v>
      </c>
      <c r="B612" s="161">
        <v>5197019</v>
      </c>
      <c r="C612" s="161">
        <v>4218423</v>
      </c>
      <c r="D612" s="241">
        <v>81.1700515237678</v>
      </c>
      <c r="E612" s="161">
        <v>0</v>
      </c>
    </row>
    <row r="613" spans="1:5" ht="25.5">
      <c r="A613" s="247" t="s">
        <v>442</v>
      </c>
      <c r="B613" s="161">
        <v>4058</v>
      </c>
      <c r="C613" s="161">
        <v>0</v>
      </c>
      <c r="D613" s="241">
        <v>0</v>
      </c>
      <c r="E613" s="161">
        <v>0</v>
      </c>
    </row>
    <row r="614" spans="1:5" ht="39">
      <c r="A614" s="247" t="s">
        <v>443</v>
      </c>
      <c r="B614" s="161">
        <v>5192961</v>
      </c>
      <c r="C614" s="161">
        <v>4218423</v>
      </c>
      <c r="D614" s="241">
        <v>81.2334812450931</v>
      </c>
      <c r="E614" s="161">
        <v>0</v>
      </c>
    </row>
    <row r="615" spans="1:5" ht="12.75">
      <c r="A615" s="246" t="s">
        <v>481</v>
      </c>
      <c r="B615" s="161">
        <v>121616</v>
      </c>
      <c r="C615" s="161">
        <v>121615.17</v>
      </c>
      <c r="D615" s="241">
        <v>99.99931752401</v>
      </c>
      <c r="E615" s="161">
        <v>0</v>
      </c>
    </row>
    <row r="616" spans="1:5" ht="12.75">
      <c r="A616" s="244" t="s">
        <v>444</v>
      </c>
      <c r="B616" s="161">
        <v>258578779</v>
      </c>
      <c r="C616" s="161">
        <v>98917194.58</v>
      </c>
      <c r="D616" s="241">
        <v>38.2541811677439</v>
      </c>
      <c r="E616" s="161">
        <v>12760320.75</v>
      </c>
    </row>
    <row r="617" spans="1:5" ht="12.75">
      <c r="A617" s="245" t="s">
        <v>445</v>
      </c>
      <c r="B617" s="161">
        <v>258170949</v>
      </c>
      <c r="C617" s="161">
        <v>98786194.58</v>
      </c>
      <c r="D617" s="241">
        <v>38.2638693325638</v>
      </c>
      <c r="E617" s="161">
        <v>12760320.75</v>
      </c>
    </row>
    <row r="618" spans="1:5" ht="12.75">
      <c r="A618" s="245" t="s">
        <v>446</v>
      </c>
      <c r="B618" s="161">
        <v>407830</v>
      </c>
      <c r="C618" s="161">
        <v>131000</v>
      </c>
      <c r="D618" s="241">
        <v>32.1212269818307</v>
      </c>
      <c r="E618" s="161">
        <v>0</v>
      </c>
    </row>
    <row r="619" spans="1:5" ht="25.5">
      <c r="A619" s="246" t="s">
        <v>452</v>
      </c>
      <c r="B619" s="161">
        <v>407830</v>
      </c>
      <c r="C619" s="161">
        <v>131000</v>
      </c>
      <c r="D619" s="241">
        <v>32.1212269818307</v>
      </c>
      <c r="E619" s="161">
        <v>0</v>
      </c>
    </row>
    <row r="620" spans="1:5" ht="39">
      <c r="A620" s="247" t="s">
        <v>454</v>
      </c>
      <c r="B620" s="161">
        <v>407830</v>
      </c>
      <c r="C620" s="161">
        <v>131000</v>
      </c>
      <c r="D620" s="241">
        <v>32.1212269818307</v>
      </c>
      <c r="E620" s="161">
        <v>0</v>
      </c>
    </row>
    <row r="621" spans="1:5" ht="12.75">
      <c r="A621" s="240" t="s">
        <v>277</v>
      </c>
      <c r="B621" s="161">
        <v>-887458</v>
      </c>
      <c r="C621" s="161">
        <v>499991452.65</v>
      </c>
      <c r="D621" s="241">
        <v>-56339.7313055942</v>
      </c>
      <c r="E621" s="161">
        <v>-64752544.67</v>
      </c>
    </row>
    <row r="622" spans="1:5" ht="12.75">
      <c r="A622" s="240" t="s">
        <v>455</v>
      </c>
      <c r="B622" s="161">
        <v>887458</v>
      </c>
      <c r="C622" s="161">
        <v>-499991452.65</v>
      </c>
      <c r="D622" s="241">
        <v>-56339.7313055942</v>
      </c>
      <c r="E622" s="161">
        <v>64752544.67</v>
      </c>
    </row>
    <row r="623" spans="1:5" ht="12.75">
      <c r="A623" s="244" t="s">
        <v>464</v>
      </c>
      <c r="B623" s="161">
        <v>887458</v>
      </c>
      <c r="C623" s="161">
        <v>-499991452.65</v>
      </c>
      <c r="D623" s="241">
        <v>-56339.7313055942</v>
      </c>
      <c r="E623" s="161">
        <v>64752544.67</v>
      </c>
    </row>
    <row r="624" spans="1:5" ht="25.5">
      <c r="A624" s="245" t="s">
        <v>459</v>
      </c>
      <c r="B624" s="161">
        <v>746850</v>
      </c>
      <c r="C624" s="161">
        <v>-746850</v>
      </c>
      <c r="D624" s="241">
        <v>-100</v>
      </c>
      <c r="E624" s="161">
        <v>0</v>
      </c>
    </row>
    <row r="625" spans="1:5" ht="25.5">
      <c r="A625" s="245" t="s">
        <v>460</v>
      </c>
      <c r="B625" s="161">
        <v>140608</v>
      </c>
      <c r="C625" s="161">
        <v>-140608</v>
      </c>
      <c r="D625" s="241">
        <v>-100</v>
      </c>
      <c r="E625" s="161">
        <v>0</v>
      </c>
    </row>
    <row r="626" spans="1:5" ht="12.75">
      <c r="A626" s="240"/>
      <c r="B626" s="161"/>
      <c r="C626" s="161"/>
      <c r="D626" s="241"/>
      <c r="E626" s="161"/>
    </row>
    <row r="627" spans="1:5" ht="12.75">
      <c r="A627" s="242" t="s">
        <v>463</v>
      </c>
      <c r="B627" s="160"/>
      <c r="C627" s="160"/>
      <c r="D627" s="243"/>
      <c r="E627" s="160"/>
    </row>
    <row r="628" spans="1:5" ht="12.75">
      <c r="A628" s="242" t="s">
        <v>403</v>
      </c>
      <c r="B628" s="160">
        <v>984470975</v>
      </c>
      <c r="C628" s="160">
        <v>980935393.73</v>
      </c>
      <c r="D628" s="243">
        <v>99.6408648543447</v>
      </c>
      <c r="E628" s="160">
        <v>3430460.07</v>
      </c>
    </row>
    <row r="629" spans="1:5" ht="25.5">
      <c r="A629" s="244" t="s">
        <v>404</v>
      </c>
      <c r="B629" s="161">
        <v>20393088</v>
      </c>
      <c r="C629" s="161">
        <v>17102308.73</v>
      </c>
      <c r="D629" s="241">
        <v>83.8632615619567</v>
      </c>
      <c r="E629" s="161">
        <v>3369260.07</v>
      </c>
    </row>
    <row r="630" spans="1:5" ht="12.75">
      <c r="A630" s="244" t="s">
        <v>407</v>
      </c>
      <c r="B630" s="161">
        <v>734925</v>
      </c>
      <c r="C630" s="161">
        <v>490123</v>
      </c>
      <c r="D630" s="241">
        <v>66.6902064836548</v>
      </c>
      <c r="E630" s="161">
        <v>61200</v>
      </c>
    </row>
    <row r="631" spans="1:5" ht="12.75">
      <c r="A631" s="245" t="s">
        <v>408</v>
      </c>
      <c r="B631" s="161">
        <v>734925</v>
      </c>
      <c r="C631" s="161">
        <v>490123</v>
      </c>
      <c r="D631" s="241">
        <v>66.6902064836548</v>
      </c>
      <c r="E631" s="161">
        <v>61200</v>
      </c>
    </row>
    <row r="632" spans="1:5" ht="12.75">
      <c r="A632" s="246" t="s">
        <v>471</v>
      </c>
      <c r="B632" s="161">
        <v>734925</v>
      </c>
      <c r="C632" s="161">
        <v>490123</v>
      </c>
      <c r="D632" s="241">
        <v>66.6902064836548</v>
      </c>
      <c r="E632" s="161">
        <v>61200</v>
      </c>
    </row>
    <row r="633" spans="1:5" ht="25.5">
      <c r="A633" s="247" t="s">
        <v>472</v>
      </c>
      <c r="B633" s="161">
        <v>734925</v>
      </c>
      <c r="C633" s="161">
        <v>490123</v>
      </c>
      <c r="D633" s="241">
        <v>66.6902064836548</v>
      </c>
      <c r="E633" s="161">
        <v>61200</v>
      </c>
    </row>
    <row r="634" spans="1:5" ht="25.5">
      <c r="A634" s="252" t="s">
        <v>473</v>
      </c>
      <c r="B634" s="161">
        <v>734925</v>
      </c>
      <c r="C634" s="161">
        <v>490123</v>
      </c>
      <c r="D634" s="241">
        <v>66.6902064836548</v>
      </c>
      <c r="E634" s="161">
        <v>61200</v>
      </c>
    </row>
    <row r="635" spans="1:5" ht="12.75">
      <c r="A635" s="244" t="s">
        <v>420</v>
      </c>
      <c r="B635" s="161">
        <v>963342962</v>
      </c>
      <c r="C635" s="161">
        <v>963342962</v>
      </c>
      <c r="D635" s="241">
        <v>100</v>
      </c>
      <c r="E635" s="161">
        <v>0</v>
      </c>
    </row>
    <row r="636" spans="1:5" ht="25.5">
      <c r="A636" s="245" t="s">
        <v>421</v>
      </c>
      <c r="B636" s="161">
        <v>963342962</v>
      </c>
      <c r="C636" s="161">
        <v>963342962</v>
      </c>
      <c r="D636" s="241">
        <v>100</v>
      </c>
      <c r="E636" s="161">
        <v>0</v>
      </c>
    </row>
    <row r="637" spans="1:5" ht="12.75">
      <c r="A637" s="242" t="s">
        <v>423</v>
      </c>
      <c r="B637" s="160">
        <v>985217825</v>
      </c>
      <c r="C637" s="160">
        <v>483811899.18</v>
      </c>
      <c r="D637" s="243">
        <v>49.1070996589003</v>
      </c>
      <c r="E637" s="160">
        <v>67908730.65</v>
      </c>
    </row>
    <row r="638" spans="1:5" ht="12.75">
      <c r="A638" s="244" t="s">
        <v>424</v>
      </c>
      <c r="B638" s="161">
        <v>727414604</v>
      </c>
      <c r="C638" s="161">
        <v>384894704.6</v>
      </c>
      <c r="D638" s="241">
        <v>52.9126996465966</v>
      </c>
      <c r="E638" s="161">
        <v>55148409.9</v>
      </c>
    </row>
    <row r="639" spans="1:5" ht="12.75">
      <c r="A639" s="245" t="s">
        <v>425</v>
      </c>
      <c r="B639" s="161">
        <v>685595588</v>
      </c>
      <c r="C639" s="161">
        <v>359387336.49</v>
      </c>
      <c r="D639" s="241">
        <v>52.4197271365755</v>
      </c>
      <c r="E639" s="161">
        <v>50637876.79</v>
      </c>
    </row>
    <row r="640" spans="1:5" ht="12.75">
      <c r="A640" s="246" t="s">
        <v>426</v>
      </c>
      <c r="B640" s="161">
        <v>328354970</v>
      </c>
      <c r="C640" s="161">
        <v>195750373.29</v>
      </c>
      <c r="D640" s="241">
        <v>59.6154744635052</v>
      </c>
      <c r="E640" s="161">
        <v>27927302.06</v>
      </c>
    </row>
    <row r="641" spans="1:5" ht="12.75">
      <c r="A641" s="246" t="s">
        <v>427</v>
      </c>
      <c r="B641" s="161">
        <v>357240618</v>
      </c>
      <c r="C641" s="161">
        <v>163636963.2</v>
      </c>
      <c r="D641" s="241">
        <v>45.8058112529634</v>
      </c>
      <c r="E641" s="161">
        <v>22710574.73</v>
      </c>
    </row>
    <row r="642" spans="1:5" ht="25.5">
      <c r="A642" s="245" t="s">
        <v>429</v>
      </c>
      <c r="B642" s="161">
        <v>20253899</v>
      </c>
      <c r="C642" s="161">
        <v>11816996.25</v>
      </c>
      <c r="D642" s="241">
        <v>58.3443032376137</v>
      </c>
      <c r="E642" s="161">
        <v>1681469.32</v>
      </c>
    </row>
    <row r="643" spans="1:5" ht="12.75">
      <c r="A643" s="246" t="s">
        <v>430</v>
      </c>
      <c r="B643" s="161">
        <v>1161449</v>
      </c>
      <c r="C643" s="161">
        <v>684052</v>
      </c>
      <c r="D643" s="241">
        <v>58.896430234991</v>
      </c>
      <c r="E643" s="161">
        <v>108947</v>
      </c>
    </row>
    <row r="644" spans="1:5" ht="12.75">
      <c r="A644" s="246" t="s">
        <v>431</v>
      </c>
      <c r="B644" s="161">
        <v>19092450</v>
      </c>
      <c r="C644" s="161">
        <v>11132944.25</v>
      </c>
      <c r="D644" s="241">
        <v>58.3107157541332</v>
      </c>
      <c r="E644" s="161">
        <v>1572522.32</v>
      </c>
    </row>
    <row r="645" spans="1:5" ht="25.5">
      <c r="A645" s="245" t="s">
        <v>432</v>
      </c>
      <c r="B645" s="161">
        <v>14931712</v>
      </c>
      <c r="C645" s="161">
        <v>8502556.45</v>
      </c>
      <c r="D645" s="241">
        <v>56.942944318776</v>
      </c>
      <c r="E645" s="161">
        <v>2769108.96</v>
      </c>
    </row>
    <row r="646" spans="1:5" ht="12.75">
      <c r="A646" s="246" t="s">
        <v>434</v>
      </c>
      <c r="B646" s="161">
        <v>14931712</v>
      </c>
      <c r="C646" s="161">
        <v>8502556.45</v>
      </c>
      <c r="D646" s="241">
        <v>56.942944318776</v>
      </c>
      <c r="E646" s="161">
        <v>2769108.96</v>
      </c>
    </row>
    <row r="647" spans="1:5" ht="25.5">
      <c r="A647" s="245" t="s">
        <v>435</v>
      </c>
      <c r="B647" s="161">
        <v>6633405</v>
      </c>
      <c r="C647" s="161">
        <v>5187815.41</v>
      </c>
      <c r="D647" s="241">
        <v>78.2074275579435</v>
      </c>
      <c r="E647" s="161">
        <v>59954.83</v>
      </c>
    </row>
    <row r="648" spans="1:5" ht="12.75">
      <c r="A648" s="246" t="s">
        <v>436</v>
      </c>
      <c r="B648" s="161">
        <v>1436386</v>
      </c>
      <c r="C648" s="161">
        <v>969392.41</v>
      </c>
      <c r="D648" s="241">
        <v>67.4882942328873</v>
      </c>
      <c r="E648" s="161">
        <v>59954.83</v>
      </c>
    </row>
    <row r="649" spans="1:5" ht="25.5">
      <c r="A649" s="247" t="s">
        <v>437</v>
      </c>
      <c r="B649" s="161">
        <v>181202</v>
      </c>
      <c r="C649" s="161">
        <v>87493</v>
      </c>
      <c r="D649" s="241">
        <v>48.2847871436298</v>
      </c>
      <c r="E649" s="161">
        <v>54000</v>
      </c>
    </row>
    <row r="650" spans="1:5" ht="25.5">
      <c r="A650" s="247" t="s">
        <v>467</v>
      </c>
      <c r="B650" s="161">
        <v>1255184</v>
      </c>
      <c r="C650" s="161">
        <v>881899.41</v>
      </c>
      <c r="D650" s="241">
        <v>70.2605681716784</v>
      </c>
      <c r="E650" s="161">
        <v>5954.83</v>
      </c>
    </row>
    <row r="651" spans="1:5" ht="25.5">
      <c r="A651" s="252" t="s">
        <v>468</v>
      </c>
      <c r="B651" s="161">
        <v>1255184</v>
      </c>
      <c r="C651" s="161">
        <v>881899.41</v>
      </c>
      <c r="D651" s="241">
        <v>70.2605681716784</v>
      </c>
      <c r="E651" s="161">
        <v>5954.83</v>
      </c>
    </row>
    <row r="652" spans="1:5" ht="25.5">
      <c r="A652" s="246" t="s">
        <v>441</v>
      </c>
      <c r="B652" s="161">
        <v>5197019</v>
      </c>
      <c r="C652" s="161">
        <v>4218423</v>
      </c>
      <c r="D652" s="241">
        <v>81.1700515237678</v>
      </c>
      <c r="E652" s="161">
        <v>0</v>
      </c>
    </row>
    <row r="653" spans="1:5" ht="25.5">
      <c r="A653" s="247" t="s">
        <v>442</v>
      </c>
      <c r="B653" s="161">
        <v>4058</v>
      </c>
      <c r="C653" s="161">
        <v>0</v>
      </c>
      <c r="D653" s="241">
        <v>0</v>
      </c>
      <c r="E653" s="161">
        <v>0</v>
      </c>
    </row>
    <row r="654" spans="1:5" ht="39">
      <c r="A654" s="247" t="s">
        <v>443</v>
      </c>
      <c r="B654" s="161">
        <v>5192961</v>
      </c>
      <c r="C654" s="161">
        <v>4218423</v>
      </c>
      <c r="D654" s="241">
        <v>81.2334812450931</v>
      </c>
      <c r="E654" s="161">
        <v>0</v>
      </c>
    </row>
    <row r="655" spans="1:5" ht="12.75">
      <c r="A655" s="244" t="s">
        <v>444</v>
      </c>
      <c r="B655" s="161">
        <v>257803221</v>
      </c>
      <c r="C655" s="161">
        <v>98917194.58</v>
      </c>
      <c r="D655" s="241">
        <v>38.3692624926513</v>
      </c>
      <c r="E655" s="161">
        <v>12760320.75</v>
      </c>
    </row>
    <row r="656" spans="1:5" ht="12.75">
      <c r="A656" s="245" t="s">
        <v>445</v>
      </c>
      <c r="B656" s="161">
        <v>257395391</v>
      </c>
      <c r="C656" s="161">
        <v>98786194.58</v>
      </c>
      <c r="D656" s="241">
        <v>38.3791621894271</v>
      </c>
      <c r="E656" s="161">
        <v>12760320.75</v>
      </c>
    </row>
    <row r="657" spans="1:5" ht="12.75">
      <c r="A657" s="245" t="s">
        <v>446</v>
      </c>
      <c r="B657" s="161">
        <v>407830</v>
      </c>
      <c r="C657" s="161">
        <v>131000</v>
      </c>
      <c r="D657" s="241">
        <v>32.1212269818307</v>
      </c>
      <c r="E657" s="161">
        <v>0</v>
      </c>
    </row>
    <row r="658" spans="1:5" ht="25.5">
      <c r="A658" s="246" t="s">
        <v>452</v>
      </c>
      <c r="B658" s="161">
        <v>407830</v>
      </c>
      <c r="C658" s="161">
        <v>131000</v>
      </c>
      <c r="D658" s="241">
        <v>32.1212269818307</v>
      </c>
      <c r="E658" s="161">
        <v>0</v>
      </c>
    </row>
    <row r="659" spans="1:5" ht="39">
      <c r="A659" s="247" t="s">
        <v>454</v>
      </c>
      <c r="B659" s="161">
        <v>407830</v>
      </c>
      <c r="C659" s="161">
        <v>131000</v>
      </c>
      <c r="D659" s="241">
        <v>32.1212269818307</v>
      </c>
      <c r="E659" s="161">
        <v>0</v>
      </c>
    </row>
    <row r="660" spans="1:5" ht="12.75">
      <c r="A660" s="240" t="s">
        <v>277</v>
      </c>
      <c r="B660" s="161">
        <v>-746850</v>
      </c>
      <c r="C660" s="161">
        <v>497123494.55</v>
      </c>
      <c r="D660" s="241">
        <v>-66562.6959295709</v>
      </c>
      <c r="E660" s="161">
        <v>-64478270.58</v>
      </c>
    </row>
    <row r="661" spans="1:5" ht="12.75">
      <c r="A661" s="240" t="s">
        <v>455</v>
      </c>
      <c r="B661" s="161">
        <v>746850</v>
      </c>
      <c r="C661" s="161">
        <v>-497123494.55</v>
      </c>
      <c r="D661" s="241">
        <v>-66562.6959295709</v>
      </c>
      <c r="E661" s="161">
        <v>64478270.58</v>
      </c>
    </row>
    <row r="662" spans="1:5" ht="12.75">
      <c r="A662" s="244" t="s">
        <v>464</v>
      </c>
      <c r="B662" s="161">
        <v>746850</v>
      </c>
      <c r="C662" s="161">
        <v>-497123494.55</v>
      </c>
      <c r="D662" s="241">
        <v>-66562.6959295709</v>
      </c>
      <c r="E662" s="161">
        <v>64478270.58</v>
      </c>
    </row>
    <row r="663" spans="1:5" ht="25.5">
      <c r="A663" s="245" t="s">
        <v>459</v>
      </c>
      <c r="B663" s="161">
        <v>746850</v>
      </c>
      <c r="C663" s="161">
        <v>-746850</v>
      </c>
      <c r="D663" s="241">
        <v>-100</v>
      </c>
      <c r="E663" s="161">
        <v>0</v>
      </c>
    </row>
    <row r="664" spans="1:5" ht="12.75">
      <c r="A664" s="240"/>
      <c r="B664" s="161"/>
      <c r="C664" s="161"/>
      <c r="D664" s="241"/>
      <c r="E664" s="161"/>
    </row>
    <row r="665" spans="1:5" ht="25.5">
      <c r="A665" s="242" t="s">
        <v>465</v>
      </c>
      <c r="B665" s="160"/>
      <c r="C665" s="160"/>
      <c r="D665" s="243"/>
      <c r="E665" s="160"/>
    </row>
    <row r="666" spans="1:5" ht="12.75">
      <c r="A666" s="242" t="s">
        <v>403</v>
      </c>
      <c r="B666" s="160">
        <v>4124676</v>
      </c>
      <c r="C666" s="160">
        <v>3719637.77</v>
      </c>
      <c r="D666" s="243">
        <v>90.180120087008</v>
      </c>
      <c r="E666" s="160">
        <v>0</v>
      </c>
    </row>
    <row r="667" spans="1:5" ht="12.75">
      <c r="A667" s="244" t="s">
        <v>405</v>
      </c>
      <c r="B667" s="161">
        <v>2830973</v>
      </c>
      <c r="C667" s="161">
        <v>2520219.17</v>
      </c>
      <c r="D667" s="241">
        <v>89.0230733390958</v>
      </c>
      <c r="E667" s="161">
        <v>0</v>
      </c>
    </row>
    <row r="668" spans="1:5" ht="12.75">
      <c r="A668" s="245" t="s">
        <v>406</v>
      </c>
      <c r="B668" s="161">
        <v>2709357</v>
      </c>
      <c r="C668" s="161">
        <v>2398604</v>
      </c>
      <c r="D668" s="241">
        <v>88.5303782410365</v>
      </c>
      <c r="E668" s="161">
        <v>0</v>
      </c>
    </row>
    <row r="669" spans="1:5" ht="12.75">
      <c r="A669" s="245" t="s">
        <v>480</v>
      </c>
      <c r="B669" s="161">
        <v>121616</v>
      </c>
      <c r="C669" s="161">
        <v>121615.17</v>
      </c>
      <c r="D669" s="241">
        <v>99.99931752401</v>
      </c>
      <c r="E669" s="161">
        <v>0</v>
      </c>
    </row>
    <row r="670" spans="1:5" ht="12.75">
      <c r="A670" s="244" t="s">
        <v>407</v>
      </c>
      <c r="B670" s="161">
        <v>159749</v>
      </c>
      <c r="C670" s="161">
        <v>65464.6</v>
      </c>
      <c r="D670" s="241">
        <v>40.9796618445186</v>
      </c>
      <c r="E670" s="161">
        <v>0</v>
      </c>
    </row>
    <row r="671" spans="1:5" ht="12.75">
      <c r="A671" s="245" t="s">
        <v>408</v>
      </c>
      <c r="B671" s="161">
        <v>159749</v>
      </c>
      <c r="C671" s="161">
        <v>65464.6</v>
      </c>
      <c r="D671" s="241">
        <v>40.9796618445186</v>
      </c>
      <c r="E671" s="161">
        <v>0</v>
      </c>
    </row>
    <row r="672" spans="1:5" ht="12.75">
      <c r="A672" s="246" t="s">
        <v>471</v>
      </c>
      <c r="B672" s="161">
        <v>159749</v>
      </c>
      <c r="C672" s="161">
        <v>65464.6</v>
      </c>
      <c r="D672" s="241">
        <v>40.9796618445186</v>
      </c>
      <c r="E672" s="161">
        <v>0</v>
      </c>
    </row>
    <row r="673" spans="1:5" ht="25.5">
      <c r="A673" s="247" t="s">
        <v>472</v>
      </c>
      <c r="B673" s="161">
        <v>159749</v>
      </c>
      <c r="C673" s="161">
        <v>65464.6</v>
      </c>
      <c r="D673" s="241">
        <v>40.9796618445186</v>
      </c>
      <c r="E673" s="161">
        <v>0</v>
      </c>
    </row>
    <row r="674" spans="1:5" ht="25.5">
      <c r="A674" s="252" t="s">
        <v>473</v>
      </c>
      <c r="B674" s="161">
        <v>37309</v>
      </c>
      <c r="C674" s="161">
        <v>37309</v>
      </c>
      <c r="D674" s="241">
        <v>100</v>
      </c>
      <c r="E674" s="161">
        <v>0</v>
      </c>
    </row>
    <row r="675" spans="1:5" ht="25.5">
      <c r="A675" s="252" t="s">
        <v>474</v>
      </c>
      <c r="B675" s="161">
        <v>122440</v>
      </c>
      <c r="C675" s="161">
        <v>28155.6</v>
      </c>
      <c r="D675" s="241">
        <v>22.9954263312643</v>
      </c>
      <c r="E675" s="161">
        <v>0</v>
      </c>
    </row>
    <row r="676" spans="1:5" ht="12.75">
      <c r="A676" s="244" t="s">
        <v>420</v>
      </c>
      <c r="B676" s="161">
        <v>1133954</v>
      </c>
      <c r="C676" s="161">
        <v>1133954</v>
      </c>
      <c r="D676" s="241">
        <v>100</v>
      </c>
      <c r="E676" s="161">
        <v>0</v>
      </c>
    </row>
    <row r="677" spans="1:5" ht="25.5">
      <c r="A677" s="245" t="s">
        <v>421</v>
      </c>
      <c r="B677" s="161">
        <v>1133954</v>
      </c>
      <c r="C677" s="161">
        <v>1133954</v>
      </c>
      <c r="D677" s="241">
        <v>100</v>
      </c>
      <c r="E677" s="161">
        <v>0</v>
      </c>
    </row>
    <row r="678" spans="1:5" ht="12.75">
      <c r="A678" s="242" t="s">
        <v>423</v>
      </c>
      <c r="B678" s="160">
        <v>4265284</v>
      </c>
      <c r="C678" s="160">
        <v>851679.67</v>
      </c>
      <c r="D678" s="243">
        <v>19.9677130526361</v>
      </c>
      <c r="E678" s="160">
        <v>274274.09</v>
      </c>
    </row>
    <row r="679" spans="1:5" ht="12.75">
      <c r="A679" s="244" t="s">
        <v>424</v>
      </c>
      <c r="B679" s="161">
        <v>3489726</v>
      </c>
      <c r="C679" s="161">
        <v>851679.67</v>
      </c>
      <c r="D679" s="241">
        <v>24.4053450041636</v>
      </c>
      <c r="E679" s="161">
        <v>274274.09</v>
      </c>
    </row>
    <row r="680" spans="1:5" ht="12.75">
      <c r="A680" s="245" t="s">
        <v>425</v>
      </c>
      <c r="B680" s="161">
        <v>3368110</v>
      </c>
      <c r="C680" s="161">
        <v>730064.5</v>
      </c>
      <c r="D680" s="241">
        <v>21.6757914676183</v>
      </c>
      <c r="E680" s="161">
        <v>274274.09</v>
      </c>
    </row>
    <row r="681" spans="1:5" ht="12.75">
      <c r="A681" s="246" t="s">
        <v>426</v>
      </c>
      <c r="B681" s="161">
        <v>596853</v>
      </c>
      <c r="C681" s="161">
        <v>316894.6</v>
      </c>
      <c r="D681" s="241">
        <v>53.0942459868678</v>
      </c>
      <c r="E681" s="161">
        <v>48112.47</v>
      </c>
    </row>
    <row r="682" spans="1:5" ht="12.75">
      <c r="A682" s="246" t="s">
        <v>427</v>
      </c>
      <c r="B682" s="161">
        <v>2771257</v>
      </c>
      <c r="C682" s="161">
        <v>413169.9</v>
      </c>
      <c r="D682" s="241">
        <v>14.9091152498668</v>
      </c>
      <c r="E682" s="161">
        <v>226161.62</v>
      </c>
    </row>
    <row r="683" spans="1:5" ht="25.5">
      <c r="A683" s="245" t="s">
        <v>435</v>
      </c>
      <c r="B683" s="161">
        <v>121616</v>
      </c>
      <c r="C683" s="161">
        <v>121615.17</v>
      </c>
      <c r="D683" s="241">
        <v>99.99931752401</v>
      </c>
      <c r="E683" s="161">
        <v>0</v>
      </c>
    </row>
    <row r="684" spans="1:5" ht="12.75">
      <c r="A684" s="246" t="s">
        <v>481</v>
      </c>
      <c r="B684" s="161">
        <v>121616</v>
      </c>
      <c r="C684" s="161">
        <v>121615.17</v>
      </c>
      <c r="D684" s="241">
        <v>99.99931752401</v>
      </c>
      <c r="E684" s="161">
        <v>0</v>
      </c>
    </row>
    <row r="685" spans="1:5" ht="12.75">
      <c r="A685" s="244" t="s">
        <v>444</v>
      </c>
      <c r="B685" s="161">
        <v>775558</v>
      </c>
      <c r="C685" s="161">
        <v>0</v>
      </c>
      <c r="D685" s="241">
        <v>0</v>
      </c>
      <c r="E685" s="161">
        <v>0</v>
      </c>
    </row>
    <row r="686" spans="1:5" ht="12.75">
      <c r="A686" s="245" t="s">
        <v>445</v>
      </c>
      <c r="B686" s="161">
        <v>775558</v>
      </c>
      <c r="C686" s="161">
        <v>0</v>
      </c>
      <c r="D686" s="241">
        <v>0</v>
      </c>
      <c r="E686" s="161">
        <v>0</v>
      </c>
    </row>
    <row r="687" spans="1:5" ht="12.75">
      <c r="A687" s="240" t="s">
        <v>277</v>
      </c>
      <c r="B687" s="161">
        <v>-140608</v>
      </c>
      <c r="C687" s="161">
        <v>2867958.1</v>
      </c>
      <c r="D687" s="241">
        <v>-2039.6834461766</v>
      </c>
      <c r="E687" s="161">
        <v>-274274.09</v>
      </c>
    </row>
    <row r="688" spans="1:5" ht="12.75">
      <c r="A688" s="240" t="s">
        <v>455</v>
      </c>
      <c r="B688" s="161">
        <v>140608</v>
      </c>
      <c r="C688" s="161">
        <v>-2867958.1</v>
      </c>
      <c r="D688" s="241">
        <v>-2039.6834461766</v>
      </c>
      <c r="E688" s="161">
        <v>274274.09</v>
      </c>
    </row>
    <row r="689" spans="1:5" ht="12.75">
      <c r="A689" s="244" t="s">
        <v>464</v>
      </c>
      <c r="B689" s="161">
        <v>140608</v>
      </c>
      <c r="C689" s="161">
        <v>-2867958.1</v>
      </c>
      <c r="D689" s="241">
        <v>-2039.6834461766</v>
      </c>
      <c r="E689" s="161">
        <v>274274.09</v>
      </c>
    </row>
    <row r="690" spans="1:5" ht="25.5">
      <c r="A690" s="245" t="s">
        <v>460</v>
      </c>
      <c r="B690" s="161">
        <v>140608</v>
      </c>
      <c r="C690" s="161">
        <v>-140608</v>
      </c>
      <c r="D690" s="241">
        <v>-100</v>
      </c>
      <c r="E690" s="161">
        <v>0</v>
      </c>
    </row>
    <row r="691" spans="1:5" ht="12.75">
      <c r="A691" s="240"/>
      <c r="B691" s="161"/>
      <c r="C691" s="161"/>
      <c r="D691" s="241"/>
      <c r="E691" s="161"/>
    </row>
    <row r="692" spans="1:5" ht="12.75">
      <c r="A692" s="251" t="s">
        <v>482</v>
      </c>
      <c r="B692" s="161"/>
      <c r="C692" s="161"/>
      <c r="D692" s="241"/>
      <c r="E692" s="161"/>
    </row>
    <row r="693" spans="1:5" ht="12.75">
      <c r="A693" s="242" t="s">
        <v>403</v>
      </c>
      <c r="B693" s="160">
        <v>89919767</v>
      </c>
      <c r="C693" s="160">
        <v>89577342.57</v>
      </c>
      <c r="D693" s="243">
        <v>99.6191889265016</v>
      </c>
      <c r="E693" s="160">
        <v>672366.05</v>
      </c>
    </row>
    <row r="694" spans="1:5" ht="25.5">
      <c r="A694" s="244" t="s">
        <v>404</v>
      </c>
      <c r="B694" s="161">
        <v>1894541</v>
      </c>
      <c r="C694" s="161">
        <v>1970696.57</v>
      </c>
      <c r="D694" s="241">
        <v>104.019737234507</v>
      </c>
      <c r="E694" s="161">
        <v>182688.05</v>
      </c>
    </row>
    <row r="695" spans="1:5" ht="12.75">
      <c r="A695" s="244" t="s">
        <v>405</v>
      </c>
      <c r="B695" s="161">
        <v>959527</v>
      </c>
      <c r="C695" s="161">
        <v>540947</v>
      </c>
      <c r="D695" s="241">
        <v>56.3764229667326</v>
      </c>
      <c r="E695" s="161">
        <v>0</v>
      </c>
    </row>
    <row r="696" spans="1:5" ht="12.75">
      <c r="A696" s="245" t="s">
        <v>406</v>
      </c>
      <c r="B696" s="161">
        <v>959527</v>
      </c>
      <c r="C696" s="161">
        <v>540947</v>
      </c>
      <c r="D696" s="241">
        <v>56.3764229667326</v>
      </c>
      <c r="E696" s="161">
        <v>0</v>
      </c>
    </row>
    <row r="697" spans="1:5" ht="12.75">
      <c r="A697" s="244" t="s">
        <v>420</v>
      </c>
      <c r="B697" s="161">
        <v>87065699</v>
      </c>
      <c r="C697" s="161">
        <v>87065699</v>
      </c>
      <c r="D697" s="241">
        <v>100</v>
      </c>
      <c r="E697" s="161">
        <v>489678</v>
      </c>
    </row>
    <row r="698" spans="1:5" ht="25.5">
      <c r="A698" s="245" t="s">
        <v>421</v>
      </c>
      <c r="B698" s="161">
        <v>87065699</v>
      </c>
      <c r="C698" s="161">
        <v>87065699</v>
      </c>
      <c r="D698" s="241">
        <v>100</v>
      </c>
      <c r="E698" s="161">
        <v>489678</v>
      </c>
    </row>
    <row r="699" spans="1:5" ht="12.75">
      <c r="A699" s="242" t="s">
        <v>423</v>
      </c>
      <c r="B699" s="160">
        <v>90645922</v>
      </c>
      <c r="C699" s="160">
        <v>55639507.98</v>
      </c>
      <c r="D699" s="243">
        <v>61.381148486746</v>
      </c>
      <c r="E699" s="160">
        <v>7528334.67</v>
      </c>
    </row>
    <row r="700" spans="1:5" ht="12.75">
      <c r="A700" s="244" t="s">
        <v>424</v>
      </c>
      <c r="B700" s="161">
        <v>88575132</v>
      </c>
      <c r="C700" s="161">
        <v>54870124.01</v>
      </c>
      <c r="D700" s="241">
        <v>61.9475498043853</v>
      </c>
      <c r="E700" s="161">
        <v>7294235.99</v>
      </c>
    </row>
    <row r="701" spans="1:5" ht="12.75">
      <c r="A701" s="245" t="s">
        <v>425</v>
      </c>
      <c r="B701" s="161">
        <v>70475173</v>
      </c>
      <c r="C701" s="161">
        <v>42528619.81</v>
      </c>
      <c r="D701" s="241">
        <v>60.3455344621857</v>
      </c>
      <c r="E701" s="161">
        <v>6776601.22</v>
      </c>
    </row>
    <row r="702" spans="1:5" ht="12.75">
      <c r="A702" s="246" t="s">
        <v>426</v>
      </c>
      <c r="B702" s="161">
        <v>40936986</v>
      </c>
      <c r="C702" s="161">
        <v>24469870.91</v>
      </c>
      <c r="D702" s="241">
        <v>59.7744809791322</v>
      </c>
      <c r="E702" s="161">
        <v>4210210.27</v>
      </c>
    </row>
    <row r="703" spans="1:5" ht="12.75">
      <c r="A703" s="246" t="s">
        <v>427</v>
      </c>
      <c r="B703" s="161">
        <v>29538187</v>
      </c>
      <c r="C703" s="161">
        <v>18058748.9</v>
      </c>
      <c r="D703" s="241">
        <v>61.1369577286514</v>
      </c>
      <c r="E703" s="161">
        <v>2566390.95</v>
      </c>
    </row>
    <row r="704" spans="1:5" ht="25.5">
      <c r="A704" s="245" t="s">
        <v>429</v>
      </c>
      <c r="B704" s="161">
        <v>2478070</v>
      </c>
      <c r="C704" s="161">
        <v>1388622.14</v>
      </c>
      <c r="D704" s="241">
        <v>56.0364372273584</v>
      </c>
      <c r="E704" s="161">
        <v>175589.06</v>
      </c>
    </row>
    <row r="705" spans="1:5" ht="12.75">
      <c r="A705" s="246" t="s">
        <v>430</v>
      </c>
      <c r="B705" s="161">
        <v>2420349</v>
      </c>
      <c r="C705" s="161">
        <v>1342706.17</v>
      </c>
      <c r="D705" s="241">
        <v>55.4757256081664</v>
      </c>
      <c r="E705" s="161">
        <v>164529.06</v>
      </c>
    </row>
    <row r="706" spans="1:5" ht="12.75">
      <c r="A706" s="246" t="s">
        <v>431</v>
      </c>
      <c r="B706" s="161">
        <v>57721</v>
      </c>
      <c r="C706" s="161">
        <v>45915.97</v>
      </c>
      <c r="D706" s="241">
        <v>79.5481194019508</v>
      </c>
      <c r="E706" s="161">
        <v>11060</v>
      </c>
    </row>
    <row r="707" spans="1:5" ht="25.5">
      <c r="A707" s="245" t="s">
        <v>432</v>
      </c>
      <c r="B707" s="161">
        <v>14058236</v>
      </c>
      <c r="C707" s="161">
        <v>9834671.12</v>
      </c>
      <c r="D707" s="241">
        <v>69.9566511758659</v>
      </c>
      <c r="E707" s="161">
        <v>51015.17</v>
      </c>
    </row>
    <row r="708" spans="1:5" ht="12.75">
      <c r="A708" s="246" t="s">
        <v>433</v>
      </c>
      <c r="B708" s="161">
        <v>239776</v>
      </c>
      <c r="C708" s="161">
        <v>119888</v>
      </c>
      <c r="D708" s="241">
        <v>50</v>
      </c>
      <c r="E708" s="161">
        <v>0</v>
      </c>
    </row>
    <row r="709" spans="1:5" ht="12.75">
      <c r="A709" s="246" t="s">
        <v>434</v>
      </c>
      <c r="B709" s="161">
        <v>13818460</v>
      </c>
      <c r="C709" s="161">
        <v>9714783.12</v>
      </c>
      <c r="D709" s="241">
        <v>70.3029362172051</v>
      </c>
      <c r="E709" s="161">
        <v>51015.17</v>
      </c>
    </row>
    <row r="710" spans="1:5" ht="25.5">
      <c r="A710" s="245" t="s">
        <v>435</v>
      </c>
      <c r="B710" s="161">
        <v>1563653</v>
      </c>
      <c r="C710" s="161">
        <v>1118210.94</v>
      </c>
      <c r="D710" s="241">
        <v>71.5127294866572</v>
      </c>
      <c r="E710" s="161">
        <v>291030.54</v>
      </c>
    </row>
    <row r="711" spans="1:5" ht="12.75">
      <c r="A711" s="246" t="s">
        <v>436</v>
      </c>
      <c r="B711" s="161">
        <v>1298669</v>
      </c>
      <c r="C711" s="161">
        <v>1055210.94</v>
      </c>
      <c r="D711" s="241">
        <v>81.2532631486545</v>
      </c>
      <c r="E711" s="161">
        <v>291030.54</v>
      </c>
    </row>
    <row r="712" spans="1:5" ht="25.5">
      <c r="A712" s="247" t="s">
        <v>437</v>
      </c>
      <c r="B712" s="161">
        <v>194146</v>
      </c>
      <c r="C712" s="161">
        <v>55061.49</v>
      </c>
      <c r="D712" s="241">
        <v>28.3608675944907</v>
      </c>
      <c r="E712" s="161">
        <v>16038.54</v>
      </c>
    </row>
    <row r="713" spans="1:5" ht="25.5">
      <c r="A713" s="247" t="s">
        <v>467</v>
      </c>
      <c r="B713" s="161">
        <v>1104523</v>
      </c>
      <c r="C713" s="161">
        <v>1000149.45</v>
      </c>
      <c r="D713" s="241">
        <v>90.5503506943721</v>
      </c>
      <c r="E713" s="161">
        <v>274992</v>
      </c>
    </row>
    <row r="714" spans="1:5" ht="25.5">
      <c r="A714" s="252" t="s">
        <v>468</v>
      </c>
      <c r="B714" s="161">
        <v>302418</v>
      </c>
      <c r="C714" s="161">
        <v>302416.45</v>
      </c>
      <c r="D714" s="241">
        <v>99.9994874643705</v>
      </c>
      <c r="E714" s="161">
        <v>51402</v>
      </c>
    </row>
    <row r="715" spans="1:5" ht="25.5">
      <c r="A715" s="252" t="s">
        <v>483</v>
      </c>
      <c r="B715" s="161">
        <v>802105</v>
      </c>
      <c r="C715" s="161">
        <v>697733</v>
      </c>
      <c r="D715" s="241">
        <v>86.9877385130376</v>
      </c>
      <c r="E715" s="161">
        <v>223590</v>
      </c>
    </row>
    <row r="716" spans="1:5" ht="25.5">
      <c r="A716" s="246" t="s">
        <v>441</v>
      </c>
      <c r="B716" s="161">
        <v>264984</v>
      </c>
      <c r="C716" s="161">
        <v>63000</v>
      </c>
      <c r="D716" s="241">
        <v>23.7750203785889</v>
      </c>
      <c r="E716" s="161">
        <v>0</v>
      </c>
    </row>
    <row r="717" spans="1:5" ht="39">
      <c r="A717" s="247" t="s">
        <v>443</v>
      </c>
      <c r="B717" s="161">
        <v>264984</v>
      </c>
      <c r="C717" s="161">
        <v>63000</v>
      </c>
      <c r="D717" s="241">
        <v>23.7750203785889</v>
      </c>
      <c r="E717" s="161">
        <v>0</v>
      </c>
    </row>
    <row r="718" spans="1:5" ht="12.75">
      <c r="A718" s="244" t="s">
        <v>444</v>
      </c>
      <c r="B718" s="161">
        <v>2070790</v>
      </c>
      <c r="C718" s="161">
        <v>769383.97</v>
      </c>
      <c r="D718" s="241">
        <v>37.1541281346732</v>
      </c>
      <c r="E718" s="161">
        <v>234098.68</v>
      </c>
    </row>
    <row r="719" spans="1:5" ht="12.75">
      <c r="A719" s="245" t="s">
        <v>445</v>
      </c>
      <c r="B719" s="161">
        <v>2070790</v>
      </c>
      <c r="C719" s="161">
        <v>769383.97</v>
      </c>
      <c r="D719" s="241">
        <v>37.1541281346732</v>
      </c>
      <c r="E719" s="161">
        <v>234098.68</v>
      </c>
    </row>
    <row r="720" spans="1:5" ht="12.75">
      <c r="A720" s="240" t="s">
        <v>277</v>
      </c>
      <c r="B720" s="161">
        <v>-726155</v>
      </c>
      <c r="C720" s="161">
        <v>33937834.59</v>
      </c>
      <c r="D720" s="241">
        <v>-4673.63504899092</v>
      </c>
      <c r="E720" s="161">
        <v>-6855968.62</v>
      </c>
    </row>
    <row r="721" spans="1:5" ht="12.75">
      <c r="A721" s="240" t="s">
        <v>455</v>
      </c>
      <c r="B721" s="161">
        <v>726155</v>
      </c>
      <c r="C721" s="161">
        <v>-33937834.59</v>
      </c>
      <c r="D721" s="241">
        <v>-4673.63504899092</v>
      </c>
      <c r="E721" s="161">
        <v>6855968.62</v>
      </c>
    </row>
    <row r="722" spans="1:5" ht="12.75">
      <c r="A722" s="244" t="s">
        <v>464</v>
      </c>
      <c r="B722" s="161">
        <v>726155</v>
      </c>
      <c r="C722" s="161">
        <v>-33937834.59</v>
      </c>
      <c r="D722" s="241">
        <v>-4673.63504899092</v>
      </c>
      <c r="E722" s="161">
        <v>6855968.62</v>
      </c>
    </row>
    <row r="723" spans="1:5" ht="25.5">
      <c r="A723" s="245" t="s">
        <v>459</v>
      </c>
      <c r="B723" s="161">
        <v>390400</v>
      </c>
      <c r="C723" s="161">
        <v>-390400</v>
      </c>
      <c r="D723" s="241">
        <v>-100</v>
      </c>
      <c r="E723" s="161">
        <v>0</v>
      </c>
    </row>
    <row r="724" spans="1:5" ht="25.5">
      <c r="A724" s="245" t="s">
        <v>460</v>
      </c>
      <c r="B724" s="161">
        <v>335755</v>
      </c>
      <c r="C724" s="161">
        <v>-335754.35</v>
      </c>
      <c r="D724" s="241">
        <v>-99.9998064064571</v>
      </c>
      <c r="E724" s="161">
        <v>0</v>
      </c>
    </row>
    <row r="725" spans="1:5" ht="12.75">
      <c r="A725" s="240"/>
      <c r="B725" s="161"/>
      <c r="C725" s="161"/>
      <c r="D725" s="241"/>
      <c r="E725" s="161"/>
    </row>
    <row r="726" spans="1:5" ht="12.75">
      <c r="A726" s="242" t="s">
        <v>463</v>
      </c>
      <c r="B726" s="160"/>
      <c r="C726" s="160"/>
      <c r="D726" s="243"/>
      <c r="E726" s="160"/>
    </row>
    <row r="727" spans="1:5" ht="12.75">
      <c r="A727" s="242" t="s">
        <v>403</v>
      </c>
      <c r="B727" s="160">
        <v>88807233</v>
      </c>
      <c r="C727" s="160">
        <v>88883388.57</v>
      </c>
      <c r="D727" s="243">
        <v>100.085753792149</v>
      </c>
      <c r="E727" s="160">
        <v>672366.05</v>
      </c>
    </row>
    <row r="728" spans="1:5" ht="25.5">
      <c r="A728" s="244" t="s">
        <v>404</v>
      </c>
      <c r="B728" s="161">
        <v>1894541</v>
      </c>
      <c r="C728" s="161">
        <v>1970696.57</v>
      </c>
      <c r="D728" s="241">
        <v>104.019737234507</v>
      </c>
      <c r="E728" s="161">
        <v>182688.05</v>
      </c>
    </row>
    <row r="729" spans="1:5" ht="12.75">
      <c r="A729" s="244" t="s">
        <v>420</v>
      </c>
      <c r="B729" s="161">
        <v>86912692</v>
      </c>
      <c r="C729" s="161">
        <v>86912692</v>
      </c>
      <c r="D729" s="241">
        <v>100</v>
      </c>
      <c r="E729" s="161">
        <v>489678</v>
      </c>
    </row>
    <row r="730" spans="1:5" ht="25.5">
      <c r="A730" s="245" t="s">
        <v>421</v>
      </c>
      <c r="B730" s="161">
        <v>86912692</v>
      </c>
      <c r="C730" s="161">
        <v>86912692</v>
      </c>
      <c r="D730" s="241">
        <v>100</v>
      </c>
      <c r="E730" s="161">
        <v>489678</v>
      </c>
    </row>
    <row r="731" spans="1:5" ht="12.75">
      <c r="A731" s="242" t="s">
        <v>423</v>
      </c>
      <c r="B731" s="160">
        <v>89197633</v>
      </c>
      <c r="C731" s="160">
        <v>54698767.95</v>
      </c>
      <c r="D731" s="243">
        <v>61.3231159956902</v>
      </c>
      <c r="E731" s="160">
        <v>7241290.41</v>
      </c>
    </row>
    <row r="732" spans="1:5" ht="12.75">
      <c r="A732" s="244" t="s">
        <v>424</v>
      </c>
      <c r="B732" s="161">
        <v>87126843</v>
      </c>
      <c r="C732" s="161">
        <v>53929383.98</v>
      </c>
      <c r="D732" s="241">
        <v>61.8975531800228</v>
      </c>
      <c r="E732" s="161">
        <v>7007191.73</v>
      </c>
    </row>
    <row r="733" spans="1:5" ht="12.75">
      <c r="A733" s="245" t="s">
        <v>425</v>
      </c>
      <c r="B733" s="161">
        <v>69828989</v>
      </c>
      <c r="C733" s="161">
        <v>42285612.78</v>
      </c>
      <c r="D733" s="241">
        <v>60.5559573259753</v>
      </c>
      <c r="E733" s="161">
        <v>6713146.96</v>
      </c>
    </row>
    <row r="734" spans="1:5" ht="12.75">
      <c r="A734" s="246" t="s">
        <v>426</v>
      </c>
      <c r="B734" s="161">
        <v>40936986</v>
      </c>
      <c r="C734" s="161">
        <v>24469870.91</v>
      </c>
      <c r="D734" s="241">
        <v>59.7744809791322</v>
      </c>
      <c r="E734" s="161">
        <v>4210210.27</v>
      </c>
    </row>
    <row r="735" spans="1:5" ht="12.75">
      <c r="A735" s="246" t="s">
        <v>427</v>
      </c>
      <c r="B735" s="161">
        <v>28892003</v>
      </c>
      <c r="C735" s="161">
        <v>17815741.87</v>
      </c>
      <c r="D735" s="241">
        <v>61.6632286449645</v>
      </c>
      <c r="E735" s="161">
        <v>2502936.69</v>
      </c>
    </row>
    <row r="736" spans="1:5" ht="25.5">
      <c r="A736" s="245" t="s">
        <v>429</v>
      </c>
      <c r="B736" s="161">
        <v>2478070</v>
      </c>
      <c r="C736" s="161">
        <v>1388622.14</v>
      </c>
      <c r="D736" s="241">
        <v>56.0364372273584</v>
      </c>
      <c r="E736" s="161">
        <v>175589.06</v>
      </c>
    </row>
    <row r="737" spans="1:5" ht="12.75">
      <c r="A737" s="246" t="s">
        <v>430</v>
      </c>
      <c r="B737" s="161">
        <v>2420349</v>
      </c>
      <c r="C737" s="161">
        <v>1342706.17</v>
      </c>
      <c r="D737" s="241">
        <v>55.4757256081664</v>
      </c>
      <c r="E737" s="161">
        <v>164529.06</v>
      </c>
    </row>
    <row r="738" spans="1:5" ht="12.75">
      <c r="A738" s="246" t="s">
        <v>431</v>
      </c>
      <c r="B738" s="161">
        <v>57721</v>
      </c>
      <c r="C738" s="161">
        <v>45915.97</v>
      </c>
      <c r="D738" s="241">
        <v>79.5481194019508</v>
      </c>
      <c r="E738" s="161">
        <v>11060</v>
      </c>
    </row>
    <row r="739" spans="1:5" ht="25.5">
      <c r="A739" s="245" t="s">
        <v>432</v>
      </c>
      <c r="B739" s="161">
        <v>14058236</v>
      </c>
      <c r="C739" s="161">
        <v>9834671.12</v>
      </c>
      <c r="D739" s="241">
        <v>69.9566511758659</v>
      </c>
      <c r="E739" s="161">
        <v>51015.17</v>
      </c>
    </row>
    <row r="740" spans="1:5" ht="12.75">
      <c r="A740" s="246" t="s">
        <v>433</v>
      </c>
      <c r="B740" s="161">
        <v>239776</v>
      </c>
      <c r="C740" s="161">
        <v>119888</v>
      </c>
      <c r="D740" s="241">
        <v>50</v>
      </c>
      <c r="E740" s="161">
        <v>0</v>
      </c>
    </row>
    <row r="741" spans="1:5" ht="12.75">
      <c r="A741" s="246" t="s">
        <v>434</v>
      </c>
      <c r="B741" s="161">
        <v>13818460</v>
      </c>
      <c r="C741" s="161">
        <v>9714783.12</v>
      </c>
      <c r="D741" s="241">
        <v>70.3029362172051</v>
      </c>
      <c r="E741" s="161">
        <v>51015.17</v>
      </c>
    </row>
    <row r="742" spans="1:5" ht="25.5">
      <c r="A742" s="245" t="s">
        <v>435</v>
      </c>
      <c r="B742" s="161">
        <v>761548</v>
      </c>
      <c r="C742" s="161">
        <v>420477.94</v>
      </c>
      <c r="D742" s="241">
        <v>55.2135833854202</v>
      </c>
      <c r="E742" s="161">
        <v>67440.54</v>
      </c>
    </row>
    <row r="743" spans="1:5" ht="12.75">
      <c r="A743" s="246" t="s">
        <v>436</v>
      </c>
      <c r="B743" s="161">
        <v>496564</v>
      </c>
      <c r="C743" s="161">
        <v>357477.94</v>
      </c>
      <c r="D743" s="241">
        <v>71.9903053785615</v>
      </c>
      <c r="E743" s="161">
        <v>67440.54</v>
      </c>
    </row>
    <row r="744" spans="1:5" ht="25.5">
      <c r="A744" s="247" t="s">
        <v>437</v>
      </c>
      <c r="B744" s="161">
        <v>194146</v>
      </c>
      <c r="C744" s="161">
        <v>55061.49</v>
      </c>
      <c r="D744" s="241">
        <v>28.3608675944907</v>
      </c>
      <c r="E744" s="161">
        <v>16038.54</v>
      </c>
    </row>
    <row r="745" spans="1:5" ht="25.5">
      <c r="A745" s="247" t="s">
        <v>467</v>
      </c>
      <c r="B745" s="161">
        <v>302418</v>
      </c>
      <c r="C745" s="161">
        <v>302416.45</v>
      </c>
      <c r="D745" s="241">
        <v>99.9994874643705</v>
      </c>
      <c r="E745" s="161">
        <v>51402</v>
      </c>
    </row>
    <row r="746" spans="1:5" ht="25.5">
      <c r="A746" s="252" t="s">
        <v>468</v>
      </c>
      <c r="B746" s="161">
        <v>302418</v>
      </c>
      <c r="C746" s="161">
        <v>302416.45</v>
      </c>
      <c r="D746" s="241">
        <v>99.9994874643705</v>
      </c>
      <c r="E746" s="161">
        <v>51402</v>
      </c>
    </row>
    <row r="747" spans="1:5" ht="25.5">
      <c r="A747" s="246" t="s">
        <v>441</v>
      </c>
      <c r="B747" s="161">
        <v>264984</v>
      </c>
      <c r="C747" s="161">
        <v>63000</v>
      </c>
      <c r="D747" s="241">
        <v>23.7750203785889</v>
      </c>
      <c r="E747" s="161">
        <v>0</v>
      </c>
    </row>
    <row r="748" spans="1:5" ht="39">
      <c r="A748" s="247" t="s">
        <v>443</v>
      </c>
      <c r="B748" s="161">
        <v>264984</v>
      </c>
      <c r="C748" s="161">
        <v>63000</v>
      </c>
      <c r="D748" s="241">
        <v>23.7750203785889</v>
      </c>
      <c r="E748" s="161">
        <v>0</v>
      </c>
    </row>
    <row r="749" spans="1:5" ht="12.75">
      <c r="A749" s="244" t="s">
        <v>444</v>
      </c>
      <c r="B749" s="161">
        <v>2070790</v>
      </c>
      <c r="C749" s="161">
        <v>769383.97</v>
      </c>
      <c r="D749" s="241">
        <v>37.1541281346732</v>
      </c>
      <c r="E749" s="161">
        <v>234098.68</v>
      </c>
    </row>
    <row r="750" spans="1:5" ht="12.75">
      <c r="A750" s="245" t="s">
        <v>445</v>
      </c>
      <c r="B750" s="161">
        <v>2070790</v>
      </c>
      <c r="C750" s="161">
        <v>769383.97</v>
      </c>
      <c r="D750" s="241">
        <v>37.1541281346732</v>
      </c>
      <c r="E750" s="161">
        <v>234098.68</v>
      </c>
    </row>
    <row r="751" spans="1:5" ht="12.75">
      <c r="A751" s="240" t="s">
        <v>277</v>
      </c>
      <c r="B751" s="161">
        <v>-390400</v>
      </c>
      <c r="C751" s="161">
        <v>34184620.62</v>
      </c>
      <c r="D751" s="241">
        <v>-8756.30651127049</v>
      </c>
      <c r="E751" s="161">
        <v>-6568924.36</v>
      </c>
    </row>
    <row r="752" spans="1:5" ht="12.75">
      <c r="A752" s="240" t="s">
        <v>455</v>
      </c>
      <c r="B752" s="161">
        <v>390400</v>
      </c>
      <c r="C752" s="161">
        <v>-34184620.62</v>
      </c>
      <c r="D752" s="241">
        <v>-8756.30651127049</v>
      </c>
      <c r="E752" s="161">
        <v>6568924.36</v>
      </c>
    </row>
    <row r="753" spans="1:5" ht="12.75">
      <c r="A753" s="244" t="s">
        <v>464</v>
      </c>
      <c r="B753" s="161">
        <v>390400</v>
      </c>
      <c r="C753" s="161">
        <v>-34184620.62</v>
      </c>
      <c r="D753" s="241">
        <v>-8756.30651127049</v>
      </c>
      <c r="E753" s="161">
        <v>6568924.36</v>
      </c>
    </row>
    <row r="754" spans="1:5" ht="25.5">
      <c r="A754" s="245" t="s">
        <v>459</v>
      </c>
      <c r="B754" s="161">
        <v>390400</v>
      </c>
      <c r="C754" s="161">
        <v>-390400</v>
      </c>
      <c r="D754" s="241">
        <v>-100</v>
      </c>
      <c r="E754" s="161">
        <v>0</v>
      </c>
    </row>
    <row r="755" spans="1:5" ht="12.75">
      <c r="A755" s="240"/>
      <c r="B755" s="161"/>
      <c r="C755" s="161"/>
      <c r="D755" s="241"/>
      <c r="E755" s="161"/>
    </row>
    <row r="756" spans="1:5" ht="25.5">
      <c r="A756" s="242" t="s">
        <v>465</v>
      </c>
      <c r="B756" s="160"/>
      <c r="C756" s="160"/>
      <c r="D756" s="243"/>
      <c r="E756" s="160"/>
    </row>
    <row r="757" spans="1:5" ht="12.75">
      <c r="A757" s="242" t="s">
        <v>403</v>
      </c>
      <c r="B757" s="160">
        <v>1112534</v>
      </c>
      <c r="C757" s="160">
        <v>693954</v>
      </c>
      <c r="D757" s="243">
        <v>62.3759813183238</v>
      </c>
      <c r="E757" s="160">
        <v>0</v>
      </c>
    </row>
    <row r="758" spans="1:5" ht="12.75">
      <c r="A758" s="244" t="s">
        <v>405</v>
      </c>
      <c r="B758" s="161">
        <v>959527</v>
      </c>
      <c r="C758" s="161">
        <v>540947</v>
      </c>
      <c r="D758" s="241">
        <v>56.3764229667326</v>
      </c>
      <c r="E758" s="161">
        <v>0</v>
      </c>
    </row>
    <row r="759" spans="1:5" ht="12.75">
      <c r="A759" s="245" t="s">
        <v>406</v>
      </c>
      <c r="B759" s="161">
        <v>959527</v>
      </c>
      <c r="C759" s="161">
        <v>540947</v>
      </c>
      <c r="D759" s="241">
        <v>56.3764229667326</v>
      </c>
      <c r="E759" s="161">
        <v>0</v>
      </c>
    </row>
    <row r="760" spans="1:5" ht="12.75">
      <c r="A760" s="244" t="s">
        <v>420</v>
      </c>
      <c r="B760" s="161">
        <v>153007</v>
      </c>
      <c r="C760" s="161">
        <v>153007</v>
      </c>
      <c r="D760" s="241">
        <v>100</v>
      </c>
      <c r="E760" s="161">
        <v>0</v>
      </c>
    </row>
    <row r="761" spans="1:5" ht="25.5">
      <c r="A761" s="245" t="s">
        <v>421</v>
      </c>
      <c r="B761" s="161">
        <v>153007</v>
      </c>
      <c r="C761" s="161">
        <v>153007</v>
      </c>
      <c r="D761" s="241">
        <v>100</v>
      </c>
      <c r="E761" s="161">
        <v>0</v>
      </c>
    </row>
    <row r="762" spans="1:5" ht="12.75">
      <c r="A762" s="242" t="s">
        <v>423</v>
      </c>
      <c r="B762" s="160">
        <v>1448289</v>
      </c>
      <c r="C762" s="160">
        <v>940740.03</v>
      </c>
      <c r="D762" s="243">
        <v>64.9552699771938</v>
      </c>
      <c r="E762" s="160">
        <v>287044.26</v>
      </c>
    </row>
    <row r="763" spans="1:5" ht="12.75">
      <c r="A763" s="244" t="s">
        <v>424</v>
      </c>
      <c r="B763" s="161">
        <v>1448289</v>
      </c>
      <c r="C763" s="161">
        <v>940740.03</v>
      </c>
      <c r="D763" s="241">
        <v>64.9552699771938</v>
      </c>
      <c r="E763" s="161">
        <v>287044.26</v>
      </c>
    </row>
    <row r="764" spans="1:5" ht="12.75">
      <c r="A764" s="245" t="s">
        <v>425</v>
      </c>
      <c r="B764" s="161">
        <v>646184</v>
      </c>
      <c r="C764" s="161">
        <v>243007.03</v>
      </c>
      <c r="D764" s="241">
        <v>37.6064758644597</v>
      </c>
      <c r="E764" s="161">
        <v>63454.26</v>
      </c>
    </row>
    <row r="765" spans="1:5" ht="12.75">
      <c r="A765" s="246" t="s">
        <v>427</v>
      </c>
      <c r="B765" s="161">
        <v>646184</v>
      </c>
      <c r="C765" s="161">
        <v>243007.03</v>
      </c>
      <c r="D765" s="241">
        <v>37.6064758644597</v>
      </c>
      <c r="E765" s="161">
        <v>63454.26</v>
      </c>
    </row>
    <row r="766" spans="1:5" ht="25.5">
      <c r="A766" s="245" t="s">
        <v>435</v>
      </c>
      <c r="B766" s="161">
        <v>802105</v>
      </c>
      <c r="C766" s="161">
        <v>697733</v>
      </c>
      <c r="D766" s="241">
        <v>86.9877385130376</v>
      </c>
      <c r="E766" s="161">
        <v>223590</v>
      </c>
    </row>
    <row r="767" spans="1:5" ht="12.75">
      <c r="A767" s="246" t="s">
        <v>436</v>
      </c>
      <c r="B767" s="161">
        <v>802105</v>
      </c>
      <c r="C767" s="161">
        <v>697733</v>
      </c>
      <c r="D767" s="241">
        <v>86.9877385130376</v>
      </c>
      <c r="E767" s="161">
        <v>223590</v>
      </c>
    </row>
    <row r="768" spans="1:5" ht="25.5">
      <c r="A768" s="247" t="s">
        <v>467</v>
      </c>
      <c r="B768" s="161">
        <v>802105</v>
      </c>
      <c r="C768" s="161">
        <v>697733</v>
      </c>
      <c r="D768" s="241">
        <v>86.9877385130376</v>
      </c>
      <c r="E768" s="161">
        <v>223590</v>
      </c>
    </row>
    <row r="769" spans="1:5" ht="25.5">
      <c r="A769" s="252" t="s">
        <v>483</v>
      </c>
      <c r="B769" s="161">
        <v>802105</v>
      </c>
      <c r="C769" s="161">
        <v>697733</v>
      </c>
      <c r="D769" s="241">
        <v>86.9877385130376</v>
      </c>
      <c r="E769" s="161">
        <v>223590</v>
      </c>
    </row>
    <row r="770" spans="1:5" ht="12.75">
      <c r="A770" s="240" t="s">
        <v>277</v>
      </c>
      <c r="B770" s="161">
        <v>-335755</v>
      </c>
      <c r="C770" s="161">
        <v>-246786.03</v>
      </c>
      <c r="D770" s="241">
        <v>73.5018182901223</v>
      </c>
      <c r="E770" s="161">
        <v>-287044.26</v>
      </c>
    </row>
    <row r="771" spans="1:5" ht="12.75">
      <c r="A771" s="240" t="s">
        <v>455</v>
      </c>
      <c r="B771" s="161">
        <v>335755</v>
      </c>
      <c r="C771" s="161">
        <v>246786.03</v>
      </c>
      <c r="D771" s="241">
        <v>73.5018182901223</v>
      </c>
      <c r="E771" s="161">
        <v>287044.26</v>
      </c>
    </row>
    <row r="772" spans="1:5" ht="12.75">
      <c r="A772" s="244" t="s">
        <v>464</v>
      </c>
      <c r="B772" s="161">
        <v>335755</v>
      </c>
      <c r="C772" s="161">
        <v>246786.03</v>
      </c>
      <c r="D772" s="241">
        <v>73.5018182901223</v>
      </c>
      <c r="E772" s="161">
        <v>287044.26</v>
      </c>
    </row>
    <row r="773" spans="1:5" ht="25.5">
      <c r="A773" s="245" t="s">
        <v>460</v>
      </c>
      <c r="B773" s="161">
        <v>335755</v>
      </c>
      <c r="C773" s="161">
        <v>-335754.35</v>
      </c>
      <c r="D773" s="241">
        <v>-99.9998064064571</v>
      </c>
      <c r="E773" s="161">
        <v>0</v>
      </c>
    </row>
    <row r="774" spans="1:5" ht="12.75">
      <c r="A774" s="240"/>
      <c r="B774" s="161"/>
      <c r="C774" s="161"/>
      <c r="D774" s="241"/>
      <c r="E774" s="161"/>
    </row>
    <row r="775" spans="1:5" ht="12.75">
      <c r="A775" s="251" t="s">
        <v>484</v>
      </c>
      <c r="B775" s="161"/>
      <c r="C775" s="161"/>
      <c r="D775" s="241"/>
      <c r="E775" s="161"/>
    </row>
    <row r="776" spans="1:5" ht="12.75">
      <c r="A776" s="242" t="s">
        <v>403</v>
      </c>
      <c r="B776" s="160">
        <v>783399646</v>
      </c>
      <c r="C776" s="160">
        <v>783389769.99</v>
      </c>
      <c r="D776" s="243">
        <v>99.9987393394865</v>
      </c>
      <c r="E776" s="160">
        <v>11618235.93</v>
      </c>
    </row>
    <row r="777" spans="1:5" ht="25.5">
      <c r="A777" s="244" t="s">
        <v>404</v>
      </c>
      <c r="B777" s="161">
        <v>2015603</v>
      </c>
      <c r="C777" s="161">
        <v>2234982.86</v>
      </c>
      <c r="D777" s="241">
        <v>110.884080843301</v>
      </c>
      <c r="E777" s="161">
        <v>433235.93</v>
      </c>
    </row>
    <row r="778" spans="1:5" ht="12.75">
      <c r="A778" s="244" t="s">
        <v>405</v>
      </c>
      <c r="B778" s="161">
        <v>535664</v>
      </c>
      <c r="C778" s="161">
        <v>306993.86</v>
      </c>
      <c r="D778" s="241">
        <v>57.3109001164909</v>
      </c>
      <c r="E778" s="161">
        <v>0</v>
      </c>
    </row>
    <row r="779" spans="1:5" ht="12.75">
      <c r="A779" s="245" t="s">
        <v>406</v>
      </c>
      <c r="B779" s="161">
        <v>516207</v>
      </c>
      <c r="C779" s="161">
        <v>287537.54</v>
      </c>
      <c r="D779" s="241">
        <v>55.701983894058</v>
      </c>
      <c r="E779" s="161">
        <v>0</v>
      </c>
    </row>
    <row r="780" spans="1:5" ht="12.75">
      <c r="A780" s="245" t="s">
        <v>480</v>
      </c>
      <c r="B780" s="161">
        <v>19457</v>
      </c>
      <c r="C780" s="161">
        <v>19456.32</v>
      </c>
      <c r="D780" s="241">
        <v>99.9965051138408</v>
      </c>
      <c r="E780" s="161">
        <v>0</v>
      </c>
    </row>
    <row r="781" spans="1:5" ht="12.75">
      <c r="A781" s="244" t="s">
        <v>407</v>
      </c>
      <c r="B781" s="161">
        <v>230618</v>
      </c>
      <c r="C781" s="161">
        <v>230032.27</v>
      </c>
      <c r="D781" s="241">
        <v>99.746017223287</v>
      </c>
      <c r="E781" s="161">
        <v>26000</v>
      </c>
    </row>
    <row r="782" spans="1:5" ht="12.75">
      <c r="A782" s="245" t="s">
        <v>408</v>
      </c>
      <c r="B782" s="161">
        <v>230618</v>
      </c>
      <c r="C782" s="161">
        <v>230032.27</v>
      </c>
      <c r="D782" s="241">
        <v>99.746017223287</v>
      </c>
      <c r="E782" s="161">
        <v>26000</v>
      </c>
    </row>
    <row r="783" spans="1:5" ht="12.75">
      <c r="A783" s="246" t="s">
        <v>471</v>
      </c>
      <c r="B783" s="161">
        <v>230618</v>
      </c>
      <c r="C783" s="161">
        <v>230032.27</v>
      </c>
      <c r="D783" s="241">
        <v>99.746017223287</v>
      </c>
      <c r="E783" s="161">
        <v>26000</v>
      </c>
    </row>
    <row r="784" spans="1:5" ht="25.5">
      <c r="A784" s="247" t="s">
        <v>472</v>
      </c>
      <c r="B784" s="161">
        <v>230618</v>
      </c>
      <c r="C784" s="161">
        <v>230032.27</v>
      </c>
      <c r="D784" s="241">
        <v>99.746017223287</v>
      </c>
      <c r="E784" s="161">
        <v>26000</v>
      </c>
    </row>
    <row r="785" spans="1:5" ht="25.5">
      <c r="A785" s="252" t="s">
        <v>473</v>
      </c>
      <c r="B785" s="161">
        <v>156633</v>
      </c>
      <c r="C785" s="161">
        <v>156632.27</v>
      </c>
      <c r="D785" s="241">
        <v>99.9995339424004</v>
      </c>
      <c r="E785" s="161">
        <v>0</v>
      </c>
    </row>
    <row r="786" spans="1:5" ht="25.5">
      <c r="A786" s="252" t="s">
        <v>474</v>
      </c>
      <c r="B786" s="161">
        <v>73985</v>
      </c>
      <c r="C786" s="161">
        <v>73400</v>
      </c>
      <c r="D786" s="241">
        <v>99.2092991822667</v>
      </c>
      <c r="E786" s="161">
        <v>26000</v>
      </c>
    </row>
    <row r="787" spans="1:5" ht="12.75">
      <c r="A787" s="244" t="s">
        <v>420</v>
      </c>
      <c r="B787" s="161">
        <v>780617761</v>
      </c>
      <c r="C787" s="161">
        <v>780617761</v>
      </c>
      <c r="D787" s="241">
        <v>100</v>
      </c>
      <c r="E787" s="161">
        <v>11159000</v>
      </c>
    </row>
    <row r="788" spans="1:5" ht="25.5">
      <c r="A788" s="245" t="s">
        <v>421</v>
      </c>
      <c r="B788" s="161">
        <v>780617761</v>
      </c>
      <c r="C788" s="161">
        <v>780617761</v>
      </c>
      <c r="D788" s="241">
        <v>100</v>
      </c>
      <c r="E788" s="161">
        <v>11159000</v>
      </c>
    </row>
    <row r="789" spans="1:5" ht="12.75">
      <c r="A789" s="242" t="s">
        <v>423</v>
      </c>
      <c r="B789" s="160">
        <v>777606077</v>
      </c>
      <c r="C789" s="160">
        <v>589892979.1</v>
      </c>
      <c r="D789" s="243">
        <v>75.8601297685074</v>
      </c>
      <c r="E789" s="160">
        <v>21935933.67</v>
      </c>
    </row>
    <row r="790" spans="1:5" ht="12.75">
      <c r="A790" s="244" t="s">
        <v>424</v>
      </c>
      <c r="B790" s="161">
        <v>772042051</v>
      </c>
      <c r="C790" s="161">
        <v>588757815.15</v>
      </c>
      <c r="D790" s="241">
        <v>76.259811805251</v>
      </c>
      <c r="E790" s="161">
        <v>21700552.49</v>
      </c>
    </row>
    <row r="791" spans="1:5" ht="12.75">
      <c r="A791" s="245" t="s">
        <v>425</v>
      </c>
      <c r="B791" s="161">
        <v>126704620</v>
      </c>
      <c r="C791" s="161">
        <v>81505762.06</v>
      </c>
      <c r="D791" s="241">
        <v>64.3273797435326</v>
      </c>
      <c r="E791" s="161">
        <v>13966355.92</v>
      </c>
    </row>
    <row r="792" spans="1:5" ht="12.75">
      <c r="A792" s="246" t="s">
        <v>426</v>
      </c>
      <c r="B792" s="161">
        <v>38709864</v>
      </c>
      <c r="C792" s="161">
        <v>22495428.11</v>
      </c>
      <c r="D792" s="241">
        <v>58.1129091799444</v>
      </c>
      <c r="E792" s="161">
        <v>3119948.36</v>
      </c>
    </row>
    <row r="793" spans="1:5" ht="12.75">
      <c r="A793" s="246" t="s">
        <v>427</v>
      </c>
      <c r="B793" s="161">
        <v>87994756</v>
      </c>
      <c r="C793" s="161">
        <v>59010333.95</v>
      </c>
      <c r="D793" s="241">
        <v>67.0611939079642</v>
      </c>
      <c r="E793" s="161">
        <v>10846407.56</v>
      </c>
    </row>
    <row r="794" spans="1:5" ht="25.5">
      <c r="A794" s="245" t="s">
        <v>429</v>
      </c>
      <c r="B794" s="161">
        <v>630782642</v>
      </c>
      <c r="C794" s="161">
        <v>499288787.84</v>
      </c>
      <c r="D794" s="241">
        <v>79.1538565894779</v>
      </c>
      <c r="E794" s="161">
        <v>7595827.17</v>
      </c>
    </row>
    <row r="795" spans="1:5" ht="12.75">
      <c r="A795" s="246" t="s">
        <v>430</v>
      </c>
      <c r="B795" s="161">
        <v>630782642</v>
      </c>
      <c r="C795" s="161">
        <v>499288787.84</v>
      </c>
      <c r="D795" s="241">
        <v>79.1538565894779</v>
      </c>
      <c r="E795" s="161">
        <v>7595827.17</v>
      </c>
    </row>
    <row r="796" spans="1:5" ht="25.5">
      <c r="A796" s="245" t="s">
        <v>432</v>
      </c>
      <c r="B796" s="161">
        <v>2216083</v>
      </c>
      <c r="C796" s="161">
        <v>26225.8</v>
      </c>
      <c r="D796" s="241">
        <v>1.18343040400563</v>
      </c>
      <c r="E796" s="161">
        <v>0</v>
      </c>
    </row>
    <row r="797" spans="1:5" ht="12.75">
      <c r="A797" s="246" t="s">
        <v>434</v>
      </c>
      <c r="B797" s="161">
        <v>2216083</v>
      </c>
      <c r="C797" s="161">
        <v>26225.8</v>
      </c>
      <c r="D797" s="241">
        <v>1.18343040400563</v>
      </c>
      <c r="E797" s="161">
        <v>0</v>
      </c>
    </row>
    <row r="798" spans="1:5" ht="25.5">
      <c r="A798" s="245" t="s">
        <v>435</v>
      </c>
      <c r="B798" s="161">
        <v>12338706</v>
      </c>
      <c r="C798" s="161">
        <v>7937039.45</v>
      </c>
      <c r="D798" s="241">
        <v>64.3263519691611</v>
      </c>
      <c r="E798" s="161">
        <v>138369.4</v>
      </c>
    </row>
    <row r="799" spans="1:5" ht="12.75">
      <c r="A799" s="246" t="s">
        <v>436</v>
      </c>
      <c r="B799" s="161">
        <v>4165953</v>
      </c>
      <c r="C799" s="161">
        <v>4104571.35</v>
      </c>
      <c r="D799" s="241">
        <v>98.5265880339985</v>
      </c>
      <c r="E799" s="161">
        <v>-40734.74</v>
      </c>
    </row>
    <row r="800" spans="1:5" ht="25.5">
      <c r="A800" s="247" t="s">
        <v>437</v>
      </c>
      <c r="B800" s="161">
        <v>17911</v>
      </c>
      <c r="C800" s="161">
        <v>1530.42</v>
      </c>
      <c r="D800" s="241">
        <v>8.54458154206912</v>
      </c>
      <c r="E800" s="161">
        <v>1265.26</v>
      </c>
    </row>
    <row r="801" spans="1:5" ht="25.5">
      <c r="A801" s="247" t="s">
        <v>467</v>
      </c>
      <c r="B801" s="161">
        <v>4148042</v>
      </c>
      <c r="C801" s="161">
        <v>4103040.93</v>
      </c>
      <c r="D801" s="241">
        <v>98.9151250156098</v>
      </c>
      <c r="E801" s="161">
        <v>-42000</v>
      </c>
    </row>
    <row r="802" spans="1:5" ht="25.5">
      <c r="A802" s="252" t="s">
        <v>468</v>
      </c>
      <c r="B802" s="161">
        <v>3938042</v>
      </c>
      <c r="C802" s="161">
        <v>3893040.93</v>
      </c>
      <c r="D802" s="241">
        <v>98.8572729798209</v>
      </c>
      <c r="E802" s="161">
        <v>-42000</v>
      </c>
    </row>
    <row r="803" spans="1:5" ht="25.5">
      <c r="A803" s="252" t="s">
        <v>485</v>
      </c>
      <c r="B803" s="161">
        <v>210000</v>
      </c>
      <c r="C803" s="161">
        <v>210000</v>
      </c>
      <c r="D803" s="241">
        <v>100</v>
      </c>
      <c r="E803" s="161">
        <v>0</v>
      </c>
    </row>
    <row r="804" spans="1:5" ht="51.75">
      <c r="A804" s="246" t="s">
        <v>438</v>
      </c>
      <c r="B804" s="161">
        <v>2523163</v>
      </c>
      <c r="C804" s="161">
        <v>1583543.6</v>
      </c>
      <c r="D804" s="241">
        <v>62.7602576607219</v>
      </c>
      <c r="E804" s="161">
        <v>115059.79</v>
      </c>
    </row>
    <row r="805" spans="1:5" ht="51.75">
      <c r="A805" s="247" t="s">
        <v>439</v>
      </c>
      <c r="B805" s="161">
        <v>261243</v>
      </c>
      <c r="C805" s="161">
        <v>44016.38</v>
      </c>
      <c r="D805" s="241">
        <v>16.8488265714297</v>
      </c>
      <c r="E805" s="161">
        <v>531.36</v>
      </c>
    </row>
    <row r="806" spans="1:5" ht="64.5">
      <c r="A806" s="247" t="s">
        <v>440</v>
      </c>
      <c r="B806" s="161">
        <v>2261920</v>
      </c>
      <c r="C806" s="161">
        <v>1539527.22</v>
      </c>
      <c r="D806" s="241">
        <v>68.0628501450095</v>
      </c>
      <c r="E806" s="161">
        <v>114528.43</v>
      </c>
    </row>
    <row r="807" spans="1:5" ht="25.5">
      <c r="A807" s="246" t="s">
        <v>441</v>
      </c>
      <c r="B807" s="161">
        <v>5630133</v>
      </c>
      <c r="C807" s="161">
        <v>2229468.18</v>
      </c>
      <c r="D807" s="241">
        <v>39.5988545918897</v>
      </c>
      <c r="E807" s="161">
        <v>64044.35</v>
      </c>
    </row>
    <row r="808" spans="1:5" ht="25.5">
      <c r="A808" s="247" t="s">
        <v>442</v>
      </c>
      <c r="B808" s="161">
        <v>5505573</v>
      </c>
      <c r="C808" s="161">
        <v>2161048.18</v>
      </c>
      <c r="D808" s="241">
        <v>39.25201209756</v>
      </c>
      <c r="E808" s="161">
        <v>64044.35</v>
      </c>
    </row>
    <row r="809" spans="1:5" ht="39">
      <c r="A809" s="247" t="s">
        <v>443</v>
      </c>
      <c r="B809" s="161">
        <v>124560</v>
      </c>
      <c r="C809" s="161">
        <v>68420</v>
      </c>
      <c r="D809" s="241">
        <v>54.9293513166346</v>
      </c>
      <c r="E809" s="161">
        <v>0</v>
      </c>
    </row>
    <row r="810" spans="1:5" ht="12.75">
      <c r="A810" s="246" t="s">
        <v>481</v>
      </c>
      <c r="B810" s="161">
        <v>19457</v>
      </c>
      <c r="C810" s="161">
        <v>19456.32</v>
      </c>
      <c r="D810" s="241">
        <v>99.9965051138408</v>
      </c>
      <c r="E810" s="161">
        <v>0</v>
      </c>
    </row>
    <row r="811" spans="1:5" ht="12.75">
      <c r="A811" s="244" t="s">
        <v>444</v>
      </c>
      <c r="B811" s="161">
        <v>5564026</v>
      </c>
      <c r="C811" s="161">
        <v>1135163.95</v>
      </c>
      <c r="D811" s="241">
        <v>20.4018448152471</v>
      </c>
      <c r="E811" s="161">
        <v>235381.18</v>
      </c>
    </row>
    <row r="812" spans="1:5" ht="12.75">
      <c r="A812" s="245" t="s">
        <v>445</v>
      </c>
      <c r="B812" s="161">
        <v>5564026</v>
      </c>
      <c r="C812" s="161">
        <v>1135163.95</v>
      </c>
      <c r="D812" s="241">
        <v>20.4018448152471</v>
      </c>
      <c r="E812" s="161">
        <v>235381.18</v>
      </c>
    </row>
    <row r="813" spans="1:5" ht="12.75">
      <c r="A813" s="240" t="s">
        <v>277</v>
      </c>
      <c r="B813" s="161">
        <v>5793569</v>
      </c>
      <c r="C813" s="161">
        <v>193496790.89</v>
      </c>
      <c r="D813" s="241">
        <v>3339.85477501002</v>
      </c>
      <c r="E813" s="161">
        <v>-10317697.74</v>
      </c>
    </row>
    <row r="814" spans="1:5" ht="12.75">
      <c r="A814" s="240" t="s">
        <v>455</v>
      </c>
      <c r="B814" s="161">
        <v>-5793569</v>
      </c>
      <c r="C814" s="161">
        <v>-193496790.89</v>
      </c>
      <c r="D814" s="241">
        <v>3339.85477501002</v>
      </c>
      <c r="E814" s="161">
        <v>10317697.74</v>
      </c>
    </row>
    <row r="815" spans="1:5" ht="12.75">
      <c r="A815" s="244" t="s">
        <v>464</v>
      </c>
      <c r="B815" s="161">
        <v>377493</v>
      </c>
      <c r="C815" s="161">
        <v>-193496790.89</v>
      </c>
      <c r="D815" s="241">
        <v>-51258.3785368206</v>
      </c>
      <c r="E815" s="161">
        <v>10317697.74</v>
      </c>
    </row>
    <row r="816" spans="1:5" ht="25.5">
      <c r="A816" s="245" t="s">
        <v>459</v>
      </c>
      <c r="B816" s="161">
        <v>365638</v>
      </c>
      <c r="C816" s="161">
        <v>-7637.02</v>
      </c>
      <c r="D816" s="241">
        <v>-2.08868334254098</v>
      </c>
      <c r="E816" s="161">
        <v>0</v>
      </c>
    </row>
    <row r="817" spans="1:5" ht="25.5">
      <c r="A817" s="245" t="s">
        <v>460</v>
      </c>
      <c r="B817" s="161">
        <v>11855</v>
      </c>
      <c r="C817" s="161">
        <v>-11854.6</v>
      </c>
      <c r="D817" s="241">
        <v>-99.9966258962463</v>
      </c>
      <c r="E817" s="161">
        <v>0</v>
      </c>
    </row>
    <row r="818" spans="1:5" ht="12.75">
      <c r="A818" s="244" t="s">
        <v>462</v>
      </c>
      <c r="B818" s="161">
        <v>-6171062</v>
      </c>
      <c r="C818" s="161">
        <v>0</v>
      </c>
      <c r="D818" s="241">
        <v>0</v>
      </c>
      <c r="E818" s="161">
        <v>0</v>
      </c>
    </row>
    <row r="819" spans="1:5" ht="12.75">
      <c r="A819" s="240"/>
      <c r="B819" s="161"/>
      <c r="C819" s="161"/>
      <c r="D819" s="241"/>
      <c r="E819" s="161"/>
    </row>
    <row r="820" spans="1:5" ht="12.75">
      <c r="A820" s="242" t="s">
        <v>463</v>
      </c>
      <c r="B820" s="160"/>
      <c r="C820" s="160"/>
      <c r="D820" s="243"/>
      <c r="E820" s="160"/>
    </row>
    <row r="821" spans="1:5" ht="12.75">
      <c r="A821" s="242" t="s">
        <v>403</v>
      </c>
      <c r="B821" s="160">
        <v>633909398</v>
      </c>
      <c r="C821" s="160">
        <v>634124064.61</v>
      </c>
      <c r="D821" s="243">
        <v>100.033863926087</v>
      </c>
      <c r="E821" s="160">
        <v>2689462.68</v>
      </c>
    </row>
    <row r="822" spans="1:5" ht="25.5">
      <c r="A822" s="244" t="s">
        <v>404</v>
      </c>
      <c r="B822" s="161">
        <v>2015603</v>
      </c>
      <c r="C822" s="161">
        <v>2230269.61</v>
      </c>
      <c r="D822" s="241">
        <v>110.650242632106</v>
      </c>
      <c r="E822" s="161">
        <v>430462.68</v>
      </c>
    </row>
    <row r="823" spans="1:5" ht="12.75">
      <c r="A823" s="244" t="s">
        <v>407</v>
      </c>
      <c r="B823" s="161">
        <v>99966</v>
      </c>
      <c r="C823" s="161">
        <v>99966</v>
      </c>
      <c r="D823" s="241">
        <v>100</v>
      </c>
      <c r="E823" s="161">
        <v>0</v>
      </c>
    </row>
    <row r="824" spans="1:5" ht="12.75">
      <c r="A824" s="245" t="s">
        <v>408</v>
      </c>
      <c r="B824" s="161">
        <v>99966</v>
      </c>
      <c r="C824" s="161">
        <v>99966</v>
      </c>
      <c r="D824" s="241">
        <v>100</v>
      </c>
      <c r="E824" s="161">
        <v>0</v>
      </c>
    </row>
    <row r="825" spans="1:5" ht="12.75">
      <c r="A825" s="246" t="s">
        <v>471</v>
      </c>
      <c r="B825" s="161">
        <v>99966</v>
      </c>
      <c r="C825" s="161">
        <v>99966</v>
      </c>
      <c r="D825" s="241">
        <v>100</v>
      </c>
      <c r="E825" s="161">
        <v>0</v>
      </c>
    </row>
    <row r="826" spans="1:5" ht="25.5">
      <c r="A826" s="247" t="s">
        <v>472</v>
      </c>
      <c r="B826" s="161">
        <v>99966</v>
      </c>
      <c r="C826" s="161">
        <v>99966</v>
      </c>
      <c r="D826" s="241">
        <v>100</v>
      </c>
      <c r="E826" s="161">
        <v>0</v>
      </c>
    </row>
    <row r="827" spans="1:5" ht="25.5">
      <c r="A827" s="252" t="s">
        <v>473</v>
      </c>
      <c r="B827" s="161">
        <v>99966</v>
      </c>
      <c r="C827" s="161">
        <v>99966</v>
      </c>
      <c r="D827" s="241">
        <v>100</v>
      </c>
      <c r="E827" s="161">
        <v>0</v>
      </c>
    </row>
    <row r="828" spans="1:5" ht="12.75">
      <c r="A828" s="244" t="s">
        <v>420</v>
      </c>
      <c r="B828" s="161">
        <v>631793829</v>
      </c>
      <c r="C828" s="161">
        <v>631793829</v>
      </c>
      <c r="D828" s="241">
        <v>100</v>
      </c>
      <c r="E828" s="161">
        <v>2259000</v>
      </c>
    </row>
    <row r="829" spans="1:5" ht="25.5">
      <c r="A829" s="245" t="s">
        <v>421</v>
      </c>
      <c r="B829" s="161">
        <v>631793829</v>
      </c>
      <c r="C829" s="161">
        <v>631793829</v>
      </c>
      <c r="D829" s="241">
        <v>100</v>
      </c>
      <c r="E829" s="161">
        <v>2259000</v>
      </c>
    </row>
    <row r="830" spans="1:5" ht="12.75">
      <c r="A830" s="242" t="s">
        <v>423</v>
      </c>
      <c r="B830" s="160">
        <v>628103974</v>
      </c>
      <c r="C830" s="160">
        <v>466541852.13</v>
      </c>
      <c r="D830" s="243">
        <v>74.277806134371</v>
      </c>
      <c r="E830" s="160">
        <v>17311185.71</v>
      </c>
    </row>
    <row r="831" spans="1:5" ht="12.75">
      <c r="A831" s="244" t="s">
        <v>424</v>
      </c>
      <c r="B831" s="161">
        <v>623490594</v>
      </c>
      <c r="C831" s="161">
        <v>465640301.86</v>
      </c>
      <c r="D831" s="241">
        <v>74.6828109904093</v>
      </c>
      <c r="E831" s="161">
        <v>17075804.53</v>
      </c>
    </row>
    <row r="832" spans="1:5" ht="12.75">
      <c r="A832" s="245" t="s">
        <v>425</v>
      </c>
      <c r="B832" s="161">
        <v>105950991</v>
      </c>
      <c r="C832" s="161">
        <v>70987636.93</v>
      </c>
      <c r="D832" s="241">
        <v>67.0004463950696</v>
      </c>
      <c r="E832" s="161">
        <v>12543431.23</v>
      </c>
    </row>
    <row r="833" spans="1:5" ht="12.75">
      <c r="A833" s="246" t="s">
        <v>426</v>
      </c>
      <c r="B833" s="161">
        <v>30569099</v>
      </c>
      <c r="C833" s="161">
        <v>18280863.64</v>
      </c>
      <c r="D833" s="241">
        <v>59.8017744651224</v>
      </c>
      <c r="E833" s="161">
        <v>2590032.82</v>
      </c>
    </row>
    <row r="834" spans="1:5" ht="12.75">
      <c r="A834" s="246" t="s">
        <v>427</v>
      </c>
      <c r="B834" s="161">
        <v>75381892</v>
      </c>
      <c r="C834" s="161">
        <v>52706773.29</v>
      </c>
      <c r="D834" s="241">
        <v>69.919674197087</v>
      </c>
      <c r="E834" s="161">
        <v>9953398.41</v>
      </c>
    </row>
    <row r="835" spans="1:5" ht="25.5">
      <c r="A835" s="245" t="s">
        <v>429</v>
      </c>
      <c r="B835" s="161">
        <v>505543434</v>
      </c>
      <c r="C835" s="161">
        <v>388308399.6</v>
      </c>
      <c r="D835" s="241">
        <v>76.8100965188285</v>
      </c>
      <c r="E835" s="161">
        <v>4512063.69</v>
      </c>
    </row>
    <row r="836" spans="1:5" ht="12.75">
      <c r="A836" s="246" t="s">
        <v>430</v>
      </c>
      <c r="B836" s="161">
        <v>505543434</v>
      </c>
      <c r="C836" s="161">
        <v>388308399.6</v>
      </c>
      <c r="D836" s="241">
        <v>76.8100965188285</v>
      </c>
      <c r="E836" s="161">
        <v>4512063.69</v>
      </c>
    </row>
    <row r="837" spans="1:5" ht="25.5">
      <c r="A837" s="245" t="s">
        <v>432</v>
      </c>
      <c r="B837" s="161">
        <v>2216083</v>
      </c>
      <c r="C837" s="161">
        <v>26225.8</v>
      </c>
      <c r="D837" s="241">
        <v>1.18343040400563</v>
      </c>
      <c r="E837" s="161">
        <v>0</v>
      </c>
    </row>
    <row r="838" spans="1:5" ht="12.75">
      <c r="A838" s="246" t="s">
        <v>434</v>
      </c>
      <c r="B838" s="161">
        <v>2216083</v>
      </c>
      <c r="C838" s="161">
        <v>26225.8</v>
      </c>
      <c r="D838" s="241">
        <v>1.18343040400563</v>
      </c>
      <c r="E838" s="161">
        <v>0</v>
      </c>
    </row>
    <row r="839" spans="1:5" ht="25.5">
      <c r="A839" s="245" t="s">
        <v>435</v>
      </c>
      <c r="B839" s="161">
        <v>9780086</v>
      </c>
      <c r="C839" s="161">
        <v>6318039.53</v>
      </c>
      <c r="D839" s="241">
        <v>64.6010631194859</v>
      </c>
      <c r="E839" s="161">
        <v>20309.61</v>
      </c>
    </row>
    <row r="840" spans="1:5" ht="12.75">
      <c r="A840" s="246" t="s">
        <v>436</v>
      </c>
      <c r="B840" s="161">
        <v>4149953</v>
      </c>
      <c r="C840" s="161">
        <v>4088571.35</v>
      </c>
      <c r="D840" s="241">
        <v>98.5209073452157</v>
      </c>
      <c r="E840" s="161">
        <v>-43734.74</v>
      </c>
    </row>
    <row r="841" spans="1:5" ht="25.5">
      <c r="A841" s="247" t="s">
        <v>437</v>
      </c>
      <c r="B841" s="161">
        <v>17911</v>
      </c>
      <c r="C841" s="161">
        <v>1530.42</v>
      </c>
      <c r="D841" s="241">
        <v>8.54458154206912</v>
      </c>
      <c r="E841" s="161">
        <v>1265.26</v>
      </c>
    </row>
    <row r="842" spans="1:5" ht="25.5">
      <c r="A842" s="247" t="s">
        <v>467</v>
      </c>
      <c r="B842" s="161">
        <v>4132042</v>
      </c>
      <c r="C842" s="161">
        <v>4087040.93</v>
      </c>
      <c r="D842" s="241">
        <v>98.910924187121</v>
      </c>
      <c r="E842" s="161">
        <v>-45000</v>
      </c>
    </row>
    <row r="843" spans="1:5" ht="25.5">
      <c r="A843" s="252" t="s">
        <v>468</v>
      </c>
      <c r="B843" s="161">
        <v>3922042</v>
      </c>
      <c r="C843" s="161">
        <v>3877040.93</v>
      </c>
      <c r="D843" s="241">
        <v>98.8526112163001</v>
      </c>
      <c r="E843" s="161">
        <v>-45000</v>
      </c>
    </row>
    <row r="844" spans="1:5" ht="25.5">
      <c r="A844" s="252" t="s">
        <v>485</v>
      </c>
      <c r="B844" s="161">
        <v>210000</v>
      </c>
      <c r="C844" s="161">
        <v>210000</v>
      </c>
      <c r="D844" s="241">
        <v>100</v>
      </c>
      <c r="E844" s="161">
        <v>0</v>
      </c>
    </row>
    <row r="845" spans="1:5" ht="25.5">
      <c r="A845" s="246" t="s">
        <v>441</v>
      </c>
      <c r="B845" s="161">
        <v>5630133</v>
      </c>
      <c r="C845" s="161">
        <v>2229468.18</v>
      </c>
      <c r="D845" s="241">
        <v>39.5988545918897</v>
      </c>
      <c r="E845" s="161">
        <v>64044.35</v>
      </c>
    </row>
    <row r="846" spans="1:5" ht="25.5">
      <c r="A846" s="247" t="s">
        <v>442</v>
      </c>
      <c r="B846" s="161">
        <v>5505573</v>
      </c>
      <c r="C846" s="161">
        <v>2161048.18</v>
      </c>
      <c r="D846" s="241">
        <v>39.25201209756</v>
      </c>
      <c r="E846" s="161">
        <v>64044.35</v>
      </c>
    </row>
    <row r="847" spans="1:5" ht="39">
      <c r="A847" s="247" t="s">
        <v>443</v>
      </c>
      <c r="B847" s="161">
        <v>124560</v>
      </c>
      <c r="C847" s="161">
        <v>68420</v>
      </c>
      <c r="D847" s="241">
        <v>54.9293513166346</v>
      </c>
      <c r="E847" s="161">
        <v>0</v>
      </c>
    </row>
    <row r="848" spans="1:5" ht="12.75">
      <c r="A848" s="244" t="s">
        <v>444</v>
      </c>
      <c r="B848" s="161">
        <v>4613380</v>
      </c>
      <c r="C848" s="161">
        <v>901550.27</v>
      </c>
      <c r="D848" s="241">
        <v>19.5420769587591</v>
      </c>
      <c r="E848" s="161">
        <v>235381.18</v>
      </c>
    </row>
    <row r="849" spans="1:5" ht="12.75">
      <c r="A849" s="245" t="s">
        <v>445</v>
      </c>
      <c r="B849" s="161">
        <v>4613380</v>
      </c>
      <c r="C849" s="161">
        <v>901550.27</v>
      </c>
      <c r="D849" s="241">
        <v>19.5420769587591</v>
      </c>
      <c r="E849" s="161">
        <v>235381.18</v>
      </c>
    </row>
    <row r="850" spans="1:5" ht="12.75">
      <c r="A850" s="240" t="s">
        <v>277</v>
      </c>
      <c r="B850" s="161">
        <v>5805424</v>
      </c>
      <c r="C850" s="161">
        <v>167582212.48</v>
      </c>
      <c r="D850" s="241">
        <v>2886.64897654332</v>
      </c>
      <c r="E850" s="161">
        <v>-14621723.03</v>
      </c>
    </row>
    <row r="851" spans="1:5" ht="12.75">
      <c r="A851" s="240" t="s">
        <v>455</v>
      </c>
      <c r="B851" s="161">
        <v>-5805424</v>
      </c>
      <c r="C851" s="161">
        <v>-167582212.48</v>
      </c>
      <c r="D851" s="241">
        <v>2886.64897654332</v>
      </c>
      <c r="E851" s="161">
        <v>14621723.03</v>
      </c>
    </row>
    <row r="852" spans="1:5" ht="12.75">
      <c r="A852" s="244" t="s">
        <v>464</v>
      </c>
      <c r="B852" s="161">
        <v>365638</v>
      </c>
      <c r="C852" s="161">
        <v>-167582212.48</v>
      </c>
      <c r="D852" s="241">
        <v>-45832.8216651442</v>
      </c>
      <c r="E852" s="161">
        <v>14621723.03</v>
      </c>
    </row>
    <row r="853" spans="1:5" ht="25.5">
      <c r="A853" s="245" t="s">
        <v>459</v>
      </c>
      <c r="B853" s="161">
        <v>365638</v>
      </c>
      <c r="C853" s="161">
        <v>-7637.02</v>
      </c>
      <c r="D853" s="241">
        <v>-2.08868334254098</v>
      </c>
      <c r="E853" s="161">
        <v>0</v>
      </c>
    </row>
    <row r="854" spans="1:5" ht="12.75">
      <c r="A854" s="244" t="s">
        <v>462</v>
      </c>
      <c r="B854" s="161">
        <v>-6171062</v>
      </c>
      <c r="C854" s="161">
        <v>0</v>
      </c>
      <c r="D854" s="241">
        <v>0</v>
      </c>
      <c r="E854" s="161">
        <v>0</v>
      </c>
    </row>
    <row r="855" spans="1:5" ht="12.75">
      <c r="A855" s="240"/>
      <c r="B855" s="161"/>
      <c r="C855" s="161"/>
      <c r="D855" s="241"/>
      <c r="E855" s="161"/>
    </row>
    <row r="856" spans="1:5" ht="25.5">
      <c r="A856" s="242" t="s">
        <v>465</v>
      </c>
      <c r="B856" s="160"/>
      <c r="C856" s="160"/>
      <c r="D856" s="243"/>
      <c r="E856" s="160"/>
    </row>
    <row r="857" spans="1:5" ht="12.75">
      <c r="A857" s="242" t="s">
        <v>403</v>
      </c>
      <c r="B857" s="160">
        <v>149490248</v>
      </c>
      <c r="C857" s="160">
        <v>149265705.38</v>
      </c>
      <c r="D857" s="243">
        <v>99.8497944695362</v>
      </c>
      <c r="E857" s="160">
        <v>8928773.25</v>
      </c>
    </row>
    <row r="858" spans="1:5" ht="25.5">
      <c r="A858" s="244" t="s">
        <v>404</v>
      </c>
      <c r="B858" s="161">
        <v>0</v>
      </c>
      <c r="C858" s="161">
        <v>4713.25</v>
      </c>
      <c r="D858" s="241">
        <v>0</v>
      </c>
      <c r="E858" s="161">
        <v>2773.25</v>
      </c>
    </row>
    <row r="859" spans="1:5" ht="12.75">
      <c r="A859" s="244" t="s">
        <v>405</v>
      </c>
      <c r="B859" s="161">
        <v>535664</v>
      </c>
      <c r="C859" s="161">
        <v>306993.86</v>
      </c>
      <c r="D859" s="241">
        <v>57.3109001164909</v>
      </c>
      <c r="E859" s="161">
        <v>0</v>
      </c>
    </row>
    <row r="860" spans="1:5" ht="12.75">
      <c r="A860" s="245" t="s">
        <v>406</v>
      </c>
      <c r="B860" s="161">
        <v>516207</v>
      </c>
      <c r="C860" s="161">
        <v>287537.54</v>
      </c>
      <c r="D860" s="241">
        <v>55.701983894058</v>
      </c>
      <c r="E860" s="161">
        <v>0</v>
      </c>
    </row>
    <row r="861" spans="1:5" ht="12.75">
      <c r="A861" s="245" t="s">
        <v>480</v>
      </c>
      <c r="B861" s="161">
        <v>19457</v>
      </c>
      <c r="C861" s="161">
        <v>19456.32</v>
      </c>
      <c r="D861" s="241">
        <v>99.9965051138408</v>
      </c>
      <c r="E861" s="161">
        <v>0</v>
      </c>
    </row>
    <row r="862" spans="1:5" ht="12.75">
      <c r="A862" s="244" t="s">
        <v>407</v>
      </c>
      <c r="B862" s="161">
        <v>130652</v>
      </c>
      <c r="C862" s="161">
        <v>130066.27</v>
      </c>
      <c r="D862" s="241">
        <v>99.5516869240425</v>
      </c>
      <c r="E862" s="161">
        <v>26000</v>
      </c>
    </row>
    <row r="863" spans="1:5" ht="12.75">
      <c r="A863" s="245" t="s">
        <v>408</v>
      </c>
      <c r="B863" s="161">
        <v>130652</v>
      </c>
      <c r="C863" s="161">
        <v>130066.27</v>
      </c>
      <c r="D863" s="241">
        <v>99.5516869240425</v>
      </c>
      <c r="E863" s="161">
        <v>26000</v>
      </c>
    </row>
    <row r="864" spans="1:5" ht="12.75">
      <c r="A864" s="246" t="s">
        <v>471</v>
      </c>
      <c r="B864" s="161">
        <v>130652</v>
      </c>
      <c r="C864" s="161">
        <v>130066.27</v>
      </c>
      <c r="D864" s="241">
        <v>99.5516869240425</v>
      </c>
      <c r="E864" s="161">
        <v>26000</v>
      </c>
    </row>
    <row r="865" spans="1:5" ht="25.5">
      <c r="A865" s="247" t="s">
        <v>472</v>
      </c>
      <c r="B865" s="161">
        <v>130652</v>
      </c>
      <c r="C865" s="161">
        <v>130066.27</v>
      </c>
      <c r="D865" s="241">
        <v>99.5516869240425</v>
      </c>
      <c r="E865" s="161">
        <v>26000</v>
      </c>
    </row>
    <row r="866" spans="1:5" ht="25.5">
      <c r="A866" s="252" t="s">
        <v>473</v>
      </c>
      <c r="B866" s="161">
        <v>56667</v>
      </c>
      <c r="C866" s="161">
        <v>56666.27</v>
      </c>
      <c r="D866" s="241">
        <v>99.9987117722837</v>
      </c>
      <c r="E866" s="161">
        <v>0</v>
      </c>
    </row>
    <row r="867" spans="1:5" ht="25.5">
      <c r="A867" s="252" t="s">
        <v>474</v>
      </c>
      <c r="B867" s="161">
        <v>73985</v>
      </c>
      <c r="C867" s="161">
        <v>73400</v>
      </c>
      <c r="D867" s="241">
        <v>99.2092991822667</v>
      </c>
      <c r="E867" s="161">
        <v>26000</v>
      </c>
    </row>
    <row r="868" spans="1:5" ht="12.75">
      <c r="A868" s="244" t="s">
        <v>420</v>
      </c>
      <c r="B868" s="161">
        <v>148823932</v>
      </c>
      <c r="C868" s="161">
        <v>148823932</v>
      </c>
      <c r="D868" s="241">
        <v>100</v>
      </c>
      <c r="E868" s="161">
        <v>8900000</v>
      </c>
    </row>
    <row r="869" spans="1:5" ht="25.5">
      <c r="A869" s="245" t="s">
        <v>421</v>
      </c>
      <c r="B869" s="161">
        <v>148823932</v>
      </c>
      <c r="C869" s="161">
        <v>148823932</v>
      </c>
      <c r="D869" s="241">
        <v>100</v>
      </c>
      <c r="E869" s="161">
        <v>8900000</v>
      </c>
    </row>
    <row r="870" spans="1:5" ht="12.75">
      <c r="A870" s="242" t="s">
        <v>423</v>
      </c>
      <c r="B870" s="160">
        <v>149502103</v>
      </c>
      <c r="C870" s="160">
        <v>123351126.97</v>
      </c>
      <c r="D870" s="243">
        <v>82.507954399812</v>
      </c>
      <c r="E870" s="160">
        <v>4624747.96</v>
      </c>
    </row>
    <row r="871" spans="1:5" ht="12.75">
      <c r="A871" s="244" t="s">
        <v>424</v>
      </c>
      <c r="B871" s="161">
        <v>148551457</v>
      </c>
      <c r="C871" s="161">
        <v>123117513.29</v>
      </c>
      <c r="D871" s="241">
        <v>82.8786979113911</v>
      </c>
      <c r="E871" s="161">
        <v>4624747.96</v>
      </c>
    </row>
    <row r="872" spans="1:5" ht="12.75">
      <c r="A872" s="245" t="s">
        <v>425</v>
      </c>
      <c r="B872" s="161">
        <v>20753629</v>
      </c>
      <c r="C872" s="161">
        <v>10518125.13</v>
      </c>
      <c r="D872" s="241">
        <v>50.6808960013692</v>
      </c>
      <c r="E872" s="161">
        <v>1422924.69</v>
      </c>
    </row>
    <row r="873" spans="1:5" ht="12.75">
      <c r="A873" s="246" t="s">
        <v>426</v>
      </c>
      <c r="B873" s="161">
        <v>8140765</v>
      </c>
      <c r="C873" s="161">
        <v>4214564.47</v>
      </c>
      <c r="D873" s="241">
        <v>51.7711108231229</v>
      </c>
      <c r="E873" s="161">
        <v>529915.54</v>
      </c>
    </row>
    <row r="874" spans="1:5" ht="12.75">
      <c r="A874" s="246" t="s">
        <v>427</v>
      </c>
      <c r="B874" s="161">
        <v>12612864</v>
      </c>
      <c r="C874" s="161">
        <v>6303560.66</v>
      </c>
      <c r="D874" s="241">
        <v>49.9772348294567</v>
      </c>
      <c r="E874" s="161">
        <v>893009.15</v>
      </c>
    </row>
    <row r="875" spans="1:5" ht="25.5">
      <c r="A875" s="245" t="s">
        <v>429</v>
      </c>
      <c r="B875" s="161">
        <v>125239208</v>
      </c>
      <c r="C875" s="161">
        <v>110980388.24</v>
      </c>
      <c r="D875" s="241">
        <v>88.6147317699422</v>
      </c>
      <c r="E875" s="161">
        <v>3083763.48</v>
      </c>
    </row>
    <row r="876" spans="1:5" ht="12.75">
      <c r="A876" s="246" t="s">
        <v>430</v>
      </c>
      <c r="B876" s="161">
        <v>125239208</v>
      </c>
      <c r="C876" s="161">
        <v>110980388.24</v>
      </c>
      <c r="D876" s="241">
        <v>88.6147317699422</v>
      </c>
      <c r="E876" s="161">
        <v>3083763.48</v>
      </c>
    </row>
    <row r="877" spans="1:5" ht="25.5">
      <c r="A877" s="245" t="s">
        <v>435</v>
      </c>
      <c r="B877" s="161">
        <v>2558620</v>
      </c>
      <c r="C877" s="161">
        <v>1618999.92</v>
      </c>
      <c r="D877" s="241">
        <v>63.2762942523704</v>
      </c>
      <c r="E877" s="161">
        <v>118059.79</v>
      </c>
    </row>
    <row r="878" spans="1:5" ht="12.75">
      <c r="A878" s="246" t="s">
        <v>436</v>
      </c>
      <c r="B878" s="161">
        <v>16000</v>
      </c>
      <c r="C878" s="161">
        <v>16000</v>
      </c>
      <c r="D878" s="241">
        <v>100</v>
      </c>
      <c r="E878" s="161">
        <v>3000</v>
      </c>
    </row>
    <row r="879" spans="1:5" ht="25.5">
      <c r="A879" s="247" t="s">
        <v>467</v>
      </c>
      <c r="B879" s="161">
        <v>16000</v>
      </c>
      <c r="C879" s="161">
        <v>16000</v>
      </c>
      <c r="D879" s="241">
        <v>100</v>
      </c>
      <c r="E879" s="161">
        <v>3000</v>
      </c>
    </row>
    <row r="880" spans="1:5" ht="25.5">
      <c r="A880" s="252" t="s">
        <v>468</v>
      </c>
      <c r="B880" s="161">
        <v>16000</v>
      </c>
      <c r="C880" s="161">
        <v>16000</v>
      </c>
      <c r="D880" s="241">
        <v>100</v>
      </c>
      <c r="E880" s="161">
        <v>3000</v>
      </c>
    </row>
    <row r="881" spans="1:5" ht="51.75">
      <c r="A881" s="246" t="s">
        <v>438</v>
      </c>
      <c r="B881" s="161">
        <v>2523163</v>
      </c>
      <c r="C881" s="161">
        <v>1583543.6</v>
      </c>
      <c r="D881" s="241">
        <v>62.7602576607219</v>
      </c>
      <c r="E881" s="161">
        <v>115059.79</v>
      </c>
    </row>
    <row r="882" spans="1:5" ht="51.75">
      <c r="A882" s="247" t="s">
        <v>439</v>
      </c>
      <c r="B882" s="161">
        <v>261243</v>
      </c>
      <c r="C882" s="161">
        <v>44016.38</v>
      </c>
      <c r="D882" s="241">
        <v>16.8488265714297</v>
      </c>
      <c r="E882" s="161">
        <v>531.36</v>
      </c>
    </row>
    <row r="883" spans="1:5" ht="64.5">
      <c r="A883" s="247" t="s">
        <v>440</v>
      </c>
      <c r="B883" s="161">
        <v>2261920</v>
      </c>
      <c r="C883" s="161">
        <v>1539527.22</v>
      </c>
      <c r="D883" s="241">
        <v>68.0628501450095</v>
      </c>
      <c r="E883" s="161">
        <v>114528.43</v>
      </c>
    </row>
    <row r="884" spans="1:5" ht="12.75">
      <c r="A884" s="246" t="s">
        <v>481</v>
      </c>
      <c r="B884" s="161">
        <v>19457</v>
      </c>
      <c r="C884" s="161">
        <v>19456.32</v>
      </c>
      <c r="D884" s="241">
        <v>99.9965051138408</v>
      </c>
      <c r="E884" s="161">
        <v>0</v>
      </c>
    </row>
    <row r="885" spans="1:5" ht="12.75">
      <c r="A885" s="244" t="s">
        <v>444</v>
      </c>
      <c r="B885" s="161">
        <v>950646</v>
      </c>
      <c r="C885" s="161">
        <v>233613.68</v>
      </c>
      <c r="D885" s="241">
        <v>24.5742032260168</v>
      </c>
      <c r="E885" s="161">
        <v>0</v>
      </c>
    </row>
    <row r="886" spans="1:5" ht="12.75">
      <c r="A886" s="245" t="s">
        <v>445</v>
      </c>
      <c r="B886" s="161">
        <v>950646</v>
      </c>
      <c r="C886" s="161">
        <v>233613.68</v>
      </c>
      <c r="D886" s="241">
        <v>24.5742032260168</v>
      </c>
      <c r="E886" s="161">
        <v>0</v>
      </c>
    </row>
    <row r="887" spans="1:5" ht="12.75">
      <c r="A887" s="240" t="s">
        <v>277</v>
      </c>
      <c r="B887" s="161">
        <v>-11855</v>
      </c>
      <c r="C887" s="161">
        <v>25914578.41</v>
      </c>
      <c r="D887" s="241">
        <v>-218596.190721215</v>
      </c>
      <c r="E887" s="161">
        <v>4304025.29</v>
      </c>
    </row>
    <row r="888" spans="1:5" ht="12.75">
      <c r="A888" s="240" t="s">
        <v>455</v>
      </c>
      <c r="B888" s="161">
        <v>11855</v>
      </c>
      <c r="C888" s="161">
        <v>-25914578.41</v>
      </c>
      <c r="D888" s="241">
        <v>-218596.190721215</v>
      </c>
      <c r="E888" s="161">
        <v>-4304025.29</v>
      </c>
    </row>
    <row r="889" spans="1:5" ht="12.75">
      <c r="A889" s="244" t="s">
        <v>464</v>
      </c>
      <c r="B889" s="161">
        <v>11855</v>
      </c>
      <c r="C889" s="161">
        <v>-25914578.41</v>
      </c>
      <c r="D889" s="241">
        <v>-218596.190721215</v>
      </c>
      <c r="E889" s="161">
        <v>-4304025.29</v>
      </c>
    </row>
    <row r="890" spans="1:5" ht="25.5">
      <c r="A890" s="245" t="s">
        <v>460</v>
      </c>
      <c r="B890" s="161">
        <v>11855</v>
      </c>
      <c r="C890" s="161">
        <v>-11854.6</v>
      </c>
      <c r="D890" s="241">
        <v>-99.9966258962463</v>
      </c>
      <c r="E890" s="161">
        <v>0</v>
      </c>
    </row>
    <row r="891" spans="1:5" ht="12.75">
      <c r="A891" s="240"/>
      <c r="B891" s="161"/>
      <c r="C891" s="161"/>
      <c r="D891" s="241"/>
      <c r="E891" s="161"/>
    </row>
    <row r="892" spans="1:5" ht="12.75">
      <c r="A892" s="251" t="s">
        <v>486</v>
      </c>
      <c r="B892" s="161"/>
      <c r="C892" s="161"/>
      <c r="D892" s="241"/>
      <c r="E892" s="161"/>
    </row>
    <row r="893" spans="1:5" ht="12.75">
      <c r="A893" s="242" t="s">
        <v>403</v>
      </c>
      <c r="B893" s="160">
        <v>1353868253</v>
      </c>
      <c r="C893" s="160">
        <v>1352996005.46</v>
      </c>
      <c r="D893" s="243">
        <v>99.9355736765326</v>
      </c>
      <c r="E893" s="160">
        <v>52051513.82</v>
      </c>
    </row>
    <row r="894" spans="1:5" ht="25.5">
      <c r="A894" s="244" t="s">
        <v>404</v>
      </c>
      <c r="B894" s="161">
        <v>371461</v>
      </c>
      <c r="C894" s="161">
        <v>289110.85</v>
      </c>
      <c r="D894" s="241">
        <v>77.8307413160466</v>
      </c>
      <c r="E894" s="161">
        <v>31789.08</v>
      </c>
    </row>
    <row r="895" spans="1:5" ht="12.75">
      <c r="A895" s="244" t="s">
        <v>405</v>
      </c>
      <c r="B895" s="161">
        <v>1563767</v>
      </c>
      <c r="C895" s="161">
        <v>810676.96</v>
      </c>
      <c r="D895" s="241">
        <v>51.8412883760816</v>
      </c>
      <c r="E895" s="161">
        <v>299057.37</v>
      </c>
    </row>
    <row r="896" spans="1:5" ht="12.75">
      <c r="A896" s="245" t="s">
        <v>406</v>
      </c>
      <c r="B896" s="161">
        <v>1563767</v>
      </c>
      <c r="C896" s="161">
        <v>810676.96</v>
      </c>
      <c r="D896" s="241">
        <v>51.8412883760816</v>
      </c>
      <c r="E896" s="161">
        <v>299057.37</v>
      </c>
    </row>
    <row r="897" spans="1:5" ht="12.75">
      <c r="A897" s="244" t="s">
        <v>407</v>
      </c>
      <c r="B897" s="161">
        <v>300003</v>
      </c>
      <c r="C897" s="161">
        <v>263195.65</v>
      </c>
      <c r="D897" s="241">
        <v>87.7310060232731</v>
      </c>
      <c r="E897" s="161">
        <v>-7651.63</v>
      </c>
    </row>
    <row r="898" spans="1:5" ht="12.75">
      <c r="A898" s="245" t="s">
        <v>408</v>
      </c>
      <c r="B898" s="161">
        <v>300003</v>
      </c>
      <c r="C898" s="161">
        <v>263195.65</v>
      </c>
      <c r="D898" s="241">
        <v>87.7310060232731</v>
      </c>
      <c r="E898" s="161">
        <v>0</v>
      </c>
    </row>
    <row r="899" spans="1:5" ht="12.75">
      <c r="A899" s="246" t="s">
        <v>471</v>
      </c>
      <c r="B899" s="161">
        <v>300003</v>
      </c>
      <c r="C899" s="161">
        <v>263195.65</v>
      </c>
      <c r="D899" s="241">
        <v>87.7310060232731</v>
      </c>
      <c r="E899" s="161">
        <v>0</v>
      </c>
    </row>
    <row r="900" spans="1:5" ht="25.5">
      <c r="A900" s="247" t="s">
        <v>472</v>
      </c>
      <c r="B900" s="161">
        <v>300003</v>
      </c>
      <c r="C900" s="161">
        <v>263195.65</v>
      </c>
      <c r="D900" s="241">
        <v>87.7310060232731</v>
      </c>
      <c r="E900" s="161">
        <v>0</v>
      </c>
    </row>
    <row r="901" spans="1:5" ht="25.5">
      <c r="A901" s="252" t="s">
        <v>473</v>
      </c>
      <c r="B901" s="161">
        <v>225395</v>
      </c>
      <c r="C901" s="161">
        <v>192069.65</v>
      </c>
      <c r="D901" s="241">
        <v>85.2146897668538</v>
      </c>
      <c r="E901" s="161">
        <v>0</v>
      </c>
    </row>
    <row r="902" spans="1:5" ht="25.5">
      <c r="A902" s="252" t="s">
        <v>474</v>
      </c>
      <c r="B902" s="161">
        <v>74608</v>
      </c>
      <c r="C902" s="161">
        <v>71126</v>
      </c>
      <c r="D902" s="241">
        <v>95.3329401672743</v>
      </c>
      <c r="E902" s="161">
        <v>0</v>
      </c>
    </row>
    <row r="903" spans="1:5" ht="12.75">
      <c r="A903" s="245" t="s">
        <v>410</v>
      </c>
      <c r="B903" s="161">
        <v>0</v>
      </c>
      <c r="C903" s="161">
        <v>0</v>
      </c>
      <c r="D903" s="241">
        <v>0</v>
      </c>
      <c r="E903" s="161">
        <v>-7651.63</v>
      </c>
    </row>
    <row r="904" spans="1:5" ht="12.75">
      <c r="A904" s="246" t="s">
        <v>411</v>
      </c>
      <c r="B904" s="161">
        <v>0</v>
      </c>
      <c r="C904" s="161">
        <v>0</v>
      </c>
      <c r="D904" s="241">
        <v>0</v>
      </c>
      <c r="E904" s="161">
        <v>-7651.63</v>
      </c>
    </row>
    <row r="905" spans="1:5" ht="51.75">
      <c r="A905" s="247" t="s">
        <v>413</v>
      </c>
      <c r="B905" s="161">
        <v>0</v>
      </c>
      <c r="C905" s="161">
        <v>0</v>
      </c>
      <c r="D905" s="241">
        <v>0</v>
      </c>
      <c r="E905" s="161">
        <v>-7651.63</v>
      </c>
    </row>
    <row r="906" spans="1:5" ht="12.75">
      <c r="A906" s="244" t="s">
        <v>420</v>
      </c>
      <c r="B906" s="161">
        <v>1351633022</v>
      </c>
      <c r="C906" s="161">
        <v>1351633022</v>
      </c>
      <c r="D906" s="241">
        <v>100</v>
      </c>
      <c r="E906" s="161">
        <v>51728319</v>
      </c>
    </row>
    <row r="907" spans="1:5" ht="25.5">
      <c r="A907" s="245" t="s">
        <v>421</v>
      </c>
      <c r="B907" s="161">
        <v>1351633022</v>
      </c>
      <c r="C907" s="161">
        <v>1351633022</v>
      </c>
      <c r="D907" s="241">
        <v>100</v>
      </c>
      <c r="E907" s="161">
        <v>51728319</v>
      </c>
    </row>
    <row r="908" spans="1:5" ht="12.75">
      <c r="A908" s="242" t="s">
        <v>423</v>
      </c>
      <c r="B908" s="160">
        <v>1334010093</v>
      </c>
      <c r="C908" s="160">
        <v>889113546</v>
      </c>
      <c r="D908" s="243">
        <v>66.6496865852424</v>
      </c>
      <c r="E908" s="160">
        <v>102150078.45</v>
      </c>
    </row>
    <row r="909" spans="1:5" ht="12.75">
      <c r="A909" s="244" t="s">
        <v>424</v>
      </c>
      <c r="B909" s="161">
        <v>1128608441</v>
      </c>
      <c r="C909" s="161">
        <v>757902097.69</v>
      </c>
      <c r="D909" s="241">
        <v>67.1536797136182</v>
      </c>
      <c r="E909" s="161">
        <v>93457274.33</v>
      </c>
    </row>
    <row r="910" spans="1:5" ht="12.75">
      <c r="A910" s="245" t="s">
        <v>425</v>
      </c>
      <c r="B910" s="161">
        <v>193515959</v>
      </c>
      <c r="C910" s="161">
        <v>115490625.5</v>
      </c>
      <c r="D910" s="241">
        <v>59.6801556299551</v>
      </c>
      <c r="E910" s="161">
        <v>16156160.76</v>
      </c>
    </row>
    <row r="911" spans="1:5" ht="12.75">
      <c r="A911" s="246" t="s">
        <v>426</v>
      </c>
      <c r="B911" s="161">
        <v>141761491</v>
      </c>
      <c r="C911" s="161">
        <v>85021486.54</v>
      </c>
      <c r="D911" s="241">
        <v>59.9750227937431</v>
      </c>
      <c r="E911" s="161">
        <v>11908293.85</v>
      </c>
    </row>
    <row r="912" spans="1:5" ht="12.75">
      <c r="A912" s="246" t="s">
        <v>427</v>
      </c>
      <c r="B912" s="161">
        <v>51754468</v>
      </c>
      <c r="C912" s="161">
        <v>30469138.96</v>
      </c>
      <c r="D912" s="241">
        <v>58.8724802658584</v>
      </c>
      <c r="E912" s="161">
        <v>4247866.91</v>
      </c>
    </row>
    <row r="913" spans="1:5" ht="12.75">
      <c r="A913" s="245" t="s">
        <v>428</v>
      </c>
      <c r="B913" s="161">
        <v>199054772</v>
      </c>
      <c r="C913" s="161">
        <v>145430035.96</v>
      </c>
      <c r="D913" s="241">
        <v>73.0603112393608</v>
      </c>
      <c r="E913" s="161">
        <v>5270869.98</v>
      </c>
    </row>
    <row r="914" spans="1:5" ht="25.5">
      <c r="A914" s="245" t="s">
        <v>429</v>
      </c>
      <c r="B914" s="161">
        <v>292577422</v>
      </c>
      <c r="C914" s="161">
        <v>227043328.51</v>
      </c>
      <c r="D914" s="241">
        <v>77.6011104882864</v>
      </c>
      <c r="E914" s="161">
        <v>40949571.77</v>
      </c>
    </row>
    <row r="915" spans="1:5" ht="12.75">
      <c r="A915" s="246" t="s">
        <v>430</v>
      </c>
      <c r="B915" s="161">
        <v>292213784</v>
      </c>
      <c r="C915" s="161">
        <v>226746193.51</v>
      </c>
      <c r="D915" s="241">
        <v>77.5959950985748</v>
      </c>
      <c r="E915" s="161">
        <v>40948903.52</v>
      </c>
    </row>
    <row r="916" spans="1:5" ht="12.75">
      <c r="A916" s="246" t="s">
        <v>431</v>
      </c>
      <c r="B916" s="161">
        <v>363638</v>
      </c>
      <c r="C916" s="161">
        <v>297135</v>
      </c>
      <c r="D916" s="241">
        <v>81.7117572970922</v>
      </c>
      <c r="E916" s="161">
        <v>668.25</v>
      </c>
    </row>
    <row r="917" spans="1:5" ht="25.5">
      <c r="A917" s="245" t="s">
        <v>432</v>
      </c>
      <c r="B917" s="161">
        <v>408286887</v>
      </c>
      <c r="C917" s="161">
        <v>244536367.81</v>
      </c>
      <c r="D917" s="241">
        <v>59.8932700500861</v>
      </c>
      <c r="E917" s="161">
        <v>27613730.8</v>
      </c>
    </row>
    <row r="918" spans="1:5" ht="12.75">
      <c r="A918" s="246" t="s">
        <v>433</v>
      </c>
      <c r="B918" s="161">
        <v>384335000</v>
      </c>
      <c r="C918" s="161">
        <v>235787624.31</v>
      </c>
      <c r="D918" s="241">
        <v>61.3495061105546</v>
      </c>
      <c r="E918" s="161">
        <v>27236025.69</v>
      </c>
    </row>
    <row r="919" spans="1:5" ht="12.75">
      <c r="A919" s="246" t="s">
        <v>434</v>
      </c>
      <c r="B919" s="161">
        <v>23951887</v>
      </c>
      <c r="C919" s="161">
        <v>8748743.5</v>
      </c>
      <c r="D919" s="241">
        <v>36.5263225398483</v>
      </c>
      <c r="E919" s="161">
        <v>377705.11</v>
      </c>
    </row>
    <row r="920" spans="1:5" ht="25.5">
      <c r="A920" s="245" t="s">
        <v>435</v>
      </c>
      <c r="B920" s="161">
        <v>35173401</v>
      </c>
      <c r="C920" s="161">
        <v>25401739.91</v>
      </c>
      <c r="D920" s="241">
        <v>72.2186060711047</v>
      </c>
      <c r="E920" s="161">
        <v>3466941.02</v>
      </c>
    </row>
    <row r="921" spans="1:5" ht="12.75">
      <c r="A921" s="246" t="s">
        <v>436</v>
      </c>
      <c r="B921" s="161">
        <v>125731</v>
      </c>
      <c r="C921" s="161">
        <v>39944.38</v>
      </c>
      <c r="D921" s="241">
        <v>31.7697147083854</v>
      </c>
      <c r="E921" s="161">
        <v>34868.37</v>
      </c>
    </row>
    <row r="922" spans="1:5" ht="25.5">
      <c r="A922" s="247" t="s">
        <v>437</v>
      </c>
      <c r="B922" s="161">
        <v>10090</v>
      </c>
      <c r="C922" s="161">
        <v>2150.18</v>
      </c>
      <c r="D922" s="241">
        <v>21.3100099108028</v>
      </c>
      <c r="E922" s="161">
        <v>648</v>
      </c>
    </row>
    <row r="923" spans="1:5" ht="25.5">
      <c r="A923" s="247" t="s">
        <v>467</v>
      </c>
      <c r="B923" s="161">
        <v>115641</v>
      </c>
      <c r="C923" s="161">
        <v>37794.2</v>
      </c>
      <c r="D923" s="241">
        <v>32.6823531446459</v>
      </c>
      <c r="E923" s="161">
        <v>34220.37</v>
      </c>
    </row>
    <row r="924" spans="1:5" ht="25.5">
      <c r="A924" s="252" t="s">
        <v>468</v>
      </c>
      <c r="B924" s="161">
        <v>6798</v>
      </c>
      <c r="C924" s="161">
        <v>0</v>
      </c>
      <c r="D924" s="241">
        <v>0</v>
      </c>
      <c r="E924" s="161">
        <v>0</v>
      </c>
    </row>
    <row r="925" spans="1:5" ht="25.5">
      <c r="A925" s="252" t="s">
        <v>483</v>
      </c>
      <c r="B925" s="161">
        <v>10833</v>
      </c>
      <c r="C925" s="161">
        <v>3573.83</v>
      </c>
      <c r="D925" s="241">
        <v>32.990215083541</v>
      </c>
      <c r="E925" s="161">
        <v>0</v>
      </c>
    </row>
    <row r="926" spans="1:5" ht="25.5">
      <c r="A926" s="252" t="s">
        <v>485</v>
      </c>
      <c r="B926" s="161">
        <v>98010</v>
      </c>
      <c r="C926" s="161">
        <v>34220.37</v>
      </c>
      <c r="D926" s="241">
        <v>34.915182124273</v>
      </c>
      <c r="E926" s="161">
        <v>34220.37</v>
      </c>
    </row>
    <row r="927" spans="1:5" ht="51.75">
      <c r="A927" s="246" t="s">
        <v>438</v>
      </c>
      <c r="B927" s="161">
        <v>35047670</v>
      </c>
      <c r="C927" s="161">
        <v>25361795.53</v>
      </c>
      <c r="D927" s="241">
        <v>72.3637135649816</v>
      </c>
      <c r="E927" s="161">
        <v>3432072.65</v>
      </c>
    </row>
    <row r="928" spans="1:5" ht="51.75">
      <c r="A928" s="247" t="s">
        <v>439</v>
      </c>
      <c r="B928" s="161">
        <v>4812400</v>
      </c>
      <c r="C928" s="161">
        <v>3406406.11</v>
      </c>
      <c r="D928" s="241">
        <v>70.7839354583991</v>
      </c>
      <c r="E928" s="161">
        <v>347634.67</v>
      </c>
    </row>
    <row r="929" spans="1:5" ht="64.5">
      <c r="A929" s="247" t="s">
        <v>440</v>
      </c>
      <c r="B929" s="161">
        <v>30235270</v>
      </c>
      <c r="C929" s="161">
        <v>21955389.42</v>
      </c>
      <c r="D929" s="241">
        <v>72.6151591171503</v>
      </c>
      <c r="E929" s="161">
        <v>3084437.98</v>
      </c>
    </row>
    <row r="930" spans="1:5" ht="12.75">
      <c r="A930" s="244" t="s">
        <v>444</v>
      </c>
      <c r="B930" s="161">
        <v>205401652</v>
      </c>
      <c r="C930" s="161">
        <v>131211448.31</v>
      </c>
      <c r="D930" s="241">
        <v>63.8804250269613</v>
      </c>
      <c r="E930" s="161">
        <v>8692804.12</v>
      </c>
    </row>
    <row r="931" spans="1:5" ht="12.75">
      <c r="A931" s="245" t="s">
        <v>445</v>
      </c>
      <c r="B931" s="161">
        <v>100846505</v>
      </c>
      <c r="C931" s="161">
        <v>43644209.14</v>
      </c>
      <c r="D931" s="241">
        <v>43.2778598921202</v>
      </c>
      <c r="E931" s="161">
        <v>3484519.4</v>
      </c>
    </row>
    <row r="932" spans="1:5" ht="12.75">
      <c r="A932" s="245" t="s">
        <v>446</v>
      </c>
      <c r="B932" s="161">
        <v>104555147</v>
      </c>
      <c r="C932" s="161">
        <v>87567239.17</v>
      </c>
      <c r="D932" s="241">
        <v>83.7522031985666</v>
      </c>
      <c r="E932" s="161">
        <v>5208284.72</v>
      </c>
    </row>
    <row r="933" spans="1:5" ht="51.75">
      <c r="A933" s="246" t="s">
        <v>449</v>
      </c>
      <c r="B933" s="161">
        <v>104555147</v>
      </c>
      <c r="C933" s="161">
        <v>87567239.17</v>
      </c>
      <c r="D933" s="241">
        <v>83.7522031985666</v>
      </c>
      <c r="E933" s="161">
        <v>5208284.72</v>
      </c>
    </row>
    <row r="934" spans="1:5" ht="39">
      <c r="A934" s="247" t="s">
        <v>450</v>
      </c>
      <c r="B934" s="161">
        <v>100390852</v>
      </c>
      <c r="C934" s="161">
        <v>86148496.21</v>
      </c>
      <c r="D934" s="241">
        <v>85.8130940157775</v>
      </c>
      <c r="E934" s="161">
        <v>5034100.84</v>
      </c>
    </row>
    <row r="935" spans="1:5" ht="64.5">
      <c r="A935" s="247" t="s">
        <v>451</v>
      </c>
      <c r="B935" s="161">
        <v>4164295</v>
      </c>
      <c r="C935" s="161">
        <v>1418742.96</v>
      </c>
      <c r="D935" s="241">
        <v>34.0692232418693</v>
      </c>
      <c r="E935" s="161">
        <v>174183.88</v>
      </c>
    </row>
    <row r="936" spans="1:5" ht="12.75">
      <c r="A936" s="240" t="s">
        <v>277</v>
      </c>
      <c r="B936" s="161">
        <v>19858160</v>
      </c>
      <c r="C936" s="161">
        <v>463882459.46</v>
      </c>
      <c r="D936" s="241">
        <v>2335.97906079919</v>
      </c>
      <c r="E936" s="161">
        <v>-50098564.63</v>
      </c>
    </row>
    <row r="937" spans="1:5" ht="12.75">
      <c r="A937" s="240" t="s">
        <v>455</v>
      </c>
      <c r="B937" s="161">
        <v>-19858160</v>
      </c>
      <c r="C937" s="161">
        <v>-463882459.46</v>
      </c>
      <c r="D937" s="241">
        <v>2335.97906079919</v>
      </c>
      <c r="E937" s="161">
        <v>50098564.63</v>
      </c>
    </row>
    <row r="938" spans="1:5" ht="12.75">
      <c r="A938" s="244" t="s">
        <v>457</v>
      </c>
      <c r="B938" s="161">
        <v>-334457337</v>
      </c>
      <c r="C938" s="161">
        <v>-26260600.37</v>
      </c>
      <c r="D938" s="241">
        <v>7.85170407847863</v>
      </c>
      <c r="E938" s="161">
        <v>-21197439.45</v>
      </c>
    </row>
    <row r="939" spans="1:5" ht="12.75">
      <c r="A939" s="245" t="s">
        <v>487</v>
      </c>
      <c r="B939" s="161">
        <v>-473735140</v>
      </c>
      <c r="C939" s="161">
        <v>-124923253.78</v>
      </c>
      <c r="D939" s="241">
        <v>26.369851681258</v>
      </c>
      <c r="E939" s="161">
        <v>-24188022.52</v>
      </c>
    </row>
    <row r="940" spans="1:5" ht="12.75">
      <c r="A940" s="245" t="s">
        <v>488</v>
      </c>
      <c r="B940" s="161">
        <v>139277803</v>
      </c>
      <c r="C940" s="161">
        <v>98662653.41</v>
      </c>
      <c r="D940" s="241">
        <v>70.8387490934216</v>
      </c>
      <c r="E940" s="161">
        <v>2990583.07</v>
      </c>
    </row>
    <row r="941" spans="1:5" ht="12.75">
      <c r="A941" s="244" t="s">
        <v>464</v>
      </c>
      <c r="B941" s="161">
        <v>335905618</v>
      </c>
      <c r="C941" s="161">
        <v>-416675417.94</v>
      </c>
      <c r="D941" s="241">
        <v>-124.045385254616</v>
      </c>
      <c r="E941" s="161">
        <v>71296004.08</v>
      </c>
    </row>
    <row r="942" spans="1:5" ht="25.5">
      <c r="A942" s="245" t="s">
        <v>459</v>
      </c>
      <c r="B942" s="161">
        <v>345977</v>
      </c>
      <c r="C942" s="161">
        <v>-345976.63</v>
      </c>
      <c r="D942" s="241">
        <v>-99.9998930564748</v>
      </c>
      <c r="E942" s="161">
        <v>0</v>
      </c>
    </row>
    <row r="943" spans="1:5" ht="25.5">
      <c r="A943" s="245" t="s">
        <v>460</v>
      </c>
      <c r="B943" s="161">
        <v>1102304</v>
      </c>
      <c r="C943" s="161">
        <v>-1102302.02</v>
      </c>
      <c r="D943" s="241">
        <v>-99.9998203762301</v>
      </c>
      <c r="E943" s="161">
        <v>0</v>
      </c>
    </row>
    <row r="944" spans="1:5" ht="25.5">
      <c r="A944" s="245" t="s">
        <v>461</v>
      </c>
      <c r="B944" s="161">
        <v>334457337</v>
      </c>
      <c r="C944" s="161">
        <v>26260600.37</v>
      </c>
      <c r="D944" s="241">
        <v>7.85170407847863</v>
      </c>
      <c r="E944" s="161">
        <v>21197439.45</v>
      </c>
    </row>
    <row r="945" spans="1:5" ht="12.75">
      <c r="A945" s="244" t="s">
        <v>462</v>
      </c>
      <c r="B945" s="161">
        <v>-21306441</v>
      </c>
      <c r="C945" s="161">
        <v>-20946441.15</v>
      </c>
      <c r="D945" s="241">
        <v>98.3103707935079</v>
      </c>
      <c r="E945" s="161">
        <v>0</v>
      </c>
    </row>
    <row r="946" spans="1:5" ht="12.75">
      <c r="A946" s="240"/>
      <c r="B946" s="161"/>
      <c r="C946" s="161"/>
      <c r="D946" s="241"/>
      <c r="E946" s="161"/>
    </row>
    <row r="947" spans="1:5" ht="12.75">
      <c r="A947" s="242" t="s">
        <v>463</v>
      </c>
      <c r="B947" s="160"/>
      <c r="C947" s="160"/>
      <c r="D947" s="243"/>
      <c r="E947" s="160"/>
    </row>
    <row r="948" spans="1:5" ht="12.75">
      <c r="A948" s="242" t="s">
        <v>403</v>
      </c>
      <c r="B948" s="160">
        <v>892247796</v>
      </c>
      <c r="C948" s="160">
        <v>892132120.5</v>
      </c>
      <c r="D948" s="243">
        <v>99.9870354961348</v>
      </c>
      <c r="E948" s="160">
        <v>7031789.08</v>
      </c>
    </row>
    <row r="949" spans="1:5" ht="25.5">
      <c r="A949" s="244" t="s">
        <v>404</v>
      </c>
      <c r="B949" s="161">
        <v>371461</v>
      </c>
      <c r="C949" s="161">
        <v>289110.85</v>
      </c>
      <c r="D949" s="241">
        <v>77.8307413160466</v>
      </c>
      <c r="E949" s="161">
        <v>31789.08</v>
      </c>
    </row>
    <row r="950" spans="1:5" ht="12.75">
      <c r="A950" s="244" t="s">
        <v>407</v>
      </c>
      <c r="B950" s="161">
        <v>192060</v>
      </c>
      <c r="C950" s="161">
        <v>158734.65</v>
      </c>
      <c r="D950" s="241">
        <v>82.6484692283661</v>
      </c>
      <c r="E950" s="161">
        <v>0</v>
      </c>
    </row>
    <row r="951" spans="1:5" ht="12.75">
      <c r="A951" s="245" t="s">
        <v>408</v>
      </c>
      <c r="B951" s="161">
        <v>192060</v>
      </c>
      <c r="C951" s="161">
        <v>158734.65</v>
      </c>
      <c r="D951" s="241">
        <v>82.6484692283661</v>
      </c>
      <c r="E951" s="161">
        <v>0</v>
      </c>
    </row>
    <row r="952" spans="1:5" ht="12.75">
      <c r="A952" s="246" t="s">
        <v>471</v>
      </c>
      <c r="B952" s="161">
        <v>192060</v>
      </c>
      <c r="C952" s="161">
        <v>158734.65</v>
      </c>
      <c r="D952" s="241">
        <v>82.6484692283661</v>
      </c>
      <c r="E952" s="161">
        <v>0</v>
      </c>
    </row>
    <row r="953" spans="1:5" ht="25.5">
      <c r="A953" s="247" t="s">
        <v>472</v>
      </c>
      <c r="B953" s="161">
        <v>192060</v>
      </c>
      <c r="C953" s="161">
        <v>158734.65</v>
      </c>
      <c r="D953" s="241">
        <v>82.6484692283661</v>
      </c>
      <c r="E953" s="161">
        <v>0</v>
      </c>
    </row>
    <row r="954" spans="1:5" ht="25.5">
      <c r="A954" s="252" t="s">
        <v>473</v>
      </c>
      <c r="B954" s="161">
        <v>192060</v>
      </c>
      <c r="C954" s="161">
        <v>158734.65</v>
      </c>
      <c r="D954" s="241">
        <v>82.6484692283661</v>
      </c>
      <c r="E954" s="161">
        <v>0</v>
      </c>
    </row>
    <row r="955" spans="1:5" ht="12.75">
      <c r="A955" s="244" t="s">
        <v>420</v>
      </c>
      <c r="B955" s="161">
        <v>891684275</v>
      </c>
      <c r="C955" s="161">
        <v>891684275</v>
      </c>
      <c r="D955" s="241">
        <v>100</v>
      </c>
      <c r="E955" s="161">
        <v>7000000</v>
      </c>
    </row>
    <row r="956" spans="1:5" ht="25.5">
      <c r="A956" s="245" t="s">
        <v>421</v>
      </c>
      <c r="B956" s="161">
        <v>891684275</v>
      </c>
      <c r="C956" s="161">
        <v>891684275</v>
      </c>
      <c r="D956" s="241">
        <v>100</v>
      </c>
      <c r="E956" s="161">
        <v>7000000</v>
      </c>
    </row>
    <row r="957" spans="1:5" ht="12.75">
      <c r="A957" s="242" t="s">
        <v>423</v>
      </c>
      <c r="B957" s="160">
        <v>871287332</v>
      </c>
      <c r="C957" s="160">
        <v>534934220.46</v>
      </c>
      <c r="D957" s="243">
        <v>61.3958450689376</v>
      </c>
      <c r="E957" s="160">
        <v>50196538.57</v>
      </c>
    </row>
    <row r="958" spans="1:5" ht="12.75">
      <c r="A958" s="244" t="s">
        <v>424</v>
      </c>
      <c r="B958" s="161">
        <v>780581230</v>
      </c>
      <c r="C958" s="161">
        <v>495950999.68</v>
      </c>
      <c r="D958" s="241">
        <v>63.5361165012897</v>
      </c>
      <c r="E958" s="161">
        <v>46992838.3</v>
      </c>
    </row>
    <row r="959" spans="1:5" ht="12.75">
      <c r="A959" s="245" t="s">
        <v>425</v>
      </c>
      <c r="B959" s="161">
        <v>169330965</v>
      </c>
      <c r="C959" s="161">
        <v>102135242.89</v>
      </c>
      <c r="D959" s="241">
        <v>60.3169319267743</v>
      </c>
      <c r="E959" s="161">
        <v>14422051.65</v>
      </c>
    </row>
    <row r="960" spans="1:5" ht="12.75">
      <c r="A960" s="246" t="s">
        <v>426</v>
      </c>
      <c r="B960" s="161">
        <v>121834110</v>
      </c>
      <c r="C960" s="161">
        <v>73442064.31</v>
      </c>
      <c r="D960" s="241">
        <v>60.2803798624211</v>
      </c>
      <c r="E960" s="161">
        <v>10312351.99</v>
      </c>
    </row>
    <row r="961" spans="1:5" ht="12.75">
      <c r="A961" s="246" t="s">
        <v>427</v>
      </c>
      <c r="B961" s="161">
        <v>47496855</v>
      </c>
      <c r="C961" s="161">
        <v>28693178.58</v>
      </c>
      <c r="D961" s="241">
        <v>60.4106915710524</v>
      </c>
      <c r="E961" s="161">
        <v>4109699.66</v>
      </c>
    </row>
    <row r="962" spans="1:5" ht="12.75">
      <c r="A962" s="245" t="s">
        <v>428</v>
      </c>
      <c r="B962" s="161">
        <v>199054772</v>
      </c>
      <c r="C962" s="161">
        <v>145430035.96</v>
      </c>
      <c r="D962" s="241">
        <v>73.0603112393608</v>
      </c>
      <c r="E962" s="161">
        <v>5270869.98</v>
      </c>
    </row>
    <row r="963" spans="1:5" ht="25.5">
      <c r="A963" s="245" t="s">
        <v>429</v>
      </c>
      <c r="B963" s="161">
        <v>4495663</v>
      </c>
      <c r="C963" s="161">
        <v>4365198.92</v>
      </c>
      <c r="D963" s="241">
        <v>97.098001340403</v>
      </c>
      <c r="E963" s="161">
        <v>668.25</v>
      </c>
    </row>
    <row r="964" spans="1:5" ht="12.75">
      <c r="A964" s="246" t="s">
        <v>430</v>
      </c>
      <c r="B964" s="161">
        <v>4132025</v>
      </c>
      <c r="C964" s="161">
        <v>4068063.92</v>
      </c>
      <c r="D964" s="241">
        <v>98.452064544624</v>
      </c>
      <c r="E964" s="161">
        <v>0</v>
      </c>
    </row>
    <row r="965" spans="1:5" ht="12.75">
      <c r="A965" s="246" t="s">
        <v>431</v>
      </c>
      <c r="B965" s="161">
        <v>363638</v>
      </c>
      <c r="C965" s="161">
        <v>297135</v>
      </c>
      <c r="D965" s="241">
        <v>81.7117572970922</v>
      </c>
      <c r="E965" s="161">
        <v>668.25</v>
      </c>
    </row>
    <row r="966" spans="1:5" ht="25.5">
      <c r="A966" s="245" t="s">
        <v>432</v>
      </c>
      <c r="B966" s="161">
        <v>407585117</v>
      </c>
      <c r="C966" s="161">
        <v>243984151.36</v>
      </c>
      <c r="D966" s="241">
        <v>59.8609078652889</v>
      </c>
      <c r="E966" s="161">
        <v>27264380.05</v>
      </c>
    </row>
    <row r="967" spans="1:5" ht="12.75">
      <c r="A967" s="246" t="s">
        <v>433</v>
      </c>
      <c r="B967" s="161">
        <v>384335000</v>
      </c>
      <c r="C967" s="161">
        <v>235787624.31</v>
      </c>
      <c r="D967" s="241">
        <v>61.3495061105546</v>
      </c>
      <c r="E967" s="161">
        <v>27236025.69</v>
      </c>
    </row>
    <row r="968" spans="1:5" ht="12.75">
      <c r="A968" s="246" t="s">
        <v>434</v>
      </c>
      <c r="B968" s="161">
        <v>23250117</v>
      </c>
      <c r="C968" s="161">
        <v>8196527.05</v>
      </c>
      <c r="D968" s="241">
        <v>35.2537023792181</v>
      </c>
      <c r="E968" s="161">
        <v>28354.36</v>
      </c>
    </row>
    <row r="969" spans="1:5" ht="25.5">
      <c r="A969" s="245" t="s">
        <v>435</v>
      </c>
      <c r="B969" s="161">
        <v>114713</v>
      </c>
      <c r="C969" s="161">
        <v>36370.55</v>
      </c>
      <c r="D969" s="241">
        <v>31.7056915955472</v>
      </c>
      <c r="E969" s="161">
        <v>34868.37</v>
      </c>
    </row>
    <row r="970" spans="1:5" ht="12.75">
      <c r="A970" s="246" t="s">
        <v>436</v>
      </c>
      <c r="B970" s="161">
        <v>114713</v>
      </c>
      <c r="C970" s="161">
        <v>36370.55</v>
      </c>
      <c r="D970" s="241">
        <v>31.7056915955472</v>
      </c>
      <c r="E970" s="161">
        <v>34868.37</v>
      </c>
    </row>
    <row r="971" spans="1:5" ht="25.5">
      <c r="A971" s="247" t="s">
        <v>437</v>
      </c>
      <c r="B971" s="161">
        <v>9905</v>
      </c>
      <c r="C971" s="161">
        <v>2150.18</v>
      </c>
      <c r="D971" s="241">
        <v>21.708026249369</v>
      </c>
      <c r="E971" s="161">
        <v>648</v>
      </c>
    </row>
    <row r="972" spans="1:5" ht="25.5">
      <c r="A972" s="247" t="s">
        <v>467</v>
      </c>
      <c r="B972" s="161">
        <v>104808</v>
      </c>
      <c r="C972" s="161">
        <v>34220.37</v>
      </c>
      <c r="D972" s="241">
        <v>32.6505324021067</v>
      </c>
      <c r="E972" s="161">
        <v>34220.37</v>
      </c>
    </row>
    <row r="973" spans="1:5" ht="25.5">
      <c r="A973" s="252" t="s">
        <v>468</v>
      </c>
      <c r="B973" s="161">
        <v>6798</v>
      </c>
      <c r="C973" s="161">
        <v>0</v>
      </c>
      <c r="D973" s="241">
        <v>0</v>
      </c>
      <c r="E973" s="161">
        <v>0</v>
      </c>
    </row>
    <row r="974" spans="1:5" ht="25.5">
      <c r="A974" s="252" t="s">
        <v>485</v>
      </c>
      <c r="B974" s="161">
        <v>98010</v>
      </c>
      <c r="C974" s="161">
        <v>34220.37</v>
      </c>
      <c r="D974" s="241">
        <v>34.915182124273</v>
      </c>
      <c r="E974" s="161">
        <v>34220.37</v>
      </c>
    </row>
    <row r="975" spans="1:5" ht="12.75">
      <c r="A975" s="244" t="s">
        <v>444</v>
      </c>
      <c r="B975" s="161">
        <v>90706102</v>
      </c>
      <c r="C975" s="161">
        <v>38983220.78</v>
      </c>
      <c r="D975" s="241">
        <v>42.9775063865053</v>
      </c>
      <c r="E975" s="161">
        <v>3203700.27</v>
      </c>
    </row>
    <row r="976" spans="1:5" ht="12.75">
      <c r="A976" s="245" t="s">
        <v>445</v>
      </c>
      <c r="B976" s="161">
        <v>90706102</v>
      </c>
      <c r="C976" s="161">
        <v>38983220.78</v>
      </c>
      <c r="D976" s="241">
        <v>42.9775063865053</v>
      </c>
      <c r="E976" s="161">
        <v>3203700.27</v>
      </c>
    </row>
    <row r="977" spans="1:5" ht="12.75">
      <c r="A977" s="240" t="s">
        <v>277</v>
      </c>
      <c r="B977" s="161">
        <v>20960464</v>
      </c>
      <c r="C977" s="161">
        <v>357197900.04</v>
      </c>
      <c r="D977" s="241">
        <v>1704.15072891516</v>
      </c>
      <c r="E977" s="161">
        <v>-43164749.49</v>
      </c>
    </row>
    <row r="978" spans="1:5" ht="12.75">
      <c r="A978" s="240" t="s">
        <v>455</v>
      </c>
      <c r="B978" s="161">
        <v>-20960464</v>
      </c>
      <c r="C978" s="161">
        <v>-357197900.04</v>
      </c>
      <c r="D978" s="241">
        <v>1704.15072891516</v>
      </c>
      <c r="E978" s="161">
        <v>43164749.49</v>
      </c>
    </row>
    <row r="979" spans="1:5" ht="12.75">
      <c r="A979" s="244" t="s">
        <v>457</v>
      </c>
      <c r="B979" s="161">
        <v>-334457337</v>
      </c>
      <c r="C979" s="161">
        <v>-26260600.37</v>
      </c>
      <c r="D979" s="241">
        <v>7.85170407847863</v>
      </c>
      <c r="E979" s="161">
        <v>-21197439.45</v>
      </c>
    </row>
    <row r="980" spans="1:5" ht="12.75">
      <c r="A980" s="245" t="s">
        <v>487</v>
      </c>
      <c r="B980" s="161">
        <v>-473735140</v>
      </c>
      <c r="C980" s="161">
        <v>-124923253.78</v>
      </c>
      <c r="D980" s="241">
        <v>26.369851681258</v>
      </c>
      <c r="E980" s="161">
        <v>-24188022.52</v>
      </c>
    </row>
    <row r="981" spans="1:5" ht="12.75">
      <c r="A981" s="245" t="s">
        <v>488</v>
      </c>
      <c r="B981" s="161">
        <v>139277803</v>
      </c>
      <c r="C981" s="161">
        <v>98662653.41</v>
      </c>
      <c r="D981" s="241">
        <v>70.8387490934216</v>
      </c>
      <c r="E981" s="161">
        <v>2990583.07</v>
      </c>
    </row>
    <row r="982" spans="1:5" ht="12.75">
      <c r="A982" s="244" t="s">
        <v>464</v>
      </c>
      <c r="B982" s="161">
        <v>334803314</v>
      </c>
      <c r="C982" s="161">
        <v>-309990858.52</v>
      </c>
      <c r="D982" s="241">
        <v>-92.5889456757289</v>
      </c>
      <c r="E982" s="161">
        <v>64362188.94</v>
      </c>
    </row>
    <row r="983" spans="1:5" ht="25.5">
      <c r="A983" s="245" t="s">
        <v>459</v>
      </c>
      <c r="B983" s="161">
        <v>345977</v>
      </c>
      <c r="C983" s="161">
        <v>-345976.63</v>
      </c>
      <c r="D983" s="241">
        <v>-99.9998930564748</v>
      </c>
      <c r="E983" s="161">
        <v>0</v>
      </c>
    </row>
    <row r="984" spans="1:5" ht="25.5">
      <c r="A984" s="245" t="s">
        <v>461</v>
      </c>
      <c r="B984" s="161">
        <v>334457337</v>
      </c>
      <c r="C984" s="161">
        <v>26260600.37</v>
      </c>
      <c r="D984" s="241">
        <v>7.85170407847863</v>
      </c>
      <c r="E984" s="161">
        <v>21197439.45</v>
      </c>
    </row>
    <row r="985" spans="1:5" ht="12.75">
      <c r="A985" s="244" t="s">
        <v>462</v>
      </c>
      <c r="B985" s="161">
        <v>-21306441</v>
      </c>
      <c r="C985" s="161">
        <v>-20946441.15</v>
      </c>
      <c r="D985" s="241">
        <v>98.3103707935079</v>
      </c>
      <c r="E985" s="161">
        <v>0</v>
      </c>
    </row>
    <row r="986" spans="1:5" ht="12.75">
      <c r="A986" s="240"/>
      <c r="B986" s="161"/>
      <c r="C986" s="161"/>
      <c r="D986" s="241"/>
      <c r="E986" s="161"/>
    </row>
    <row r="987" spans="1:5" ht="25.5">
      <c r="A987" s="242" t="s">
        <v>465</v>
      </c>
      <c r="B987" s="160"/>
      <c r="C987" s="160"/>
      <c r="D987" s="243"/>
      <c r="E987" s="160"/>
    </row>
    <row r="988" spans="1:5" ht="12.75">
      <c r="A988" s="242" t="s">
        <v>403</v>
      </c>
      <c r="B988" s="160">
        <v>461620457</v>
      </c>
      <c r="C988" s="160">
        <v>460863884.96</v>
      </c>
      <c r="D988" s="243">
        <v>99.8361051750356</v>
      </c>
      <c r="E988" s="160">
        <v>45019724.74</v>
      </c>
    </row>
    <row r="989" spans="1:5" ht="12.75">
      <c r="A989" s="244" t="s">
        <v>405</v>
      </c>
      <c r="B989" s="161">
        <v>1563767</v>
      </c>
      <c r="C989" s="161">
        <v>810676.96</v>
      </c>
      <c r="D989" s="241">
        <v>51.8412883760816</v>
      </c>
      <c r="E989" s="161">
        <v>299057.37</v>
      </c>
    </row>
    <row r="990" spans="1:5" ht="12.75">
      <c r="A990" s="245" t="s">
        <v>406</v>
      </c>
      <c r="B990" s="161">
        <v>1563767</v>
      </c>
      <c r="C990" s="161">
        <v>810676.96</v>
      </c>
      <c r="D990" s="241">
        <v>51.8412883760816</v>
      </c>
      <c r="E990" s="161">
        <v>299057.37</v>
      </c>
    </row>
    <row r="991" spans="1:5" ht="12.75">
      <c r="A991" s="244" t="s">
        <v>407</v>
      </c>
      <c r="B991" s="161">
        <v>107943</v>
      </c>
      <c r="C991" s="161">
        <v>104461</v>
      </c>
      <c r="D991" s="241">
        <v>96.7742234327377</v>
      </c>
      <c r="E991" s="161">
        <v>-7651.63</v>
      </c>
    </row>
    <row r="992" spans="1:5" ht="12.75">
      <c r="A992" s="245" t="s">
        <v>408</v>
      </c>
      <c r="B992" s="161">
        <v>107943</v>
      </c>
      <c r="C992" s="161">
        <v>104461</v>
      </c>
      <c r="D992" s="241">
        <v>96.7742234327377</v>
      </c>
      <c r="E992" s="161">
        <v>0</v>
      </c>
    </row>
    <row r="993" spans="1:5" ht="12.75">
      <c r="A993" s="246" t="s">
        <v>471</v>
      </c>
      <c r="B993" s="161">
        <v>107943</v>
      </c>
      <c r="C993" s="161">
        <v>104461</v>
      </c>
      <c r="D993" s="241">
        <v>96.7742234327377</v>
      </c>
      <c r="E993" s="161">
        <v>0</v>
      </c>
    </row>
    <row r="994" spans="1:5" ht="25.5">
      <c r="A994" s="247" t="s">
        <v>472</v>
      </c>
      <c r="B994" s="161">
        <v>107943</v>
      </c>
      <c r="C994" s="161">
        <v>104461</v>
      </c>
      <c r="D994" s="241">
        <v>96.7742234327377</v>
      </c>
      <c r="E994" s="161">
        <v>0</v>
      </c>
    </row>
    <row r="995" spans="1:5" ht="25.5">
      <c r="A995" s="252" t="s">
        <v>473</v>
      </c>
      <c r="B995" s="161">
        <v>33335</v>
      </c>
      <c r="C995" s="161">
        <v>33335</v>
      </c>
      <c r="D995" s="241">
        <v>100</v>
      </c>
      <c r="E995" s="161">
        <v>0</v>
      </c>
    </row>
    <row r="996" spans="1:5" ht="25.5">
      <c r="A996" s="252" t="s">
        <v>474</v>
      </c>
      <c r="B996" s="161">
        <v>74608</v>
      </c>
      <c r="C996" s="161">
        <v>71126</v>
      </c>
      <c r="D996" s="241">
        <v>95.3329401672743</v>
      </c>
      <c r="E996" s="161">
        <v>0</v>
      </c>
    </row>
    <row r="997" spans="1:5" ht="12.75">
      <c r="A997" s="245" t="s">
        <v>410</v>
      </c>
      <c r="B997" s="161">
        <v>0</v>
      </c>
      <c r="C997" s="161">
        <v>0</v>
      </c>
      <c r="D997" s="241">
        <v>0</v>
      </c>
      <c r="E997" s="161">
        <v>-7651.63</v>
      </c>
    </row>
    <row r="998" spans="1:5" ht="12.75">
      <c r="A998" s="246" t="s">
        <v>411</v>
      </c>
      <c r="B998" s="161">
        <v>0</v>
      </c>
      <c r="C998" s="161">
        <v>0</v>
      </c>
      <c r="D998" s="241">
        <v>0</v>
      </c>
      <c r="E998" s="161">
        <v>-7651.63</v>
      </c>
    </row>
    <row r="999" spans="1:5" ht="51.75">
      <c r="A999" s="247" t="s">
        <v>413</v>
      </c>
      <c r="B999" s="161">
        <v>0</v>
      </c>
      <c r="C999" s="161">
        <v>0</v>
      </c>
      <c r="D999" s="241">
        <v>0</v>
      </c>
      <c r="E999" s="161">
        <v>-7651.63</v>
      </c>
    </row>
    <row r="1000" spans="1:5" ht="12.75">
      <c r="A1000" s="244" t="s">
        <v>420</v>
      </c>
      <c r="B1000" s="161">
        <v>459948747</v>
      </c>
      <c r="C1000" s="161">
        <v>459948747</v>
      </c>
      <c r="D1000" s="241">
        <v>100</v>
      </c>
      <c r="E1000" s="161">
        <v>44728319</v>
      </c>
    </row>
    <row r="1001" spans="1:5" ht="25.5">
      <c r="A1001" s="245" t="s">
        <v>421</v>
      </c>
      <c r="B1001" s="161">
        <v>459948747</v>
      </c>
      <c r="C1001" s="161">
        <v>459948747</v>
      </c>
      <c r="D1001" s="241">
        <v>100</v>
      </c>
      <c r="E1001" s="161">
        <v>44728319</v>
      </c>
    </row>
    <row r="1002" spans="1:5" ht="12.75">
      <c r="A1002" s="242" t="s">
        <v>423</v>
      </c>
      <c r="B1002" s="160">
        <v>462722761</v>
      </c>
      <c r="C1002" s="160">
        <v>354179325.54</v>
      </c>
      <c r="D1002" s="243">
        <v>76.5424473122039</v>
      </c>
      <c r="E1002" s="160">
        <v>51953539.88</v>
      </c>
    </row>
    <row r="1003" spans="1:5" ht="12.75">
      <c r="A1003" s="244" t="s">
        <v>424</v>
      </c>
      <c r="B1003" s="161">
        <v>348027211</v>
      </c>
      <c r="C1003" s="161">
        <v>261951098.01</v>
      </c>
      <c r="D1003" s="241">
        <v>75.2674186760644</v>
      </c>
      <c r="E1003" s="161">
        <v>46464436.03</v>
      </c>
    </row>
    <row r="1004" spans="1:5" ht="12.75">
      <c r="A1004" s="245" t="s">
        <v>425</v>
      </c>
      <c r="B1004" s="161">
        <v>24184994</v>
      </c>
      <c r="C1004" s="161">
        <v>13355382.61</v>
      </c>
      <c r="D1004" s="241">
        <v>55.2217735096399</v>
      </c>
      <c r="E1004" s="161">
        <v>1734109.11</v>
      </c>
    </row>
    <row r="1005" spans="1:5" ht="12.75">
      <c r="A1005" s="246" t="s">
        <v>426</v>
      </c>
      <c r="B1005" s="161">
        <v>19927381</v>
      </c>
      <c r="C1005" s="161">
        <v>11579422.23</v>
      </c>
      <c r="D1005" s="241">
        <v>58.1080987511605</v>
      </c>
      <c r="E1005" s="161">
        <v>1595941.86</v>
      </c>
    </row>
    <row r="1006" spans="1:5" ht="12.75">
      <c r="A1006" s="246" t="s">
        <v>427</v>
      </c>
      <c r="B1006" s="161">
        <v>4257613</v>
      </c>
      <c r="C1006" s="161">
        <v>1775960.38</v>
      </c>
      <c r="D1006" s="241">
        <v>41.7125835532727</v>
      </c>
      <c r="E1006" s="161">
        <v>138167.25</v>
      </c>
    </row>
    <row r="1007" spans="1:5" ht="25.5">
      <c r="A1007" s="245" t="s">
        <v>429</v>
      </c>
      <c r="B1007" s="161">
        <v>288081759</v>
      </c>
      <c r="C1007" s="161">
        <v>222678129.59</v>
      </c>
      <c r="D1007" s="241">
        <v>77.2968515476192</v>
      </c>
      <c r="E1007" s="161">
        <v>40948903.52</v>
      </c>
    </row>
    <row r="1008" spans="1:5" ht="12.75">
      <c r="A1008" s="246" t="s">
        <v>430</v>
      </c>
      <c r="B1008" s="161">
        <v>288081759</v>
      </c>
      <c r="C1008" s="161">
        <v>222678129.59</v>
      </c>
      <c r="D1008" s="241">
        <v>77.2968515476192</v>
      </c>
      <c r="E1008" s="161">
        <v>40948903.52</v>
      </c>
    </row>
    <row r="1009" spans="1:5" ht="25.5">
      <c r="A1009" s="245" t="s">
        <v>432</v>
      </c>
      <c r="B1009" s="161">
        <v>701770</v>
      </c>
      <c r="C1009" s="161">
        <v>552216.45</v>
      </c>
      <c r="D1009" s="241">
        <v>78.6890932926742</v>
      </c>
      <c r="E1009" s="161">
        <v>349350.75</v>
      </c>
    </row>
    <row r="1010" spans="1:5" ht="12.75">
      <c r="A1010" s="246" t="s">
        <v>434</v>
      </c>
      <c r="B1010" s="161">
        <v>701770</v>
      </c>
      <c r="C1010" s="161">
        <v>552216.45</v>
      </c>
      <c r="D1010" s="241">
        <v>78.6890932926742</v>
      </c>
      <c r="E1010" s="161">
        <v>349350.75</v>
      </c>
    </row>
    <row r="1011" spans="1:5" ht="25.5">
      <c r="A1011" s="245" t="s">
        <v>435</v>
      </c>
      <c r="B1011" s="161">
        <v>35058688</v>
      </c>
      <c r="C1011" s="161">
        <v>25365369.36</v>
      </c>
      <c r="D1011" s="241">
        <v>72.3511654514852</v>
      </c>
      <c r="E1011" s="161">
        <v>3432072.65</v>
      </c>
    </row>
    <row r="1012" spans="1:5" ht="12.75">
      <c r="A1012" s="246" t="s">
        <v>436</v>
      </c>
      <c r="B1012" s="161">
        <v>11018</v>
      </c>
      <c r="C1012" s="161">
        <v>3573.83</v>
      </c>
      <c r="D1012" s="241">
        <v>32.436286077328</v>
      </c>
      <c r="E1012" s="161">
        <v>0</v>
      </c>
    </row>
    <row r="1013" spans="1:5" ht="25.5">
      <c r="A1013" s="247" t="s">
        <v>437</v>
      </c>
      <c r="B1013" s="161">
        <v>185</v>
      </c>
      <c r="C1013" s="161">
        <v>0</v>
      </c>
      <c r="D1013" s="241">
        <v>0</v>
      </c>
      <c r="E1013" s="161">
        <v>0</v>
      </c>
    </row>
    <row r="1014" spans="1:5" ht="25.5">
      <c r="A1014" s="247" t="s">
        <v>467</v>
      </c>
      <c r="B1014" s="161">
        <v>10833</v>
      </c>
      <c r="C1014" s="161">
        <v>3573.83</v>
      </c>
      <c r="D1014" s="241">
        <v>32.990215083541</v>
      </c>
      <c r="E1014" s="161">
        <v>0</v>
      </c>
    </row>
    <row r="1015" spans="1:5" ht="25.5">
      <c r="A1015" s="252" t="s">
        <v>483</v>
      </c>
      <c r="B1015" s="161">
        <v>10833</v>
      </c>
      <c r="C1015" s="161">
        <v>3573.83</v>
      </c>
      <c r="D1015" s="241">
        <v>32.990215083541</v>
      </c>
      <c r="E1015" s="161">
        <v>0</v>
      </c>
    </row>
    <row r="1016" spans="1:5" ht="51.75">
      <c r="A1016" s="246" t="s">
        <v>438</v>
      </c>
      <c r="B1016" s="161">
        <v>35047670</v>
      </c>
      <c r="C1016" s="161">
        <v>25361795.53</v>
      </c>
      <c r="D1016" s="241">
        <v>72.3637135649816</v>
      </c>
      <c r="E1016" s="161">
        <v>3432072.65</v>
      </c>
    </row>
    <row r="1017" spans="1:5" ht="51.75">
      <c r="A1017" s="247" t="s">
        <v>439</v>
      </c>
      <c r="B1017" s="161">
        <v>4812400</v>
      </c>
      <c r="C1017" s="161">
        <v>3406406.11</v>
      </c>
      <c r="D1017" s="241">
        <v>70.7839354583991</v>
      </c>
      <c r="E1017" s="161">
        <v>347634.67</v>
      </c>
    </row>
    <row r="1018" spans="1:5" ht="64.5">
      <c r="A1018" s="247" t="s">
        <v>440</v>
      </c>
      <c r="B1018" s="161">
        <v>30235270</v>
      </c>
      <c r="C1018" s="161">
        <v>21955389.42</v>
      </c>
      <c r="D1018" s="241">
        <v>72.6151591171503</v>
      </c>
      <c r="E1018" s="161">
        <v>3084437.98</v>
      </c>
    </row>
    <row r="1019" spans="1:5" ht="12.75">
      <c r="A1019" s="244" t="s">
        <v>444</v>
      </c>
      <c r="B1019" s="161">
        <v>114695550</v>
      </c>
      <c r="C1019" s="161">
        <v>92228227.53</v>
      </c>
      <c r="D1019" s="241">
        <v>80.4113390013824</v>
      </c>
      <c r="E1019" s="161">
        <v>5489103.85</v>
      </c>
    </row>
    <row r="1020" spans="1:5" ht="12.75">
      <c r="A1020" s="245" t="s">
        <v>445</v>
      </c>
      <c r="B1020" s="161">
        <v>10140403</v>
      </c>
      <c r="C1020" s="161">
        <v>4660988.36</v>
      </c>
      <c r="D1020" s="241">
        <v>45.9645278397713</v>
      </c>
      <c r="E1020" s="161">
        <v>280819.13</v>
      </c>
    </row>
    <row r="1021" spans="1:5" ht="12.75">
      <c r="A1021" s="245" t="s">
        <v>446</v>
      </c>
      <c r="B1021" s="161">
        <v>104555147</v>
      </c>
      <c r="C1021" s="161">
        <v>87567239.17</v>
      </c>
      <c r="D1021" s="241">
        <v>83.7522031985666</v>
      </c>
      <c r="E1021" s="161">
        <v>5208284.72</v>
      </c>
    </row>
    <row r="1022" spans="1:5" ht="51.75">
      <c r="A1022" s="246" t="s">
        <v>449</v>
      </c>
      <c r="B1022" s="161">
        <v>104555147</v>
      </c>
      <c r="C1022" s="161">
        <v>87567239.17</v>
      </c>
      <c r="D1022" s="241">
        <v>83.7522031985666</v>
      </c>
      <c r="E1022" s="161">
        <v>5208284.72</v>
      </c>
    </row>
    <row r="1023" spans="1:5" ht="39">
      <c r="A1023" s="247" t="s">
        <v>450</v>
      </c>
      <c r="B1023" s="161">
        <v>100390852</v>
      </c>
      <c r="C1023" s="161">
        <v>86148496.21</v>
      </c>
      <c r="D1023" s="241">
        <v>85.8130940157775</v>
      </c>
      <c r="E1023" s="161">
        <v>5034100.84</v>
      </c>
    </row>
    <row r="1024" spans="1:5" ht="64.5">
      <c r="A1024" s="247" t="s">
        <v>451</v>
      </c>
      <c r="B1024" s="161">
        <v>4164295</v>
      </c>
      <c r="C1024" s="161">
        <v>1418742.96</v>
      </c>
      <c r="D1024" s="241">
        <v>34.0692232418693</v>
      </c>
      <c r="E1024" s="161">
        <v>174183.88</v>
      </c>
    </row>
    <row r="1025" spans="1:5" ht="12.75">
      <c r="A1025" s="240" t="s">
        <v>277</v>
      </c>
      <c r="B1025" s="161">
        <v>-1102304</v>
      </c>
      <c r="C1025" s="161">
        <v>106684559.42</v>
      </c>
      <c r="D1025" s="241">
        <v>-9678.32462006851</v>
      </c>
      <c r="E1025" s="161">
        <v>-6933815.14</v>
      </c>
    </row>
    <row r="1026" spans="1:5" ht="12.75">
      <c r="A1026" s="240" t="s">
        <v>455</v>
      </c>
      <c r="B1026" s="161">
        <v>1102304</v>
      </c>
      <c r="C1026" s="161">
        <v>-106684559.42</v>
      </c>
      <c r="D1026" s="241">
        <v>-9678.32462006851</v>
      </c>
      <c r="E1026" s="161">
        <v>6933815.14</v>
      </c>
    </row>
    <row r="1027" spans="1:5" ht="12.75">
      <c r="A1027" s="244" t="s">
        <v>464</v>
      </c>
      <c r="B1027" s="161">
        <v>1102304</v>
      </c>
      <c r="C1027" s="161">
        <v>-106684559.42</v>
      </c>
      <c r="D1027" s="241">
        <v>-9678.32462006851</v>
      </c>
      <c r="E1027" s="161">
        <v>6933815.14</v>
      </c>
    </row>
    <row r="1028" spans="1:5" ht="25.5">
      <c r="A1028" s="245" t="s">
        <v>460</v>
      </c>
      <c r="B1028" s="161">
        <v>1102304</v>
      </c>
      <c r="C1028" s="161">
        <v>-1102302.02</v>
      </c>
      <c r="D1028" s="241">
        <v>-99.9998203762301</v>
      </c>
      <c r="E1028" s="161">
        <v>0</v>
      </c>
    </row>
    <row r="1029" spans="1:5" ht="12.75">
      <c r="A1029" s="240"/>
      <c r="B1029" s="161"/>
      <c r="C1029" s="161"/>
      <c r="D1029" s="241"/>
      <c r="E1029" s="161"/>
    </row>
    <row r="1030" spans="1:5" ht="12.75">
      <c r="A1030" s="251" t="s">
        <v>489</v>
      </c>
      <c r="B1030" s="161"/>
      <c r="C1030" s="161"/>
      <c r="D1030" s="241"/>
      <c r="E1030" s="161"/>
    </row>
    <row r="1031" spans="1:5" ht="12.75">
      <c r="A1031" s="242" t="s">
        <v>403</v>
      </c>
      <c r="B1031" s="160">
        <v>658398086</v>
      </c>
      <c r="C1031" s="160">
        <v>624268432.23</v>
      </c>
      <c r="D1031" s="243">
        <v>94.8162586593546</v>
      </c>
      <c r="E1031" s="160">
        <v>6096725.03</v>
      </c>
    </row>
    <row r="1032" spans="1:5" ht="25.5">
      <c r="A1032" s="244" t="s">
        <v>404</v>
      </c>
      <c r="B1032" s="161">
        <v>4276649</v>
      </c>
      <c r="C1032" s="161">
        <v>2969832.95</v>
      </c>
      <c r="D1032" s="241">
        <v>69.4429902945039</v>
      </c>
      <c r="E1032" s="161">
        <v>375839.09</v>
      </c>
    </row>
    <row r="1033" spans="1:5" ht="12.75">
      <c r="A1033" s="244" t="s">
        <v>405</v>
      </c>
      <c r="B1033" s="161">
        <v>40065028</v>
      </c>
      <c r="C1033" s="161">
        <v>7345511.83</v>
      </c>
      <c r="D1033" s="241">
        <v>18.3339740334139</v>
      </c>
      <c r="E1033" s="161">
        <v>646537.19</v>
      </c>
    </row>
    <row r="1034" spans="1:5" ht="12.75">
      <c r="A1034" s="245" t="s">
        <v>406</v>
      </c>
      <c r="B1034" s="161">
        <v>26019933</v>
      </c>
      <c r="C1034" s="161">
        <v>7020732.88</v>
      </c>
      <c r="D1034" s="241">
        <v>26.982132813332</v>
      </c>
      <c r="E1034" s="161">
        <v>637689.19</v>
      </c>
    </row>
    <row r="1035" spans="1:5" ht="12.75">
      <c r="A1035" s="245" t="s">
        <v>480</v>
      </c>
      <c r="B1035" s="161">
        <v>14045095</v>
      </c>
      <c r="C1035" s="161">
        <v>324778.95</v>
      </c>
      <c r="D1035" s="241">
        <v>2.31240123331312</v>
      </c>
      <c r="E1035" s="161">
        <v>8848</v>
      </c>
    </row>
    <row r="1036" spans="1:5" ht="12.75">
      <c r="A1036" s="244" t="s">
        <v>407</v>
      </c>
      <c r="B1036" s="161">
        <v>563349</v>
      </c>
      <c r="C1036" s="161">
        <v>460027.45</v>
      </c>
      <c r="D1036" s="241">
        <v>81.6594065135467</v>
      </c>
      <c r="E1036" s="161">
        <v>62328.75</v>
      </c>
    </row>
    <row r="1037" spans="1:5" ht="12.75">
      <c r="A1037" s="245" t="s">
        <v>408</v>
      </c>
      <c r="B1037" s="161">
        <v>558987</v>
      </c>
      <c r="C1037" s="161">
        <v>460027.45</v>
      </c>
      <c r="D1037" s="241">
        <v>82.2966276496591</v>
      </c>
      <c r="E1037" s="161">
        <v>62328.75</v>
      </c>
    </row>
    <row r="1038" spans="1:5" ht="12.75">
      <c r="A1038" s="246" t="s">
        <v>471</v>
      </c>
      <c r="B1038" s="161">
        <v>546711</v>
      </c>
      <c r="C1038" s="161">
        <v>451919.07</v>
      </c>
      <c r="D1038" s="241">
        <v>82.6614189215143</v>
      </c>
      <c r="E1038" s="161">
        <v>54220.37</v>
      </c>
    </row>
    <row r="1039" spans="1:5" ht="25.5">
      <c r="A1039" s="247" t="s">
        <v>472</v>
      </c>
      <c r="B1039" s="161">
        <v>546711</v>
      </c>
      <c r="C1039" s="161">
        <v>451919.07</v>
      </c>
      <c r="D1039" s="241">
        <v>82.6614189215143</v>
      </c>
      <c r="E1039" s="161">
        <v>54220.37</v>
      </c>
    </row>
    <row r="1040" spans="1:5" ht="25.5">
      <c r="A1040" s="252" t="s">
        <v>473</v>
      </c>
      <c r="B1040" s="161">
        <v>159560</v>
      </c>
      <c r="C1040" s="161">
        <v>151714.7</v>
      </c>
      <c r="D1040" s="241">
        <v>95.0831662070694</v>
      </c>
      <c r="E1040" s="161">
        <v>0</v>
      </c>
    </row>
    <row r="1041" spans="1:5" ht="25.5">
      <c r="A1041" s="252" t="s">
        <v>474</v>
      </c>
      <c r="B1041" s="161">
        <v>79141</v>
      </c>
      <c r="C1041" s="161">
        <v>55984</v>
      </c>
      <c r="D1041" s="241">
        <v>70.7395660909011</v>
      </c>
      <c r="E1041" s="161">
        <v>20000</v>
      </c>
    </row>
    <row r="1042" spans="1:5" ht="25.5">
      <c r="A1042" s="252" t="s">
        <v>490</v>
      </c>
      <c r="B1042" s="161">
        <v>308010</v>
      </c>
      <c r="C1042" s="161">
        <v>244220.37</v>
      </c>
      <c r="D1042" s="241">
        <v>79.2897535794292</v>
      </c>
      <c r="E1042" s="161">
        <v>34220.37</v>
      </c>
    </row>
    <row r="1043" spans="1:5" ht="25.5">
      <c r="A1043" s="246" t="s">
        <v>409</v>
      </c>
      <c r="B1043" s="161">
        <v>12276</v>
      </c>
      <c r="C1043" s="161">
        <v>8108.38</v>
      </c>
      <c r="D1043" s="241">
        <v>66.0506679700228</v>
      </c>
      <c r="E1043" s="161">
        <v>8108.38</v>
      </c>
    </row>
    <row r="1044" spans="1:5" ht="25.5">
      <c r="A1044" s="245" t="s">
        <v>414</v>
      </c>
      <c r="B1044" s="161">
        <v>4362</v>
      </c>
      <c r="C1044" s="161">
        <v>0</v>
      </c>
      <c r="D1044" s="241">
        <v>0</v>
      </c>
      <c r="E1044" s="161">
        <v>0</v>
      </c>
    </row>
    <row r="1045" spans="1:5" ht="39">
      <c r="A1045" s="246" t="s">
        <v>415</v>
      </c>
      <c r="B1045" s="161">
        <v>4362</v>
      </c>
      <c r="C1045" s="161">
        <v>0</v>
      </c>
      <c r="D1045" s="241">
        <v>0</v>
      </c>
      <c r="E1045" s="161">
        <v>0</v>
      </c>
    </row>
    <row r="1046" spans="1:5" ht="51.75">
      <c r="A1046" s="247" t="s">
        <v>417</v>
      </c>
      <c r="B1046" s="161">
        <v>4362</v>
      </c>
      <c r="C1046" s="161">
        <v>0</v>
      </c>
      <c r="D1046" s="241">
        <v>0</v>
      </c>
      <c r="E1046" s="161">
        <v>0</v>
      </c>
    </row>
    <row r="1047" spans="1:5" ht="12.75">
      <c r="A1047" s="244" t="s">
        <v>420</v>
      </c>
      <c r="B1047" s="161">
        <v>613493060</v>
      </c>
      <c r="C1047" s="161">
        <v>613493060</v>
      </c>
      <c r="D1047" s="241">
        <v>100</v>
      </c>
      <c r="E1047" s="161">
        <v>5012020</v>
      </c>
    </row>
    <row r="1048" spans="1:5" ht="25.5">
      <c r="A1048" s="245" t="s">
        <v>421</v>
      </c>
      <c r="B1048" s="161">
        <v>613493060</v>
      </c>
      <c r="C1048" s="161">
        <v>613493060</v>
      </c>
      <c r="D1048" s="241">
        <v>100</v>
      </c>
      <c r="E1048" s="161">
        <v>5012020</v>
      </c>
    </row>
    <row r="1049" spans="1:5" ht="12.75">
      <c r="A1049" s="242" t="s">
        <v>423</v>
      </c>
      <c r="B1049" s="160">
        <v>662607044</v>
      </c>
      <c r="C1049" s="160">
        <v>370058577.53</v>
      </c>
      <c r="D1049" s="243">
        <v>55.8488746657514</v>
      </c>
      <c r="E1049" s="160">
        <v>48656491.28</v>
      </c>
    </row>
    <row r="1050" spans="1:5" ht="12.75">
      <c r="A1050" s="244" t="s">
        <v>424</v>
      </c>
      <c r="B1050" s="161">
        <v>589286863</v>
      </c>
      <c r="C1050" s="161">
        <v>334239133.98</v>
      </c>
      <c r="D1050" s="241">
        <v>56.7192576258059</v>
      </c>
      <c r="E1050" s="161">
        <v>42752678.98</v>
      </c>
    </row>
    <row r="1051" spans="1:5" ht="12.75">
      <c r="A1051" s="245" t="s">
        <v>425</v>
      </c>
      <c r="B1051" s="161">
        <v>486357878</v>
      </c>
      <c r="C1051" s="161">
        <v>294667412.46</v>
      </c>
      <c r="D1051" s="241">
        <v>60.5865404446065</v>
      </c>
      <c r="E1051" s="161">
        <v>37668528.8</v>
      </c>
    </row>
    <row r="1052" spans="1:5" ht="12.75">
      <c r="A1052" s="246" t="s">
        <v>426</v>
      </c>
      <c r="B1052" s="161">
        <v>324140893</v>
      </c>
      <c r="C1052" s="161">
        <v>197623770.83</v>
      </c>
      <c r="D1052" s="241">
        <v>60.9684785529359</v>
      </c>
      <c r="E1052" s="161">
        <v>25916400.39</v>
      </c>
    </row>
    <row r="1053" spans="1:5" ht="12.75">
      <c r="A1053" s="246" t="s">
        <v>427</v>
      </c>
      <c r="B1053" s="161">
        <v>162216985</v>
      </c>
      <c r="C1053" s="161">
        <v>97043641.63</v>
      </c>
      <c r="D1053" s="241">
        <v>59.8233542745231</v>
      </c>
      <c r="E1053" s="161">
        <v>11752128.41</v>
      </c>
    </row>
    <row r="1054" spans="1:5" ht="25.5">
      <c r="A1054" s="245" t="s">
        <v>429</v>
      </c>
      <c r="B1054" s="161">
        <v>68671083</v>
      </c>
      <c r="C1054" s="161">
        <v>37727933.99</v>
      </c>
      <c r="D1054" s="241">
        <v>54.9400596900445</v>
      </c>
      <c r="E1054" s="161">
        <v>4672740.72</v>
      </c>
    </row>
    <row r="1055" spans="1:5" ht="12.75">
      <c r="A1055" s="246" t="s">
        <v>430</v>
      </c>
      <c r="B1055" s="161">
        <v>68207513</v>
      </c>
      <c r="C1055" s="161">
        <v>37499920.61</v>
      </c>
      <c r="D1055" s="241">
        <v>54.9791642601014</v>
      </c>
      <c r="E1055" s="161">
        <v>4614690.82</v>
      </c>
    </row>
    <row r="1056" spans="1:5" ht="12.75">
      <c r="A1056" s="246" t="s">
        <v>431</v>
      </c>
      <c r="B1056" s="161">
        <v>463570</v>
      </c>
      <c r="C1056" s="161">
        <v>228013.38</v>
      </c>
      <c r="D1056" s="241">
        <v>49.1863968764156</v>
      </c>
      <c r="E1056" s="161">
        <v>58049.9</v>
      </c>
    </row>
    <row r="1057" spans="1:5" ht="25.5">
      <c r="A1057" s="245" t="s">
        <v>432</v>
      </c>
      <c r="B1057" s="161">
        <v>16866952</v>
      </c>
      <c r="C1057" s="161">
        <v>563462.86</v>
      </c>
      <c r="D1057" s="241">
        <v>3.34063237981587</v>
      </c>
      <c r="E1057" s="161">
        <v>141047.9</v>
      </c>
    </row>
    <row r="1058" spans="1:5" ht="12.75">
      <c r="A1058" s="246" t="s">
        <v>434</v>
      </c>
      <c r="B1058" s="161">
        <v>16866952</v>
      </c>
      <c r="C1058" s="161">
        <v>563462.86</v>
      </c>
      <c r="D1058" s="241">
        <v>3.34063237981587</v>
      </c>
      <c r="E1058" s="161">
        <v>141047.9</v>
      </c>
    </row>
    <row r="1059" spans="1:5" ht="25.5">
      <c r="A1059" s="245" t="s">
        <v>435</v>
      </c>
      <c r="B1059" s="161">
        <v>17390950</v>
      </c>
      <c r="C1059" s="161">
        <v>1280324.67</v>
      </c>
      <c r="D1059" s="241">
        <v>7.36201685359339</v>
      </c>
      <c r="E1059" s="161">
        <v>270361.56</v>
      </c>
    </row>
    <row r="1060" spans="1:5" ht="12.75">
      <c r="A1060" s="246" t="s">
        <v>436</v>
      </c>
      <c r="B1060" s="161">
        <v>1513734</v>
      </c>
      <c r="C1060" s="161">
        <v>494536.13</v>
      </c>
      <c r="D1060" s="241">
        <v>32.6699492777463</v>
      </c>
      <c r="E1060" s="161">
        <v>61416</v>
      </c>
    </row>
    <row r="1061" spans="1:5" ht="25.5">
      <c r="A1061" s="247" t="s">
        <v>437</v>
      </c>
      <c r="B1061" s="161">
        <v>5832</v>
      </c>
      <c r="C1061" s="161">
        <v>968.28</v>
      </c>
      <c r="D1061" s="241">
        <v>16.6028806584362</v>
      </c>
      <c r="E1061" s="161">
        <v>216</v>
      </c>
    </row>
    <row r="1062" spans="1:5" ht="25.5">
      <c r="A1062" s="247" t="s">
        <v>467</v>
      </c>
      <c r="B1062" s="161">
        <v>1507902</v>
      </c>
      <c r="C1062" s="161">
        <v>493567.85</v>
      </c>
      <c r="D1062" s="241">
        <v>32.732090679633</v>
      </c>
      <c r="E1062" s="161">
        <v>61200</v>
      </c>
    </row>
    <row r="1063" spans="1:5" ht="25.5">
      <c r="A1063" s="252" t="s">
        <v>468</v>
      </c>
      <c r="B1063" s="161">
        <v>743460</v>
      </c>
      <c r="C1063" s="161">
        <v>493567.85</v>
      </c>
      <c r="D1063" s="241">
        <v>66.3879495870659</v>
      </c>
      <c r="E1063" s="161">
        <v>61200</v>
      </c>
    </row>
    <row r="1064" spans="1:5" ht="25.5">
      <c r="A1064" s="252" t="s">
        <v>483</v>
      </c>
      <c r="B1064" s="161">
        <v>764442</v>
      </c>
      <c r="C1064" s="161">
        <v>0</v>
      </c>
      <c r="D1064" s="241">
        <v>0</v>
      </c>
      <c r="E1064" s="161">
        <v>0</v>
      </c>
    </row>
    <row r="1065" spans="1:5" ht="51.75">
      <c r="A1065" s="246" t="s">
        <v>438</v>
      </c>
      <c r="B1065" s="161">
        <v>300000</v>
      </c>
      <c r="C1065" s="161">
        <v>0</v>
      </c>
      <c r="D1065" s="241">
        <v>0</v>
      </c>
      <c r="E1065" s="161">
        <v>0</v>
      </c>
    </row>
    <row r="1066" spans="1:5" ht="51.75">
      <c r="A1066" s="247" t="s">
        <v>439</v>
      </c>
      <c r="B1066" s="161">
        <v>300000</v>
      </c>
      <c r="C1066" s="161">
        <v>0</v>
      </c>
      <c r="D1066" s="241">
        <v>0</v>
      </c>
      <c r="E1066" s="161">
        <v>0</v>
      </c>
    </row>
    <row r="1067" spans="1:5" ht="25.5">
      <c r="A1067" s="246" t="s">
        <v>441</v>
      </c>
      <c r="B1067" s="161">
        <v>1532121</v>
      </c>
      <c r="C1067" s="161">
        <v>659380.27</v>
      </c>
      <c r="D1067" s="241">
        <v>43.037088454502</v>
      </c>
      <c r="E1067" s="161">
        <v>200097.56</v>
      </c>
    </row>
    <row r="1068" spans="1:5" ht="39">
      <c r="A1068" s="247" t="s">
        <v>443</v>
      </c>
      <c r="B1068" s="161">
        <v>1532121</v>
      </c>
      <c r="C1068" s="161">
        <v>659380.27</v>
      </c>
      <c r="D1068" s="241">
        <v>43.037088454502</v>
      </c>
      <c r="E1068" s="161">
        <v>200097.56</v>
      </c>
    </row>
    <row r="1069" spans="1:5" ht="12.75">
      <c r="A1069" s="246" t="s">
        <v>481</v>
      </c>
      <c r="B1069" s="161">
        <v>14045095</v>
      </c>
      <c r="C1069" s="161">
        <v>126408.27</v>
      </c>
      <c r="D1069" s="241">
        <v>0.90001719461492</v>
      </c>
      <c r="E1069" s="161">
        <v>8848</v>
      </c>
    </row>
    <row r="1070" spans="1:5" ht="12.75">
      <c r="A1070" s="244" t="s">
        <v>444</v>
      </c>
      <c r="B1070" s="161">
        <v>73320181</v>
      </c>
      <c r="C1070" s="161">
        <v>35819443.55</v>
      </c>
      <c r="D1070" s="241">
        <v>48.8534576176237</v>
      </c>
      <c r="E1070" s="161">
        <v>5903812.3</v>
      </c>
    </row>
    <row r="1071" spans="1:5" ht="12.75">
      <c r="A1071" s="245" t="s">
        <v>445</v>
      </c>
      <c r="B1071" s="161">
        <v>73320181</v>
      </c>
      <c r="C1071" s="161">
        <v>35819443.55</v>
      </c>
      <c r="D1071" s="241">
        <v>48.8534576176237</v>
      </c>
      <c r="E1071" s="161">
        <v>5903812.3</v>
      </c>
    </row>
    <row r="1072" spans="1:5" ht="12.75">
      <c r="A1072" s="240" t="s">
        <v>277</v>
      </c>
      <c r="B1072" s="161">
        <v>-4208958</v>
      </c>
      <c r="C1072" s="161">
        <v>254209854.7</v>
      </c>
      <c r="D1072" s="241">
        <v>-6039.73369893451</v>
      </c>
      <c r="E1072" s="161">
        <v>-42559766.25</v>
      </c>
    </row>
    <row r="1073" spans="1:5" ht="12.75">
      <c r="A1073" s="240" t="s">
        <v>455</v>
      </c>
      <c r="B1073" s="161">
        <v>4208958</v>
      </c>
      <c r="C1073" s="161">
        <v>-254209854.7</v>
      </c>
      <c r="D1073" s="241">
        <v>-6039.73369893451</v>
      </c>
      <c r="E1073" s="161">
        <v>42559766.25</v>
      </c>
    </row>
    <row r="1074" spans="1:5" ht="12.75">
      <c r="A1074" s="244" t="s">
        <v>464</v>
      </c>
      <c r="B1074" s="161">
        <v>4208958</v>
      </c>
      <c r="C1074" s="161">
        <v>-254209854.7</v>
      </c>
      <c r="D1074" s="241">
        <v>-6039.73369893451</v>
      </c>
      <c r="E1074" s="161">
        <v>42559766.25</v>
      </c>
    </row>
    <row r="1075" spans="1:5" ht="25.5">
      <c r="A1075" s="245" t="s">
        <v>459</v>
      </c>
      <c r="B1075" s="161">
        <v>1598441</v>
      </c>
      <c r="C1075" s="161">
        <v>-1598439.02</v>
      </c>
      <c r="D1075" s="241">
        <v>-99.9998761293035</v>
      </c>
      <c r="E1075" s="161">
        <v>-100000</v>
      </c>
    </row>
    <row r="1076" spans="1:5" ht="25.5">
      <c r="A1076" s="245" t="s">
        <v>460</v>
      </c>
      <c r="B1076" s="161">
        <v>2610517</v>
      </c>
      <c r="C1076" s="161">
        <v>-2564922.06</v>
      </c>
      <c r="D1076" s="241">
        <v>-98.253413404318</v>
      </c>
      <c r="E1076" s="161">
        <v>0</v>
      </c>
    </row>
    <row r="1077" spans="1:5" ht="12.75">
      <c r="A1077" s="240"/>
      <c r="B1077" s="161"/>
      <c r="C1077" s="161"/>
      <c r="D1077" s="241"/>
      <c r="E1077" s="161"/>
    </row>
    <row r="1078" spans="1:5" ht="12.75">
      <c r="A1078" s="242" t="s">
        <v>463</v>
      </c>
      <c r="B1078" s="160"/>
      <c r="C1078" s="160"/>
      <c r="D1078" s="243"/>
      <c r="E1078" s="160"/>
    </row>
    <row r="1079" spans="1:5" ht="12.75">
      <c r="A1079" s="242" t="s">
        <v>403</v>
      </c>
      <c r="B1079" s="160">
        <v>588644142</v>
      </c>
      <c r="C1079" s="160">
        <v>587205450.93</v>
      </c>
      <c r="D1079" s="243">
        <v>99.7555923915064</v>
      </c>
      <c r="E1079" s="160">
        <v>2373068.27</v>
      </c>
    </row>
    <row r="1080" spans="1:5" ht="25.5">
      <c r="A1080" s="244" t="s">
        <v>404</v>
      </c>
      <c r="B1080" s="161">
        <v>4276649</v>
      </c>
      <c r="C1080" s="161">
        <v>2912713.38</v>
      </c>
      <c r="D1080" s="241">
        <v>68.1073751902482</v>
      </c>
      <c r="E1080" s="161">
        <v>318719.52</v>
      </c>
    </row>
    <row r="1081" spans="1:5" ht="12.75">
      <c r="A1081" s="244" t="s">
        <v>407</v>
      </c>
      <c r="B1081" s="161">
        <v>386364</v>
      </c>
      <c r="C1081" s="161">
        <v>311608.55</v>
      </c>
      <c r="D1081" s="241">
        <v>80.6515487985423</v>
      </c>
      <c r="E1081" s="161">
        <v>42328.75</v>
      </c>
    </row>
    <row r="1082" spans="1:5" ht="12.75">
      <c r="A1082" s="245" t="s">
        <v>408</v>
      </c>
      <c r="B1082" s="161">
        <v>386364</v>
      </c>
      <c r="C1082" s="161">
        <v>311608.55</v>
      </c>
      <c r="D1082" s="241">
        <v>80.6515487985423</v>
      </c>
      <c r="E1082" s="161">
        <v>42328.75</v>
      </c>
    </row>
    <row r="1083" spans="1:5" ht="12.75">
      <c r="A1083" s="246" t="s">
        <v>471</v>
      </c>
      <c r="B1083" s="161">
        <v>374088</v>
      </c>
      <c r="C1083" s="161">
        <v>303500.17</v>
      </c>
      <c r="D1083" s="241">
        <v>81.1306885011013</v>
      </c>
      <c r="E1083" s="161">
        <v>34220.37</v>
      </c>
    </row>
    <row r="1084" spans="1:5" ht="25.5">
      <c r="A1084" s="247" t="s">
        <v>472</v>
      </c>
      <c r="B1084" s="161">
        <v>374088</v>
      </c>
      <c r="C1084" s="161">
        <v>303500.17</v>
      </c>
      <c r="D1084" s="241">
        <v>81.1306885011013</v>
      </c>
      <c r="E1084" s="161">
        <v>34220.37</v>
      </c>
    </row>
    <row r="1085" spans="1:5" ht="25.5">
      <c r="A1085" s="252" t="s">
        <v>473</v>
      </c>
      <c r="B1085" s="161">
        <v>66078</v>
      </c>
      <c r="C1085" s="161">
        <v>59279.8</v>
      </c>
      <c r="D1085" s="241">
        <v>89.7118556857048</v>
      </c>
      <c r="E1085" s="161">
        <v>0</v>
      </c>
    </row>
    <row r="1086" spans="1:5" ht="25.5">
      <c r="A1086" s="252" t="s">
        <v>490</v>
      </c>
      <c r="B1086" s="161">
        <v>308010</v>
      </c>
      <c r="C1086" s="161">
        <v>244220.37</v>
      </c>
      <c r="D1086" s="241">
        <v>79.2897535794292</v>
      </c>
      <c r="E1086" s="161">
        <v>34220.37</v>
      </c>
    </row>
    <row r="1087" spans="1:5" ht="25.5">
      <c r="A1087" s="246" t="s">
        <v>409</v>
      </c>
      <c r="B1087" s="161">
        <v>12276</v>
      </c>
      <c r="C1087" s="161">
        <v>8108.38</v>
      </c>
      <c r="D1087" s="241">
        <v>66.0506679700228</v>
      </c>
      <c r="E1087" s="161">
        <v>8108.38</v>
      </c>
    </row>
    <row r="1088" spans="1:5" ht="12.75">
      <c r="A1088" s="244" t="s">
        <v>420</v>
      </c>
      <c r="B1088" s="161">
        <v>583981129</v>
      </c>
      <c r="C1088" s="161">
        <v>583981129</v>
      </c>
      <c r="D1088" s="241">
        <v>100</v>
      </c>
      <c r="E1088" s="161">
        <v>2012020</v>
      </c>
    </row>
    <row r="1089" spans="1:5" ht="25.5">
      <c r="A1089" s="245" t="s">
        <v>421</v>
      </c>
      <c r="B1089" s="161">
        <v>583981129</v>
      </c>
      <c r="C1089" s="161">
        <v>583981129</v>
      </c>
      <c r="D1089" s="241">
        <v>100</v>
      </c>
      <c r="E1089" s="161">
        <v>2012020</v>
      </c>
    </row>
    <row r="1090" spans="1:5" ht="12.75">
      <c r="A1090" s="242" t="s">
        <v>423</v>
      </c>
      <c r="B1090" s="160">
        <v>590242583</v>
      </c>
      <c r="C1090" s="160">
        <v>351476310.8</v>
      </c>
      <c r="D1090" s="243">
        <v>59.547772546936</v>
      </c>
      <c r="E1090" s="160">
        <v>44184662.66</v>
      </c>
    </row>
    <row r="1091" spans="1:5" ht="12.75">
      <c r="A1091" s="244" t="s">
        <v>424</v>
      </c>
      <c r="B1091" s="161">
        <v>536657126</v>
      </c>
      <c r="C1091" s="161">
        <v>323877035.48</v>
      </c>
      <c r="D1091" s="241">
        <v>60.3508310593084</v>
      </c>
      <c r="E1091" s="161">
        <v>40853597.2</v>
      </c>
    </row>
    <row r="1092" spans="1:5" ht="12.75">
      <c r="A1092" s="245" t="s">
        <v>425</v>
      </c>
      <c r="B1092" s="161">
        <v>467775086</v>
      </c>
      <c r="C1092" s="161">
        <v>284997661.53</v>
      </c>
      <c r="D1092" s="241">
        <v>60.9262164787459</v>
      </c>
      <c r="E1092" s="161">
        <v>35930262.28</v>
      </c>
    </row>
    <row r="1093" spans="1:5" ht="12.75">
      <c r="A1093" s="246" t="s">
        <v>426</v>
      </c>
      <c r="B1093" s="161">
        <v>319851729</v>
      </c>
      <c r="C1093" s="161">
        <v>195571611.31</v>
      </c>
      <c r="D1093" s="241">
        <v>61.1444596286675</v>
      </c>
      <c r="E1093" s="161">
        <v>25595516.85</v>
      </c>
    </row>
    <row r="1094" spans="1:5" ht="12.75">
      <c r="A1094" s="246" t="s">
        <v>427</v>
      </c>
      <c r="B1094" s="161">
        <v>147923357</v>
      </c>
      <c r="C1094" s="161">
        <v>89426050.22</v>
      </c>
      <c r="D1094" s="241">
        <v>60.4543136619053</v>
      </c>
      <c r="E1094" s="161">
        <v>10334745.43</v>
      </c>
    </row>
    <row r="1095" spans="1:5" ht="25.5">
      <c r="A1095" s="245" t="s">
        <v>429</v>
      </c>
      <c r="B1095" s="161">
        <v>66439999</v>
      </c>
      <c r="C1095" s="161">
        <v>37612951.2</v>
      </c>
      <c r="D1095" s="241">
        <v>56.6119081368439</v>
      </c>
      <c r="E1095" s="161">
        <v>4661821.36</v>
      </c>
    </row>
    <row r="1096" spans="1:5" ht="12.75">
      <c r="A1096" s="246" t="s">
        <v>430</v>
      </c>
      <c r="B1096" s="161">
        <v>66069182</v>
      </c>
      <c r="C1096" s="161">
        <v>37414996.61</v>
      </c>
      <c r="D1096" s="241">
        <v>56.6300285207103</v>
      </c>
      <c r="E1096" s="161">
        <v>4602690.82</v>
      </c>
    </row>
    <row r="1097" spans="1:5" ht="12.75">
      <c r="A1097" s="246" t="s">
        <v>431</v>
      </c>
      <c r="B1097" s="161">
        <v>370817</v>
      </c>
      <c r="C1097" s="161">
        <v>197954.59</v>
      </c>
      <c r="D1097" s="241">
        <v>53.3833643009894</v>
      </c>
      <c r="E1097" s="161">
        <v>59130.54</v>
      </c>
    </row>
    <row r="1098" spans="1:5" ht="25.5">
      <c r="A1098" s="245" t="s">
        <v>432</v>
      </c>
      <c r="B1098" s="161">
        <v>160628</v>
      </c>
      <c r="C1098" s="161">
        <v>112506.35</v>
      </c>
      <c r="D1098" s="241">
        <v>70.0415556440969</v>
      </c>
      <c r="E1098" s="161">
        <v>0</v>
      </c>
    </row>
    <row r="1099" spans="1:5" ht="12.75">
      <c r="A1099" s="246" t="s">
        <v>434</v>
      </c>
      <c r="B1099" s="161">
        <v>160628</v>
      </c>
      <c r="C1099" s="161">
        <v>112506.35</v>
      </c>
      <c r="D1099" s="241">
        <v>70.0415556440969</v>
      </c>
      <c r="E1099" s="161">
        <v>0</v>
      </c>
    </row>
    <row r="1100" spans="1:5" ht="25.5">
      <c r="A1100" s="245" t="s">
        <v>435</v>
      </c>
      <c r="B1100" s="161">
        <v>2281413</v>
      </c>
      <c r="C1100" s="161">
        <v>1153916.4</v>
      </c>
      <c r="D1100" s="241">
        <v>50.5790227372247</v>
      </c>
      <c r="E1100" s="161">
        <v>261513.56</v>
      </c>
    </row>
    <row r="1101" spans="1:5" ht="12.75">
      <c r="A1101" s="246" t="s">
        <v>436</v>
      </c>
      <c r="B1101" s="161">
        <v>749292</v>
      </c>
      <c r="C1101" s="161">
        <v>494536.13</v>
      </c>
      <c r="D1101" s="241">
        <v>66.0004550962775</v>
      </c>
      <c r="E1101" s="161">
        <v>61416</v>
      </c>
    </row>
    <row r="1102" spans="1:5" ht="25.5">
      <c r="A1102" s="247" t="s">
        <v>437</v>
      </c>
      <c r="B1102" s="161">
        <v>5832</v>
      </c>
      <c r="C1102" s="161">
        <v>968.28</v>
      </c>
      <c r="D1102" s="241">
        <v>16.6028806584362</v>
      </c>
      <c r="E1102" s="161">
        <v>216</v>
      </c>
    </row>
    <row r="1103" spans="1:5" ht="25.5">
      <c r="A1103" s="247" t="s">
        <v>467</v>
      </c>
      <c r="B1103" s="161">
        <v>743460</v>
      </c>
      <c r="C1103" s="161">
        <v>493567.85</v>
      </c>
      <c r="D1103" s="241">
        <v>66.3879495870659</v>
      </c>
      <c r="E1103" s="161">
        <v>61200</v>
      </c>
    </row>
    <row r="1104" spans="1:5" ht="25.5">
      <c r="A1104" s="252" t="s">
        <v>468</v>
      </c>
      <c r="B1104" s="161">
        <v>743460</v>
      </c>
      <c r="C1104" s="161">
        <v>493567.85</v>
      </c>
      <c r="D1104" s="241">
        <v>66.3879495870659</v>
      </c>
      <c r="E1104" s="161">
        <v>61200</v>
      </c>
    </row>
    <row r="1105" spans="1:5" ht="25.5">
      <c r="A1105" s="246" t="s">
        <v>441</v>
      </c>
      <c r="B1105" s="161">
        <v>1532121</v>
      </c>
      <c r="C1105" s="161">
        <v>659380.27</v>
      </c>
      <c r="D1105" s="241">
        <v>43.037088454502</v>
      </c>
      <c r="E1105" s="161">
        <v>200097.56</v>
      </c>
    </row>
    <row r="1106" spans="1:5" ht="39">
      <c r="A1106" s="247" t="s">
        <v>443</v>
      </c>
      <c r="B1106" s="161">
        <v>1532121</v>
      </c>
      <c r="C1106" s="161">
        <v>659380.27</v>
      </c>
      <c r="D1106" s="241">
        <v>43.037088454502</v>
      </c>
      <c r="E1106" s="161">
        <v>200097.56</v>
      </c>
    </row>
    <row r="1107" spans="1:5" ht="12.75">
      <c r="A1107" s="244" t="s">
        <v>444</v>
      </c>
      <c r="B1107" s="161">
        <v>53585457</v>
      </c>
      <c r="C1107" s="161">
        <v>27599275.32</v>
      </c>
      <c r="D1107" s="241">
        <v>51.5051599168035</v>
      </c>
      <c r="E1107" s="161">
        <v>3331065.46</v>
      </c>
    </row>
    <row r="1108" spans="1:5" ht="12.75">
      <c r="A1108" s="245" t="s">
        <v>445</v>
      </c>
      <c r="B1108" s="161">
        <v>53585457</v>
      </c>
      <c r="C1108" s="161">
        <v>27599275.32</v>
      </c>
      <c r="D1108" s="241">
        <v>51.5051599168035</v>
      </c>
      <c r="E1108" s="161">
        <v>3331065.46</v>
      </c>
    </row>
    <row r="1109" spans="1:5" ht="12.75">
      <c r="A1109" s="240" t="s">
        <v>277</v>
      </c>
      <c r="B1109" s="161">
        <v>-1598441</v>
      </c>
      <c r="C1109" s="161">
        <v>235729140.13</v>
      </c>
      <c r="D1109" s="241">
        <v>-14747.4407957504</v>
      </c>
      <c r="E1109" s="161">
        <v>-41811594.39</v>
      </c>
    </row>
    <row r="1110" spans="1:5" ht="12.75">
      <c r="A1110" s="240" t="s">
        <v>455</v>
      </c>
      <c r="B1110" s="161">
        <v>1598441</v>
      </c>
      <c r="C1110" s="161">
        <v>-235729140.13</v>
      </c>
      <c r="D1110" s="241">
        <v>-14747.4407957504</v>
      </c>
      <c r="E1110" s="161">
        <v>41811594.39</v>
      </c>
    </row>
    <row r="1111" spans="1:5" ht="12.75">
      <c r="A1111" s="244" t="s">
        <v>464</v>
      </c>
      <c r="B1111" s="161">
        <v>1598441</v>
      </c>
      <c r="C1111" s="161">
        <v>-235729140.13</v>
      </c>
      <c r="D1111" s="241">
        <v>-14747.4407957504</v>
      </c>
      <c r="E1111" s="161">
        <v>41811594.39</v>
      </c>
    </row>
    <row r="1112" spans="1:5" ht="25.5">
      <c r="A1112" s="245" t="s">
        <v>459</v>
      </c>
      <c r="B1112" s="161">
        <v>1598441</v>
      </c>
      <c r="C1112" s="161">
        <v>-1598439.02</v>
      </c>
      <c r="D1112" s="241">
        <v>-99.9998761293035</v>
      </c>
      <c r="E1112" s="161">
        <v>-100000</v>
      </c>
    </row>
    <row r="1113" spans="1:5" ht="12.75">
      <c r="A1113" s="240"/>
      <c r="B1113" s="161"/>
      <c r="C1113" s="161"/>
      <c r="D1113" s="241"/>
      <c r="E1113" s="161"/>
    </row>
    <row r="1114" spans="1:5" ht="25.5">
      <c r="A1114" s="242" t="s">
        <v>465</v>
      </c>
      <c r="B1114" s="160"/>
      <c r="C1114" s="160"/>
      <c r="D1114" s="243"/>
      <c r="E1114" s="160"/>
    </row>
    <row r="1115" spans="1:5" ht="12.75">
      <c r="A1115" s="242" t="s">
        <v>403</v>
      </c>
      <c r="B1115" s="160">
        <v>69753944</v>
      </c>
      <c r="C1115" s="160">
        <v>37062981.3</v>
      </c>
      <c r="D1115" s="243">
        <v>53.1338863075613</v>
      </c>
      <c r="E1115" s="160">
        <v>3723656.76</v>
      </c>
    </row>
    <row r="1116" spans="1:5" ht="25.5">
      <c r="A1116" s="244" t="s">
        <v>404</v>
      </c>
      <c r="B1116" s="161">
        <v>0</v>
      </c>
      <c r="C1116" s="161">
        <v>57119.57</v>
      </c>
      <c r="D1116" s="241">
        <v>0</v>
      </c>
      <c r="E1116" s="161">
        <v>57119.57</v>
      </c>
    </row>
    <row r="1117" spans="1:5" ht="12.75">
      <c r="A1117" s="244" t="s">
        <v>405</v>
      </c>
      <c r="B1117" s="161">
        <v>40065028</v>
      </c>
      <c r="C1117" s="161">
        <v>7345511.83</v>
      </c>
      <c r="D1117" s="241">
        <v>18.3339740334139</v>
      </c>
      <c r="E1117" s="161">
        <v>646537.19</v>
      </c>
    </row>
    <row r="1118" spans="1:5" ht="12.75">
      <c r="A1118" s="245" t="s">
        <v>406</v>
      </c>
      <c r="B1118" s="161">
        <v>26019933</v>
      </c>
      <c r="C1118" s="161">
        <v>7020732.88</v>
      </c>
      <c r="D1118" s="241">
        <v>26.982132813332</v>
      </c>
      <c r="E1118" s="161">
        <v>637689.19</v>
      </c>
    </row>
    <row r="1119" spans="1:5" ht="12.75">
      <c r="A1119" s="245" t="s">
        <v>480</v>
      </c>
      <c r="B1119" s="161">
        <v>14045095</v>
      </c>
      <c r="C1119" s="161">
        <v>324778.95</v>
      </c>
      <c r="D1119" s="241">
        <v>2.31240123331312</v>
      </c>
      <c r="E1119" s="161">
        <v>8848</v>
      </c>
    </row>
    <row r="1120" spans="1:5" ht="12.75">
      <c r="A1120" s="244" t="s">
        <v>407</v>
      </c>
      <c r="B1120" s="161">
        <v>176985</v>
      </c>
      <c r="C1120" s="161">
        <v>148418.9</v>
      </c>
      <c r="D1120" s="241">
        <v>83.8595926208436</v>
      </c>
      <c r="E1120" s="161">
        <v>20000</v>
      </c>
    </row>
    <row r="1121" spans="1:5" ht="12.75">
      <c r="A1121" s="245" t="s">
        <v>408</v>
      </c>
      <c r="B1121" s="161">
        <v>172623</v>
      </c>
      <c r="C1121" s="161">
        <v>148418.9</v>
      </c>
      <c r="D1121" s="241">
        <v>85.9786355236556</v>
      </c>
      <c r="E1121" s="161">
        <v>20000</v>
      </c>
    </row>
    <row r="1122" spans="1:5" ht="12.75">
      <c r="A1122" s="246" t="s">
        <v>471</v>
      </c>
      <c r="B1122" s="161">
        <v>172623</v>
      </c>
      <c r="C1122" s="161">
        <v>148418.9</v>
      </c>
      <c r="D1122" s="241">
        <v>85.9786355236556</v>
      </c>
      <c r="E1122" s="161">
        <v>20000</v>
      </c>
    </row>
    <row r="1123" spans="1:5" ht="25.5">
      <c r="A1123" s="247" t="s">
        <v>472</v>
      </c>
      <c r="B1123" s="161">
        <v>172623</v>
      </c>
      <c r="C1123" s="161">
        <v>148418.9</v>
      </c>
      <c r="D1123" s="241">
        <v>85.9786355236556</v>
      </c>
      <c r="E1123" s="161">
        <v>20000</v>
      </c>
    </row>
    <row r="1124" spans="1:5" ht="25.5">
      <c r="A1124" s="252" t="s">
        <v>473</v>
      </c>
      <c r="B1124" s="161">
        <v>93482</v>
      </c>
      <c r="C1124" s="161">
        <v>92434.9</v>
      </c>
      <c r="D1124" s="241">
        <v>98.8798913159753</v>
      </c>
      <c r="E1124" s="161">
        <v>0</v>
      </c>
    </row>
    <row r="1125" spans="1:5" ht="25.5">
      <c r="A1125" s="252" t="s">
        <v>474</v>
      </c>
      <c r="B1125" s="161">
        <v>79141</v>
      </c>
      <c r="C1125" s="161">
        <v>55984</v>
      </c>
      <c r="D1125" s="241">
        <v>70.7395660909011</v>
      </c>
      <c r="E1125" s="161">
        <v>20000</v>
      </c>
    </row>
    <row r="1126" spans="1:5" ht="25.5">
      <c r="A1126" s="245" t="s">
        <v>414</v>
      </c>
      <c r="B1126" s="161">
        <v>4362</v>
      </c>
      <c r="C1126" s="161">
        <v>0</v>
      </c>
      <c r="D1126" s="241">
        <v>0</v>
      </c>
      <c r="E1126" s="161">
        <v>0</v>
      </c>
    </row>
    <row r="1127" spans="1:5" ht="39">
      <c r="A1127" s="246" t="s">
        <v>415</v>
      </c>
      <c r="B1127" s="161">
        <v>4362</v>
      </c>
      <c r="C1127" s="161">
        <v>0</v>
      </c>
      <c r="D1127" s="241">
        <v>0</v>
      </c>
      <c r="E1127" s="161">
        <v>0</v>
      </c>
    </row>
    <row r="1128" spans="1:5" ht="51.75">
      <c r="A1128" s="247" t="s">
        <v>417</v>
      </c>
      <c r="B1128" s="161">
        <v>4362</v>
      </c>
      <c r="C1128" s="161">
        <v>0</v>
      </c>
      <c r="D1128" s="241">
        <v>0</v>
      </c>
      <c r="E1128" s="161">
        <v>0</v>
      </c>
    </row>
    <row r="1129" spans="1:5" ht="12.75">
      <c r="A1129" s="244" t="s">
        <v>420</v>
      </c>
      <c r="B1129" s="161">
        <v>29511931</v>
      </c>
      <c r="C1129" s="161">
        <v>29511931</v>
      </c>
      <c r="D1129" s="241">
        <v>100</v>
      </c>
      <c r="E1129" s="161">
        <v>3000000</v>
      </c>
    </row>
    <row r="1130" spans="1:5" ht="25.5">
      <c r="A1130" s="245" t="s">
        <v>421</v>
      </c>
      <c r="B1130" s="161">
        <v>29511931</v>
      </c>
      <c r="C1130" s="161">
        <v>29511931</v>
      </c>
      <c r="D1130" s="241">
        <v>100</v>
      </c>
      <c r="E1130" s="161">
        <v>3000000</v>
      </c>
    </row>
    <row r="1131" spans="1:5" ht="12.75">
      <c r="A1131" s="242" t="s">
        <v>423</v>
      </c>
      <c r="B1131" s="160">
        <v>72364461</v>
      </c>
      <c r="C1131" s="160">
        <v>18582266.73</v>
      </c>
      <c r="D1131" s="243">
        <v>25.6787191850983</v>
      </c>
      <c r="E1131" s="160">
        <v>4471828.62</v>
      </c>
    </row>
    <row r="1132" spans="1:5" ht="12.75">
      <c r="A1132" s="244" t="s">
        <v>424</v>
      </c>
      <c r="B1132" s="161">
        <v>52629737</v>
      </c>
      <c r="C1132" s="161">
        <v>10362098.5</v>
      </c>
      <c r="D1132" s="241">
        <v>19.6886761946008</v>
      </c>
      <c r="E1132" s="161">
        <v>1899081.78</v>
      </c>
    </row>
    <row r="1133" spans="1:5" ht="12.75">
      <c r="A1133" s="245" t="s">
        <v>425</v>
      </c>
      <c r="B1133" s="161">
        <v>18582792</v>
      </c>
      <c r="C1133" s="161">
        <v>9669750.93</v>
      </c>
      <c r="D1133" s="241">
        <v>52.0360499649353</v>
      </c>
      <c r="E1133" s="161">
        <v>1738266.52</v>
      </c>
    </row>
    <row r="1134" spans="1:5" ht="12.75">
      <c r="A1134" s="246" t="s">
        <v>426</v>
      </c>
      <c r="B1134" s="161">
        <v>4289164</v>
      </c>
      <c r="C1134" s="161">
        <v>2052159.52</v>
      </c>
      <c r="D1134" s="241">
        <v>47.8452099290211</v>
      </c>
      <c r="E1134" s="161">
        <v>320883.54</v>
      </c>
    </row>
    <row r="1135" spans="1:5" ht="12.75">
      <c r="A1135" s="246" t="s">
        <v>427</v>
      </c>
      <c r="B1135" s="161">
        <v>14293628</v>
      </c>
      <c r="C1135" s="161">
        <v>7617591.41</v>
      </c>
      <c r="D1135" s="241">
        <v>53.2936173377396</v>
      </c>
      <c r="E1135" s="161">
        <v>1417382.98</v>
      </c>
    </row>
    <row r="1136" spans="1:5" ht="25.5">
      <c r="A1136" s="245" t="s">
        <v>429</v>
      </c>
      <c r="B1136" s="161">
        <v>2231084</v>
      </c>
      <c r="C1136" s="161">
        <v>114982.79</v>
      </c>
      <c r="D1136" s="241">
        <v>5.15367372989991</v>
      </c>
      <c r="E1136" s="161">
        <v>10919.36</v>
      </c>
    </row>
    <row r="1137" spans="1:5" ht="12.75">
      <c r="A1137" s="246" t="s">
        <v>430</v>
      </c>
      <c r="B1137" s="161">
        <v>2138331</v>
      </c>
      <c r="C1137" s="161">
        <v>84924</v>
      </c>
      <c r="D1137" s="241">
        <v>3.97150862050824</v>
      </c>
      <c r="E1137" s="161">
        <v>12000</v>
      </c>
    </row>
    <row r="1138" spans="1:5" ht="12.75">
      <c r="A1138" s="246" t="s">
        <v>431</v>
      </c>
      <c r="B1138" s="161">
        <v>92753</v>
      </c>
      <c r="C1138" s="161">
        <v>30058.79</v>
      </c>
      <c r="D1138" s="241">
        <v>32.4073507056375</v>
      </c>
      <c r="E1138" s="161">
        <v>-1080.64</v>
      </c>
    </row>
    <row r="1139" spans="1:5" ht="25.5">
      <c r="A1139" s="245" t="s">
        <v>432</v>
      </c>
      <c r="B1139" s="161">
        <v>16706324</v>
      </c>
      <c r="C1139" s="161">
        <v>450956.51</v>
      </c>
      <c r="D1139" s="241">
        <v>2.6993161990633</v>
      </c>
      <c r="E1139" s="161">
        <v>141047.9</v>
      </c>
    </row>
    <row r="1140" spans="1:5" ht="12.75">
      <c r="A1140" s="246" t="s">
        <v>434</v>
      </c>
      <c r="B1140" s="161">
        <v>16706324</v>
      </c>
      <c r="C1140" s="161">
        <v>450956.51</v>
      </c>
      <c r="D1140" s="241">
        <v>2.6993161990633</v>
      </c>
      <c r="E1140" s="161">
        <v>141047.9</v>
      </c>
    </row>
    <row r="1141" spans="1:5" ht="25.5">
      <c r="A1141" s="245" t="s">
        <v>435</v>
      </c>
      <c r="B1141" s="161">
        <v>15109537</v>
      </c>
      <c r="C1141" s="161">
        <v>126408.27</v>
      </c>
      <c r="D1141" s="241">
        <v>0.8366124653588</v>
      </c>
      <c r="E1141" s="161">
        <v>8848</v>
      </c>
    </row>
    <row r="1142" spans="1:5" ht="12.75">
      <c r="A1142" s="246" t="s">
        <v>436</v>
      </c>
      <c r="B1142" s="161">
        <v>764442</v>
      </c>
      <c r="C1142" s="161">
        <v>0</v>
      </c>
      <c r="D1142" s="241">
        <v>0</v>
      </c>
      <c r="E1142" s="161">
        <v>0</v>
      </c>
    </row>
    <row r="1143" spans="1:5" ht="25.5">
      <c r="A1143" s="247" t="s">
        <v>467</v>
      </c>
      <c r="B1143" s="161">
        <v>764442</v>
      </c>
      <c r="C1143" s="161">
        <v>0</v>
      </c>
      <c r="D1143" s="241">
        <v>0</v>
      </c>
      <c r="E1143" s="161">
        <v>0</v>
      </c>
    </row>
    <row r="1144" spans="1:5" ht="25.5">
      <c r="A1144" s="252" t="s">
        <v>483</v>
      </c>
      <c r="B1144" s="161">
        <v>764442</v>
      </c>
      <c r="C1144" s="161">
        <v>0</v>
      </c>
      <c r="D1144" s="241">
        <v>0</v>
      </c>
      <c r="E1144" s="161">
        <v>0</v>
      </c>
    </row>
    <row r="1145" spans="1:5" ht="51.75">
      <c r="A1145" s="246" t="s">
        <v>438</v>
      </c>
      <c r="B1145" s="161">
        <v>300000</v>
      </c>
      <c r="C1145" s="161">
        <v>0</v>
      </c>
      <c r="D1145" s="241">
        <v>0</v>
      </c>
      <c r="E1145" s="161">
        <v>0</v>
      </c>
    </row>
    <row r="1146" spans="1:5" ht="51.75">
      <c r="A1146" s="247" t="s">
        <v>439</v>
      </c>
      <c r="B1146" s="161">
        <v>300000</v>
      </c>
      <c r="C1146" s="161">
        <v>0</v>
      </c>
      <c r="D1146" s="241">
        <v>0</v>
      </c>
      <c r="E1146" s="161">
        <v>0</v>
      </c>
    </row>
    <row r="1147" spans="1:5" ht="12.75">
      <c r="A1147" s="246" t="s">
        <v>481</v>
      </c>
      <c r="B1147" s="161">
        <v>14045095</v>
      </c>
      <c r="C1147" s="161">
        <v>126408.27</v>
      </c>
      <c r="D1147" s="241">
        <v>0.90001719461492</v>
      </c>
      <c r="E1147" s="161">
        <v>8848</v>
      </c>
    </row>
    <row r="1148" spans="1:5" ht="12.75">
      <c r="A1148" s="244" t="s">
        <v>444</v>
      </c>
      <c r="B1148" s="161">
        <v>19734724</v>
      </c>
      <c r="C1148" s="161">
        <v>8220168.23</v>
      </c>
      <c r="D1148" s="241">
        <v>41.6533224888273</v>
      </c>
      <c r="E1148" s="161">
        <v>2572746.84</v>
      </c>
    </row>
    <row r="1149" spans="1:5" ht="12.75">
      <c r="A1149" s="245" t="s">
        <v>445</v>
      </c>
      <c r="B1149" s="161">
        <v>19734724</v>
      </c>
      <c r="C1149" s="161">
        <v>8220168.23</v>
      </c>
      <c r="D1149" s="241">
        <v>41.6533224888273</v>
      </c>
      <c r="E1149" s="161">
        <v>2572746.84</v>
      </c>
    </row>
    <row r="1150" spans="1:5" ht="12.75">
      <c r="A1150" s="240" t="s">
        <v>277</v>
      </c>
      <c r="B1150" s="161">
        <v>-2610517</v>
      </c>
      <c r="C1150" s="161">
        <v>18480714.57</v>
      </c>
      <c r="D1150" s="241">
        <v>-707.933124741191</v>
      </c>
      <c r="E1150" s="161">
        <v>-748171.86</v>
      </c>
    </row>
    <row r="1151" spans="1:5" ht="12.75">
      <c r="A1151" s="240" t="s">
        <v>455</v>
      </c>
      <c r="B1151" s="161">
        <v>2610517</v>
      </c>
      <c r="C1151" s="161">
        <v>-18480714.57</v>
      </c>
      <c r="D1151" s="241">
        <v>-707.933124741191</v>
      </c>
      <c r="E1151" s="161">
        <v>748171.86</v>
      </c>
    </row>
    <row r="1152" spans="1:5" ht="12.75">
      <c r="A1152" s="244" t="s">
        <v>464</v>
      </c>
      <c r="B1152" s="161">
        <v>2610517</v>
      </c>
      <c r="C1152" s="161">
        <v>-18480714.57</v>
      </c>
      <c r="D1152" s="241">
        <v>-707.933124741191</v>
      </c>
      <c r="E1152" s="161">
        <v>748171.86</v>
      </c>
    </row>
    <row r="1153" spans="1:5" ht="25.5">
      <c r="A1153" s="245" t="s">
        <v>460</v>
      </c>
      <c r="B1153" s="161">
        <v>2610517</v>
      </c>
      <c r="C1153" s="161">
        <v>-2564922.06</v>
      </c>
      <c r="D1153" s="241">
        <v>-98.253413404318</v>
      </c>
      <c r="E1153" s="161">
        <v>0</v>
      </c>
    </row>
    <row r="1154" spans="1:5" ht="12.75">
      <c r="A1154" s="240"/>
      <c r="B1154" s="161"/>
      <c r="C1154" s="161"/>
      <c r="D1154" s="241"/>
      <c r="E1154" s="161"/>
    </row>
    <row r="1155" spans="1:5" ht="12.75">
      <c r="A1155" s="251" t="s">
        <v>491</v>
      </c>
      <c r="B1155" s="161"/>
      <c r="C1155" s="161"/>
      <c r="D1155" s="241"/>
      <c r="E1155" s="161"/>
    </row>
    <row r="1156" spans="1:5" ht="12.75">
      <c r="A1156" s="242" t="s">
        <v>403</v>
      </c>
      <c r="B1156" s="160">
        <v>503615575</v>
      </c>
      <c r="C1156" s="160">
        <v>493525360.99</v>
      </c>
      <c r="D1156" s="243">
        <v>97.9964452032684</v>
      </c>
      <c r="E1156" s="160">
        <v>521522.82</v>
      </c>
    </row>
    <row r="1157" spans="1:5" ht="25.5">
      <c r="A1157" s="244" t="s">
        <v>404</v>
      </c>
      <c r="B1157" s="161">
        <v>6579826</v>
      </c>
      <c r="C1157" s="161">
        <v>4417271.06</v>
      </c>
      <c r="D1157" s="241">
        <v>67.1335542915572</v>
      </c>
      <c r="E1157" s="161">
        <v>369879.48</v>
      </c>
    </row>
    <row r="1158" spans="1:5" ht="12.75">
      <c r="A1158" s="244" t="s">
        <v>405</v>
      </c>
      <c r="B1158" s="161">
        <v>40328179</v>
      </c>
      <c r="C1158" s="161">
        <v>34359637.78</v>
      </c>
      <c r="D1158" s="241">
        <v>85.2000725844824</v>
      </c>
      <c r="E1158" s="161">
        <v>173177.12</v>
      </c>
    </row>
    <row r="1159" spans="1:5" ht="12.75">
      <c r="A1159" s="245" t="s">
        <v>406</v>
      </c>
      <c r="B1159" s="161">
        <v>40250971</v>
      </c>
      <c r="C1159" s="161">
        <v>34267131.91</v>
      </c>
      <c r="D1159" s="241">
        <v>85.1336776695399</v>
      </c>
      <c r="E1159" s="161">
        <v>173177.12</v>
      </c>
    </row>
    <row r="1160" spans="1:5" ht="12.75">
      <c r="A1160" s="245" t="s">
        <v>480</v>
      </c>
      <c r="B1160" s="161">
        <v>77208</v>
      </c>
      <c r="C1160" s="161">
        <v>92505.87</v>
      </c>
      <c r="D1160" s="241">
        <v>119.81384053466</v>
      </c>
      <c r="E1160" s="161">
        <v>0</v>
      </c>
    </row>
    <row r="1161" spans="1:5" ht="12.75">
      <c r="A1161" s="244" t="s">
        <v>407</v>
      </c>
      <c r="B1161" s="161">
        <v>7359359</v>
      </c>
      <c r="C1161" s="161">
        <v>5400241.15</v>
      </c>
      <c r="D1161" s="241">
        <v>73.3792324847857</v>
      </c>
      <c r="E1161" s="161">
        <v>-60146.78</v>
      </c>
    </row>
    <row r="1162" spans="1:5" ht="12.75">
      <c r="A1162" s="245" t="s">
        <v>408</v>
      </c>
      <c r="B1162" s="161">
        <v>5084133</v>
      </c>
      <c r="C1162" s="161">
        <v>4403935.61</v>
      </c>
      <c r="D1162" s="241">
        <v>86.6211723808169</v>
      </c>
      <c r="E1162" s="161">
        <v>-34000</v>
      </c>
    </row>
    <row r="1163" spans="1:5" ht="12.75">
      <c r="A1163" s="246" t="s">
        <v>471</v>
      </c>
      <c r="B1163" s="161">
        <v>5084133</v>
      </c>
      <c r="C1163" s="161">
        <v>4403935.61</v>
      </c>
      <c r="D1163" s="241">
        <v>86.6211723808169</v>
      </c>
      <c r="E1163" s="161">
        <v>-34000</v>
      </c>
    </row>
    <row r="1164" spans="1:5" ht="25.5">
      <c r="A1164" s="247" t="s">
        <v>472</v>
      </c>
      <c r="B1164" s="161">
        <v>5084133</v>
      </c>
      <c r="C1164" s="161">
        <v>4403935.61</v>
      </c>
      <c r="D1164" s="241">
        <v>86.6211723808169</v>
      </c>
      <c r="E1164" s="161">
        <v>-34000</v>
      </c>
    </row>
    <row r="1165" spans="1:5" ht="25.5">
      <c r="A1165" s="252" t="s">
        <v>473</v>
      </c>
      <c r="B1165" s="161">
        <v>5043099</v>
      </c>
      <c r="C1165" s="161">
        <v>4366372.64</v>
      </c>
      <c r="D1165" s="241">
        <v>86.5811406835361</v>
      </c>
      <c r="E1165" s="161">
        <v>-45000</v>
      </c>
    </row>
    <row r="1166" spans="1:5" ht="25.5">
      <c r="A1166" s="252" t="s">
        <v>474</v>
      </c>
      <c r="B1166" s="161">
        <v>41034</v>
      </c>
      <c r="C1166" s="161">
        <v>37562.97</v>
      </c>
      <c r="D1166" s="241">
        <v>91.5410878783448</v>
      </c>
      <c r="E1166" s="161">
        <v>11000</v>
      </c>
    </row>
    <row r="1167" spans="1:5" ht="12.75">
      <c r="A1167" s="245" t="s">
        <v>410</v>
      </c>
      <c r="B1167" s="161">
        <v>937009</v>
      </c>
      <c r="C1167" s="161">
        <v>351343.99</v>
      </c>
      <c r="D1167" s="241">
        <v>37.4963303447459</v>
      </c>
      <c r="E1167" s="161">
        <v>294.4</v>
      </c>
    </row>
    <row r="1168" spans="1:5" ht="12.75">
      <c r="A1168" s="246" t="s">
        <v>411</v>
      </c>
      <c r="B1168" s="161">
        <v>937009</v>
      </c>
      <c r="C1168" s="161">
        <v>351343.99</v>
      </c>
      <c r="D1168" s="241">
        <v>37.4963303447459</v>
      </c>
      <c r="E1168" s="161">
        <v>294.4</v>
      </c>
    </row>
    <row r="1169" spans="1:5" ht="25.5">
      <c r="A1169" s="247" t="s">
        <v>412</v>
      </c>
      <c r="B1169" s="161">
        <v>105652</v>
      </c>
      <c r="C1169" s="161">
        <v>45985.36</v>
      </c>
      <c r="D1169" s="241">
        <v>43.5253095066823</v>
      </c>
      <c r="E1169" s="161">
        <v>0</v>
      </c>
    </row>
    <row r="1170" spans="1:5" ht="51.75">
      <c r="A1170" s="247" t="s">
        <v>413</v>
      </c>
      <c r="B1170" s="161">
        <v>831357</v>
      </c>
      <c r="C1170" s="161">
        <v>305358.63</v>
      </c>
      <c r="D1170" s="241">
        <v>36.7301448114348</v>
      </c>
      <c r="E1170" s="161">
        <v>294.4</v>
      </c>
    </row>
    <row r="1171" spans="1:5" ht="25.5">
      <c r="A1171" s="245" t="s">
        <v>414</v>
      </c>
      <c r="B1171" s="161">
        <v>1338217</v>
      </c>
      <c r="C1171" s="161">
        <v>644961.55</v>
      </c>
      <c r="D1171" s="241">
        <v>48.1955878605637</v>
      </c>
      <c r="E1171" s="161">
        <v>-26441.18</v>
      </c>
    </row>
    <row r="1172" spans="1:5" ht="39">
      <c r="A1172" s="246" t="s">
        <v>415</v>
      </c>
      <c r="B1172" s="161">
        <v>1338217</v>
      </c>
      <c r="C1172" s="161">
        <v>644961.55</v>
      </c>
      <c r="D1172" s="241">
        <v>48.1955878605637</v>
      </c>
      <c r="E1172" s="161">
        <v>-26441.18</v>
      </c>
    </row>
    <row r="1173" spans="1:5" ht="51.75">
      <c r="A1173" s="247" t="s">
        <v>416</v>
      </c>
      <c r="B1173" s="161">
        <v>0</v>
      </c>
      <c r="C1173" s="161">
        <v>5632.98</v>
      </c>
      <c r="D1173" s="241">
        <v>0</v>
      </c>
      <c r="E1173" s="161">
        <v>-30016.49</v>
      </c>
    </row>
    <row r="1174" spans="1:5" ht="51.75">
      <c r="A1174" s="247" t="s">
        <v>417</v>
      </c>
      <c r="B1174" s="161">
        <v>0</v>
      </c>
      <c r="C1174" s="161">
        <v>0</v>
      </c>
      <c r="D1174" s="241">
        <v>0</v>
      </c>
      <c r="E1174" s="161">
        <v>-50376.95</v>
      </c>
    </row>
    <row r="1175" spans="1:5" ht="78">
      <c r="A1175" s="247" t="s">
        <v>418</v>
      </c>
      <c r="B1175" s="161">
        <v>1022347</v>
      </c>
      <c r="C1175" s="161">
        <v>583457.6</v>
      </c>
      <c r="D1175" s="241">
        <v>57.070407601333</v>
      </c>
      <c r="E1175" s="161">
        <v>53952.26</v>
      </c>
    </row>
    <row r="1176" spans="1:5" ht="78">
      <c r="A1176" s="247" t="s">
        <v>419</v>
      </c>
      <c r="B1176" s="161">
        <v>315870</v>
      </c>
      <c r="C1176" s="161">
        <v>55870.97</v>
      </c>
      <c r="D1176" s="241">
        <v>17.6879634026656</v>
      </c>
      <c r="E1176" s="161">
        <v>0</v>
      </c>
    </row>
    <row r="1177" spans="1:5" ht="12.75">
      <c r="A1177" s="244" t="s">
        <v>420</v>
      </c>
      <c r="B1177" s="161">
        <v>449348211</v>
      </c>
      <c r="C1177" s="161">
        <v>449348211</v>
      </c>
      <c r="D1177" s="241">
        <v>100</v>
      </c>
      <c r="E1177" s="161">
        <v>38613</v>
      </c>
    </row>
    <row r="1178" spans="1:5" ht="25.5">
      <c r="A1178" s="245" t="s">
        <v>421</v>
      </c>
      <c r="B1178" s="161">
        <v>449348211</v>
      </c>
      <c r="C1178" s="161">
        <v>449348211</v>
      </c>
      <c r="D1178" s="241">
        <v>100</v>
      </c>
      <c r="E1178" s="161">
        <v>38613</v>
      </c>
    </row>
    <row r="1179" spans="1:5" ht="12.75">
      <c r="A1179" s="242" t="s">
        <v>423</v>
      </c>
      <c r="B1179" s="160">
        <v>529953978</v>
      </c>
      <c r="C1179" s="160">
        <v>330957888.12</v>
      </c>
      <c r="D1179" s="243">
        <v>62.450307358576</v>
      </c>
      <c r="E1179" s="160">
        <v>29657668.55</v>
      </c>
    </row>
    <row r="1180" spans="1:5" ht="12.75">
      <c r="A1180" s="244" t="s">
        <v>424</v>
      </c>
      <c r="B1180" s="161">
        <v>505918423</v>
      </c>
      <c r="C1180" s="161">
        <v>315127012.76</v>
      </c>
      <c r="D1180" s="241">
        <v>62.2881078121956</v>
      </c>
      <c r="E1180" s="161">
        <v>28839188.06</v>
      </c>
    </row>
    <row r="1181" spans="1:5" ht="12.75">
      <c r="A1181" s="245" t="s">
        <v>425</v>
      </c>
      <c r="B1181" s="161">
        <v>142430462</v>
      </c>
      <c r="C1181" s="161">
        <v>80801863.76</v>
      </c>
      <c r="D1181" s="241">
        <v>56.7307460955929</v>
      </c>
      <c r="E1181" s="161">
        <v>7894212.25</v>
      </c>
    </row>
    <row r="1182" spans="1:5" ht="12.75">
      <c r="A1182" s="246" t="s">
        <v>426</v>
      </c>
      <c r="B1182" s="161">
        <v>93138074</v>
      </c>
      <c r="C1182" s="161">
        <v>55396229.51</v>
      </c>
      <c r="D1182" s="241">
        <v>59.4775338708421</v>
      </c>
      <c r="E1182" s="161">
        <v>5615784.76</v>
      </c>
    </row>
    <row r="1183" spans="1:5" ht="12.75">
      <c r="A1183" s="246" t="s">
        <v>427</v>
      </c>
      <c r="B1183" s="161">
        <v>49292388</v>
      </c>
      <c r="C1183" s="161">
        <v>25405634.25</v>
      </c>
      <c r="D1183" s="241">
        <v>51.5406846387722</v>
      </c>
      <c r="E1183" s="161">
        <v>2278427.49</v>
      </c>
    </row>
    <row r="1184" spans="1:5" ht="12.75">
      <c r="A1184" s="245" t="s">
        <v>428</v>
      </c>
      <c r="B1184" s="161">
        <v>1765893</v>
      </c>
      <c r="C1184" s="161">
        <v>1017902.63</v>
      </c>
      <c r="D1184" s="241">
        <v>57.6423730090102</v>
      </c>
      <c r="E1184" s="161">
        <v>167572.37</v>
      </c>
    </row>
    <row r="1185" spans="1:5" ht="25.5">
      <c r="A1185" s="245" t="s">
        <v>429</v>
      </c>
      <c r="B1185" s="161">
        <v>94401290</v>
      </c>
      <c r="C1185" s="161">
        <v>59913177.17</v>
      </c>
      <c r="D1185" s="241">
        <v>63.4664814114299</v>
      </c>
      <c r="E1185" s="161">
        <v>5647761.45</v>
      </c>
    </row>
    <row r="1186" spans="1:5" ht="12.75">
      <c r="A1186" s="246" t="s">
        <v>430</v>
      </c>
      <c r="B1186" s="161">
        <v>83794135</v>
      </c>
      <c r="C1186" s="161">
        <v>53783109.47</v>
      </c>
      <c r="D1186" s="241">
        <v>64.1848137342787</v>
      </c>
      <c r="E1186" s="161">
        <v>5607545.36</v>
      </c>
    </row>
    <row r="1187" spans="1:5" ht="12.75">
      <c r="A1187" s="246" t="s">
        <v>431</v>
      </c>
      <c r="B1187" s="161">
        <v>10607155</v>
      </c>
      <c r="C1187" s="161">
        <v>6130067.7</v>
      </c>
      <c r="D1187" s="241">
        <v>57.7918178814206</v>
      </c>
      <c r="E1187" s="161">
        <v>40216.09</v>
      </c>
    </row>
    <row r="1188" spans="1:5" ht="25.5">
      <c r="A1188" s="245" t="s">
        <v>432</v>
      </c>
      <c r="B1188" s="161">
        <v>9742989</v>
      </c>
      <c r="C1188" s="161">
        <v>5076934.67</v>
      </c>
      <c r="D1188" s="241">
        <v>52.1085949086056</v>
      </c>
      <c r="E1188" s="161">
        <v>23841.6</v>
      </c>
    </row>
    <row r="1189" spans="1:5" ht="12.75">
      <c r="A1189" s="246" t="s">
        <v>433</v>
      </c>
      <c r="B1189" s="161">
        <v>211496</v>
      </c>
      <c r="C1189" s="161">
        <v>157872.24</v>
      </c>
      <c r="D1189" s="241">
        <v>74.6454968415478</v>
      </c>
      <c r="E1189" s="161">
        <v>0</v>
      </c>
    </row>
    <row r="1190" spans="1:5" ht="12.75">
      <c r="A1190" s="246" t="s">
        <v>434</v>
      </c>
      <c r="B1190" s="161">
        <v>9531493</v>
      </c>
      <c r="C1190" s="161">
        <v>4919062.43</v>
      </c>
      <c r="D1190" s="241">
        <v>51.608519567711</v>
      </c>
      <c r="E1190" s="161">
        <v>23841.6</v>
      </c>
    </row>
    <row r="1191" spans="1:5" ht="25.5">
      <c r="A1191" s="245" t="s">
        <v>435</v>
      </c>
      <c r="B1191" s="161">
        <v>257577789</v>
      </c>
      <c r="C1191" s="161">
        <v>168317134.53</v>
      </c>
      <c r="D1191" s="241">
        <v>65.3461368635321</v>
      </c>
      <c r="E1191" s="161">
        <v>15105800.39</v>
      </c>
    </row>
    <row r="1192" spans="1:5" ht="12.75">
      <c r="A1192" s="246" t="s">
        <v>436</v>
      </c>
      <c r="B1192" s="161">
        <v>951265</v>
      </c>
      <c r="C1192" s="161">
        <v>262699.35</v>
      </c>
      <c r="D1192" s="241">
        <v>27.61579055258</v>
      </c>
      <c r="E1192" s="161">
        <v>40300.05</v>
      </c>
    </row>
    <row r="1193" spans="1:5" ht="25.5">
      <c r="A1193" s="247" t="s">
        <v>437</v>
      </c>
      <c r="B1193" s="161">
        <v>2061</v>
      </c>
      <c r="C1193" s="161">
        <v>161.63</v>
      </c>
      <c r="D1193" s="241">
        <v>7.84230955846676</v>
      </c>
      <c r="E1193" s="161">
        <v>15.37</v>
      </c>
    </row>
    <row r="1194" spans="1:5" ht="25.5">
      <c r="A1194" s="247" t="s">
        <v>467</v>
      </c>
      <c r="B1194" s="161">
        <v>949204</v>
      </c>
      <c r="C1194" s="161">
        <v>262537.72</v>
      </c>
      <c r="D1194" s="241">
        <v>27.6587245734321</v>
      </c>
      <c r="E1194" s="161">
        <v>40284.68</v>
      </c>
    </row>
    <row r="1195" spans="1:5" ht="25.5">
      <c r="A1195" s="252" t="s">
        <v>468</v>
      </c>
      <c r="B1195" s="161">
        <v>114018</v>
      </c>
      <c r="C1195" s="161">
        <v>103759.68</v>
      </c>
      <c r="D1195" s="241">
        <v>91.0028942798506</v>
      </c>
      <c r="E1195" s="161">
        <v>13263.68</v>
      </c>
    </row>
    <row r="1196" spans="1:5" ht="25.5">
      <c r="A1196" s="252" t="s">
        <v>483</v>
      </c>
      <c r="B1196" s="161">
        <v>835186</v>
      </c>
      <c r="C1196" s="161">
        <v>158778.04</v>
      </c>
      <c r="D1196" s="241">
        <v>19.0110993239829</v>
      </c>
      <c r="E1196" s="161">
        <v>27021</v>
      </c>
    </row>
    <row r="1197" spans="1:5" ht="51.75">
      <c r="A1197" s="246" t="s">
        <v>438</v>
      </c>
      <c r="B1197" s="161">
        <v>45770981</v>
      </c>
      <c r="C1197" s="161">
        <v>30563031.02</v>
      </c>
      <c r="D1197" s="241">
        <v>66.7738168425973</v>
      </c>
      <c r="E1197" s="161">
        <v>12376830.78</v>
      </c>
    </row>
    <row r="1198" spans="1:5" ht="51.75">
      <c r="A1198" s="247" t="s">
        <v>439</v>
      </c>
      <c r="B1198" s="161">
        <v>17615234</v>
      </c>
      <c r="C1198" s="161">
        <v>8709815.07</v>
      </c>
      <c r="D1198" s="241">
        <v>49.4447877899323</v>
      </c>
      <c r="E1198" s="161">
        <v>1760431.33</v>
      </c>
    </row>
    <row r="1199" spans="1:5" ht="64.5">
      <c r="A1199" s="247" t="s">
        <v>440</v>
      </c>
      <c r="B1199" s="161">
        <v>28155747</v>
      </c>
      <c r="C1199" s="161">
        <v>21853215.95</v>
      </c>
      <c r="D1199" s="241">
        <v>77.6154720739606</v>
      </c>
      <c r="E1199" s="161">
        <v>10616399.45</v>
      </c>
    </row>
    <row r="1200" spans="1:5" ht="25.5">
      <c r="A1200" s="246" t="s">
        <v>441</v>
      </c>
      <c r="B1200" s="161">
        <v>210778335</v>
      </c>
      <c r="C1200" s="161">
        <v>137491404.16</v>
      </c>
      <c r="D1200" s="241">
        <v>65.2303303183413</v>
      </c>
      <c r="E1200" s="161">
        <v>2688669.56</v>
      </c>
    </row>
    <row r="1201" spans="1:5" ht="25.5">
      <c r="A1201" s="247" t="s">
        <v>442</v>
      </c>
      <c r="B1201" s="161">
        <v>46283784</v>
      </c>
      <c r="C1201" s="161">
        <v>32054025.74</v>
      </c>
      <c r="D1201" s="241">
        <v>69.2554129541353</v>
      </c>
      <c r="E1201" s="161">
        <v>2034849.31</v>
      </c>
    </row>
    <row r="1202" spans="1:5" ht="39">
      <c r="A1202" s="247" t="s">
        <v>443</v>
      </c>
      <c r="B1202" s="161">
        <v>164494551</v>
      </c>
      <c r="C1202" s="161">
        <v>105437378.42</v>
      </c>
      <c r="D1202" s="241">
        <v>64.097793987109</v>
      </c>
      <c r="E1202" s="161">
        <v>653820.25</v>
      </c>
    </row>
    <row r="1203" spans="1:5" ht="12.75">
      <c r="A1203" s="246" t="s">
        <v>481</v>
      </c>
      <c r="B1203" s="161">
        <v>77208</v>
      </c>
      <c r="C1203" s="161">
        <v>0</v>
      </c>
      <c r="D1203" s="241">
        <v>0</v>
      </c>
      <c r="E1203" s="161">
        <v>0</v>
      </c>
    </row>
    <row r="1204" spans="1:5" ht="12.75">
      <c r="A1204" s="244" t="s">
        <v>444</v>
      </c>
      <c r="B1204" s="161">
        <v>24035555</v>
      </c>
      <c r="C1204" s="161">
        <v>15830875.36</v>
      </c>
      <c r="D1204" s="241">
        <v>65.864405294573</v>
      </c>
      <c r="E1204" s="161">
        <v>818480.49</v>
      </c>
    </row>
    <row r="1205" spans="1:5" ht="12.75">
      <c r="A1205" s="245" t="s">
        <v>445</v>
      </c>
      <c r="B1205" s="161">
        <v>21445136</v>
      </c>
      <c r="C1205" s="161">
        <v>13240457.22</v>
      </c>
      <c r="D1205" s="241">
        <v>61.7410736868258</v>
      </c>
      <c r="E1205" s="161">
        <v>818480.49</v>
      </c>
    </row>
    <row r="1206" spans="1:5" ht="12.75">
      <c r="A1206" s="245" t="s">
        <v>446</v>
      </c>
      <c r="B1206" s="161">
        <v>2590419</v>
      </c>
      <c r="C1206" s="161">
        <v>2590418.14</v>
      </c>
      <c r="D1206" s="241">
        <v>99.9999668007376</v>
      </c>
      <c r="E1206" s="161">
        <v>0</v>
      </c>
    </row>
    <row r="1207" spans="1:5" ht="25.5">
      <c r="A1207" s="246" t="s">
        <v>452</v>
      </c>
      <c r="B1207" s="161">
        <v>2590419</v>
      </c>
      <c r="C1207" s="161">
        <v>2590418.14</v>
      </c>
      <c r="D1207" s="241">
        <v>99.9999668007376</v>
      </c>
      <c r="E1207" s="161">
        <v>0</v>
      </c>
    </row>
    <row r="1208" spans="1:5" ht="25.5">
      <c r="A1208" s="247" t="s">
        <v>453</v>
      </c>
      <c r="B1208" s="161">
        <v>2590419</v>
      </c>
      <c r="C1208" s="161">
        <v>2590418.14</v>
      </c>
      <c r="D1208" s="241">
        <v>99.9999668007376</v>
      </c>
      <c r="E1208" s="161">
        <v>0</v>
      </c>
    </row>
    <row r="1209" spans="1:5" ht="12.75">
      <c r="A1209" s="240" t="s">
        <v>277</v>
      </c>
      <c r="B1209" s="161">
        <v>-26338403</v>
      </c>
      <c r="C1209" s="161">
        <v>162567472.87</v>
      </c>
      <c r="D1209" s="241">
        <v>-617.226005957916</v>
      </c>
      <c r="E1209" s="161">
        <v>-29136145.73</v>
      </c>
    </row>
    <row r="1210" spans="1:5" ht="12.75">
      <c r="A1210" s="240" t="s">
        <v>455</v>
      </c>
      <c r="B1210" s="161">
        <v>26338403</v>
      </c>
      <c r="C1210" s="161">
        <v>-162567472.87</v>
      </c>
      <c r="D1210" s="241">
        <v>-617.226005957916</v>
      </c>
      <c r="E1210" s="161">
        <v>29136145.73</v>
      </c>
    </row>
    <row r="1211" spans="1:5" ht="12.75">
      <c r="A1211" s="244" t="s">
        <v>457</v>
      </c>
      <c r="B1211" s="161">
        <v>708000</v>
      </c>
      <c r="C1211" s="161">
        <v>8825.99</v>
      </c>
      <c r="D1211" s="241">
        <v>1.24660875706215</v>
      </c>
      <c r="E1211" s="161">
        <v>-5963.55</v>
      </c>
    </row>
    <row r="1212" spans="1:5" ht="12.75">
      <c r="A1212" s="245" t="s">
        <v>488</v>
      </c>
      <c r="B1212" s="161">
        <v>708000</v>
      </c>
      <c r="C1212" s="161">
        <v>8825.99</v>
      </c>
      <c r="D1212" s="241">
        <v>1.24660875706215</v>
      </c>
      <c r="E1212" s="161">
        <v>-5963.55</v>
      </c>
    </row>
    <row r="1213" spans="1:5" ht="12.75">
      <c r="A1213" s="244" t="s">
        <v>456</v>
      </c>
      <c r="B1213" s="161">
        <v>-1523495</v>
      </c>
      <c r="C1213" s="161">
        <v>-229490.61</v>
      </c>
      <c r="D1213" s="241">
        <v>15.0634304674449</v>
      </c>
      <c r="E1213" s="161">
        <v>-34765.01</v>
      </c>
    </row>
    <row r="1214" spans="1:5" ht="12.75">
      <c r="A1214" s="245" t="s">
        <v>492</v>
      </c>
      <c r="B1214" s="161">
        <v>-1523495</v>
      </c>
      <c r="C1214" s="161">
        <v>-229490.61</v>
      </c>
      <c r="D1214" s="241">
        <v>15.0634304674449</v>
      </c>
      <c r="E1214" s="161">
        <v>-34765.01</v>
      </c>
    </row>
    <row r="1215" spans="1:5" ht="12.75">
      <c r="A1215" s="244" t="s">
        <v>464</v>
      </c>
      <c r="B1215" s="161">
        <v>27153898</v>
      </c>
      <c r="C1215" s="161">
        <v>-162346808.25</v>
      </c>
      <c r="D1215" s="241">
        <v>-597.876622538687</v>
      </c>
      <c r="E1215" s="161">
        <v>29176874.29</v>
      </c>
    </row>
    <row r="1216" spans="1:5" ht="25.5">
      <c r="A1216" s="245" t="s">
        <v>459</v>
      </c>
      <c r="B1216" s="161">
        <v>1562867</v>
      </c>
      <c r="C1216" s="161">
        <v>-814536.17</v>
      </c>
      <c r="D1216" s="241">
        <v>-52.1180733869229</v>
      </c>
      <c r="E1216" s="161">
        <v>-30454.73</v>
      </c>
    </row>
    <row r="1217" spans="1:5" ht="25.5">
      <c r="A1217" s="245" t="s">
        <v>460</v>
      </c>
      <c r="B1217" s="161">
        <v>25591031</v>
      </c>
      <c r="C1217" s="161">
        <v>-27752292.89</v>
      </c>
      <c r="D1217" s="241">
        <v>-108.445388112734</v>
      </c>
      <c r="E1217" s="161">
        <v>-106884.65</v>
      </c>
    </row>
    <row r="1218" spans="1:5" ht="12.75">
      <c r="A1218" s="240"/>
      <c r="B1218" s="161"/>
      <c r="C1218" s="161"/>
      <c r="D1218" s="241"/>
      <c r="E1218" s="161"/>
    </row>
    <row r="1219" spans="1:5" ht="12.75">
      <c r="A1219" s="242" t="s">
        <v>463</v>
      </c>
      <c r="B1219" s="160"/>
      <c r="C1219" s="160"/>
      <c r="D1219" s="243"/>
      <c r="E1219" s="160"/>
    </row>
    <row r="1220" spans="1:5" ht="12.75">
      <c r="A1220" s="242" t="s">
        <v>403</v>
      </c>
      <c r="B1220" s="160">
        <v>396232327</v>
      </c>
      <c r="C1220" s="160">
        <v>393342681.82</v>
      </c>
      <c r="D1220" s="243">
        <v>99.2707194786759</v>
      </c>
      <c r="E1220" s="160">
        <v>284383.25</v>
      </c>
    </row>
    <row r="1221" spans="1:5" ht="25.5">
      <c r="A1221" s="244" t="s">
        <v>404</v>
      </c>
      <c r="B1221" s="161">
        <v>6579826</v>
      </c>
      <c r="C1221" s="161">
        <v>4412838.96</v>
      </c>
      <c r="D1221" s="241">
        <v>67.0661953674763</v>
      </c>
      <c r="E1221" s="161">
        <v>373063.69</v>
      </c>
    </row>
    <row r="1222" spans="1:5" ht="12.75">
      <c r="A1222" s="244" t="s">
        <v>405</v>
      </c>
      <c r="B1222" s="161">
        <v>0</v>
      </c>
      <c r="C1222" s="161">
        <v>0</v>
      </c>
      <c r="D1222" s="241">
        <v>0</v>
      </c>
      <c r="E1222" s="161">
        <v>-500</v>
      </c>
    </row>
    <row r="1223" spans="1:5" ht="12.75">
      <c r="A1223" s="245" t="s">
        <v>406</v>
      </c>
      <c r="B1223" s="161">
        <v>0</v>
      </c>
      <c r="C1223" s="161">
        <v>0</v>
      </c>
      <c r="D1223" s="241">
        <v>0</v>
      </c>
      <c r="E1223" s="161">
        <v>-500</v>
      </c>
    </row>
    <row r="1224" spans="1:5" ht="12.75">
      <c r="A1224" s="244" t="s">
        <v>407</v>
      </c>
      <c r="B1224" s="161">
        <v>5074878</v>
      </c>
      <c r="C1224" s="161">
        <v>4352219.86</v>
      </c>
      <c r="D1224" s="241">
        <v>85.7600884198596</v>
      </c>
      <c r="E1224" s="161">
        <v>-126793.44</v>
      </c>
    </row>
    <row r="1225" spans="1:5" ht="12.75">
      <c r="A1225" s="245" t="s">
        <v>408</v>
      </c>
      <c r="B1225" s="161">
        <v>4969226</v>
      </c>
      <c r="C1225" s="161">
        <v>4300601.52</v>
      </c>
      <c r="D1225" s="241">
        <v>86.5446956930516</v>
      </c>
      <c r="E1225" s="161">
        <v>-45000</v>
      </c>
    </row>
    <row r="1226" spans="1:5" ht="12.75">
      <c r="A1226" s="246" t="s">
        <v>471</v>
      </c>
      <c r="B1226" s="161">
        <v>4969226</v>
      </c>
      <c r="C1226" s="161">
        <v>4300601.52</v>
      </c>
      <c r="D1226" s="241">
        <v>86.5446956930516</v>
      </c>
      <c r="E1226" s="161">
        <v>-45000</v>
      </c>
    </row>
    <row r="1227" spans="1:5" ht="25.5">
      <c r="A1227" s="247" t="s">
        <v>472</v>
      </c>
      <c r="B1227" s="161">
        <v>4969226</v>
      </c>
      <c r="C1227" s="161">
        <v>4300601.52</v>
      </c>
      <c r="D1227" s="241">
        <v>86.5446956930516</v>
      </c>
      <c r="E1227" s="161">
        <v>-45000</v>
      </c>
    </row>
    <row r="1228" spans="1:5" ht="25.5">
      <c r="A1228" s="252" t="s">
        <v>473</v>
      </c>
      <c r="B1228" s="161">
        <v>4969226</v>
      </c>
      <c r="C1228" s="161">
        <v>4300601.52</v>
      </c>
      <c r="D1228" s="241">
        <v>86.5446956930516</v>
      </c>
      <c r="E1228" s="161">
        <v>-45000</v>
      </c>
    </row>
    <row r="1229" spans="1:5" ht="12.75">
      <c r="A1229" s="245" t="s">
        <v>410</v>
      </c>
      <c r="B1229" s="161">
        <v>105652</v>
      </c>
      <c r="C1229" s="161">
        <v>45985.36</v>
      </c>
      <c r="D1229" s="241">
        <v>43.5253095066823</v>
      </c>
      <c r="E1229" s="161">
        <v>0</v>
      </c>
    </row>
    <row r="1230" spans="1:5" ht="12.75">
      <c r="A1230" s="246" t="s">
        <v>411</v>
      </c>
      <c r="B1230" s="161">
        <v>105652</v>
      </c>
      <c r="C1230" s="161">
        <v>45985.36</v>
      </c>
      <c r="D1230" s="241">
        <v>43.5253095066823</v>
      </c>
      <c r="E1230" s="161">
        <v>0</v>
      </c>
    </row>
    <row r="1231" spans="1:5" ht="25.5">
      <c r="A1231" s="247" t="s">
        <v>412</v>
      </c>
      <c r="B1231" s="161">
        <v>105652</v>
      </c>
      <c r="C1231" s="161">
        <v>45985.36</v>
      </c>
      <c r="D1231" s="241">
        <v>43.5253095066823</v>
      </c>
      <c r="E1231" s="161">
        <v>0</v>
      </c>
    </row>
    <row r="1232" spans="1:5" ht="25.5">
      <c r="A1232" s="245" t="s">
        <v>414</v>
      </c>
      <c r="B1232" s="161">
        <v>0</v>
      </c>
      <c r="C1232" s="161">
        <v>5632.98</v>
      </c>
      <c r="D1232" s="241">
        <v>0</v>
      </c>
      <c r="E1232" s="161">
        <v>-81793.44</v>
      </c>
    </row>
    <row r="1233" spans="1:5" ht="39">
      <c r="A1233" s="246" t="s">
        <v>415</v>
      </c>
      <c r="B1233" s="161">
        <v>0</v>
      </c>
      <c r="C1233" s="161">
        <v>5632.98</v>
      </c>
      <c r="D1233" s="241">
        <v>0</v>
      </c>
      <c r="E1233" s="161">
        <v>-81793.44</v>
      </c>
    </row>
    <row r="1234" spans="1:5" ht="51.75">
      <c r="A1234" s="247" t="s">
        <v>416</v>
      </c>
      <c r="B1234" s="161">
        <v>0</v>
      </c>
      <c r="C1234" s="161">
        <v>5632.98</v>
      </c>
      <c r="D1234" s="241">
        <v>0</v>
      </c>
      <c r="E1234" s="161">
        <v>-30016.49</v>
      </c>
    </row>
    <row r="1235" spans="1:5" ht="51.75">
      <c r="A1235" s="247" t="s">
        <v>417</v>
      </c>
      <c r="B1235" s="161">
        <v>0</v>
      </c>
      <c r="C1235" s="161">
        <v>0</v>
      </c>
      <c r="D1235" s="241">
        <v>0</v>
      </c>
      <c r="E1235" s="161">
        <v>-50376.95</v>
      </c>
    </row>
    <row r="1236" spans="1:5" ht="78">
      <c r="A1236" s="247" t="s">
        <v>418</v>
      </c>
      <c r="B1236" s="161">
        <v>0</v>
      </c>
      <c r="C1236" s="161">
        <v>0</v>
      </c>
      <c r="D1236" s="241">
        <v>0</v>
      </c>
      <c r="E1236" s="161">
        <v>-1400</v>
      </c>
    </row>
    <row r="1237" spans="1:5" ht="12.75">
      <c r="A1237" s="244" t="s">
        <v>420</v>
      </c>
      <c r="B1237" s="161">
        <v>384577623</v>
      </c>
      <c r="C1237" s="161">
        <v>384577623</v>
      </c>
      <c r="D1237" s="241">
        <v>100</v>
      </c>
      <c r="E1237" s="161">
        <v>38613</v>
      </c>
    </row>
    <row r="1238" spans="1:5" ht="25.5">
      <c r="A1238" s="245" t="s">
        <v>421</v>
      </c>
      <c r="B1238" s="161">
        <v>384577623</v>
      </c>
      <c r="C1238" s="161">
        <v>384577623</v>
      </c>
      <c r="D1238" s="241">
        <v>100</v>
      </c>
      <c r="E1238" s="161">
        <v>38613</v>
      </c>
    </row>
    <row r="1239" spans="1:5" ht="12.75">
      <c r="A1239" s="242" t="s">
        <v>423</v>
      </c>
      <c r="B1239" s="160">
        <v>396979699</v>
      </c>
      <c r="C1239" s="160">
        <v>253058387.56</v>
      </c>
      <c r="D1239" s="243">
        <v>63.7459266046751</v>
      </c>
      <c r="E1239" s="160">
        <v>11359448.27</v>
      </c>
    </row>
    <row r="1240" spans="1:5" ht="12.75">
      <c r="A1240" s="244" t="s">
        <v>424</v>
      </c>
      <c r="B1240" s="161">
        <v>389898134</v>
      </c>
      <c r="C1240" s="161">
        <v>248804703.86</v>
      </c>
      <c r="D1240" s="241">
        <v>63.8127454746936</v>
      </c>
      <c r="E1240" s="161">
        <v>11177686.24</v>
      </c>
    </row>
    <row r="1241" spans="1:5" ht="12.75">
      <c r="A1241" s="245" t="s">
        <v>425</v>
      </c>
      <c r="B1241" s="161">
        <v>106739773</v>
      </c>
      <c r="C1241" s="161">
        <v>63079712.99</v>
      </c>
      <c r="D1241" s="241">
        <v>59.0967276930596</v>
      </c>
      <c r="E1241" s="161">
        <v>5954313.59</v>
      </c>
    </row>
    <row r="1242" spans="1:5" ht="12.75">
      <c r="A1242" s="246" t="s">
        <v>426</v>
      </c>
      <c r="B1242" s="161">
        <v>77051727</v>
      </c>
      <c r="C1242" s="161">
        <v>46414608.79</v>
      </c>
      <c r="D1242" s="241">
        <v>60.2382459123856</v>
      </c>
      <c r="E1242" s="161">
        <v>4410134.77</v>
      </c>
    </row>
    <row r="1243" spans="1:5" ht="12.75">
      <c r="A1243" s="246" t="s">
        <v>427</v>
      </c>
      <c r="B1243" s="161">
        <v>29688046</v>
      </c>
      <c r="C1243" s="161">
        <v>16665104.2</v>
      </c>
      <c r="D1243" s="241">
        <v>56.1340554376667</v>
      </c>
      <c r="E1243" s="161">
        <v>1544178.82</v>
      </c>
    </row>
    <row r="1244" spans="1:5" ht="12.75">
      <c r="A1244" s="245" t="s">
        <v>428</v>
      </c>
      <c r="B1244" s="161">
        <v>1765893</v>
      </c>
      <c r="C1244" s="161">
        <v>1017902.63</v>
      </c>
      <c r="D1244" s="241">
        <v>57.6423730090102</v>
      </c>
      <c r="E1244" s="161">
        <v>167572.37</v>
      </c>
    </row>
    <row r="1245" spans="1:5" ht="25.5">
      <c r="A1245" s="245" t="s">
        <v>429</v>
      </c>
      <c r="B1245" s="161">
        <v>66295213</v>
      </c>
      <c r="C1245" s="161">
        <v>45489923.03</v>
      </c>
      <c r="D1245" s="241">
        <v>68.6172062378018</v>
      </c>
      <c r="E1245" s="161">
        <v>2353851.67</v>
      </c>
    </row>
    <row r="1246" spans="1:5" ht="12.75">
      <c r="A1246" s="246" t="s">
        <v>430</v>
      </c>
      <c r="B1246" s="161">
        <v>56205808</v>
      </c>
      <c r="C1246" s="161">
        <v>39359855.33</v>
      </c>
      <c r="D1246" s="241">
        <v>70.0280927017365</v>
      </c>
      <c r="E1246" s="161">
        <v>2313635.58</v>
      </c>
    </row>
    <row r="1247" spans="1:5" ht="12.75">
      <c r="A1247" s="246" t="s">
        <v>431</v>
      </c>
      <c r="B1247" s="161">
        <v>10089405</v>
      </c>
      <c r="C1247" s="161">
        <v>6130067.7</v>
      </c>
      <c r="D1247" s="241">
        <v>60.7574747965812</v>
      </c>
      <c r="E1247" s="161">
        <v>40216.09</v>
      </c>
    </row>
    <row r="1248" spans="1:5" ht="25.5">
      <c r="A1248" s="245" t="s">
        <v>432</v>
      </c>
      <c r="B1248" s="161">
        <v>4258551</v>
      </c>
      <c r="C1248" s="161">
        <v>1677549.74</v>
      </c>
      <c r="D1248" s="241">
        <v>39.3925008764718</v>
      </c>
      <c r="E1248" s="161">
        <v>0</v>
      </c>
    </row>
    <row r="1249" spans="1:5" ht="12.75">
      <c r="A1249" s="246" t="s">
        <v>434</v>
      </c>
      <c r="B1249" s="161">
        <v>4258551</v>
      </c>
      <c r="C1249" s="161">
        <v>1677549.74</v>
      </c>
      <c r="D1249" s="241">
        <v>39.3925008764718</v>
      </c>
      <c r="E1249" s="161">
        <v>0</v>
      </c>
    </row>
    <row r="1250" spans="1:5" ht="25.5">
      <c r="A1250" s="245" t="s">
        <v>435</v>
      </c>
      <c r="B1250" s="161">
        <v>210838704</v>
      </c>
      <c r="C1250" s="161">
        <v>137539615.47</v>
      </c>
      <c r="D1250" s="241">
        <v>65.2345194979002</v>
      </c>
      <c r="E1250" s="161">
        <v>2701948.61</v>
      </c>
    </row>
    <row r="1251" spans="1:5" ht="12.75">
      <c r="A1251" s="246" t="s">
        <v>436</v>
      </c>
      <c r="B1251" s="161">
        <v>60369</v>
      </c>
      <c r="C1251" s="161">
        <v>48211.31</v>
      </c>
      <c r="D1251" s="241">
        <v>79.8610379499412</v>
      </c>
      <c r="E1251" s="161">
        <v>13279.05</v>
      </c>
    </row>
    <row r="1252" spans="1:5" ht="25.5">
      <c r="A1252" s="247" t="s">
        <v>437</v>
      </c>
      <c r="B1252" s="161">
        <v>2061</v>
      </c>
      <c r="C1252" s="161">
        <v>161.63</v>
      </c>
      <c r="D1252" s="241">
        <v>7.84230955846676</v>
      </c>
      <c r="E1252" s="161">
        <v>15.37</v>
      </c>
    </row>
    <row r="1253" spans="1:5" ht="25.5">
      <c r="A1253" s="247" t="s">
        <v>467</v>
      </c>
      <c r="B1253" s="161">
        <v>58308</v>
      </c>
      <c r="C1253" s="161">
        <v>48049.68</v>
      </c>
      <c r="D1253" s="241">
        <v>82.4066680386911</v>
      </c>
      <c r="E1253" s="161">
        <v>13263.68</v>
      </c>
    </row>
    <row r="1254" spans="1:5" ht="25.5">
      <c r="A1254" s="252" t="s">
        <v>468</v>
      </c>
      <c r="B1254" s="161">
        <v>58308</v>
      </c>
      <c r="C1254" s="161">
        <v>48049.68</v>
      </c>
      <c r="D1254" s="241">
        <v>82.4066680386911</v>
      </c>
      <c r="E1254" s="161">
        <v>13263.68</v>
      </c>
    </row>
    <row r="1255" spans="1:5" ht="25.5">
      <c r="A1255" s="246" t="s">
        <v>441</v>
      </c>
      <c r="B1255" s="161">
        <v>210778335</v>
      </c>
      <c r="C1255" s="161">
        <v>137491404.16</v>
      </c>
      <c r="D1255" s="241">
        <v>65.2303303183413</v>
      </c>
      <c r="E1255" s="161">
        <v>2688669.56</v>
      </c>
    </row>
    <row r="1256" spans="1:5" ht="25.5">
      <c r="A1256" s="247" t="s">
        <v>442</v>
      </c>
      <c r="B1256" s="161">
        <v>46283784</v>
      </c>
      <c r="C1256" s="161">
        <v>32054025.74</v>
      </c>
      <c r="D1256" s="241">
        <v>69.2554129541353</v>
      </c>
      <c r="E1256" s="161">
        <v>2034849.31</v>
      </c>
    </row>
    <row r="1257" spans="1:5" ht="39">
      <c r="A1257" s="247" t="s">
        <v>443</v>
      </c>
      <c r="B1257" s="161">
        <v>164494551</v>
      </c>
      <c r="C1257" s="161">
        <v>105437378.42</v>
      </c>
      <c r="D1257" s="241">
        <v>64.097793987109</v>
      </c>
      <c r="E1257" s="161">
        <v>653820.25</v>
      </c>
    </row>
    <row r="1258" spans="1:5" ht="12.75">
      <c r="A1258" s="244" t="s">
        <v>444</v>
      </c>
      <c r="B1258" s="161">
        <v>7081565</v>
      </c>
      <c r="C1258" s="161">
        <v>4253683.7</v>
      </c>
      <c r="D1258" s="241">
        <v>60.0670007265343</v>
      </c>
      <c r="E1258" s="161">
        <v>181762.03</v>
      </c>
    </row>
    <row r="1259" spans="1:5" ht="12.75">
      <c r="A1259" s="245" t="s">
        <v>445</v>
      </c>
      <c r="B1259" s="161">
        <v>4491146</v>
      </c>
      <c r="C1259" s="161">
        <v>1663265.56</v>
      </c>
      <c r="D1259" s="241">
        <v>37.0343239787796</v>
      </c>
      <c r="E1259" s="161">
        <v>181762.03</v>
      </c>
    </row>
    <row r="1260" spans="1:5" ht="12.75">
      <c r="A1260" s="245" t="s">
        <v>446</v>
      </c>
      <c r="B1260" s="161">
        <v>2590419</v>
      </c>
      <c r="C1260" s="161">
        <v>2590418.14</v>
      </c>
      <c r="D1260" s="241">
        <v>99.9999668007376</v>
      </c>
      <c r="E1260" s="161">
        <v>0</v>
      </c>
    </row>
    <row r="1261" spans="1:5" ht="25.5">
      <c r="A1261" s="246" t="s">
        <v>452</v>
      </c>
      <c r="B1261" s="161">
        <v>2590419</v>
      </c>
      <c r="C1261" s="161">
        <v>2590418.14</v>
      </c>
      <c r="D1261" s="241">
        <v>99.9999668007376</v>
      </c>
      <c r="E1261" s="161">
        <v>0</v>
      </c>
    </row>
    <row r="1262" spans="1:5" ht="25.5">
      <c r="A1262" s="247" t="s">
        <v>453</v>
      </c>
      <c r="B1262" s="161">
        <v>2590419</v>
      </c>
      <c r="C1262" s="161">
        <v>2590418.14</v>
      </c>
      <c r="D1262" s="241">
        <v>99.9999668007376</v>
      </c>
      <c r="E1262" s="161">
        <v>0</v>
      </c>
    </row>
    <row r="1263" spans="1:5" ht="12.75">
      <c r="A1263" s="240" t="s">
        <v>277</v>
      </c>
      <c r="B1263" s="161">
        <v>-747372</v>
      </c>
      <c r="C1263" s="161">
        <v>140284294.26</v>
      </c>
      <c r="D1263" s="241">
        <v>-18770.3438528604</v>
      </c>
      <c r="E1263" s="161">
        <v>-11075065.02</v>
      </c>
    </row>
    <row r="1264" spans="1:5" ht="12.75">
      <c r="A1264" s="240" t="s">
        <v>455</v>
      </c>
      <c r="B1264" s="161">
        <v>747372</v>
      </c>
      <c r="C1264" s="161">
        <v>-140284294.26</v>
      </c>
      <c r="D1264" s="241">
        <v>-18770.3438528604</v>
      </c>
      <c r="E1264" s="161">
        <v>11075065.02</v>
      </c>
    </row>
    <row r="1265" spans="1:5" ht="12.75">
      <c r="A1265" s="244" t="s">
        <v>457</v>
      </c>
      <c r="B1265" s="161">
        <v>708000</v>
      </c>
      <c r="C1265" s="161">
        <v>8825.99</v>
      </c>
      <c r="D1265" s="241">
        <v>1.24660875706215</v>
      </c>
      <c r="E1265" s="161">
        <v>-5963.55</v>
      </c>
    </row>
    <row r="1266" spans="1:5" ht="12.75">
      <c r="A1266" s="245" t="s">
        <v>488</v>
      </c>
      <c r="B1266" s="161">
        <v>708000</v>
      </c>
      <c r="C1266" s="161">
        <v>8825.99</v>
      </c>
      <c r="D1266" s="241">
        <v>1.24660875706215</v>
      </c>
      <c r="E1266" s="161">
        <v>-5963.55</v>
      </c>
    </row>
    <row r="1267" spans="1:5" ht="12.75">
      <c r="A1267" s="244" t="s">
        <v>456</v>
      </c>
      <c r="B1267" s="161">
        <v>-1523495</v>
      </c>
      <c r="C1267" s="161">
        <v>-229490.61</v>
      </c>
      <c r="D1267" s="241">
        <v>15.0634304674449</v>
      </c>
      <c r="E1267" s="161">
        <v>-34765.01</v>
      </c>
    </row>
    <row r="1268" spans="1:5" ht="12.75">
      <c r="A1268" s="245" t="s">
        <v>492</v>
      </c>
      <c r="B1268" s="161">
        <v>-1523495</v>
      </c>
      <c r="C1268" s="161">
        <v>-229490.61</v>
      </c>
      <c r="D1268" s="241">
        <v>15.0634304674449</v>
      </c>
      <c r="E1268" s="161">
        <v>-34765.01</v>
      </c>
    </row>
    <row r="1269" spans="1:5" ht="12.75">
      <c r="A1269" s="244" t="s">
        <v>464</v>
      </c>
      <c r="B1269" s="161">
        <v>1562867</v>
      </c>
      <c r="C1269" s="161">
        <v>-140063629.64</v>
      </c>
      <c r="D1269" s="241">
        <v>-8961.96731007821</v>
      </c>
      <c r="E1269" s="161">
        <v>11115793.58</v>
      </c>
    </row>
    <row r="1270" spans="1:5" ht="25.5">
      <c r="A1270" s="245" t="s">
        <v>459</v>
      </c>
      <c r="B1270" s="161">
        <v>1562867</v>
      </c>
      <c r="C1270" s="161">
        <v>-814536.17</v>
      </c>
      <c r="D1270" s="241">
        <v>-52.1180733869229</v>
      </c>
      <c r="E1270" s="161">
        <v>-30454.73</v>
      </c>
    </row>
    <row r="1271" spans="1:5" ht="12.75">
      <c r="A1271" s="240"/>
      <c r="B1271" s="161"/>
      <c r="C1271" s="161"/>
      <c r="D1271" s="241"/>
      <c r="E1271" s="161"/>
    </row>
    <row r="1272" spans="1:5" ht="25.5">
      <c r="A1272" s="242" t="s">
        <v>465</v>
      </c>
      <c r="B1272" s="160"/>
      <c r="C1272" s="160"/>
      <c r="D1272" s="243"/>
      <c r="E1272" s="160"/>
    </row>
    <row r="1273" spans="1:5" ht="12.75">
      <c r="A1273" s="242" t="s">
        <v>403</v>
      </c>
      <c r="B1273" s="160">
        <v>107383248</v>
      </c>
      <c r="C1273" s="160">
        <v>100182679.17</v>
      </c>
      <c r="D1273" s="243">
        <v>93.2945138426061</v>
      </c>
      <c r="E1273" s="160">
        <v>237139.57</v>
      </c>
    </row>
    <row r="1274" spans="1:5" ht="25.5">
      <c r="A1274" s="244" t="s">
        <v>404</v>
      </c>
      <c r="B1274" s="161">
        <v>0</v>
      </c>
      <c r="C1274" s="161">
        <v>4432.1</v>
      </c>
      <c r="D1274" s="241">
        <v>0</v>
      </c>
      <c r="E1274" s="161">
        <v>-3184.21</v>
      </c>
    </row>
    <row r="1275" spans="1:5" ht="12.75">
      <c r="A1275" s="244" t="s">
        <v>405</v>
      </c>
      <c r="B1275" s="161">
        <v>40328179</v>
      </c>
      <c r="C1275" s="161">
        <v>34359637.78</v>
      </c>
      <c r="D1275" s="241">
        <v>85.2000725844824</v>
      </c>
      <c r="E1275" s="161">
        <v>173677.12</v>
      </c>
    </row>
    <row r="1276" spans="1:5" ht="12.75">
      <c r="A1276" s="245" t="s">
        <v>406</v>
      </c>
      <c r="B1276" s="161">
        <v>40250971</v>
      </c>
      <c r="C1276" s="161">
        <v>34267131.91</v>
      </c>
      <c r="D1276" s="241">
        <v>85.1336776695399</v>
      </c>
      <c r="E1276" s="161">
        <v>173677.12</v>
      </c>
    </row>
    <row r="1277" spans="1:5" ht="12.75">
      <c r="A1277" s="245" t="s">
        <v>480</v>
      </c>
      <c r="B1277" s="161">
        <v>77208</v>
      </c>
      <c r="C1277" s="161">
        <v>92505.87</v>
      </c>
      <c r="D1277" s="241">
        <v>119.81384053466</v>
      </c>
      <c r="E1277" s="161">
        <v>0</v>
      </c>
    </row>
    <row r="1278" spans="1:5" ht="12.75">
      <c r="A1278" s="244" t="s">
        <v>407</v>
      </c>
      <c r="B1278" s="161">
        <v>2284481</v>
      </c>
      <c r="C1278" s="161">
        <v>1048021.29</v>
      </c>
      <c r="D1278" s="241">
        <v>45.8756842363758</v>
      </c>
      <c r="E1278" s="161">
        <v>66646.66</v>
      </c>
    </row>
    <row r="1279" spans="1:5" ht="12.75">
      <c r="A1279" s="245" t="s">
        <v>408</v>
      </c>
      <c r="B1279" s="161">
        <v>114907</v>
      </c>
      <c r="C1279" s="161">
        <v>103334.09</v>
      </c>
      <c r="D1279" s="241">
        <v>89.9284551854978</v>
      </c>
      <c r="E1279" s="161">
        <v>11000</v>
      </c>
    </row>
    <row r="1280" spans="1:5" ht="12.75">
      <c r="A1280" s="246" t="s">
        <v>471</v>
      </c>
      <c r="B1280" s="161">
        <v>114907</v>
      </c>
      <c r="C1280" s="161">
        <v>103334.09</v>
      </c>
      <c r="D1280" s="241">
        <v>89.9284551854978</v>
      </c>
      <c r="E1280" s="161">
        <v>11000</v>
      </c>
    </row>
    <row r="1281" spans="1:5" ht="25.5">
      <c r="A1281" s="247" t="s">
        <v>472</v>
      </c>
      <c r="B1281" s="161">
        <v>114907</v>
      </c>
      <c r="C1281" s="161">
        <v>103334.09</v>
      </c>
      <c r="D1281" s="241">
        <v>89.9284551854978</v>
      </c>
      <c r="E1281" s="161">
        <v>11000</v>
      </c>
    </row>
    <row r="1282" spans="1:5" ht="25.5">
      <c r="A1282" s="252" t="s">
        <v>473</v>
      </c>
      <c r="B1282" s="161">
        <v>73873</v>
      </c>
      <c r="C1282" s="161">
        <v>65771.12</v>
      </c>
      <c r="D1282" s="241">
        <v>89.032691240372</v>
      </c>
      <c r="E1282" s="161">
        <v>0</v>
      </c>
    </row>
    <row r="1283" spans="1:5" ht="25.5">
      <c r="A1283" s="252" t="s">
        <v>474</v>
      </c>
      <c r="B1283" s="161">
        <v>41034</v>
      </c>
      <c r="C1283" s="161">
        <v>37562.97</v>
      </c>
      <c r="D1283" s="241">
        <v>91.5410878783448</v>
      </c>
      <c r="E1283" s="161">
        <v>11000</v>
      </c>
    </row>
    <row r="1284" spans="1:5" ht="12.75">
      <c r="A1284" s="245" t="s">
        <v>410</v>
      </c>
      <c r="B1284" s="161">
        <v>831357</v>
      </c>
      <c r="C1284" s="161">
        <v>305358.63</v>
      </c>
      <c r="D1284" s="241">
        <v>36.7301448114348</v>
      </c>
      <c r="E1284" s="161">
        <v>294.4</v>
      </c>
    </row>
    <row r="1285" spans="1:5" ht="12.75">
      <c r="A1285" s="246" t="s">
        <v>411</v>
      </c>
      <c r="B1285" s="161">
        <v>831357</v>
      </c>
      <c r="C1285" s="161">
        <v>305358.63</v>
      </c>
      <c r="D1285" s="241">
        <v>36.7301448114348</v>
      </c>
      <c r="E1285" s="161">
        <v>294.4</v>
      </c>
    </row>
    <row r="1286" spans="1:5" ht="51.75">
      <c r="A1286" s="247" t="s">
        <v>413</v>
      </c>
      <c r="B1286" s="161">
        <v>831357</v>
      </c>
      <c r="C1286" s="161">
        <v>305358.63</v>
      </c>
      <c r="D1286" s="241">
        <v>36.7301448114348</v>
      </c>
      <c r="E1286" s="161">
        <v>294.4</v>
      </c>
    </row>
    <row r="1287" spans="1:5" ht="25.5">
      <c r="A1287" s="245" t="s">
        <v>414</v>
      </c>
      <c r="B1287" s="161">
        <v>1338217</v>
      </c>
      <c r="C1287" s="161">
        <v>639328.57</v>
      </c>
      <c r="D1287" s="241">
        <v>47.7746561282662</v>
      </c>
      <c r="E1287" s="161">
        <v>55352.26</v>
      </c>
    </row>
    <row r="1288" spans="1:5" ht="39">
      <c r="A1288" s="246" t="s">
        <v>415</v>
      </c>
      <c r="B1288" s="161">
        <v>1338217</v>
      </c>
      <c r="C1288" s="161">
        <v>639328.57</v>
      </c>
      <c r="D1288" s="241">
        <v>47.7746561282662</v>
      </c>
      <c r="E1288" s="161">
        <v>55352.26</v>
      </c>
    </row>
    <row r="1289" spans="1:5" ht="78">
      <c r="A1289" s="247" t="s">
        <v>418</v>
      </c>
      <c r="B1289" s="161">
        <v>1022347</v>
      </c>
      <c r="C1289" s="161">
        <v>583457.6</v>
      </c>
      <c r="D1289" s="241">
        <v>57.070407601333</v>
      </c>
      <c r="E1289" s="161">
        <v>55352.26</v>
      </c>
    </row>
    <row r="1290" spans="1:5" ht="78">
      <c r="A1290" s="247" t="s">
        <v>419</v>
      </c>
      <c r="B1290" s="161">
        <v>315870</v>
      </c>
      <c r="C1290" s="161">
        <v>55870.97</v>
      </c>
      <c r="D1290" s="241">
        <v>17.6879634026656</v>
      </c>
      <c r="E1290" s="161">
        <v>0</v>
      </c>
    </row>
    <row r="1291" spans="1:5" ht="12.75">
      <c r="A1291" s="244" t="s">
        <v>420</v>
      </c>
      <c r="B1291" s="161">
        <v>64770588</v>
      </c>
      <c r="C1291" s="161">
        <v>64770588</v>
      </c>
      <c r="D1291" s="241">
        <v>100</v>
      </c>
      <c r="E1291" s="161">
        <v>0</v>
      </c>
    </row>
    <row r="1292" spans="1:5" ht="25.5">
      <c r="A1292" s="245" t="s">
        <v>421</v>
      </c>
      <c r="B1292" s="161">
        <v>64770588</v>
      </c>
      <c r="C1292" s="161">
        <v>64770588</v>
      </c>
      <c r="D1292" s="241">
        <v>100</v>
      </c>
      <c r="E1292" s="161">
        <v>0</v>
      </c>
    </row>
    <row r="1293" spans="1:5" ht="12.75">
      <c r="A1293" s="242" t="s">
        <v>423</v>
      </c>
      <c r="B1293" s="160">
        <v>132974279</v>
      </c>
      <c r="C1293" s="160">
        <v>77899500.56</v>
      </c>
      <c r="D1293" s="243">
        <v>58.5823823568165</v>
      </c>
      <c r="E1293" s="160">
        <v>18298220.28</v>
      </c>
    </row>
    <row r="1294" spans="1:5" ht="12.75">
      <c r="A1294" s="244" t="s">
        <v>424</v>
      </c>
      <c r="B1294" s="161">
        <v>116020289</v>
      </c>
      <c r="C1294" s="161">
        <v>66322308.9</v>
      </c>
      <c r="D1294" s="241">
        <v>57.1644058738726</v>
      </c>
      <c r="E1294" s="161">
        <v>17661501.82</v>
      </c>
    </row>
    <row r="1295" spans="1:5" ht="12.75">
      <c r="A1295" s="245" t="s">
        <v>425</v>
      </c>
      <c r="B1295" s="161">
        <v>35690689</v>
      </c>
      <c r="C1295" s="161">
        <v>17722150.77</v>
      </c>
      <c r="D1295" s="241">
        <v>49.6548294990887</v>
      </c>
      <c r="E1295" s="161">
        <v>1939898.66</v>
      </c>
    </row>
    <row r="1296" spans="1:5" ht="12.75">
      <c r="A1296" s="246" t="s">
        <v>426</v>
      </c>
      <c r="B1296" s="161">
        <v>16086347</v>
      </c>
      <c r="C1296" s="161">
        <v>8981620.72</v>
      </c>
      <c r="D1296" s="241">
        <v>55.8338118654285</v>
      </c>
      <c r="E1296" s="161">
        <v>1205649.99</v>
      </c>
    </row>
    <row r="1297" spans="1:5" ht="12.75">
      <c r="A1297" s="246" t="s">
        <v>427</v>
      </c>
      <c r="B1297" s="161">
        <v>19604342</v>
      </c>
      <c r="C1297" s="161">
        <v>8740530.05</v>
      </c>
      <c r="D1297" s="241">
        <v>44.5846642034708</v>
      </c>
      <c r="E1297" s="161">
        <v>734248.67</v>
      </c>
    </row>
    <row r="1298" spans="1:5" ht="25.5">
      <c r="A1298" s="245" t="s">
        <v>429</v>
      </c>
      <c r="B1298" s="161">
        <v>28106077</v>
      </c>
      <c r="C1298" s="161">
        <v>14423254.14</v>
      </c>
      <c r="D1298" s="241">
        <v>51.3172085168627</v>
      </c>
      <c r="E1298" s="161">
        <v>3293909.78</v>
      </c>
    </row>
    <row r="1299" spans="1:5" ht="12.75">
      <c r="A1299" s="246" t="s">
        <v>430</v>
      </c>
      <c r="B1299" s="161">
        <v>27588327</v>
      </c>
      <c r="C1299" s="161">
        <v>14423254.14</v>
      </c>
      <c r="D1299" s="241">
        <v>52.2802783220599</v>
      </c>
      <c r="E1299" s="161">
        <v>3293909.78</v>
      </c>
    </row>
    <row r="1300" spans="1:5" ht="12.75">
      <c r="A1300" s="246" t="s">
        <v>431</v>
      </c>
      <c r="B1300" s="161">
        <v>517750</v>
      </c>
      <c r="C1300" s="161">
        <v>0</v>
      </c>
      <c r="D1300" s="241">
        <v>0</v>
      </c>
      <c r="E1300" s="161">
        <v>0</v>
      </c>
    </row>
    <row r="1301" spans="1:5" ht="25.5">
      <c r="A1301" s="245" t="s">
        <v>432</v>
      </c>
      <c r="B1301" s="161">
        <v>5484438</v>
      </c>
      <c r="C1301" s="161">
        <v>3399384.93</v>
      </c>
      <c r="D1301" s="241">
        <v>61.9823750400679</v>
      </c>
      <c r="E1301" s="161">
        <v>23841.6</v>
      </c>
    </row>
    <row r="1302" spans="1:5" ht="12.75">
      <c r="A1302" s="246" t="s">
        <v>433</v>
      </c>
      <c r="B1302" s="161">
        <v>211496</v>
      </c>
      <c r="C1302" s="161">
        <v>157872.24</v>
      </c>
      <c r="D1302" s="241">
        <v>74.6454968415478</v>
      </c>
      <c r="E1302" s="161">
        <v>0</v>
      </c>
    </row>
    <row r="1303" spans="1:5" ht="12.75">
      <c r="A1303" s="246" t="s">
        <v>434</v>
      </c>
      <c r="B1303" s="161">
        <v>5272942</v>
      </c>
      <c r="C1303" s="161">
        <v>3241512.69</v>
      </c>
      <c r="D1303" s="241">
        <v>61.474461315903</v>
      </c>
      <c r="E1303" s="161">
        <v>23841.6</v>
      </c>
    </row>
    <row r="1304" spans="1:5" ht="25.5">
      <c r="A1304" s="245" t="s">
        <v>435</v>
      </c>
      <c r="B1304" s="161">
        <v>46739085</v>
      </c>
      <c r="C1304" s="161">
        <v>30777519.06</v>
      </c>
      <c r="D1304" s="241">
        <v>65.8496396752311</v>
      </c>
      <c r="E1304" s="161">
        <v>12403851.78</v>
      </c>
    </row>
    <row r="1305" spans="1:5" ht="12.75">
      <c r="A1305" s="246" t="s">
        <v>436</v>
      </c>
      <c r="B1305" s="161">
        <v>890896</v>
      </c>
      <c r="C1305" s="161">
        <v>214488.04</v>
      </c>
      <c r="D1305" s="241">
        <v>24.0755419263303</v>
      </c>
      <c r="E1305" s="161">
        <v>27021</v>
      </c>
    </row>
    <row r="1306" spans="1:5" ht="25.5">
      <c r="A1306" s="247" t="s">
        <v>467</v>
      </c>
      <c r="B1306" s="161">
        <v>890896</v>
      </c>
      <c r="C1306" s="161">
        <v>214488.04</v>
      </c>
      <c r="D1306" s="241">
        <v>24.0755419263303</v>
      </c>
      <c r="E1306" s="161">
        <v>27021</v>
      </c>
    </row>
    <row r="1307" spans="1:5" ht="25.5">
      <c r="A1307" s="252" t="s">
        <v>468</v>
      </c>
      <c r="B1307" s="161">
        <v>55710</v>
      </c>
      <c r="C1307" s="161">
        <v>55710</v>
      </c>
      <c r="D1307" s="241">
        <v>100</v>
      </c>
      <c r="E1307" s="161">
        <v>0</v>
      </c>
    </row>
    <row r="1308" spans="1:5" ht="25.5">
      <c r="A1308" s="252" t="s">
        <v>483</v>
      </c>
      <c r="B1308" s="161">
        <v>835186</v>
      </c>
      <c r="C1308" s="161">
        <v>158778.04</v>
      </c>
      <c r="D1308" s="241">
        <v>19.0110993239829</v>
      </c>
      <c r="E1308" s="161">
        <v>27021</v>
      </c>
    </row>
    <row r="1309" spans="1:5" ht="51.75">
      <c r="A1309" s="246" t="s">
        <v>438</v>
      </c>
      <c r="B1309" s="161">
        <v>45770981</v>
      </c>
      <c r="C1309" s="161">
        <v>30563031.02</v>
      </c>
      <c r="D1309" s="241">
        <v>66.7738168425973</v>
      </c>
      <c r="E1309" s="161">
        <v>12376830.78</v>
      </c>
    </row>
    <row r="1310" spans="1:5" ht="51.75">
      <c r="A1310" s="247" t="s">
        <v>439</v>
      </c>
      <c r="B1310" s="161">
        <v>17615234</v>
      </c>
      <c r="C1310" s="161">
        <v>8709815.07</v>
      </c>
      <c r="D1310" s="241">
        <v>49.4447877899323</v>
      </c>
      <c r="E1310" s="161">
        <v>1760431.33</v>
      </c>
    </row>
    <row r="1311" spans="1:5" ht="64.5">
      <c r="A1311" s="247" t="s">
        <v>440</v>
      </c>
      <c r="B1311" s="161">
        <v>28155747</v>
      </c>
      <c r="C1311" s="161">
        <v>21853215.95</v>
      </c>
      <c r="D1311" s="241">
        <v>77.6154720739606</v>
      </c>
      <c r="E1311" s="161">
        <v>10616399.45</v>
      </c>
    </row>
    <row r="1312" spans="1:5" ht="12.75">
      <c r="A1312" s="246" t="s">
        <v>481</v>
      </c>
      <c r="B1312" s="161">
        <v>77208</v>
      </c>
      <c r="C1312" s="161">
        <v>0</v>
      </c>
      <c r="D1312" s="241">
        <v>0</v>
      </c>
      <c r="E1312" s="161">
        <v>0</v>
      </c>
    </row>
    <row r="1313" spans="1:5" ht="12.75">
      <c r="A1313" s="244" t="s">
        <v>444</v>
      </c>
      <c r="B1313" s="161">
        <v>16953990</v>
      </c>
      <c r="C1313" s="161">
        <v>11577191.66</v>
      </c>
      <c r="D1313" s="241">
        <v>68.2859413034926</v>
      </c>
      <c r="E1313" s="161">
        <v>636718.46</v>
      </c>
    </row>
    <row r="1314" spans="1:5" ht="12.75">
      <c r="A1314" s="245" t="s">
        <v>445</v>
      </c>
      <c r="B1314" s="161">
        <v>16953990</v>
      </c>
      <c r="C1314" s="161">
        <v>11577191.66</v>
      </c>
      <c r="D1314" s="241">
        <v>68.2859413034926</v>
      </c>
      <c r="E1314" s="161">
        <v>636718.46</v>
      </c>
    </row>
    <row r="1315" spans="1:5" ht="12.75">
      <c r="A1315" s="240" t="s">
        <v>277</v>
      </c>
      <c r="B1315" s="161">
        <v>-25591031</v>
      </c>
      <c r="C1315" s="161">
        <v>22283178.61</v>
      </c>
      <c r="D1315" s="241">
        <v>-87.0741730178827</v>
      </c>
      <c r="E1315" s="161">
        <v>-18061080.71</v>
      </c>
    </row>
    <row r="1316" spans="1:5" ht="12.75">
      <c r="A1316" s="240" t="s">
        <v>455</v>
      </c>
      <c r="B1316" s="161">
        <v>25591031</v>
      </c>
      <c r="C1316" s="161">
        <v>-22283178.61</v>
      </c>
      <c r="D1316" s="241">
        <v>-87.0741730178827</v>
      </c>
      <c r="E1316" s="161">
        <v>18061080.71</v>
      </c>
    </row>
    <row r="1317" spans="1:5" ht="12.75">
      <c r="A1317" s="244" t="s">
        <v>464</v>
      </c>
      <c r="B1317" s="161">
        <v>25591031</v>
      </c>
      <c r="C1317" s="161">
        <v>-22283178.61</v>
      </c>
      <c r="D1317" s="241">
        <v>-87.0741730178827</v>
      </c>
      <c r="E1317" s="161">
        <v>18061080.71</v>
      </c>
    </row>
    <row r="1318" spans="1:5" ht="25.5">
      <c r="A1318" s="245" t="s">
        <v>460</v>
      </c>
      <c r="B1318" s="161">
        <v>25591031</v>
      </c>
      <c r="C1318" s="161">
        <v>-27752292.89</v>
      </c>
      <c r="D1318" s="241">
        <v>-108.445388112734</v>
      </c>
      <c r="E1318" s="161">
        <v>-106884.65</v>
      </c>
    </row>
    <row r="1319" spans="1:5" ht="12.75">
      <c r="A1319" s="240"/>
      <c r="B1319" s="161"/>
      <c r="C1319" s="161"/>
      <c r="D1319" s="241"/>
      <c r="E1319" s="161"/>
    </row>
    <row r="1320" spans="1:5" ht="12.75">
      <c r="A1320" s="251" t="s">
        <v>493</v>
      </c>
      <c r="B1320" s="161"/>
      <c r="C1320" s="161"/>
      <c r="D1320" s="241"/>
      <c r="E1320" s="161"/>
    </row>
    <row r="1321" spans="1:5" ht="12.75">
      <c r="A1321" s="242" t="s">
        <v>403</v>
      </c>
      <c r="B1321" s="160">
        <v>827776370</v>
      </c>
      <c r="C1321" s="160">
        <v>824511303.3</v>
      </c>
      <c r="D1321" s="243">
        <v>99.6055617412708</v>
      </c>
      <c r="E1321" s="160">
        <v>5099433.32</v>
      </c>
    </row>
    <row r="1322" spans="1:5" ht="25.5">
      <c r="A1322" s="244" t="s">
        <v>404</v>
      </c>
      <c r="B1322" s="161">
        <v>11274553</v>
      </c>
      <c r="C1322" s="161">
        <v>8091130.16</v>
      </c>
      <c r="D1322" s="241">
        <v>71.7645316847595</v>
      </c>
      <c r="E1322" s="161">
        <v>933670.74</v>
      </c>
    </row>
    <row r="1323" spans="1:5" ht="12.75">
      <c r="A1323" s="244" t="s">
        <v>405</v>
      </c>
      <c r="B1323" s="161">
        <v>131892</v>
      </c>
      <c r="C1323" s="161">
        <v>108151.5</v>
      </c>
      <c r="D1323" s="241">
        <v>82.000045491766</v>
      </c>
      <c r="E1323" s="161">
        <v>32546.01</v>
      </c>
    </row>
    <row r="1324" spans="1:5" ht="12.75">
      <c r="A1324" s="245" t="s">
        <v>406</v>
      </c>
      <c r="B1324" s="161">
        <v>82892</v>
      </c>
      <c r="C1324" s="161">
        <v>108151.5</v>
      </c>
      <c r="D1324" s="241">
        <v>130.47278386334</v>
      </c>
      <c r="E1324" s="161">
        <v>32546.01</v>
      </c>
    </row>
    <row r="1325" spans="1:5" ht="12.75">
      <c r="A1325" s="245" t="s">
        <v>480</v>
      </c>
      <c r="B1325" s="161">
        <v>49000</v>
      </c>
      <c r="C1325" s="161">
        <v>0</v>
      </c>
      <c r="D1325" s="241">
        <v>0</v>
      </c>
      <c r="E1325" s="161">
        <v>0</v>
      </c>
    </row>
    <row r="1326" spans="1:5" ht="12.75">
      <c r="A1326" s="244" t="s">
        <v>407</v>
      </c>
      <c r="B1326" s="161">
        <v>217706</v>
      </c>
      <c r="C1326" s="161">
        <v>159802.64</v>
      </c>
      <c r="D1326" s="241">
        <v>73.4029562804884</v>
      </c>
      <c r="E1326" s="161">
        <v>37864.57</v>
      </c>
    </row>
    <row r="1327" spans="1:5" ht="12.75">
      <c r="A1327" s="245" t="s">
        <v>408</v>
      </c>
      <c r="B1327" s="161">
        <v>170240</v>
      </c>
      <c r="C1327" s="161">
        <v>154798.4</v>
      </c>
      <c r="D1327" s="241">
        <v>90.9295112781955</v>
      </c>
      <c r="E1327" s="161">
        <v>37864.57</v>
      </c>
    </row>
    <row r="1328" spans="1:5" ht="12.75">
      <c r="A1328" s="246" t="s">
        <v>471</v>
      </c>
      <c r="B1328" s="161">
        <v>170240</v>
      </c>
      <c r="C1328" s="161">
        <v>154798.4</v>
      </c>
      <c r="D1328" s="241">
        <v>90.9295112781955</v>
      </c>
      <c r="E1328" s="161">
        <v>37864.57</v>
      </c>
    </row>
    <row r="1329" spans="1:5" ht="25.5">
      <c r="A1329" s="247" t="s">
        <v>472</v>
      </c>
      <c r="B1329" s="161">
        <v>170240</v>
      </c>
      <c r="C1329" s="161">
        <v>154798.4</v>
      </c>
      <c r="D1329" s="241">
        <v>90.9295112781955</v>
      </c>
      <c r="E1329" s="161">
        <v>37864.57</v>
      </c>
    </row>
    <row r="1330" spans="1:5" ht="25.5">
      <c r="A1330" s="252" t="s">
        <v>473</v>
      </c>
      <c r="B1330" s="161">
        <v>35060</v>
      </c>
      <c r="C1330" s="161">
        <v>33924.57</v>
      </c>
      <c r="D1330" s="241">
        <v>96.761466058186</v>
      </c>
      <c r="E1330" s="161">
        <v>864.57</v>
      </c>
    </row>
    <row r="1331" spans="1:5" ht="25.5">
      <c r="A1331" s="252" t="s">
        <v>474</v>
      </c>
      <c r="B1331" s="161">
        <v>135180</v>
      </c>
      <c r="C1331" s="161">
        <v>120873.83</v>
      </c>
      <c r="D1331" s="241">
        <v>89.4169477733392</v>
      </c>
      <c r="E1331" s="161">
        <v>37000</v>
      </c>
    </row>
    <row r="1332" spans="1:5" ht="12.75">
      <c r="A1332" s="245" t="s">
        <v>410</v>
      </c>
      <c r="B1332" s="161">
        <v>7507</v>
      </c>
      <c r="C1332" s="161">
        <v>5004.24</v>
      </c>
      <c r="D1332" s="241">
        <v>66.6609830824564</v>
      </c>
      <c r="E1332" s="161">
        <v>0</v>
      </c>
    </row>
    <row r="1333" spans="1:5" ht="12.75">
      <c r="A1333" s="246" t="s">
        <v>411</v>
      </c>
      <c r="B1333" s="161">
        <v>7507</v>
      </c>
      <c r="C1333" s="161">
        <v>5004.24</v>
      </c>
      <c r="D1333" s="241">
        <v>66.6609830824564</v>
      </c>
      <c r="E1333" s="161">
        <v>0</v>
      </c>
    </row>
    <row r="1334" spans="1:5" ht="25.5">
      <c r="A1334" s="247" t="s">
        <v>412</v>
      </c>
      <c r="B1334" s="161">
        <v>7507</v>
      </c>
      <c r="C1334" s="161">
        <v>5004.24</v>
      </c>
      <c r="D1334" s="241">
        <v>66.6609830824564</v>
      </c>
      <c r="E1334" s="161">
        <v>0</v>
      </c>
    </row>
    <row r="1335" spans="1:5" ht="25.5">
      <c r="A1335" s="245" t="s">
        <v>414</v>
      </c>
      <c r="B1335" s="161">
        <v>39959</v>
      </c>
      <c r="C1335" s="161">
        <v>0</v>
      </c>
      <c r="D1335" s="241">
        <v>0</v>
      </c>
      <c r="E1335" s="161">
        <v>0</v>
      </c>
    </row>
    <row r="1336" spans="1:5" ht="39">
      <c r="A1336" s="246" t="s">
        <v>415</v>
      </c>
      <c r="B1336" s="161">
        <v>39959</v>
      </c>
      <c r="C1336" s="161">
        <v>0</v>
      </c>
      <c r="D1336" s="241">
        <v>0</v>
      </c>
      <c r="E1336" s="161">
        <v>0</v>
      </c>
    </row>
    <row r="1337" spans="1:5" ht="78">
      <c r="A1337" s="247" t="s">
        <v>418</v>
      </c>
      <c r="B1337" s="161">
        <v>39959</v>
      </c>
      <c r="C1337" s="161">
        <v>0</v>
      </c>
      <c r="D1337" s="241">
        <v>0</v>
      </c>
      <c r="E1337" s="161">
        <v>0</v>
      </c>
    </row>
    <row r="1338" spans="1:5" ht="12.75">
      <c r="A1338" s="244" t="s">
        <v>420</v>
      </c>
      <c r="B1338" s="161">
        <v>816152219</v>
      </c>
      <c r="C1338" s="161">
        <v>816152219</v>
      </c>
      <c r="D1338" s="241">
        <v>100</v>
      </c>
      <c r="E1338" s="161">
        <v>4095352</v>
      </c>
    </row>
    <row r="1339" spans="1:5" ht="25.5">
      <c r="A1339" s="245" t="s">
        <v>421</v>
      </c>
      <c r="B1339" s="161">
        <v>798676538</v>
      </c>
      <c r="C1339" s="161">
        <v>798676538</v>
      </c>
      <c r="D1339" s="241">
        <v>100</v>
      </c>
      <c r="E1339" s="161">
        <v>4095352</v>
      </c>
    </row>
    <row r="1340" spans="1:5" ht="25.5">
      <c r="A1340" s="245" t="s">
        <v>494</v>
      </c>
      <c r="B1340" s="161">
        <v>17475681</v>
      </c>
      <c r="C1340" s="161">
        <v>17475681</v>
      </c>
      <c r="D1340" s="241">
        <v>100</v>
      </c>
      <c r="E1340" s="161">
        <v>0</v>
      </c>
    </row>
    <row r="1341" spans="1:5" ht="12.75">
      <c r="A1341" s="242" t="s">
        <v>423</v>
      </c>
      <c r="B1341" s="160">
        <v>831100144</v>
      </c>
      <c r="C1341" s="160">
        <v>293514404.88</v>
      </c>
      <c r="D1341" s="243">
        <v>35.3163703554839</v>
      </c>
      <c r="E1341" s="160">
        <v>35076201.96</v>
      </c>
    </row>
    <row r="1342" spans="1:5" ht="12.75">
      <c r="A1342" s="244" t="s">
        <v>424</v>
      </c>
      <c r="B1342" s="161">
        <v>804889810</v>
      </c>
      <c r="C1342" s="161">
        <v>279598822.86</v>
      </c>
      <c r="D1342" s="241">
        <v>34.7375279679587</v>
      </c>
      <c r="E1342" s="161">
        <v>31524164.38</v>
      </c>
    </row>
    <row r="1343" spans="1:5" ht="12.75">
      <c r="A1343" s="245" t="s">
        <v>425</v>
      </c>
      <c r="B1343" s="161">
        <v>87974656</v>
      </c>
      <c r="C1343" s="161">
        <v>50565823.71</v>
      </c>
      <c r="D1343" s="241">
        <v>57.4777168892823</v>
      </c>
      <c r="E1343" s="161">
        <v>7348630.52</v>
      </c>
    </row>
    <row r="1344" spans="1:5" ht="12.75">
      <c r="A1344" s="246" t="s">
        <v>426</v>
      </c>
      <c r="B1344" s="161">
        <v>67863599</v>
      </c>
      <c r="C1344" s="161">
        <v>40064253.33</v>
      </c>
      <c r="D1344" s="241">
        <v>59.0364406255554</v>
      </c>
      <c r="E1344" s="161">
        <v>6250446.33</v>
      </c>
    </row>
    <row r="1345" spans="1:5" ht="12.75">
      <c r="A1345" s="246" t="s">
        <v>427</v>
      </c>
      <c r="B1345" s="161">
        <v>20111057</v>
      </c>
      <c r="C1345" s="161">
        <v>10501570.38</v>
      </c>
      <c r="D1345" s="241">
        <v>52.2178937685871</v>
      </c>
      <c r="E1345" s="161">
        <v>1098184.19</v>
      </c>
    </row>
    <row r="1346" spans="1:5" ht="25.5">
      <c r="A1346" s="245" t="s">
        <v>429</v>
      </c>
      <c r="B1346" s="161">
        <v>663175019</v>
      </c>
      <c r="C1346" s="161">
        <v>192826832.6</v>
      </c>
      <c r="D1346" s="241">
        <v>29.0763112414522</v>
      </c>
      <c r="E1346" s="161">
        <v>21972589.08</v>
      </c>
    </row>
    <row r="1347" spans="1:5" ht="12.75">
      <c r="A1347" s="246" t="s">
        <v>430</v>
      </c>
      <c r="B1347" s="161">
        <v>663175019</v>
      </c>
      <c r="C1347" s="161">
        <v>192826832.6</v>
      </c>
      <c r="D1347" s="241">
        <v>29.0763112414522</v>
      </c>
      <c r="E1347" s="161">
        <v>21972589.08</v>
      </c>
    </row>
    <row r="1348" spans="1:5" ht="25.5">
      <c r="A1348" s="245" t="s">
        <v>432</v>
      </c>
      <c r="B1348" s="161">
        <v>730132</v>
      </c>
      <c r="C1348" s="161">
        <v>289085.18</v>
      </c>
      <c r="D1348" s="241">
        <v>39.5935502073598</v>
      </c>
      <c r="E1348" s="161">
        <v>0</v>
      </c>
    </row>
    <row r="1349" spans="1:5" ht="12.75">
      <c r="A1349" s="246" t="s">
        <v>434</v>
      </c>
      <c r="B1349" s="161">
        <v>730132</v>
      </c>
      <c r="C1349" s="161">
        <v>289085.18</v>
      </c>
      <c r="D1349" s="241">
        <v>39.5935502073598</v>
      </c>
      <c r="E1349" s="161">
        <v>0</v>
      </c>
    </row>
    <row r="1350" spans="1:5" ht="25.5">
      <c r="A1350" s="245" t="s">
        <v>435</v>
      </c>
      <c r="B1350" s="161">
        <v>53010003</v>
      </c>
      <c r="C1350" s="161">
        <v>35917081.37</v>
      </c>
      <c r="D1350" s="241">
        <v>67.755290204379</v>
      </c>
      <c r="E1350" s="161">
        <v>2202944.78</v>
      </c>
    </row>
    <row r="1351" spans="1:5" ht="12.75">
      <c r="A1351" s="246" t="s">
        <v>436</v>
      </c>
      <c r="B1351" s="161">
        <v>174716</v>
      </c>
      <c r="C1351" s="161">
        <v>98360.37</v>
      </c>
      <c r="D1351" s="241">
        <v>56.2972881705167</v>
      </c>
      <c r="E1351" s="161">
        <v>0</v>
      </c>
    </row>
    <row r="1352" spans="1:5" ht="25.5">
      <c r="A1352" s="247" t="s">
        <v>437</v>
      </c>
      <c r="B1352" s="161">
        <v>4027</v>
      </c>
      <c r="C1352" s="161">
        <v>0</v>
      </c>
      <c r="D1352" s="241">
        <v>0</v>
      </c>
      <c r="E1352" s="161">
        <v>0</v>
      </c>
    </row>
    <row r="1353" spans="1:5" ht="25.5">
      <c r="A1353" s="247" t="s">
        <v>467</v>
      </c>
      <c r="B1353" s="161">
        <v>170689</v>
      </c>
      <c r="C1353" s="161">
        <v>98360.37</v>
      </c>
      <c r="D1353" s="241">
        <v>57.6254884614709</v>
      </c>
      <c r="E1353" s="161">
        <v>0</v>
      </c>
    </row>
    <row r="1354" spans="1:5" ht="25.5">
      <c r="A1354" s="252" t="s">
        <v>468</v>
      </c>
      <c r="B1354" s="161">
        <v>170689</v>
      </c>
      <c r="C1354" s="161">
        <v>98360.37</v>
      </c>
      <c r="D1354" s="241">
        <v>57.6254884614709</v>
      </c>
      <c r="E1354" s="161">
        <v>0</v>
      </c>
    </row>
    <row r="1355" spans="1:5" ht="51.75">
      <c r="A1355" s="246" t="s">
        <v>438</v>
      </c>
      <c r="B1355" s="161">
        <v>14092548</v>
      </c>
      <c r="C1355" s="161">
        <v>9840381.73</v>
      </c>
      <c r="D1355" s="241">
        <v>69.8268455782446</v>
      </c>
      <c r="E1355" s="161">
        <v>883420.56</v>
      </c>
    </row>
    <row r="1356" spans="1:5" ht="51.75">
      <c r="A1356" s="247" t="s">
        <v>439</v>
      </c>
      <c r="B1356" s="161">
        <v>297682</v>
      </c>
      <c r="C1356" s="161">
        <v>128232.58</v>
      </c>
      <c r="D1356" s="241">
        <v>43.0770352255091</v>
      </c>
      <c r="E1356" s="161">
        <v>10338.44</v>
      </c>
    </row>
    <row r="1357" spans="1:5" ht="64.5">
      <c r="A1357" s="247" t="s">
        <v>440</v>
      </c>
      <c r="B1357" s="161">
        <v>13794866</v>
      </c>
      <c r="C1357" s="161">
        <v>9712149.15</v>
      </c>
      <c r="D1357" s="241">
        <v>70.40408475153</v>
      </c>
      <c r="E1357" s="161">
        <v>873082.12</v>
      </c>
    </row>
    <row r="1358" spans="1:5" ht="25.5">
      <c r="A1358" s="246" t="s">
        <v>441</v>
      </c>
      <c r="B1358" s="161">
        <v>21218058</v>
      </c>
      <c r="C1358" s="161">
        <v>16582631.08</v>
      </c>
      <c r="D1358" s="241">
        <v>78.1533874589277</v>
      </c>
      <c r="E1358" s="161">
        <v>309113.51</v>
      </c>
    </row>
    <row r="1359" spans="1:5" ht="25.5">
      <c r="A1359" s="247" t="s">
        <v>442</v>
      </c>
      <c r="B1359" s="161">
        <v>418707</v>
      </c>
      <c r="C1359" s="161">
        <v>58625.23</v>
      </c>
      <c r="D1359" s="241">
        <v>14.0014926905927</v>
      </c>
      <c r="E1359" s="161">
        <v>14813.51</v>
      </c>
    </row>
    <row r="1360" spans="1:5" ht="39">
      <c r="A1360" s="247" t="s">
        <v>443</v>
      </c>
      <c r="B1360" s="161">
        <v>20799351</v>
      </c>
      <c r="C1360" s="161">
        <v>16524005.85</v>
      </c>
      <c r="D1360" s="241">
        <v>79.4448146483032</v>
      </c>
      <c r="E1360" s="161">
        <v>294300</v>
      </c>
    </row>
    <row r="1361" spans="1:5" ht="12.75">
      <c r="A1361" s="246" t="s">
        <v>481</v>
      </c>
      <c r="B1361" s="161">
        <v>17524681</v>
      </c>
      <c r="C1361" s="161">
        <v>9395708.19</v>
      </c>
      <c r="D1361" s="241">
        <v>53.614146756794</v>
      </c>
      <c r="E1361" s="161">
        <v>1010410.71</v>
      </c>
    </row>
    <row r="1362" spans="1:5" ht="12.75">
      <c r="A1362" s="244" t="s">
        <v>444</v>
      </c>
      <c r="B1362" s="161">
        <v>26210334</v>
      </c>
      <c r="C1362" s="161">
        <v>13915582.02</v>
      </c>
      <c r="D1362" s="241">
        <v>53.0919675422679</v>
      </c>
      <c r="E1362" s="161">
        <v>3552037.58</v>
      </c>
    </row>
    <row r="1363" spans="1:5" ht="12.75">
      <c r="A1363" s="245" t="s">
        <v>445</v>
      </c>
      <c r="B1363" s="161">
        <v>12807212</v>
      </c>
      <c r="C1363" s="161">
        <v>4995574.35</v>
      </c>
      <c r="D1363" s="241">
        <v>39.0059471960017</v>
      </c>
      <c r="E1363" s="161">
        <v>2124842.18</v>
      </c>
    </row>
    <row r="1364" spans="1:5" ht="12.75">
      <c r="A1364" s="245" t="s">
        <v>446</v>
      </c>
      <c r="B1364" s="161">
        <v>13403122</v>
      </c>
      <c r="C1364" s="161">
        <v>8920007.67</v>
      </c>
      <c r="D1364" s="241">
        <v>66.5517158614239</v>
      </c>
      <c r="E1364" s="161">
        <v>1427195.4</v>
      </c>
    </row>
    <row r="1365" spans="1:5" ht="51.75">
      <c r="A1365" s="246" t="s">
        <v>449</v>
      </c>
      <c r="B1365" s="161">
        <v>6770403</v>
      </c>
      <c r="C1365" s="161">
        <v>3597210.32</v>
      </c>
      <c r="D1365" s="241">
        <v>53.1314062102359</v>
      </c>
      <c r="E1365" s="161">
        <v>779799.61</v>
      </c>
    </row>
    <row r="1366" spans="1:5" ht="39">
      <c r="A1366" s="247" t="s">
        <v>450</v>
      </c>
      <c r="B1366" s="161">
        <v>6720403</v>
      </c>
      <c r="C1366" s="161">
        <v>3596431.94</v>
      </c>
      <c r="D1366" s="241">
        <v>53.5151231258006</v>
      </c>
      <c r="E1366" s="161">
        <v>779799.61</v>
      </c>
    </row>
    <row r="1367" spans="1:5" ht="64.5">
      <c r="A1367" s="247" t="s">
        <v>451</v>
      </c>
      <c r="B1367" s="161">
        <v>50000</v>
      </c>
      <c r="C1367" s="161">
        <v>778.38</v>
      </c>
      <c r="D1367" s="241">
        <v>1.55676</v>
      </c>
      <c r="E1367" s="161">
        <v>0</v>
      </c>
    </row>
    <row r="1368" spans="1:5" ht="25.5">
      <c r="A1368" s="246" t="s">
        <v>452</v>
      </c>
      <c r="B1368" s="161">
        <v>6632719</v>
      </c>
      <c r="C1368" s="161">
        <v>5322797.35</v>
      </c>
      <c r="D1368" s="241">
        <v>80.2506083854902</v>
      </c>
      <c r="E1368" s="161">
        <v>647395.79</v>
      </c>
    </row>
    <row r="1369" spans="1:5" ht="25.5">
      <c r="A1369" s="247" t="s">
        <v>453</v>
      </c>
      <c r="B1369" s="161">
        <v>150000</v>
      </c>
      <c r="C1369" s="161">
        <v>25906.95</v>
      </c>
      <c r="D1369" s="241">
        <v>17.2713</v>
      </c>
      <c r="E1369" s="161">
        <v>19226.79</v>
      </c>
    </row>
    <row r="1370" spans="1:5" ht="39">
      <c r="A1370" s="247" t="s">
        <v>454</v>
      </c>
      <c r="B1370" s="161">
        <v>6482719</v>
      </c>
      <c r="C1370" s="161">
        <v>5296890.4</v>
      </c>
      <c r="D1370" s="241">
        <v>81.7078512889422</v>
      </c>
      <c r="E1370" s="161">
        <v>628169</v>
      </c>
    </row>
    <row r="1371" spans="1:5" ht="12.75">
      <c r="A1371" s="240" t="s">
        <v>277</v>
      </c>
      <c r="B1371" s="161">
        <v>-3323774</v>
      </c>
      <c r="C1371" s="161">
        <v>530996898.42</v>
      </c>
      <c r="D1371" s="241">
        <v>-15975.7221285202</v>
      </c>
      <c r="E1371" s="161">
        <v>-29976768.64</v>
      </c>
    </row>
    <row r="1372" spans="1:5" ht="12.75">
      <c r="A1372" s="240" t="s">
        <v>455</v>
      </c>
      <c r="B1372" s="161">
        <v>3323774</v>
      </c>
      <c r="C1372" s="161">
        <v>-530996898.42</v>
      </c>
      <c r="D1372" s="241">
        <v>-15975.7221285202</v>
      </c>
      <c r="E1372" s="161">
        <v>29976768.64</v>
      </c>
    </row>
    <row r="1373" spans="1:5" ht="12.75">
      <c r="A1373" s="244" t="s">
        <v>464</v>
      </c>
      <c r="B1373" s="161">
        <v>3323774</v>
      </c>
      <c r="C1373" s="161">
        <v>-530996898.42</v>
      </c>
      <c r="D1373" s="241">
        <v>-15975.7221285202</v>
      </c>
      <c r="E1373" s="161">
        <v>29976768.64</v>
      </c>
    </row>
    <row r="1374" spans="1:5" ht="25.5">
      <c r="A1374" s="245" t="s">
        <v>459</v>
      </c>
      <c r="B1374" s="161">
        <v>3320132</v>
      </c>
      <c r="C1374" s="161">
        <v>-2984522.41</v>
      </c>
      <c r="D1374" s="241">
        <v>-89.8916793067264</v>
      </c>
      <c r="E1374" s="161">
        <v>0</v>
      </c>
    </row>
    <row r="1375" spans="1:5" ht="25.5">
      <c r="A1375" s="245" t="s">
        <v>460</v>
      </c>
      <c r="B1375" s="161">
        <v>3642</v>
      </c>
      <c r="C1375" s="161">
        <v>-3641.36</v>
      </c>
      <c r="D1375" s="241">
        <v>-99.9824272377814</v>
      </c>
      <c r="E1375" s="161">
        <v>0</v>
      </c>
    </row>
    <row r="1376" spans="1:5" ht="12.75">
      <c r="A1376" s="240"/>
      <c r="B1376" s="161"/>
      <c r="C1376" s="161"/>
      <c r="D1376" s="241"/>
      <c r="E1376" s="161"/>
    </row>
    <row r="1377" spans="1:5" ht="12.75">
      <c r="A1377" s="242" t="s">
        <v>463</v>
      </c>
      <c r="B1377" s="160"/>
      <c r="C1377" s="160"/>
      <c r="D1377" s="243"/>
      <c r="E1377" s="160"/>
    </row>
    <row r="1378" spans="1:5" ht="12.75">
      <c r="A1378" s="242" t="s">
        <v>403</v>
      </c>
      <c r="B1378" s="160">
        <v>161344996</v>
      </c>
      <c r="C1378" s="160">
        <v>158157336.58</v>
      </c>
      <c r="D1378" s="243">
        <v>98.0243208658296</v>
      </c>
      <c r="E1378" s="160">
        <v>933936.92</v>
      </c>
    </row>
    <row r="1379" spans="1:5" ht="25.5">
      <c r="A1379" s="244" t="s">
        <v>404</v>
      </c>
      <c r="B1379" s="161">
        <v>11274553</v>
      </c>
      <c r="C1379" s="161">
        <v>8090531.77</v>
      </c>
      <c r="D1379" s="241">
        <v>71.7592242459635</v>
      </c>
      <c r="E1379" s="161">
        <v>933072.35</v>
      </c>
    </row>
    <row r="1380" spans="1:5" ht="12.75">
      <c r="A1380" s="244" t="s">
        <v>407</v>
      </c>
      <c r="B1380" s="161">
        <v>9507</v>
      </c>
      <c r="C1380" s="161">
        <v>5868.81</v>
      </c>
      <c r="D1380" s="241">
        <v>61.7314610287157</v>
      </c>
      <c r="E1380" s="161">
        <v>864.57</v>
      </c>
    </row>
    <row r="1381" spans="1:5" ht="12.75">
      <c r="A1381" s="245" t="s">
        <v>408</v>
      </c>
      <c r="B1381" s="161">
        <v>2000</v>
      </c>
      <c r="C1381" s="161">
        <v>864.57</v>
      </c>
      <c r="D1381" s="241">
        <v>43.2285</v>
      </c>
      <c r="E1381" s="161">
        <v>864.57</v>
      </c>
    </row>
    <row r="1382" spans="1:5" ht="12.75">
      <c r="A1382" s="246" t="s">
        <v>471</v>
      </c>
      <c r="B1382" s="161">
        <v>2000</v>
      </c>
      <c r="C1382" s="161">
        <v>864.57</v>
      </c>
      <c r="D1382" s="241">
        <v>43.2285</v>
      </c>
      <c r="E1382" s="161">
        <v>864.57</v>
      </c>
    </row>
    <row r="1383" spans="1:5" ht="25.5">
      <c r="A1383" s="247" t="s">
        <v>472</v>
      </c>
      <c r="B1383" s="161">
        <v>2000</v>
      </c>
      <c r="C1383" s="161">
        <v>864.57</v>
      </c>
      <c r="D1383" s="241">
        <v>43.2285</v>
      </c>
      <c r="E1383" s="161">
        <v>864.57</v>
      </c>
    </row>
    <row r="1384" spans="1:5" ht="25.5">
      <c r="A1384" s="252" t="s">
        <v>473</v>
      </c>
      <c r="B1384" s="161">
        <v>2000</v>
      </c>
      <c r="C1384" s="161">
        <v>864.57</v>
      </c>
      <c r="D1384" s="241">
        <v>43.2285</v>
      </c>
      <c r="E1384" s="161">
        <v>864.57</v>
      </c>
    </row>
    <row r="1385" spans="1:5" ht="12.75">
      <c r="A1385" s="245" t="s">
        <v>410</v>
      </c>
      <c r="B1385" s="161">
        <v>7507</v>
      </c>
      <c r="C1385" s="161">
        <v>5004.24</v>
      </c>
      <c r="D1385" s="241">
        <v>66.6609830824564</v>
      </c>
      <c r="E1385" s="161">
        <v>0</v>
      </c>
    </row>
    <row r="1386" spans="1:5" ht="12.75">
      <c r="A1386" s="246" t="s">
        <v>411</v>
      </c>
      <c r="B1386" s="161">
        <v>7507</v>
      </c>
      <c r="C1386" s="161">
        <v>5004.24</v>
      </c>
      <c r="D1386" s="241">
        <v>66.6609830824564</v>
      </c>
      <c r="E1386" s="161">
        <v>0</v>
      </c>
    </row>
    <row r="1387" spans="1:5" ht="25.5">
      <c r="A1387" s="247" t="s">
        <v>412</v>
      </c>
      <c r="B1387" s="161">
        <v>7507</v>
      </c>
      <c r="C1387" s="161">
        <v>5004.24</v>
      </c>
      <c r="D1387" s="241">
        <v>66.6609830824564</v>
      </c>
      <c r="E1387" s="161">
        <v>0</v>
      </c>
    </row>
    <row r="1388" spans="1:5" ht="12.75">
      <c r="A1388" s="244" t="s">
        <v>420</v>
      </c>
      <c r="B1388" s="161">
        <v>150060936</v>
      </c>
      <c r="C1388" s="161">
        <v>150060936</v>
      </c>
      <c r="D1388" s="241">
        <v>100</v>
      </c>
      <c r="E1388" s="161">
        <v>0</v>
      </c>
    </row>
    <row r="1389" spans="1:5" ht="25.5">
      <c r="A1389" s="245" t="s">
        <v>421</v>
      </c>
      <c r="B1389" s="161">
        <v>150060936</v>
      </c>
      <c r="C1389" s="161">
        <v>150060936</v>
      </c>
      <c r="D1389" s="241">
        <v>100</v>
      </c>
      <c r="E1389" s="161">
        <v>0</v>
      </c>
    </row>
    <row r="1390" spans="1:5" ht="12.75">
      <c r="A1390" s="242" t="s">
        <v>423</v>
      </c>
      <c r="B1390" s="160">
        <v>164665128</v>
      </c>
      <c r="C1390" s="160">
        <v>105608269.62</v>
      </c>
      <c r="D1390" s="243">
        <v>64.1351759797011</v>
      </c>
      <c r="E1390" s="160">
        <v>13718762.9</v>
      </c>
    </row>
    <row r="1391" spans="1:5" ht="12.75">
      <c r="A1391" s="244" t="s">
        <v>424</v>
      </c>
      <c r="B1391" s="161">
        <v>151135811</v>
      </c>
      <c r="C1391" s="161">
        <v>96721389.68</v>
      </c>
      <c r="D1391" s="241">
        <v>63.9963414627126</v>
      </c>
      <c r="E1391" s="161">
        <v>11787088.13</v>
      </c>
    </row>
    <row r="1392" spans="1:5" ht="12.75">
      <c r="A1392" s="245" t="s">
        <v>425</v>
      </c>
      <c r="B1392" s="161">
        <v>74149999</v>
      </c>
      <c r="C1392" s="161">
        <v>43948515.76</v>
      </c>
      <c r="D1392" s="241">
        <v>59.269745586915</v>
      </c>
      <c r="E1392" s="161">
        <v>6511264.46</v>
      </c>
    </row>
    <row r="1393" spans="1:5" ht="12.75">
      <c r="A1393" s="246" t="s">
        <v>426</v>
      </c>
      <c r="B1393" s="161">
        <v>59452833</v>
      </c>
      <c r="C1393" s="161">
        <v>35563230.83</v>
      </c>
      <c r="D1393" s="241">
        <v>59.8175545814612</v>
      </c>
      <c r="E1393" s="161">
        <v>5586276.03</v>
      </c>
    </row>
    <row r="1394" spans="1:5" ht="12.75">
      <c r="A1394" s="246" t="s">
        <v>427</v>
      </c>
      <c r="B1394" s="161">
        <v>14697166</v>
      </c>
      <c r="C1394" s="161">
        <v>8385284.93</v>
      </c>
      <c r="D1394" s="241">
        <v>57.0537539686223</v>
      </c>
      <c r="E1394" s="161">
        <v>924988.43</v>
      </c>
    </row>
    <row r="1395" spans="1:5" ht="25.5">
      <c r="A1395" s="245" t="s">
        <v>429</v>
      </c>
      <c r="B1395" s="161">
        <v>55003690</v>
      </c>
      <c r="C1395" s="161">
        <v>35900017.66</v>
      </c>
      <c r="D1395" s="241">
        <v>65.2683804668378</v>
      </c>
      <c r="E1395" s="161">
        <v>4966710.16</v>
      </c>
    </row>
    <row r="1396" spans="1:5" ht="12.75">
      <c r="A1396" s="246" t="s">
        <v>430</v>
      </c>
      <c r="B1396" s="161">
        <v>55003690</v>
      </c>
      <c r="C1396" s="161">
        <v>35900017.66</v>
      </c>
      <c r="D1396" s="241">
        <v>65.2683804668378</v>
      </c>
      <c r="E1396" s="161">
        <v>4966710.16</v>
      </c>
    </row>
    <row r="1397" spans="1:5" ht="25.5">
      <c r="A1397" s="245" t="s">
        <v>432</v>
      </c>
      <c r="B1397" s="161">
        <v>686572</v>
      </c>
      <c r="C1397" s="161">
        <v>289085.18</v>
      </c>
      <c r="D1397" s="241">
        <v>42.1055883432473</v>
      </c>
      <c r="E1397" s="161">
        <v>0</v>
      </c>
    </row>
    <row r="1398" spans="1:5" ht="12.75">
      <c r="A1398" s="246" t="s">
        <v>434</v>
      </c>
      <c r="B1398" s="161">
        <v>686572</v>
      </c>
      <c r="C1398" s="161">
        <v>289085.18</v>
      </c>
      <c r="D1398" s="241">
        <v>42.1055883432473</v>
      </c>
      <c r="E1398" s="161">
        <v>0</v>
      </c>
    </row>
    <row r="1399" spans="1:5" ht="25.5">
      <c r="A1399" s="245" t="s">
        <v>435</v>
      </c>
      <c r="B1399" s="161">
        <v>21295550</v>
      </c>
      <c r="C1399" s="161">
        <v>16583771.08</v>
      </c>
      <c r="D1399" s="241">
        <v>77.8743497115595</v>
      </c>
      <c r="E1399" s="161">
        <v>309113.51</v>
      </c>
    </row>
    <row r="1400" spans="1:5" ht="12.75">
      <c r="A1400" s="246" t="s">
        <v>436</v>
      </c>
      <c r="B1400" s="161">
        <v>77492</v>
      </c>
      <c r="C1400" s="161">
        <v>1140</v>
      </c>
      <c r="D1400" s="241">
        <v>1.47111959944252</v>
      </c>
      <c r="E1400" s="161">
        <v>0</v>
      </c>
    </row>
    <row r="1401" spans="1:5" ht="25.5">
      <c r="A1401" s="247" t="s">
        <v>437</v>
      </c>
      <c r="B1401" s="161">
        <v>4027</v>
      </c>
      <c r="C1401" s="161">
        <v>0</v>
      </c>
      <c r="D1401" s="241">
        <v>0</v>
      </c>
      <c r="E1401" s="161">
        <v>0</v>
      </c>
    </row>
    <row r="1402" spans="1:5" ht="25.5">
      <c r="A1402" s="247" t="s">
        <v>467</v>
      </c>
      <c r="B1402" s="161">
        <v>73465</v>
      </c>
      <c r="C1402" s="161">
        <v>1140</v>
      </c>
      <c r="D1402" s="241">
        <v>1.55175934118288</v>
      </c>
      <c r="E1402" s="161">
        <v>0</v>
      </c>
    </row>
    <row r="1403" spans="1:5" ht="25.5">
      <c r="A1403" s="252" t="s">
        <v>468</v>
      </c>
      <c r="B1403" s="161">
        <v>73465</v>
      </c>
      <c r="C1403" s="161">
        <v>1140</v>
      </c>
      <c r="D1403" s="241">
        <v>1.55175934118288</v>
      </c>
      <c r="E1403" s="161">
        <v>0</v>
      </c>
    </row>
    <row r="1404" spans="1:5" ht="25.5">
      <c r="A1404" s="246" t="s">
        <v>441</v>
      </c>
      <c r="B1404" s="161">
        <v>21218058</v>
      </c>
      <c r="C1404" s="161">
        <v>16582631.08</v>
      </c>
      <c r="D1404" s="241">
        <v>78.1533874589277</v>
      </c>
      <c r="E1404" s="161">
        <v>309113.51</v>
      </c>
    </row>
    <row r="1405" spans="1:5" ht="25.5">
      <c r="A1405" s="247" t="s">
        <v>442</v>
      </c>
      <c r="B1405" s="161">
        <v>418707</v>
      </c>
      <c r="C1405" s="161">
        <v>58625.23</v>
      </c>
      <c r="D1405" s="241">
        <v>14.0014926905927</v>
      </c>
      <c r="E1405" s="161">
        <v>14813.51</v>
      </c>
    </row>
    <row r="1406" spans="1:5" ht="39">
      <c r="A1406" s="247" t="s">
        <v>443</v>
      </c>
      <c r="B1406" s="161">
        <v>20799351</v>
      </c>
      <c r="C1406" s="161">
        <v>16524005.85</v>
      </c>
      <c r="D1406" s="241">
        <v>79.4448146483032</v>
      </c>
      <c r="E1406" s="161">
        <v>294300</v>
      </c>
    </row>
    <row r="1407" spans="1:5" ht="12.75">
      <c r="A1407" s="244" t="s">
        <v>444</v>
      </c>
      <c r="B1407" s="161">
        <v>13529317</v>
      </c>
      <c r="C1407" s="161">
        <v>8886879.94</v>
      </c>
      <c r="D1407" s="241">
        <v>65.6860944273831</v>
      </c>
      <c r="E1407" s="161">
        <v>1931674.77</v>
      </c>
    </row>
    <row r="1408" spans="1:5" ht="12.75">
      <c r="A1408" s="245" t="s">
        <v>445</v>
      </c>
      <c r="B1408" s="161">
        <v>6896598</v>
      </c>
      <c r="C1408" s="161">
        <v>3564082.59</v>
      </c>
      <c r="D1408" s="241">
        <v>51.6788507899112</v>
      </c>
      <c r="E1408" s="161">
        <v>1284278.98</v>
      </c>
    </row>
    <row r="1409" spans="1:5" ht="12.75">
      <c r="A1409" s="245" t="s">
        <v>446</v>
      </c>
      <c r="B1409" s="161">
        <v>6632719</v>
      </c>
      <c r="C1409" s="161">
        <v>5322797.35</v>
      </c>
      <c r="D1409" s="241">
        <v>80.2506083854902</v>
      </c>
      <c r="E1409" s="161">
        <v>647395.79</v>
      </c>
    </row>
    <row r="1410" spans="1:5" ht="25.5">
      <c r="A1410" s="246" t="s">
        <v>452</v>
      </c>
      <c r="B1410" s="161">
        <v>6632719</v>
      </c>
      <c r="C1410" s="161">
        <v>5322797.35</v>
      </c>
      <c r="D1410" s="241">
        <v>80.2506083854902</v>
      </c>
      <c r="E1410" s="161">
        <v>647395.79</v>
      </c>
    </row>
    <row r="1411" spans="1:5" ht="25.5">
      <c r="A1411" s="247" t="s">
        <v>453</v>
      </c>
      <c r="B1411" s="161">
        <v>150000</v>
      </c>
      <c r="C1411" s="161">
        <v>25906.95</v>
      </c>
      <c r="D1411" s="241">
        <v>17.2713</v>
      </c>
      <c r="E1411" s="161">
        <v>19226.79</v>
      </c>
    </row>
    <row r="1412" spans="1:5" ht="39">
      <c r="A1412" s="247" t="s">
        <v>454</v>
      </c>
      <c r="B1412" s="161">
        <v>6482719</v>
      </c>
      <c r="C1412" s="161">
        <v>5296890.4</v>
      </c>
      <c r="D1412" s="241">
        <v>81.7078512889422</v>
      </c>
      <c r="E1412" s="161">
        <v>628169</v>
      </c>
    </row>
    <row r="1413" spans="1:5" ht="12.75">
      <c r="A1413" s="240" t="s">
        <v>277</v>
      </c>
      <c r="B1413" s="161">
        <v>-3320132</v>
      </c>
      <c r="C1413" s="161">
        <v>52549066.96</v>
      </c>
      <c r="D1413" s="241">
        <v>-1582.74029345821</v>
      </c>
      <c r="E1413" s="161">
        <v>-12784825.98</v>
      </c>
    </row>
    <row r="1414" spans="1:5" ht="12.75">
      <c r="A1414" s="240" t="s">
        <v>455</v>
      </c>
      <c r="B1414" s="161">
        <v>3320132</v>
      </c>
      <c r="C1414" s="161">
        <v>-52549066.96</v>
      </c>
      <c r="D1414" s="241">
        <v>-1582.74029345821</v>
      </c>
      <c r="E1414" s="161">
        <v>12784825.98</v>
      </c>
    </row>
    <row r="1415" spans="1:5" ht="12.75">
      <c r="A1415" s="244" t="s">
        <v>464</v>
      </c>
      <c r="B1415" s="161">
        <v>3320132</v>
      </c>
      <c r="C1415" s="161">
        <v>-52549066.96</v>
      </c>
      <c r="D1415" s="241">
        <v>-1582.74029345821</v>
      </c>
      <c r="E1415" s="161">
        <v>12784825.98</v>
      </c>
    </row>
    <row r="1416" spans="1:5" ht="25.5">
      <c r="A1416" s="245" t="s">
        <v>459</v>
      </c>
      <c r="B1416" s="161">
        <v>3320132</v>
      </c>
      <c r="C1416" s="161">
        <v>-2984522.41</v>
      </c>
      <c r="D1416" s="241">
        <v>-89.8916793067264</v>
      </c>
      <c r="E1416" s="161">
        <v>0</v>
      </c>
    </row>
    <row r="1417" spans="1:5" ht="12.75">
      <c r="A1417" s="240"/>
      <c r="B1417" s="161"/>
      <c r="C1417" s="161"/>
      <c r="D1417" s="241"/>
      <c r="E1417" s="161"/>
    </row>
    <row r="1418" spans="1:5" ht="25.5">
      <c r="A1418" s="242" t="s">
        <v>465</v>
      </c>
      <c r="B1418" s="160"/>
      <c r="C1418" s="160"/>
      <c r="D1418" s="243"/>
      <c r="E1418" s="160"/>
    </row>
    <row r="1419" spans="1:5" ht="12.75">
      <c r="A1419" s="242" t="s">
        <v>403</v>
      </c>
      <c r="B1419" s="160">
        <v>666431374</v>
      </c>
      <c r="C1419" s="160">
        <v>666353966.72</v>
      </c>
      <c r="D1419" s="243">
        <v>99.9883848085459</v>
      </c>
      <c r="E1419" s="160">
        <v>4165496.4</v>
      </c>
    </row>
    <row r="1420" spans="1:5" ht="25.5">
      <c r="A1420" s="244" t="s">
        <v>404</v>
      </c>
      <c r="B1420" s="161">
        <v>0</v>
      </c>
      <c r="C1420" s="161">
        <v>598.39</v>
      </c>
      <c r="D1420" s="241">
        <v>0</v>
      </c>
      <c r="E1420" s="161">
        <v>598.39</v>
      </c>
    </row>
    <row r="1421" spans="1:5" ht="12.75">
      <c r="A1421" s="244" t="s">
        <v>405</v>
      </c>
      <c r="B1421" s="161">
        <v>131892</v>
      </c>
      <c r="C1421" s="161">
        <v>108151.5</v>
      </c>
      <c r="D1421" s="241">
        <v>82.000045491766</v>
      </c>
      <c r="E1421" s="161">
        <v>32546.01</v>
      </c>
    </row>
    <row r="1422" spans="1:5" ht="12.75">
      <c r="A1422" s="245" t="s">
        <v>406</v>
      </c>
      <c r="B1422" s="161">
        <v>82892</v>
      </c>
      <c r="C1422" s="161">
        <v>108151.5</v>
      </c>
      <c r="D1422" s="241">
        <v>130.47278386334</v>
      </c>
      <c r="E1422" s="161">
        <v>32546.01</v>
      </c>
    </row>
    <row r="1423" spans="1:5" ht="12.75">
      <c r="A1423" s="245" t="s">
        <v>480</v>
      </c>
      <c r="B1423" s="161">
        <v>49000</v>
      </c>
      <c r="C1423" s="161">
        <v>0</v>
      </c>
      <c r="D1423" s="241">
        <v>0</v>
      </c>
      <c r="E1423" s="161">
        <v>0</v>
      </c>
    </row>
    <row r="1424" spans="1:5" ht="12.75">
      <c r="A1424" s="244" t="s">
        <v>407</v>
      </c>
      <c r="B1424" s="161">
        <v>208199</v>
      </c>
      <c r="C1424" s="161">
        <v>153933.83</v>
      </c>
      <c r="D1424" s="241">
        <v>73.9359122762357</v>
      </c>
      <c r="E1424" s="161">
        <v>37000</v>
      </c>
    </row>
    <row r="1425" spans="1:5" ht="12.75">
      <c r="A1425" s="245" t="s">
        <v>408</v>
      </c>
      <c r="B1425" s="161">
        <v>168240</v>
      </c>
      <c r="C1425" s="161">
        <v>153933.83</v>
      </c>
      <c r="D1425" s="241">
        <v>91.4965703756538</v>
      </c>
      <c r="E1425" s="161">
        <v>37000</v>
      </c>
    </row>
    <row r="1426" spans="1:5" ht="12.75">
      <c r="A1426" s="246" t="s">
        <v>471</v>
      </c>
      <c r="B1426" s="161">
        <v>168240</v>
      </c>
      <c r="C1426" s="161">
        <v>153933.83</v>
      </c>
      <c r="D1426" s="241">
        <v>91.4965703756538</v>
      </c>
      <c r="E1426" s="161">
        <v>37000</v>
      </c>
    </row>
    <row r="1427" spans="1:5" ht="25.5">
      <c r="A1427" s="247" t="s">
        <v>472</v>
      </c>
      <c r="B1427" s="161">
        <v>168240</v>
      </c>
      <c r="C1427" s="161">
        <v>153933.83</v>
      </c>
      <c r="D1427" s="241">
        <v>91.4965703756538</v>
      </c>
      <c r="E1427" s="161">
        <v>37000</v>
      </c>
    </row>
    <row r="1428" spans="1:5" ht="25.5">
      <c r="A1428" s="252" t="s">
        <v>473</v>
      </c>
      <c r="B1428" s="161">
        <v>33060</v>
      </c>
      <c r="C1428" s="161">
        <v>33060</v>
      </c>
      <c r="D1428" s="241">
        <v>100</v>
      </c>
      <c r="E1428" s="161">
        <v>0</v>
      </c>
    </row>
    <row r="1429" spans="1:5" ht="25.5">
      <c r="A1429" s="252" t="s">
        <v>474</v>
      </c>
      <c r="B1429" s="161">
        <v>135180</v>
      </c>
      <c r="C1429" s="161">
        <v>120873.83</v>
      </c>
      <c r="D1429" s="241">
        <v>89.4169477733392</v>
      </c>
      <c r="E1429" s="161">
        <v>37000</v>
      </c>
    </row>
    <row r="1430" spans="1:5" ht="25.5">
      <c r="A1430" s="245" t="s">
        <v>414</v>
      </c>
      <c r="B1430" s="161">
        <v>39959</v>
      </c>
      <c r="C1430" s="161">
        <v>0</v>
      </c>
      <c r="D1430" s="241">
        <v>0</v>
      </c>
      <c r="E1430" s="161">
        <v>0</v>
      </c>
    </row>
    <row r="1431" spans="1:5" ht="39">
      <c r="A1431" s="246" t="s">
        <v>415</v>
      </c>
      <c r="B1431" s="161">
        <v>39959</v>
      </c>
      <c r="C1431" s="161">
        <v>0</v>
      </c>
      <c r="D1431" s="241">
        <v>0</v>
      </c>
      <c r="E1431" s="161">
        <v>0</v>
      </c>
    </row>
    <row r="1432" spans="1:5" ht="78">
      <c r="A1432" s="247" t="s">
        <v>418</v>
      </c>
      <c r="B1432" s="161">
        <v>39959</v>
      </c>
      <c r="C1432" s="161">
        <v>0</v>
      </c>
      <c r="D1432" s="241">
        <v>0</v>
      </c>
      <c r="E1432" s="161">
        <v>0</v>
      </c>
    </row>
    <row r="1433" spans="1:5" ht="12.75">
      <c r="A1433" s="244" t="s">
        <v>420</v>
      </c>
      <c r="B1433" s="161">
        <v>666091283</v>
      </c>
      <c r="C1433" s="161">
        <v>666091283</v>
      </c>
      <c r="D1433" s="241">
        <v>100</v>
      </c>
      <c r="E1433" s="161">
        <v>4095352</v>
      </c>
    </row>
    <row r="1434" spans="1:5" ht="25.5">
      <c r="A1434" s="245" t="s">
        <v>421</v>
      </c>
      <c r="B1434" s="161">
        <v>648615602</v>
      </c>
      <c r="C1434" s="161">
        <v>648615602</v>
      </c>
      <c r="D1434" s="241">
        <v>100</v>
      </c>
      <c r="E1434" s="161">
        <v>4095352</v>
      </c>
    </row>
    <row r="1435" spans="1:5" ht="25.5">
      <c r="A1435" s="245" t="s">
        <v>494</v>
      </c>
      <c r="B1435" s="161">
        <v>17475681</v>
      </c>
      <c r="C1435" s="161">
        <v>17475681</v>
      </c>
      <c r="D1435" s="241">
        <v>100</v>
      </c>
      <c r="E1435" s="161">
        <v>0</v>
      </c>
    </row>
    <row r="1436" spans="1:5" ht="12.75">
      <c r="A1436" s="242" t="s">
        <v>423</v>
      </c>
      <c r="B1436" s="160">
        <v>666435016</v>
      </c>
      <c r="C1436" s="160">
        <v>187906135.26</v>
      </c>
      <c r="D1436" s="243">
        <v>28.1957176241772</v>
      </c>
      <c r="E1436" s="160">
        <v>21357439.06</v>
      </c>
    </row>
    <row r="1437" spans="1:5" ht="12.75">
      <c r="A1437" s="244" t="s">
        <v>424</v>
      </c>
      <c r="B1437" s="161">
        <v>653753999</v>
      </c>
      <c r="C1437" s="161">
        <v>182877433.18</v>
      </c>
      <c r="D1437" s="241">
        <v>27.9734324317303</v>
      </c>
      <c r="E1437" s="161">
        <v>19737076.25</v>
      </c>
    </row>
    <row r="1438" spans="1:5" ht="12.75">
      <c r="A1438" s="245" t="s">
        <v>425</v>
      </c>
      <c r="B1438" s="161">
        <v>13824657</v>
      </c>
      <c r="C1438" s="161">
        <v>6617307.95</v>
      </c>
      <c r="D1438" s="241">
        <v>47.8659828594662</v>
      </c>
      <c r="E1438" s="161">
        <v>837366.06</v>
      </c>
    </row>
    <row r="1439" spans="1:5" ht="12.75">
      <c r="A1439" s="246" t="s">
        <v>426</v>
      </c>
      <c r="B1439" s="161">
        <v>8410766</v>
      </c>
      <c r="C1439" s="161">
        <v>4501022.5</v>
      </c>
      <c r="D1439" s="241">
        <v>53.5150127824267</v>
      </c>
      <c r="E1439" s="161">
        <v>664170.3</v>
      </c>
    </row>
    <row r="1440" spans="1:5" ht="12.75">
      <c r="A1440" s="246" t="s">
        <v>427</v>
      </c>
      <c r="B1440" s="161">
        <v>5413891</v>
      </c>
      <c r="C1440" s="161">
        <v>2116285.45</v>
      </c>
      <c r="D1440" s="241">
        <v>39.0899161065489</v>
      </c>
      <c r="E1440" s="161">
        <v>173195.76</v>
      </c>
    </row>
    <row r="1441" spans="1:5" ht="25.5">
      <c r="A1441" s="245" t="s">
        <v>429</v>
      </c>
      <c r="B1441" s="161">
        <v>608171329</v>
      </c>
      <c r="C1441" s="161">
        <v>156926814.94</v>
      </c>
      <c r="D1441" s="241">
        <v>25.8030603313758</v>
      </c>
      <c r="E1441" s="161">
        <v>17005878.92</v>
      </c>
    </row>
    <row r="1442" spans="1:5" ht="12.75">
      <c r="A1442" s="246" t="s">
        <v>430</v>
      </c>
      <c r="B1442" s="161">
        <v>608171329</v>
      </c>
      <c r="C1442" s="161">
        <v>156926814.94</v>
      </c>
      <c r="D1442" s="241">
        <v>25.8030603313758</v>
      </c>
      <c r="E1442" s="161">
        <v>17005878.92</v>
      </c>
    </row>
    <row r="1443" spans="1:5" ht="25.5">
      <c r="A1443" s="245" t="s">
        <v>432</v>
      </c>
      <c r="B1443" s="161">
        <v>43560</v>
      </c>
      <c r="C1443" s="161">
        <v>0</v>
      </c>
      <c r="D1443" s="241">
        <v>0</v>
      </c>
      <c r="E1443" s="161">
        <v>0</v>
      </c>
    </row>
    <row r="1444" spans="1:5" ht="12.75">
      <c r="A1444" s="246" t="s">
        <v>434</v>
      </c>
      <c r="B1444" s="161">
        <v>43560</v>
      </c>
      <c r="C1444" s="161">
        <v>0</v>
      </c>
      <c r="D1444" s="241">
        <v>0</v>
      </c>
      <c r="E1444" s="161">
        <v>0</v>
      </c>
    </row>
    <row r="1445" spans="1:5" ht="25.5">
      <c r="A1445" s="245" t="s">
        <v>435</v>
      </c>
      <c r="B1445" s="161">
        <v>31714453</v>
      </c>
      <c r="C1445" s="161">
        <v>19333310.29</v>
      </c>
      <c r="D1445" s="241">
        <v>60.9605667485421</v>
      </c>
      <c r="E1445" s="161">
        <v>1893831.27</v>
      </c>
    </row>
    <row r="1446" spans="1:5" ht="12.75">
      <c r="A1446" s="246" t="s">
        <v>436</v>
      </c>
      <c r="B1446" s="161">
        <v>97224</v>
      </c>
      <c r="C1446" s="161">
        <v>97220.37</v>
      </c>
      <c r="D1446" s="241">
        <v>99.9962663539867</v>
      </c>
      <c r="E1446" s="161">
        <v>0</v>
      </c>
    </row>
    <row r="1447" spans="1:5" ht="25.5">
      <c r="A1447" s="247" t="s">
        <v>467</v>
      </c>
      <c r="B1447" s="161">
        <v>97224</v>
      </c>
      <c r="C1447" s="161">
        <v>97220.37</v>
      </c>
      <c r="D1447" s="241">
        <v>99.9962663539867</v>
      </c>
      <c r="E1447" s="161">
        <v>0</v>
      </c>
    </row>
    <row r="1448" spans="1:5" ht="25.5">
      <c r="A1448" s="252" t="s">
        <v>468</v>
      </c>
      <c r="B1448" s="161">
        <v>97224</v>
      </c>
      <c r="C1448" s="161">
        <v>97220.37</v>
      </c>
      <c r="D1448" s="241">
        <v>99.9962663539867</v>
      </c>
      <c r="E1448" s="161">
        <v>0</v>
      </c>
    </row>
    <row r="1449" spans="1:5" ht="51.75">
      <c r="A1449" s="246" t="s">
        <v>438</v>
      </c>
      <c r="B1449" s="161">
        <v>14092548</v>
      </c>
      <c r="C1449" s="161">
        <v>9840381.73</v>
      </c>
      <c r="D1449" s="241">
        <v>69.8268455782446</v>
      </c>
      <c r="E1449" s="161">
        <v>883420.56</v>
      </c>
    </row>
    <row r="1450" spans="1:5" ht="51.75">
      <c r="A1450" s="247" t="s">
        <v>439</v>
      </c>
      <c r="B1450" s="161">
        <v>297682</v>
      </c>
      <c r="C1450" s="161">
        <v>128232.58</v>
      </c>
      <c r="D1450" s="241">
        <v>43.0770352255091</v>
      </c>
      <c r="E1450" s="161">
        <v>10338.44</v>
      </c>
    </row>
    <row r="1451" spans="1:5" ht="64.5">
      <c r="A1451" s="247" t="s">
        <v>440</v>
      </c>
      <c r="B1451" s="161">
        <v>13794866</v>
      </c>
      <c r="C1451" s="161">
        <v>9712149.15</v>
      </c>
      <c r="D1451" s="241">
        <v>70.40408475153</v>
      </c>
      <c r="E1451" s="161">
        <v>873082.12</v>
      </c>
    </row>
    <row r="1452" spans="1:5" ht="12.75">
      <c r="A1452" s="246" t="s">
        <v>481</v>
      </c>
      <c r="B1452" s="161">
        <v>17524681</v>
      </c>
      <c r="C1452" s="161">
        <v>9395708.19</v>
      </c>
      <c r="D1452" s="241">
        <v>53.614146756794</v>
      </c>
      <c r="E1452" s="161">
        <v>1010410.71</v>
      </c>
    </row>
    <row r="1453" spans="1:5" ht="12.75">
      <c r="A1453" s="244" t="s">
        <v>444</v>
      </c>
      <c r="B1453" s="161">
        <v>12681017</v>
      </c>
      <c r="C1453" s="161">
        <v>5028702.08</v>
      </c>
      <c r="D1453" s="241">
        <v>39.6553531944638</v>
      </c>
      <c r="E1453" s="161">
        <v>1620362.81</v>
      </c>
    </row>
    <row r="1454" spans="1:5" ht="12.75">
      <c r="A1454" s="245" t="s">
        <v>445</v>
      </c>
      <c r="B1454" s="161">
        <v>5910614</v>
      </c>
      <c r="C1454" s="161">
        <v>1431491.76</v>
      </c>
      <c r="D1454" s="241">
        <v>24.2190026281534</v>
      </c>
      <c r="E1454" s="161">
        <v>840563.2</v>
      </c>
    </row>
    <row r="1455" spans="1:5" ht="12.75">
      <c r="A1455" s="245" t="s">
        <v>446</v>
      </c>
      <c r="B1455" s="161">
        <v>6770403</v>
      </c>
      <c r="C1455" s="161">
        <v>3597210.32</v>
      </c>
      <c r="D1455" s="241">
        <v>53.1314062102359</v>
      </c>
      <c r="E1455" s="161">
        <v>779799.61</v>
      </c>
    </row>
    <row r="1456" spans="1:5" ht="51.75">
      <c r="A1456" s="246" t="s">
        <v>449</v>
      </c>
      <c r="B1456" s="161">
        <v>6770403</v>
      </c>
      <c r="C1456" s="161">
        <v>3597210.32</v>
      </c>
      <c r="D1456" s="241">
        <v>53.1314062102359</v>
      </c>
      <c r="E1456" s="161">
        <v>779799.61</v>
      </c>
    </row>
    <row r="1457" spans="1:5" ht="39">
      <c r="A1457" s="247" t="s">
        <v>450</v>
      </c>
      <c r="B1457" s="161">
        <v>6720403</v>
      </c>
      <c r="C1457" s="161">
        <v>3596431.94</v>
      </c>
      <c r="D1457" s="241">
        <v>53.5151231258006</v>
      </c>
      <c r="E1457" s="161">
        <v>779799.61</v>
      </c>
    </row>
    <row r="1458" spans="1:5" ht="64.5">
      <c r="A1458" s="247" t="s">
        <v>451</v>
      </c>
      <c r="B1458" s="161">
        <v>50000</v>
      </c>
      <c r="C1458" s="161">
        <v>778.38</v>
      </c>
      <c r="D1458" s="241">
        <v>1.55676</v>
      </c>
      <c r="E1458" s="161">
        <v>0</v>
      </c>
    </row>
    <row r="1459" spans="1:5" ht="12.75">
      <c r="A1459" s="240" t="s">
        <v>277</v>
      </c>
      <c r="B1459" s="161">
        <v>-3642</v>
      </c>
      <c r="C1459" s="161">
        <v>478447831.46</v>
      </c>
      <c r="D1459" s="241">
        <v>-13136953.0878638</v>
      </c>
      <c r="E1459" s="161">
        <v>-17191942.66</v>
      </c>
    </row>
    <row r="1460" spans="1:5" ht="12.75">
      <c r="A1460" s="240" t="s">
        <v>455</v>
      </c>
      <c r="B1460" s="161">
        <v>3642</v>
      </c>
      <c r="C1460" s="161">
        <v>-478447831.46</v>
      </c>
      <c r="D1460" s="241">
        <v>-13136953.0878638</v>
      </c>
      <c r="E1460" s="161">
        <v>17191942.66</v>
      </c>
    </row>
    <row r="1461" spans="1:5" ht="12.75">
      <c r="A1461" s="244" t="s">
        <v>464</v>
      </c>
      <c r="B1461" s="161">
        <v>3642</v>
      </c>
      <c r="C1461" s="161">
        <v>-478447831.46</v>
      </c>
      <c r="D1461" s="241">
        <v>-13136953.0878638</v>
      </c>
      <c r="E1461" s="161">
        <v>17191942.66</v>
      </c>
    </row>
    <row r="1462" spans="1:5" ht="25.5">
      <c r="A1462" s="245" t="s">
        <v>460</v>
      </c>
      <c r="B1462" s="161">
        <v>3642</v>
      </c>
      <c r="C1462" s="161">
        <v>-3641.36</v>
      </c>
      <c r="D1462" s="241">
        <v>-99.9824272377814</v>
      </c>
      <c r="E1462" s="161">
        <v>0</v>
      </c>
    </row>
    <row r="1463" spans="1:5" ht="12.75">
      <c r="A1463" s="240"/>
      <c r="B1463" s="161"/>
      <c r="C1463" s="161"/>
      <c r="D1463" s="241"/>
      <c r="E1463" s="161"/>
    </row>
    <row r="1464" spans="1:5" ht="12.75">
      <c r="A1464" s="251" t="s">
        <v>495</v>
      </c>
      <c r="B1464" s="161"/>
      <c r="C1464" s="161"/>
      <c r="D1464" s="241"/>
      <c r="E1464" s="161"/>
    </row>
    <row r="1465" spans="1:5" ht="12.75">
      <c r="A1465" s="242" t="s">
        <v>403</v>
      </c>
      <c r="B1465" s="160">
        <v>786462544</v>
      </c>
      <c r="C1465" s="160">
        <v>747458028.33</v>
      </c>
      <c r="D1465" s="243">
        <v>95.0405119776435</v>
      </c>
      <c r="E1465" s="160">
        <v>400248.87</v>
      </c>
    </row>
    <row r="1466" spans="1:5" ht="25.5">
      <c r="A1466" s="244" t="s">
        <v>404</v>
      </c>
      <c r="B1466" s="161">
        <v>1261825</v>
      </c>
      <c r="C1466" s="161">
        <v>1210946.26</v>
      </c>
      <c r="D1466" s="241">
        <v>95.9678449864284</v>
      </c>
      <c r="E1466" s="161">
        <v>350723.87</v>
      </c>
    </row>
    <row r="1467" spans="1:5" ht="12.75">
      <c r="A1467" s="244" t="s">
        <v>405</v>
      </c>
      <c r="B1467" s="161">
        <v>78688545</v>
      </c>
      <c r="C1467" s="161">
        <v>39789807.82</v>
      </c>
      <c r="D1467" s="241">
        <v>50.5662009889749</v>
      </c>
      <c r="E1467" s="161">
        <v>0</v>
      </c>
    </row>
    <row r="1468" spans="1:5" ht="12.75">
      <c r="A1468" s="245" t="s">
        <v>406</v>
      </c>
      <c r="B1468" s="161">
        <v>77633414</v>
      </c>
      <c r="C1468" s="161">
        <v>38909677.23</v>
      </c>
      <c r="D1468" s="241">
        <v>50.1197554315981</v>
      </c>
      <c r="E1468" s="161">
        <v>0</v>
      </c>
    </row>
    <row r="1469" spans="1:5" ht="12.75">
      <c r="A1469" s="245" t="s">
        <v>480</v>
      </c>
      <c r="B1469" s="161">
        <v>1055131</v>
      </c>
      <c r="C1469" s="161">
        <v>880130.59</v>
      </c>
      <c r="D1469" s="241">
        <v>83.4143428635875</v>
      </c>
      <c r="E1469" s="161">
        <v>0</v>
      </c>
    </row>
    <row r="1470" spans="1:5" ht="12.75">
      <c r="A1470" s="244" t="s">
        <v>407</v>
      </c>
      <c r="B1470" s="161">
        <v>677926</v>
      </c>
      <c r="C1470" s="161">
        <v>623026.25</v>
      </c>
      <c r="D1470" s="241">
        <v>91.9018078669353</v>
      </c>
      <c r="E1470" s="161">
        <v>15000</v>
      </c>
    </row>
    <row r="1471" spans="1:5" ht="12.75">
      <c r="A1471" s="245" t="s">
        <v>408</v>
      </c>
      <c r="B1471" s="161">
        <v>677926</v>
      </c>
      <c r="C1471" s="161">
        <v>623026.25</v>
      </c>
      <c r="D1471" s="241">
        <v>91.9018078669353</v>
      </c>
      <c r="E1471" s="161">
        <v>15000</v>
      </c>
    </row>
    <row r="1472" spans="1:5" ht="12.75">
      <c r="A1472" s="246" t="s">
        <v>471</v>
      </c>
      <c r="B1472" s="161">
        <v>677926</v>
      </c>
      <c r="C1472" s="161">
        <v>623026.25</v>
      </c>
      <c r="D1472" s="241">
        <v>91.9018078669353</v>
      </c>
      <c r="E1472" s="161">
        <v>15000</v>
      </c>
    </row>
    <row r="1473" spans="1:5" ht="25.5">
      <c r="A1473" s="247" t="s">
        <v>472</v>
      </c>
      <c r="B1473" s="161">
        <v>677926</v>
      </c>
      <c r="C1473" s="161">
        <v>623026.25</v>
      </c>
      <c r="D1473" s="241">
        <v>91.9018078669353</v>
      </c>
      <c r="E1473" s="161">
        <v>15000</v>
      </c>
    </row>
    <row r="1474" spans="1:5" ht="25.5">
      <c r="A1474" s="252" t="s">
        <v>473</v>
      </c>
      <c r="B1474" s="161">
        <v>468722</v>
      </c>
      <c r="C1474" s="161">
        <v>468722</v>
      </c>
      <c r="D1474" s="241">
        <v>100</v>
      </c>
      <c r="E1474" s="161">
        <v>0</v>
      </c>
    </row>
    <row r="1475" spans="1:5" ht="25.5">
      <c r="A1475" s="252" t="s">
        <v>474</v>
      </c>
      <c r="B1475" s="161">
        <v>209204</v>
      </c>
      <c r="C1475" s="161">
        <v>154304.25</v>
      </c>
      <c r="D1475" s="241">
        <v>73.7577914380222</v>
      </c>
      <c r="E1475" s="161">
        <v>15000</v>
      </c>
    </row>
    <row r="1476" spans="1:5" ht="12.75">
      <c r="A1476" s="244" t="s">
        <v>420</v>
      </c>
      <c r="B1476" s="161">
        <v>705834248</v>
      </c>
      <c r="C1476" s="161">
        <v>705834248</v>
      </c>
      <c r="D1476" s="241">
        <v>100</v>
      </c>
      <c r="E1476" s="161">
        <v>34525</v>
      </c>
    </row>
    <row r="1477" spans="1:5" ht="25.5">
      <c r="A1477" s="245" t="s">
        <v>421</v>
      </c>
      <c r="B1477" s="161">
        <v>705834248</v>
      </c>
      <c r="C1477" s="161">
        <v>705834248</v>
      </c>
      <c r="D1477" s="241">
        <v>100</v>
      </c>
      <c r="E1477" s="161">
        <v>34525</v>
      </c>
    </row>
    <row r="1478" spans="1:5" ht="12.75">
      <c r="A1478" s="242" t="s">
        <v>423</v>
      </c>
      <c r="B1478" s="160">
        <v>801784578</v>
      </c>
      <c r="C1478" s="160">
        <v>450368313.71</v>
      </c>
      <c r="D1478" s="243">
        <v>56.1707378849085</v>
      </c>
      <c r="E1478" s="160">
        <v>84475996.59</v>
      </c>
    </row>
    <row r="1479" spans="1:5" ht="12.75">
      <c r="A1479" s="244" t="s">
        <v>424</v>
      </c>
      <c r="B1479" s="161">
        <v>426926666</v>
      </c>
      <c r="C1479" s="161">
        <v>245318987.13</v>
      </c>
      <c r="D1479" s="241">
        <v>57.4616220224576</v>
      </c>
      <c r="E1479" s="161">
        <v>33353312.46</v>
      </c>
    </row>
    <row r="1480" spans="1:5" ht="12.75">
      <c r="A1480" s="245" t="s">
        <v>425</v>
      </c>
      <c r="B1480" s="161">
        <v>109734612</v>
      </c>
      <c r="C1480" s="161">
        <v>72123748.67</v>
      </c>
      <c r="D1480" s="241">
        <v>65.7256150593579</v>
      </c>
      <c r="E1480" s="161">
        <v>10277067.79</v>
      </c>
    </row>
    <row r="1481" spans="1:5" ht="12.75">
      <c r="A1481" s="246" t="s">
        <v>426</v>
      </c>
      <c r="B1481" s="161">
        <v>7443915</v>
      </c>
      <c r="C1481" s="161">
        <v>4426905.88</v>
      </c>
      <c r="D1481" s="241">
        <v>59.4701293606926</v>
      </c>
      <c r="E1481" s="161">
        <v>582359.16</v>
      </c>
    </row>
    <row r="1482" spans="1:5" ht="12.75">
      <c r="A1482" s="246" t="s">
        <v>427</v>
      </c>
      <c r="B1482" s="161">
        <v>102290697</v>
      </c>
      <c r="C1482" s="161">
        <v>67696842.79</v>
      </c>
      <c r="D1482" s="241">
        <v>66.1808402674194</v>
      </c>
      <c r="E1482" s="161">
        <v>9694708.63</v>
      </c>
    </row>
    <row r="1483" spans="1:5" ht="25.5">
      <c r="A1483" s="245" t="s">
        <v>429</v>
      </c>
      <c r="B1483" s="161">
        <v>259113075</v>
      </c>
      <c r="C1483" s="161">
        <v>129554370.48</v>
      </c>
      <c r="D1483" s="241">
        <v>49.9991636778653</v>
      </c>
      <c r="E1483" s="161">
        <v>23064093</v>
      </c>
    </row>
    <row r="1484" spans="1:5" ht="12.75">
      <c r="A1484" s="246" t="s">
        <v>430</v>
      </c>
      <c r="B1484" s="161">
        <v>259113075</v>
      </c>
      <c r="C1484" s="161">
        <v>129554370.48</v>
      </c>
      <c r="D1484" s="241">
        <v>49.9991636778653</v>
      </c>
      <c r="E1484" s="161">
        <v>23064093</v>
      </c>
    </row>
    <row r="1485" spans="1:5" ht="25.5">
      <c r="A1485" s="245" t="s">
        <v>432</v>
      </c>
      <c r="B1485" s="161">
        <v>491225</v>
      </c>
      <c r="C1485" s="161">
        <v>309698.3</v>
      </c>
      <c r="D1485" s="241">
        <v>63.0461193953891</v>
      </c>
      <c r="E1485" s="161">
        <v>12086.33</v>
      </c>
    </row>
    <row r="1486" spans="1:5" ht="12.75">
      <c r="A1486" s="246" t="s">
        <v>434</v>
      </c>
      <c r="B1486" s="161">
        <v>491225</v>
      </c>
      <c r="C1486" s="161">
        <v>309698.3</v>
      </c>
      <c r="D1486" s="241">
        <v>63.0461193953891</v>
      </c>
      <c r="E1486" s="161">
        <v>12086.33</v>
      </c>
    </row>
    <row r="1487" spans="1:5" ht="25.5">
      <c r="A1487" s="245" t="s">
        <v>435</v>
      </c>
      <c r="B1487" s="161">
        <v>57587754</v>
      </c>
      <c r="C1487" s="161">
        <v>43331169.68</v>
      </c>
      <c r="D1487" s="241">
        <v>75.2437222677585</v>
      </c>
      <c r="E1487" s="161">
        <v>65.34</v>
      </c>
    </row>
    <row r="1488" spans="1:5" ht="12.75">
      <c r="A1488" s="246" t="s">
        <v>436</v>
      </c>
      <c r="B1488" s="161">
        <v>1847</v>
      </c>
      <c r="C1488" s="161">
        <v>0</v>
      </c>
      <c r="D1488" s="241">
        <v>0</v>
      </c>
      <c r="E1488" s="161">
        <v>0</v>
      </c>
    </row>
    <row r="1489" spans="1:5" ht="25.5">
      <c r="A1489" s="247" t="s">
        <v>437</v>
      </c>
      <c r="B1489" s="161">
        <v>1847</v>
      </c>
      <c r="C1489" s="161">
        <v>0</v>
      </c>
      <c r="D1489" s="241">
        <v>0</v>
      </c>
      <c r="E1489" s="161">
        <v>0</v>
      </c>
    </row>
    <row r="1490" spans="1:5" ht="25.5">
      <c r="A1490" s="246" t="s">
        <v>441</v>
      </c>
      <c r="B1490" s="161">
        <v>56530776</v>
      </c>
      <c r="C1490" s="161">
        <v>42451039.09</v>
      </c>
      <c r="D1490" s="241">
        <v>75.0936783354964</v>
      </c>
      <c r="E1490" s="161">
        <v>65.34</v>
      </c>
    </row>
    <row r="1491" spans="1:5" ht="25.5">
      <c r="A1491" s="247" t="s">
        <v>442</v>
      </c>
      <c r="B1491" s="161">
        <v>56266176</v>
      </c>
      <c r="C1491" s="161">
        <v>42254339.09</v>
      </c>
      <c r="D1491" s="241">
        <v>75.0972290883958</v>
      </c>
      <c r="E1491" s="161">
        <v>65.34</v>
      </c>
    </row>
    <row r="1492" spans="1:5" ht="39">
      <c r="A1492" s="247" t="s">
        <v>443</v>
      </c>
      <c r="B1492" s="161">
        <v>264600</v>
      </c>
      <c r="C1492" s="161">
        <v>196700</v>
      </c>
      <c r="D1492" s="241">
        <v>74.3386243386243</v>
      </c>
      <c r="E1492" s="161">
        <v>0</v>
      </c>
    </row>
    <row r="1493" spans="1:5" ht="12.75">
      <c r="A1493" s="246" t="s">
        <v>481</v>
      </c>
      <c r="B1493" s="161">
        <v>1055131</v>
      </c>
      <c r="C1493" s="161">
        <v>880130.59</v>
      </c>
      <c r="D1493" s="241">
        <v>83.4143428635875</v>
      </c>
      <c r="E1493" s="161">
        <v>0</v>
      </c>
    </row>
    <row r="1494" spans="1:5" ht="12.75">
      <c r="A1494" s="244" t="s">
        <v>444</v>
      </c>
      <c r="B1494" s="161">
        <v>374857912</v>
      </c>
      <c r="C1494" s="161">
        <v>205049326.58</v>
      </c>
      <c r="D1494" s="241">
        <v>54.7005465313481</v>
      </c>
      <c r="E1494" s="161">
        <v>51122684.13</v>
      </c>
    </row>
    <row r="1495" spans="1:5" ht="12.75">
      <c r="A1495" s="245" t="s">
        <v>445</v>
      </c>
      <c r="B1495" s="161">
        <v>356738123</v>
      </c>
      <c r="C1495" s="161">
        <v>192230872.98</v>
      </c>
      <c r="D1495" s="241">
        <v>53.885710717831</v>
      </c>
      <c r="E1495" s="161">
        <v>51122684.13</v>
      </c>
    </row>
    <row r="1496" spans="1:5" ht="12.75">
      <c r="A1496" s="245" t="s">
        <v>446</v>
      </c>
      <c r="B1496" s="161">
        <v>18119789</v>
      </c>
      <c r="C1496" s="161">
        <v>12818453.6</v>
      </c>
      <c r="D1496" s="241">
        <v>70.7428414315421</v>
      </c>
      <c r="E1496" s="161">
        <v>0</v>
      </c>
    </row>
    <row r="1497" spans="1:5" ht="25.5">
      <c r="A1497" s="246" t="s">
        <v>452</v>
      </c>
      <c r="B1497" s="161">
        <v>18119789</v>
      </c>
      <c r="C1497" s="161">
        <v>12818453.6</v>
      </c>
      <c r="D1497" s="241">
        <v>70.7428414315421</v>
      </c>
      <c r="E1497" s="161">
        <v>0</v>
      </c>
    </row>
    <row r="1498" spans="1:5" ht="25.5">
      <c r="A1498" s="247" t="s">
        <v>453</v>
      </c>
      <c r="B1498" s="161">
        <v>18119789</v>
      </c>
      <c r="C1498" s="161">
        <v>12818453.6</v>
      </c>
      <c r="D1498" s="241">
        <v>70.7428414315421</v>
      </c>
      <c r="E1498" s="161">
        <v>0</v>
      </c>
    </row>
    <row r="1499" spans="1:5" ht="12.75">
      <c r="A1499" s="240" t="s">
        <v>277</v>
      </c>
      <c r="B1499" s="161">
        <v>-15322034</v>
      </c>
      <c r="C1499" s="161">
        <v>297089714.62</v>
      </c>
      <c r="D1499" s="241">
        <v>-1938.97046971701</v>
      </c>
      <c r="E1499" s="161">
        <v>-84075747.72</v>
      </c>
    </row>
    <row r="1500" spans="1:5" ht="12.75">
      <c r="A1500" s="240" t="s">
        <v>455</v>
      </c>
      <c r="B1500" s="161">
        <v>15322034</v>
      </c>
      <c r="C1500" s="161">
        <v>-297089714.62</v>
      </c>
      <c r="D1500" s="241">
        <v>-1938.97046971701</v>
      </c>
      <c r="E1500" s="161">
        <v>84075747.72</v>
      </c>
    </row>
    <row r="1501" spans="1:5" ht="12.75">
      <c r="A1501" s="244" t="s">
        <v>464</v>
      </c>
      <c r="B1501" s="161">
        <v>15322034</v>
      </c>
      <c r="C1501" s="161">
        <v>-297089714.62</v>
      </c>
      <c r="D1501" s="241">
        <v>-1938.97046971701</v>
      </c>
      <c r="E1501" s="161">
        <v>84075747.72</v>
      </c>
    </row>
    <row r="1502" spans="1:5" ht="25.5">
      <c r="A1502" s="245" t="s">
        <v>459</v>
      </c>
      <c r="B1502" s="161">
        <v>1729713</v>
      </c>
      <c r="C1502" s="161">
        <v>-1726712.28</v>
      </c>
      <c r="D1502" s="241">
        <v>-99.8265191971154</v>
      </c>
      <c r="E1502" s="161">
        <v>0</v>
      </c>
    </row>
    <row r="1503" spans="1:5" ht="25.5">
      <c r="A1503" s="245" t="s">
        <v>460</v>
      </c>
      <c r="B1503" s="161">
        <v>13592321</v>
      </c>
      <c r="C1503" s="161">
        <v>-13592314.4</v>
      </c>
      <c r="D1503" s="241">
        <v>-99.9999514431715</v>
      </c>
      <c r="E1503" s="161">
        <v>0</v>
      </c>
    </row>
    <row r="1504" spans="1:5" ht="12.75">
      <c r="A1504" s="240"/>
      <c r="B1504" s="161"/>
      <c r="C1504" s="161"/>
      <c r="D1504" s="241"/>
      <c r="E1504" s="161"/>
    </row>
    <row r="1505" spans="1:5" ht="12.75">
      <c r="A1505" s="242" t="s">
        <v>463</v>
      </c>
      <c r="B1505" s="160"/>
      <c r="C1505" s="160"/>
      <c r="D1505" s="243"/>
      <c r="E1505" s="160"/>
    </row>
    <row r="1506" spans="1:5" ht="12.75">
      <c r="A1506" s="242" t="s">
        <v>403</v>
      </c>
      <c r="B1506" s="160">
        <v>427911012</v>
      </c>
      <c r="C1506" s="160">
        <v>428083623.86</v>
      </c>
      <c r="D1506" s="243">
        <v>100.040338260797</v>
      </c>
      <c r="E1506" s="160">
        <v>384776.97</v>
      </c>
    </row>
    <row r="1507" spans="1:5" ht="25.5">
      <c r="A1507" s="244" t="s">
        <v>404</v>
      </c>
      <c r="B1507" s="161">
        <v>1261825</v>
      </c>
      <c r="C1507" s="161">
        <v>1210474.36</v>
      </c>
      <c r="D1507" s="241">
        <v>95.9304467735225</v>
      </c>
      <c r="E1507" s="161">
        <v>350251.97</v>
      </c>
    </row>
    <row r="1508" spans="1:5" ht="12.75">
      <c r="A1508" s="244" t="s">
        <v>405</v>
      </c>
      <c r="B1508" s="161">
        <v>0</v>
      </c>
      <c r="C1508" s="161">
        <v>223962.5</v>
      </c>
      <c r="D1508" s="241">
        <v>0</v>
      </c>
      <c r="E1508" s="161">
        <v>0</v>
      </c>
    </row>
    <row r="1509" spans="1:5" ht="12.75">
      <c r="A1509" s="245" t="s">
        <v>406</v>
      </c>
      <c r="B1509" s="161">
        <v>0</v>
      </c>
      <c r="C1509" s="161">
        <v>223962.5</v>
      </c>
      <c r="D1509" s="241">
        <v>0</v>
      </c>
      <c r="E1509" s="161">
        <v>0</v>
      </c>
    </row>
    <row r="1510" spans="1:5" ht="12.75">
      <c r="A1510" s="244" t="s">
        <v>407</v>
      </c>
      <c r="B1510" s="161">
        <v>468722</v>
      </c>
      <c r="C1510" s="161">
        <v>468722</v>
      </c>
      <c r="D1510" s="241">
        <v>100</v>
      </c>
      <c r="E1510" s="161">
        <v>0</v>
      </c>
    </row>
    <row r="1511" spans="1:5" ht="12.75">
      <c r="A1511" s="245" t="s">
        <v>408</v>
      </c>
      <c r="B1511" s="161">
        <v>468722</v>
      </c>
      <c r="C1511" s="161">
        <v>468722</v>
      </c>
      <c r="D1511" s="241">
        <v>100</v>
      </c>
      <c r="E1511" s="161">
        <v>0</v>
      </c>
    </row>
    <row r="1512" spans="1:5" ht="12.75">
      <c r="A1512" s="246" t="s">
        <v>471</v>
      </c>
      <c r="B1512" s="161">
        <v>468722</v>
      </c>
      <c r="C1512" s="161">
        <v>468722</v>
      </c>
      <c r="D1512" s="241">
        <v>100</v>
      </c>
      <c r="E1512" s="161">
        <v>0</v>
      </c>
    </row>
    <row r="1513" spans="1:5" ht="25.5">
      <c r="A1513" s="247" t="s">
        <v>472</v>
      </c>
      <c r="B1513" s="161">
        <v>468722</v>
      </c>
      <c r="C1513" s="161">
        <v>468722</v>
      </c>
      <c r="D1513" s="241">
        <v>100</v>
      </c>
      <c r="E1513" s="161">
        <v>0</v>
      </c>
    </row>
    <row r="1514" spans="1:5" ht="25.5">
      <c r="A1514" s="252" t="s">
        <v>473</v>
      </c>
      <c r="B1514" s="161">
        <v>468722</v>
      </c>
      <c r="C1514" s="161">
        <v>468722</v>
      </c>
      <c r="D1514" s="241">
        <v>100</v>
      </c>
      <c r="E1514" s="161">
        <v>0</v>
      </c>
    </row>
    <row r="1515" spans="1:5" ht="12.75">
      <c r="A1515" s="244" t="s">
        <v>420</v>
      </c>
      <c r="B1515" s="161">
        <v>426180465</v>
      </c>
      <c r="C1515" s="161">
        <v>426180465</v>
      </c>
      <c r="D1515" s="241">
        <v>100</v>
      </c>
      <c r="E1515" s="161">
        <v>34525</v>
      </c>
    </row>
    <row r="1516" spans="1:5" ht="25.5">
      <c r="A1516" s="245" t="s">
        <v>421</v>
      </c>
      <c r="B1516" s="161">
        <v>426180465</v>
      </c>
      <c r="C1516" s="161">
        <v>426180465</v>
      </c>
      <c r="D1516" s="241">
        <v>100</v>
      </c>
      <c r="E1516" s="161">
        <v>34525</v>
      </c>
    </row>
    <row r="1517" spans="1:5" ht="12.75">
      <c r="A1517" s="242" t="s">
        <v>423</v>
      </c>
      <c r="B1517" s="160">
        <v>429640725</v>
      </c>
      <c r="C1517" s="160">
        <v>293429551.97</v>
      </c>
      <c r="D1517" s="243">
        <v>68.296493999725</v>
      </c>
      <c r="E1517" s="160">
        <v>53331729.72</v>
      </c>
    </row>
    <row r="1518" spans="1:5" ht="12.75">
      <c r="A1518" s="244" t="s">
        <v>424</v>
      </c>
      <c r="B1518" s="161">
        <v>275577669</v>
      </c>
      <c r="C1518" s="161">
        <v>207986570.39</v>
      </c>
      <c r="D1518" s="241">
        <v>75.472940585037</v>
      </c>
      <c r="E1518" s="161">
        <v>29847620.36</v>
      </c>
    </row>
    <row r="1519" spans="1:5" ht="12.75">
      <c r="A1519" s="245" t="s">
        <v>425</v>
      </c>
      <c r="B1519" s="161">
        <v>93096393</v>
      </c>
      <c r="C1519" s="161">
        <v>64867437.94</v>
      </c>
      <c r="D1519" s="241">
        <v>69.677713442668</v>
      </c>
      <c r="E1519" s="161">
        <v>9722575.69</v>
      </c>
    </row>
    <row r="1520" spans="1:5" ht="12.75">
      <c r="A1520" s="246" t="s">
        <v>426</v>
      </c>
      <c r="B1520" s="161">
        <v>5482990</v>
      </c>
      <c r="C1520" s="161">
        <v>3474014.81</v>
      </c>
      <c r="D1520" s="241">
        <v>63.3598604046332</v>
      </c>
      <c r="E1520" s="161">
        <v>457026.78</v>
      </c>
    </row>
    <row r="1521" spans="1:5" ht="12.75">
      <c r="A1521" s="246" t="s">
        <v>427</v>
      </c>
      <c r="B1521" s="161">
        <v>87613403</v>
      </c>
      <c r="C1521" s="161">
        <v>61393423.13</v>
      </c>
      <c r="D1521" s="241">
        <v>70.073095014926</v>
      </c>
      <c r="E1521" s="161">
        <v>9265548.91</v>
      </c>
    </row>
    <row r="1522" spans="1:5" ht="25.5">
      <c r="A1522" s="245" t="s">
        <v>429</v>
      </c>
      <c r="B1522" s="161">
        <v>125615433</v>
      </c>
      <c r="C1522" s="161">
        <v>100492699.31</v>
      </c>
      <c r="D1522" s="241">
        <v>80.0002809447785</v>
      </c>
      <c r="E1522" s="161">
        <v>20112893</v>
      </c>
    </row>
    <row r="1523" spans="1:5" ht="12.75">
      <c r="A1523" s="246" t="s">
        <v>430</v>
      </c>
      <c r="B1523" s="161">
        <v>125615433</v>
      </c>
      <c r="C1523" s="161">
        <v>100492699.31</v>
      </c>
      <c r="D1523" s="241">
        <v>80.0002809447785</v>
      </c>
      <c r="E1523" s="161">
        <v>20112893</v>
      </c>
    </row>
    <row r="1524" spans="1:5" ht="25.5">
      <c r="A1524" s="245" t="s">
        <v>432</v>
      </c>
      <c r="B1524" s="161">
        <v>333220</v>
      </c>
      <c r="C1524" s="161">
        <v>175394.05</v>
      </c>
      <c r="D1524" s="241">
        <v>52.6361112778345</v>
      </c>
      <c r="E1524" s="161">
        <v>12086.33</v>
      </c>
    </row>
    <row r="1525" spans="1:5" ht="12.75">
      <c r="A1525" s="246" t="s">
        <v>434</v>
      </c>
      <c r="B1525" s="161">
        <v>333220</v>
      </c>
      <c r="C1525" s="161">
        <v>175394.05</v>
      </c>
      <c r="D1525" s="241">
        <v>52.6361112778345</v>
      </c>
      <c r="E1525" s="161">
        <v>12086.33</v>
      </c>
    </row>
    <row r="1526" spans="1:5" ht="25.5">
      <c r="A1526" s="245" t="s">
        <v>435</v>
      </c>
      <c r="B1526" s="161">
        <v>56532623</v>
      </c>
      <c r="C1526" s="161">
        <v>42451039.09</v>
      </c>
      <c r="D1526" s="241">
        <v>75.0912249198131</v>
      </c>
      <c r="E1526" s="161">
        <v>65.34</v>
      </c>
    </row>
    <row r="1527" spans="1:5" ht="12.75">
      <c r="A1527" s="246" t="s">
        <v>436</v>
      </c>
      <c r="B1527" s="161">
        <v>1847</v>
      </c>
      <c r="C1527" s="161">
        <v>0</v>
      </c>
      <c r="D1527" s="241">
        <v>0</v>
      </c>
      <c r="E1527" s="161">
        <v>0</v>
      </c>
    </row>
    <row r="1528" spans="1:5" ht="25.5">
      <c r="A1528" s="247" t="s">
        <v>437</v>
      </c>
      <c r="B1528" s="161">
        <v>1847</v>
      </c>
      <c r="C1528" s="161">
        <v>0</v>
      </c>
      <c r="D1528" s="241">
        <v>0</v>
      </c>
      <c r="E1528" s="161">
        <v>0</v>
      </c>
    </row>
    <row r="1529" spans="1:5" ht="25.5">
      <c r="A1529" s="246" t="s">
        <v>441</v>
      </c>
      <c r="B1529" s="161">
        <v>56530776</v>
      </c>
      <c r="C1529" s="161">
        <v>42451039.09</v>
      </c>
      <c r="D1529" s="241">
        <v>75.0936783354964</v>
      </c>
      <c r="E1529" s="161">
        <v>65.34</v>
      </c>
    </row>
    <row r="1530" spans="1:5" ht="25.5">
      <c r="A1530" s="247" t="s">
        <v>442</v>
      </c>
      <c r="B1530" s="161">
        <v>56266176</v>
      </c>
      <c r="C1530" s="161">
        <v>42254339.09</v>
      </c>
      <c r="D1530" s="241">
        <v>75.0972290883958</v>
      </c>
      <c r="E1530" s="161">
        <v>65.34</v>
      </c>
    </row>
    <row r="1531" spans="1:5" ht="39">
      <c r="A1531" s="247" t="s">
        <v>443</v>
      </c>
      <c r="B1531" s="161">
        <v>264600</v>
      </c>
      <c r="C1531" s="161">
        <v>196700</v>
      </c>
      <c r="D1531" s="241">
        <v>74.3386243386243</v>
      </c>
      <c r="E1531" s="161">
        <v>0</v>
      </c>
    </row>
    <row r="1532" spans="1:5" ht="12.75">
      <c r="A1532" s="244" t="s">
        <v>444</v>
      </c>
      <c r="B1532" s="161">
        <v>154063056</v>
      </c>
      <c r="C1532" s="161">
        <v>85442981.58</v>
      </c>
      <c r="D1532" s="241">
        <v>55.4597473257963</v>
      </c>
      <c r="E1532" s="161">
        <v>23484109.36</v>
      </c>
    </row>
    <row r="1533" spans="1:5" ht="12.75">
      <c r="A1533" s="245" t="s">
        <v>445</v>
      </c>
      <c r="B1533" s="161">
        <v>135943267</v>
      </c>
      <c r="C1533" s="161">
        <v>72624527.98</v>
      </c>
      <c r="D1533" s="241">
        <v>53.4226737246207</v>
      </c>
      <c r="E1533" s="161">
        <v>23484109.36</v>
      </c>
    </row>
    <row r="1534" spans="1:5" ht="12.75">
      <c r="A1534" s="245" t="s">
        <v>446</v>
      </c>
      <c r="B1534" s="161">
        <v>18119789</v>
      </c>
      <c r="C1534" s="161">
        <v>12818453.6</v>
      </c>
      <c r="D1534" s="241">
        <v>70.7428414315421</v>
      </c>
      <c r="E1534" s="161">
        <v>0</v>
      </c>
    </row>
    <row r="1535" spans="1:5" ht="25.5">
      <c r="A1535" s="246" t="s">
        <v>452</v>
      </c>
      <c r="B1535" s="161">
        <v>18119789</v>
      </c>
      <c r="C1535" s="161">
        <v>12818453.6</v>
      </c>
      <c r="D1535" s="241">
        <v>70.7428414315421</v>
      </c>
      <c r="E1535" s="161">
        <v>0</v>
      </c>
    </row>
    <row r="1536" spans="1:5" ht="25.5">
      <c r="A1536" s="247" t="s">
        <v>453</v>
      </c>
      <c r="B1536" s="161">
        <v>18119789</v>
      </c>
      <c r="C1536" s="161">
        <v>12818453.6</v>
      </c>
      <c r="D1536" s="241">
        <v>70.7428414315421</v>
      </c>
      <c r="E1536" s="161">
        <v>0</v>
      </c>
    </row>
    <row r="1537" spans="1:5" ht="12.75">
      <c r="A1537" s="240" t="s">
        <v>277</v>
      </c>
      <c r="B1537" s="161">
        <v>-1729713</v>
      </c>
      <c r="C1537" s="161">
        <v>134654071.89</v>
      </c>
      <c r="D1537" s="241">
        <v>-7784.76382440324</v>
      </c>
      <c r="E1537" s="161">
        <v>-52946952.75</v>
      </c>
    </row>
    <row r="1538" spans="1:5" ht="12.75">
      <c r="A1538" s="240" t="s">
        <v>455</v>
      </c>
      <c r="B1538" s="161">
        <v>1729713</v>
      </c>
      <c r="C1538" s="161">
        <v>-134654071.89</v>
      </c>
      <c r="D1538" s="241">
        <v>-7784.76382440324</v>
      </c>
      <c r="E1538" s="161">
        <v>52946952.75</v>
      </c>
    </row>
    <row r="1539" spans="1:5" ht="12.75">
      <c r="A1539" s="244" t="s">
        <v>464</v>
      </c>
      <c r="B1539" s="161">
        <v>1729713</v>
      </c>
      <c r="C1539" s="161">
        <v>-134654071.89</v>
      </c>
      <c r="D1539" s="241">
        <v>-7784.76382440324</v>
      </c>
      <c r="E1539" s="161">
        <v>52946952.75</v>
      </c>
    </row>
    <row r="1540" spans="1:5" ht="25.5">
      <c r="A1540" s="245" t="s">
        <v>459</v>
      </c>
      <c r="B1540" s="161">
        <v>1729713</v>
      </c>
      <c r="C1540" s="161">
        <v>-1726712.28</v>
      </c>
      <c r="D1540" s="241">
        <v>-99.8265191971154</v>
      </c>
      <c r="E1540" s="161">
        <v>0</v>
      </c>
    </row>
    <row r="1541" spans="1:5" ht="12.75">
      <c r="A1541" s="240"/>
      <c r="B1541" s="161"/>
      <c r="C1541" s="161"/>
      <c r="D1541" s="241"/>
      <c r="E1541" s="161"/>
    </row>
    <row r="1542" spans="1:5" ht="25.5">
      <c r="A1542" s="242" t="s">
        <v>465</v>
      </c>
      <c r="B1542" s="160"/>
      <c r="C1542" s="160"/>
      <c r="D1542" s="243"/>
      <c r="E1542" s="160"/>
    </row>
    <row r="1543" spans="1:5" ht="12.75">
      <c r="A1543" s="242" t="s">
        <v>403</v>
      </c>
      <c r="B1543" s="160">
        <v>358551532</v>
      </c>
      <c r="C1543" s="160">
        <v>319374404.47</v>
      </c>
      <c r="D1543" s="243">
        <v>89.0735015657387</v>
      </c>
      <c r="E1543" s="160">
        <v>15471.9</v>
      </c>
    </row>
    <row r="1544" spans="1:5" ht="25.5">
      <c r="A1544" s="244" t="s">
        <v>404</v>
      </c>
      <c r="B1544" s="161">
        <v>0</v>
      </c>
      <c r="C1544" s="161">
        <v>471.9</v>
      </c>
      <c r="D1544" s="241">
        <v>0</v>
      </c>
      <c r="E1544" s="161">
        <v>471.9</v>
      </c>
    </row>
    <row r="1545" spans="1:5" ht="12.75">
      <c r="A1545" s="244" t="s">
        <v>405</v>
      </c>
      <c r="B1545" s="161">
        <v>78688545</v>
      </c>
      <c r="C1545" s="161">
        <v>39565845.32</v>
      </c>
      <c r="D1545" s="241">
        <v>50.2815820523813</v>
      </c>
      <c r="E1545" s="161">
        <v>0</v>
      </c>
    </row>
    <row r="1546" spans="1:5" ht="12.75">
      <c r="A1546" s="245" t="s">
        <v>406</v>
      </c>
      <c r="B1546" s="161">
        <v>77633414</v>
      </c>
      <c r="C1546" s="161">
        <v>38685714.73</v>
      </c>
      <c r="D1546" s="241">
        <v>49.8312681830532</v>
      </c>
      <c r="E1546" s="161">
        <v>0</v>
      </c>
    </row>
    <row r="1547" spans="1:5" ht="12.75">
      <c r="A1547" s="245" t="s">
        <v>480</v>
      </c>
      <c r="B1547" s="161">
        <v>1055131</v>
      </c>
      <c r="C1547" s="161">
        <v>880130.59</v>
      </c>
      <c r="D1547" s="241">
        <v>83.4143428635875</v>
      </c>
      <c r="E1547" s="161">
        <v>0</v>
      </c>
    </row>
    <row r="1548" spans="1:5" ht="12.75">
      <c r="A1548" s="244" t="s">
        <v>407</v>
      </c>
      <c r="B1548" s="161">
        <v>209204</v>
      </c>
      <c r="C1548" s="161">
        <v>154304.25</v>
      </c>
      <c r="D1548" s="241">
        <v>73.7577914380222</v>
      </c>
      <c r="E1548" s="161">
        <v>15000</v>
      </c>
    </row>
    <row r="1549" spans="1:5" ht="12.75">
      <c r="A1549" s="245" t="s">
        <v>408</v>
      </c>
      <c r="B1549" s="161">
        <v>209204</v>
      </c>
      <c r="C1549" s="161">
        <v>154304.25</v>
      </c>
      <c r="D1549" s="241">
        <v>73.7577914380222</v>
      </c>
      <c r="E1549" s="161">
        <v>15000</v>
      </c>
    </row>
    <row r="1550" spans="1:5" ht="12.75">
      <c r="A1550" s="246" t="s">
        <v>471</v>
      </c>
      <c r="B1550" s="161">
        <v>209204</v>
      </c>
      <c r="C1550" s="161">
        <v>154304.25</v>
      </c>
      <c r="D1550" s="241">
        <v>73.7577914380222</v>
      </c>
      <c r="E1550" s="161">
        <v>15000</v>
      </c>
    </row>
    <row r="1551" spans="1:5" ht="25.5">
      <c r="A1551" s="247" t="s">
        <v>472</v>
      </c>
      <c r="B1551" s="161">
        <v>209204</v>
      </c>
      <c r="C1551" s="161">
        <v>154304.25</v>
      </c>
      <c r="D1551" s="241">
        <v>73.7577914380222</v>
      </c>
      <c r="E1551" s="161">
        <v>15000</v>
      </c>
    </row>
    <row r="1552" spans="1:5" ht="25.5">
      <c r="A1552" s="252" t="s">
        <v>474</v>
      </c>
      <c r="B1552" s="161">
        <v>209204</v>
      </c>
      <c r="C1552" s="161">
        <v>154304.25</v>
      </c>
      <c r="D1552" s="241">
        <v>73.7577914380222</v>
      </c>
      <c r="E1552" s="161">
        <v>15000</v>
      </c>
    </row>
    <row r="1553" spans="1:5" ht="12.75">
      <c r="A1553" s="244" t="s">
        <v>420</v>
      </c>
      <c r="B1553" s="161">
        <v>279653783</v>
      </c>
      <c r="C1553" s="161">
        <v>279653783</v>
      </c>
      <c r="D1553" s="241">
        <v>100</v>
      </c>
      <c r="E1553" s="161">
        <v>0</v>
      </c>
    </row>
    <row r="1554" spans="1:5" ht="25.5">
      <c r="A1554" s="245" t="s">
        <v>421</v>
      </c>
      <c r="B1554" s="161">
        <v>279653783</v>
      </c>
      <c r="C1554" s="161">
        <v>279653783</v>
      </c>
      <c r="D1554" s="241">
        <v>100</v>
      </c>
      <c r="E1554" s="161">
        <v>0</v>
      </c>
    </row>
    <row r="1555" spans="1:5" ht="12.75">
      <c r="A1555" s="242" t="s">
        <v>423</v>
      </c>
      <c r="B1555" s="160">
        <v>372143853</v>
      </c>
      <c r="C1555" s="160">
        <v>156938761.74</v>
      </c>
      <c r="D1555" s="243">
        <v>42.1715313782168</v>
      </c>
      <c r="E1555" s="160">
        <v>31144266.87</v>
      </c>
    </row>
    <row r="1556" spans="1:5" ht="12.75">
      <c r="A1556" s="244" t="s">
        <v>424</v>
      </c>
      <c r="B1556" s="161">
        <v>151348997</v>
      </c>
      <c r="C1556" s="161">
        <v>37332416.74</v>
      </c>
      <c r="D1556" s="241">
        <v>24.6664447601196</v>
      </c>
      <c r="E1556" s="161">
        <v>3505692.1</v>
      </c>
    </row>
    <row r="1557" spans="1:5" ht="12.75">
      <c r="A1557" s="245" t="s">
        <v>425</v>
      </c>
      <c r="B1557" s="161">
        <v>16638219</v>
      </c>
      <c r="C1557" s="161">
        <v>7256310.73</v>
      </c>
      <c r="D1557" s="241">
        <v>43.6123044780214</v>
      </c>
      <c r="E1557" s="161">
        <v>554492.1</v>
      </c>
    </row>
    <row r="1558" spans="1:5" ht="12.75">
      <c r="A1558" s="246" t="s">
        <v>426</v>
      </c>
      <c r="B1558" s="161">
        <v>1960925</v>
      </c>
      <c r="C1558" s="161">
        <v>952891.07</v>
      </c>
      <c r="D1558" s="241">
        <v>48.5939579535168</v>
      </c>
      <c r="E1558" s="161">
        <v>125332.38</v>
      </c>
    </row>
    <row r="1559" spans="1:5" ht="12.75">
      <c r="A1559" s="246" t="s">
        <v>427</v>
      </c>
      <c r="B1559" s="161">
        <v>14677294</v>
      </c>
      <c r="C1559" s="161">
        <v>6303419.66</v>
      </c>
      <c r="D1559" s="241">
        <v>42.946742498992</v>
      </c>
      <c r="E1559" s="161">
        <v>429159.72</v>
      </c>
    </row>
    <row r="1560" spans="1:5" ht="25.5">
      <c r="A1560" s="245" t="s">
        <v>429</v>
      </c>
      <c r="B1560" s="161">
        <v>133497642</v>
      </c>
      <c r="C1560" s="161">
        <v>29061671.17</v>
      </c>
      <c r="D1560" s="241">
        <v>21.769426586576</v>
      </c>
      <c r="E1560" s="161">
        <v>2951200</v>
      </c>
    </row>
    <row r="1561" spans="1:5" ht="12.75">
      <c r="A1561" s="246" t="s">
        <v>430</v>
      </c>
      <c r="B1561" s="161">
        <v>133497642</v>
      </c>
      <c r="C1561" s="161">
        <v>29061671.17</v>
      </c>
      <c r="D1561" s="241">
        <v>21.769426586576</v>
      </c>
      <c r="E1561" s="161">
        <v>2951200</v>
      </c>
    </row>
    <row r="1562" spans="1:5" ht="25.5">
      <c r="A1562" s="245" t="s">
        <v>432</v>
      </c>
      <c r="B1562" s="161">
        <v>158005</v>
      </c>
      <c r="C1562" s="161">
        <v>134304.25</v>
      </c>
      <c r="D1562" s="241">
        <v>85</v>
      </c>
      <c r="E1562" s="161">
        <v>0</v>
      </c>
    </row>
    <row r="1563" spans="1:5" ht="12.75">
      <c r="A1563" s="246" t="s">
        <v>434</v>
      </c>
      <c r="B1563" s="161">
        <v>158005</v>
      </c>
      <c r="C1563" s="161">
        <v>134304.25</v>
      </c>
      <c r="D1563" s="241">
        <v>85</v>
      </c>
      <c r="E1563" s="161">
        <v>0</v>
      </c>
    </row>
    <row r="1564" spans="1:5" ht="25.5">
      <c r="A1564" s="245" t="s">
        <v>435</v>
      </c>
      <c r="B1564" s="161">
        <v>1055131</v>
      </c>
      <c r="C1564" s="161">
        <v>880130.59</v>
      </c>
      <c r="D1564" s="241">
        <v>83.4143428635875</v>
      </c>
      <c r="E1564" s="161">
        <v>0</v>
      </c>
    </row>
    <row r="1565" spans="1:5" ht="12.75">
      <c r="A1565" s="246" t="s">
        <v>481</v>
      </c>
      <c r="B1565" s="161">
        <v>1055131</v>
      </c>
      <c r="C1565" s="161">
        <v>880130.59</v>
      </c>
      <c r="D1565" s="241">
        <v>83.4143428635875</v>
      </c>
      <c r="E1565" s="161">
        <v>0</v>
      </c>
    </row>
    <row r="1566" spans="1:5" ht="12.75">
      <c r="A1566" s="244" t="s">
        <v>444</v>
      </c>
      <c r="B1566" s="161">
        <v>220794856</v>
      </c>
      <c r="C1566" s="161">
        <v>119606345</v>
      </c>
      <c r="D1566" s="241">
        <v>54.1708023306485</v>
      </c>
      <c r="E1566" s="161">
        <v>27638574.77</v>
      </c>
    </row>
    <row r="1567" spans="1:5" ht="12.75">
      <c r="A1567" s="245" t="s">
        <v>445</v>
      </c>
      <c r="B1567" s="161">
        <v>220794856</v>
      </c>
      <c r="C1567" s="161">
        <v>119606345</v>
      </c>
      <c r="D1567" s="241">
        <v>54.1708023306485</v>
      </c>
      <c r="E1567" s="161">
        <v>27638574.77</v>
      </c>
    </row>
    <row r="1568" spans="1:5" ht="12.75">
      <c r="A1568" s="240" t="s">
        <v>277</v>
      </c>
      <c r="B1568" s="161">
        <v>-13592321</v>
      </c>
      <c r="C1568" s="161">
        <v>162435642.73</v>
      </c>
      <c r="D1568" s="241">
        <v>-1195.05449238581</v>
      </c>
      <c r="E1568" s="161">
        <v>-31128794.97</v>
      </c>
    </row>
    <row r="1569" spans="1:5" ht="12.75">
      <c r="A1569" s="240" t="s">
        <v>455</v>
      </c>
      <c r="B1569" s="161">
        <v>13592321</v>
      </c>
      <c r="C1569" s="161">
        <v>-162435642.73</v>
      </c>
      <c r="D1569" s="241">
        <v>-1195.05449238581</v>
      </c>
      <c r="E1569" s="161">
        <v>31128794.97</v>
      </c>
    </row>
    <row r="1570" spans="1:5" ht="12.75">
      <c r="A1570" s="244" t="s">
        <v>464</v>
      </c>
      <c r="B1570" s="161">
        <v>13592321</v>
      </c>
      <c r="C1570" s="161">
        <v>-162435642.73</v>
      </c>
      <c r="D1570" s="241">
        <v>-1195.05449238581</v>
      </c>
      <c r="E1570" s="161">
        <v>31128794.97</v>
      </c>
    </row>
    <row r="1571" spans="1:5" ht="25.5">
      <c r="A1571" s="245" t="s">
        <v>460</v>
      </c>
      <c r="B1571" s="161">
        <v>13592321</v>
      </c>
      <c r="C1571" s="161">
        <v>-13592314.4</v>
      </c>
      <c r="D1571" s="241">
        <v>-99.9999514431715</v>
      </c>
      <c r="E1571" s="161">
        <v>0</v>
      </c>
    </row>
    <row r="1572" spans="1:5" ht="12.75">
      <c r="A1572" s="240"/>
      <c r="B1572" s="161"/>
      <c r="C1572" s="161"/>
      <c r="D1572" s="241"/>
      <c r="E1572" s="161"/>
    </row>
    <row r="1573" spans="1:5" ht="12.75">
      <c r="A1573" s="251" t="s">
        <v>496</v>
      </c>
      <c r="B1573" s="161"/>
      <c r="C1573" s="161"/>
      <c r="D1573" s="241"/>
      <c r="E1573" s="161"/>
    </row>
    <row r="1574" spans="1:5" ht="12.75">
      <c r="A1574" s="242" t="s">
        <v>403</v>
      </c>
      <c r="B1574" s="160">
        <v>1030170767</v>
      </c>
      <c r="C1574" s="160">
        <v>1026579059.62</v>
      </c>
      <c r="D1574" s="243">
        <v>99.6513483497052</v>
      </c>
      <c r="E1574" s="160">
        <v>779537.9</v>
      </c>
    </row>
    <row r="1575" spans="1:5" ht="25.5">
      <c r="A1575" s="244" t="s">
        <v>404</v>
      </c>
      <c r="B1575" s="161">
        <v>9364765</v>
      </c>
      <c r="C1575" s="161">
        <v>6133442.91</v>
      </c>
      <c r="D1575" s="241">
        <v>65.4948939989418</v>
      </c>
      <c r="E1575" s="161">
        <v>725381.29</v>
      </c>
    </row>
    <row r="1576" spans="1:5" ht="12.75">
      <c r="A1576" s="244" t="s">
        <v>405</v>
      </c>
      <c r="B1576" s="161">
        <v>50197</v>
      </c>
      <c r="C1576" s="161">
        <v>50195.51</v>
      </c>
      <c r="D1576" s="241">
        <v>99.9970316951212</v>
      </c>
      <c r="E1576" s="161">
        <v>0</v>
      </c>
    </row>
    <row r="1577" spans="1:5" ht="12.75">
      <c r="A1577" s="245" t="s">
        <v>406</v>
      </c>
      <c r="B1577" s="161">
        <v>50197</v>
      </c>
      <c r="C1577" s="161">
        <v>50195.51</v>
      </c>
      <c r="D1577" s="241">
        <v>99.9970316951212</v>
      </c>
      <c r="E1577" s="161">
        <v>0</v>
      </c>
    </row>
    <row r="1578" spans="1:5" ht="12.75">
      <c r="A1578" s="244" t="s">
        <v>407</v>
      </c>
      <c r="B1578" s="161">
        <v>578282</v>
      </c>
      <c r="C1578" s="161">
        <v>217898.2</v>
      </c>
      <c r="D1578" s="241">
        <v>37.6802667210807</v>
      </c>
      <c r="E1578" s="161">
        <v>54156.61</v>
      </c>
    </row>
    <row r="1579" spans="1:5" ht="12.75">
      <c r="A1579" s="245" t="s">
        <v>408</v>
      </c>
      <c r="B1579" s="161">
        <v>244181</v>
      </c>
      <c r="C1579" s="161">
        <v>123611.58</v>
      </c>
      <c r="D1579" s="241">
        <v>50.622931350105</v>
      </c>
      <c r="E1579" s="161">
        <v>12090.26</v>
      </c>
    </row>
    <row r="1580" spans="1:5" ht="12.75">
      <c r="A1580" s="246" t="s">
        <v>471</v>
      </c>
      <c r="B1580" s="161">
        <v>229181</v>
      </c>
      <c r="C1580" s="161">
        <v>118922.07</v>
      </c>
      <c r="D1580" s="241">
        <v>51.8900214241146</v>
      </c>
      <c r="E1580" s="161">
        <v>12090.26</v>
      </c>
    </row>
    <row r="1581" spans="1:5" ht="25.5">
      <c r="A1581" s="247" t="s">
        <v>472</v>
      </c>
      <c r="B1581" s="161">
        <v>229181</v>
      </c>
      <c r="C1581" s="161">
        <v>118922.07</v>
      </c>
      <c r="D1581" s="241">
        <v>51.8900214241146</v>
      </c>
      <c r="E1581" s="161">
        <v>12090.26</v>
      </c>
    </row>
    <row r="1582" spans="1:5" ht="25.5">
      <c r="A1582" s="252" t="s">
        <v>473</v>
      </c>
      <c r="B1582" s="161">
        <v>178284</v>
      </c>
      <c r="C1582" s="161">
        <v>96922.07</v>
      </c>
      <c r="D1582" s="241">
        <v>54.3638632743264</v>
      </c>
      <c r="E1582" s="161">
        <v>5090.26</v>
      </c>
    </row>
    <row r="1583" spans="1:5" ht="25.5">
      <c r="A1583" s="252" t="s">
        <v>474</v>
      </c>
      <c r="B1583" s="161">
        <v>50897</v>
      </c>
      <c r="C1583" s="161">
        <v>22000</v>
      </c>
      <c r="D1583" s="241">
        <v>43.2245515452777</v>
      </c>
      <c r="E1583" s="161">
        <v>7000</v>
      </c>
    </row>
    <row r="1584" spans="1:5" ht="25.5">
      <c r="A1584" s="246" t="s">
        <v>409</v>
      </c>
      <c r="B1584" s="161">
        <v>15000</v>
      </c>
      <c r="C1584" s="161">
        <v>4689.51</v>
      </c>
      <c r="D1584" s="241">
        <v>31.2634</v>
      </c>
      <c r="E1584" s="161">
        <v>0</v>
      </c>
    </row>
    <row r="1585" spans="1:5" ht="12.75">
      <c r="A1585" s="245" t="s">
        <v>410</v>
      </c>
      <c r="B1585" s="161">
        <v>107810</v>
      </c>
      <c r="C1585" s="161">
        <v>0</v>
      </c>
      <c r="D1585" s="241">
        <v>0</v>
      </c>
      <c r="E1585" s="161">
        <v>0</v>
      </c>
    </row>
    <row r="1586" spans="1:5" ht="12.75">
      <c r="A1586" s="246" t="s">
        <v>411</v>
      </c>
      <c r="B1586" s="161">
        <v>107810</v>
      </c>
      <c r="C1586" s="161">
        <v>0</v>
      </c>
      <c r="D1586" s="241">
        <v>0</v>
      </c>
      <c r="E1586" s="161">
        <v>0</v>
      </c>
    </row>
    <row r="1587" spans="1:5" ht="25.5">
      <c r="A1587" s="247" t="s">
        <v>412</v>
      </c>
      <c r="B1587" s="161">
        <v>107810</v>
      </c>
      <c r="C1587" s="161">
        <v>0</v>
      </c>
      <c r="D1587" s="241">
        <v>0</v>
      </c>
      <c r="E1587" s="161">
        <v>0</v>
      </c>
    </row>
    <row r="1588" spans="1:5" ht="25.5">
      <c r="A1588" s="245" t="s">
        <v>414</v>
      </c>
      <c r="B1588" s="161">
        <v>226291</v>
      </c>
      <c r="C1588" s="161">
        <v>94286.62</v>
      </c>
      <c r="D1588" s="241">
        <v>41.6660936581658</v>
      </c>
      <c r="E1588" s="161">
        <v>42066.35</v>
      </c>
    </row>
    <row r="1589" spans="1:5" ht="39">
      <c r="A1589" s="246" t="s">
        <v>415</v>
      </c>
      <c r="B1589" s="161">
        <v>226291</v>
      </c>
      <c r="C1589" s="161">
        <v>94286.62</v>
      </c>
      <c r="D1589" s="241">
        <v>41.6660936581658</v>
      </c>
      <c r="E1589" s="161">
        <v>42066.35</v>
      </c>
    </row>
    <row r="1590" spans="1:5" ht="51.75">
      <c r="A1590" s="247" t="s">
        <v>417</v>
      </c>
      <c r="B1590" s="161">
        <v>226291</v>
      </c>
      <c r="C1590" s="161">
        <v>94286.62</v>
      </c>
      <c r="D1590" s="241">
        <v>41.6660936581658</v>
      </c>
      <c r="E1590" s="161">
        <v>42066.35</v>
      </c>
    </row>
    <row r="1591" spans="1:5" ht="12.75">
      <c r="A1591" s="244" t="s">
        <v>420</v>
      </c>
      <c r="B1591" s="161">
        <v>1020177523</v>
      </c>
      <c r="C1591" s="161">
        <v>1020177523</v>
      </c>
      <c r="D1591" s="241">
        <v>100</v>
      </c>
      <c r="E1591" s="161">
        <v>0</v>
      </c>
    </row>
    <row r="1592" spans="1:5" ht="25.5">
      <c r="A1592" s="245" t="s">
        <v>421</v>
      </c>
      <c r="B1592" s="161">
        <v>1020177523</v>
      </c>
      <c r="C1592" s="161">
        <v>1020177523</v>
      </c>
      <c r="D1592" s="241">
        <v>100</v>
      </c>
      <c r="E1592" s="161">
        <v>0</v>
      </c>
    </row>
    <row r="1593" spans="1:5" ht="12.75">
      <c r="A1593" s="242" t="s">
        <v>423</v>
      </c>
      <c r="B1593" s="160">
        <v>1030430704</v>
      </c>
      <c r="C1593" s="160">
        <v>666242771.15</v>
      </c>
      <c r="D1593" s="243">
        <v>64.656727382417</v>
      </c>
      <c r="E1593" s="160">
        <v>87816557.31</v>
      </c>
    </row>
    <row r="1594" spans="1:5" ht="12.75">
      <c r="A1594" s="244" t="s">
        <v>424</v>
      </c>
      <c r="B1594" s="161">
        <v>1019046003</v>
      </c>
      <c r="C1594" s="161">
        <v>663678969.41</v>
      </c>
      <c r="D1594" s="241">
        <v>65.1274787846845</v>
      </c>
      <c r="E1594" s="161">
        <v>86902858.37</v>
      </c>
    </row>
    <row r="1595" spans="1:5" ht="12.75">
      <c r="A1595" s="245" t="s">
        <v>425</v>
      </c>
      <c r="B1595" s="161">
        <v>111870968</v>
      </c>
      <c r="C1595" s="161">
        <v>61054520.17</v>
      </c>
      <c r="D1595" s="241">
        <v>54.5758397031123</v>
      </c>
      <c r="E1595" s="161">
        <v>9453715.89</v>
      </c>
    </row>
    <row r="1596" spans="1:5" ht="12.75">
      <c r="A1596" s="246" t="s">
        <v>426</v>
      </c>
      <c r="B1596" s="161">
        <v>81180848</v>
      </c>
      <c r="C1596" s="161">
        <v>46161714.83</v>
      </c>
      <c r="D1596" s="241">
        <v>56.8628142810235</v>
      </c>
      <c r="E1596" s="161">
        <v>7711563.54</v>
      </c>
    </row>
    <row r="1597" spans="1:5" ht="12.75">
      <c r="A1597" s="246" t="s">
        <v>427</v>
      </c>
      <c r="B1597" s="161">
        <v>30690120</v>
      </c>
      <c r="C1597" s="161">
        <v>14892805.34</v>
      </c>
      <c r="D1597" s="241">
        <v>48.526383539719</v>
      </c>
      <c r="E1597" s="161">
        <v>1742152.35</v>
      </c>
    </row>
    <row r="1598" spans="1:5" ht="25.5">
      <c r="A1598" s="245" t="s">
        <v>429</v>
      </c>
      <c r="B1598" s="161">
        <v>559710856</v>
      </c>
      <c r="C1598" s="161">
        <v>369676867.4</v>
      </c>
      <c r="D1598" s="241">
        <v>66.0478287024685</v>
      </c>
      <c r="E1598" s="161">
        <v>48840457.87</v>
      </c>
    </row>
    <row r="1599" spans="1:5" ht="12.75">
      <c r="A1599" s="246" t="s">
        <v>430</v>
      </c>
      <c r="B1599" s="161">
        <v>55386191</v>
      </c>
      <c r="C1599" s="161">
        <v>34374789.68</v>
      </c>
      <c r="D1599" s="241">
        <v>62.0638268481037</v>
      </c>
      <c r="E1599" s="161">
        <v>4728555.14</v>
      </c>
    </row>
    <row r="1600" spans="1:5" ht="12.75">
      <c r="A1600" s="246" t="s">
        <v>431</v>
      </c>
      <c r="B1600" s="161">
        <v>504324665</v>
      </c>
      <c r="C1600" s="161">
        <v>335302077.72</v>
      </c>
      <c r="D1600" s="241">
        <v>66.4853617103974</v>
      </c>
      <c r="E1600" s="161">
        <v>44111902.73</v>
      </c>
    </row>
    <row r="1601" spans="1:5" ht="25.5">
      <c r="A1601" s="245" t="s">
        <v>432</v>
      </c>
      <c r="B1601" s="161">
        <v>255829</v>
      </c>
      <c r="C1601" s="161">
        <v>255827.87</v>
      </c>
      <c r="D1601" s="241">
        <v>99.9995582987073</v>
      </c>
      <c r="E1601" s="161">
        <v>42.76</v>
      </c>
    </row>
    <row r="1602" spans="1:5" ht="12.75">
      <c r="A1602" s="246" t="s">
        <v>434</v>
      </c>
      <c r="B1602" s="161">
        <v>255829</v>
      </c>
      <c r="C1602" s="161">
        <v>255827.87</v>
      </c>
      <c r="D1602" s="241">
        <v>99.9995582987073</v>
      </c>
      <c r="E1602" s="161">
        <v>42.76</v>
      </c>
    </row>
    <row r="1603" spans="1:5" ht="25.5">
      <c r="A1603" s="245" t="s">
        <v>435</v>
      </c>
      <c r="B1603" s="161">
        <v>347208350</v>
      </c>
      <c r="C1603" s="161">
        <v>232691753.97</v>
      </c>
      <c r="D1603" s="241">
        <v>67.0179026426064</v>
      </c>
      <c r="E1603" s="161">
        <v>28608641.85</v>
      </c>
    </row>
    <row r="1604" spans="1:5" ht="12.75">
      <c r="A1604" s="246" t="s">
        <v>436</v>
      </c>
      <c r="B1604" s="161">
        <v>271210372</v>
      </c>
      <c r="C1604" s="161">
        <v>179462008.91</v>
      </c>
      <c r="D1604" s="241">
        <v>66.1707764295976</v>
      </c>
      <c r="E1604" s="161">
        <v>22474199.52</v>
      </c>
    </row>
    <row r="1605" spans="1:5" ht="25.5">
      <c r="A1605" s="247" t="s">
        <v>437</v>
      </c>
      <c r="B1605" s="161">
        <v>271107338</v>
      </c>
      <c r="C1605" s="161">
        <v>179381022.91</v>
      </c>
      <c r="D1605" s="241">
        <v>66.1660522482796</v>
      </c>
      <c r="E1605" s="161">
        <v>22474199.52</v>
      </c>
    </row>
    <row r="1606" spans="1:5" ht="25.5">
      <c r="A1606" s="247" t="s">
        <v>467</v>
      </c>
      <c r="B1606" s="161">
        <v>103034</v>
      </c>
      <c r="C1606" s="161">
        <v>80986</v>
      </c>
      <c r="D1606" s="241">
        <v>78.6012384261506</v>
      </c>
      <c r="E1606" s="161">
        <v>0</v>
      </c>
    </row>
    <row r="1607" spans="1:5" ht="25.5">
      <c r="A1607" s="252" t="s">
        <v>468</v>
      </c>
      <c r="B1607" s="161">
        <v>103034</v>
      </c>
      <c r="C1607" s="161">
        <v>80986</v>
      </c>
      <c r="D1607" s="241">
        <v>78.6012384261506</v>
      </c>
      <c r="E1607" s="161">
        <v>0</v>
      </c>
    </row>
    <row r="1608" spans="1:5" ht="51.75">
      <c r="A1608" s="246" t="s">
        <v>438</v>
      </c>
      <c r="B1608" s="161">
        <v>5099630</v>
      </c>
      <c r="C1608" s="161">
        <v>3998189.01</v>
      </c>
      <c r="D1608" s="241">
        <v>78.4015508968298</v>
      </c>
      <c r="E1608" s="161">
        <v>611196.22</v>
      </c>
    </row>
    <row r="1609" spans="1:5" ht="51.75">
      <c r="A1609" s="247" t="s">
        <v>439</v>
      </c>
      <c r="B1609" s="161">
        <v>4516314</v>
      </c>
      <c r="C1609" s="161">
        <v>3677824.88</v>
      </c>
      <c r="D1609" s="241">
        <v>81.4342156014839</v>
      </c>
      <c r="E1609" s="161">
        <v>594433.6</v>
      </c>
    </row>
    <row r="1610" spans="1:5" ht="64.5">
      <c r="A1610" s="247" t="s">
        <v>440</v>
      </c>
      <c r="B1610" s="161">
        <v>583316</v>
      </c>
      <c r="C1610" s="161">
        <v>320364.13</v>
      </c>
      <c r="D1610" s="241">
        <v>54.9211970869992</v>
      </c>
      <c r="E1610" s="161">
        <v>16762.62</v>
      </c>
    </row>
    <row r="1611" spans="1:5" ht="25.5">
      <c r="A1611" s="246" t="s">
        <v>441</v>
      </c>
      <c r="B1611" s="161">
        <v>70898348</v>
      </c>
      <c r="C1611" s="161">
        <v>49231556.05</v>
      </c>
      <c r="D1611" s="241">
        <v>69.4396377895857</v>
      </c>
      <c r="E1611" s="161">
        <v>5523246.11</v>
      </c>
    </row>
    <row r="1612" spans="1:5" ht="25.5">
      <c r="A1612" s="247" t="s">
        <v>442</v>
      </c>
      <c r="B1612" s="161">
        <v>70898348</v>
      </c>
      <c r="C1612" s="161">
        <v>49231556.05</v>
      </c>
      <c r="D1612" s="241">
        <v>69.4396377895857</v>
      </c>
      <c r="E1612" s="161">
        <v>5523246.11</v>
      </c>
    </row>
    <row r="1613" spans="1:5" ht="12.75">
      <c r="A1613" s="244" t="s">
        <v>444</v>
      </c>
      <c r="B1613" s="161">
        <v>11384701</v>
      </c>
      <c r="C1613" s="161">
        <v>2563801.74</v>
      </c>
      <c r="D1613" s="241">
        <v>22.5197107943371</v>
      </c>
      <c r="E1613" s="161">
        <v>913698.94</v>
      </c>
    </row>
    <row r="1614" spans="1:5" ht="12.75">
      <c r="A1614" s="245" t="s">
        <v>445</v>
      </c>
      <c r="B1614" s="161">
        <v>10668745</v>
      </c>
      <c r="C1614" s="161">
        <v>2235513.74</v>
      </c>
      <c r="D1614" s="241">
        <v>20.9538585841165</v>
      </c>
      <c r="E1614" s="161">
        <v>647424.94</v>
      </c>
    </row>
    <row r="1615" spans="1:5" ht="12.75">
      <c r="A1615" s="245" t="s">
        <v>446</v>
      </c>
      <c r="B1615" s="161">
        <v>715956</v>
      </c>
      <c r="C1615" s="161">
        <v>328288</v>
      </c>
      <c r="D1615" s="241">
        <v>45.8530971177</v>
      </c>
      <c r="E1615" s="161">
        <v>266274</v>
      </c>
    </row>
    <row r="1616" spans="1:5" ht="12.75">
      <c r="A1616" s="246" t="s">
        <v>447</v>
      </c>
      <c r="B1616" s="161">
        <v>715956</v>
      </c>
      <c r="C1616" s="161">
        <v>328288</v>
      </c>
      <c r="D1616" s="241">
        <v>45.8530971177</v>
      </c>
      <c r="E1616" s="161">
        <v>266274</v>
      </c>
    </row>
    <row r="1617" spans="1:5" ht="25.5">
      <c r="A1617" s="247" t="s">
        <v>448</v>
      </c>
      <c r="B1617" s="161">
        <v>715956</v>
      </c>
      <c r="C1617" s="161">
        <v>328288</v>
      </c>
      <c r="D1617" s="241">
        <v>45.8530971177</v>
      </c>
      <c r="E1617" s="161">
        <v>266274</v>
      </c>
    </row>
    <row r="1618" spans="1:5" ht="12.75">
      <c r="A1618" s="240" t="s">
        <v>277</v>
      </c>
      <c r="B1618" s="161">
        <v>-259937</v>
      </c>
      <c r="C1618" s="161">
        <v>360336288.47</v>
      </c>
      <c r="D1618" s="241">
        <v>-138624.469956182</v>
      </c>
      <c r="E1618" s="161">
        <v>-87037019.41</v>
      </c>
    </row>
    <row r="1619" spans="1:5" ht="12.75">
      <c r="A1619" s="240" t="s">
        <v>455</v>
      </c>
      <c r="B1619" s="161">
        <v>259937</v>
      </c>
      <c r="C1619" s="161">
        <v>-360336288.47</v>
      </c>
      <c r="D1619" s="241">
        <v>-138624.469956182</v>
      </c>
      <c r="E1619" s="161">
        <v>87037019.41</v>
      </c>
    </row>
    <row r="1620" spans="1:5" ht="12.75">
      <c r="A1620" s="244" t="s">
        <v>464</v>
      </c>
      <c r="B1620" s="161">
        <v>259937</v>
      </c>
      <c r="C1620" s="161">
        <v>-360336288.47</v>
      </c>
      <c r="D1620" s="241">
        <v>-138624.469956182</v>
      </c>
      <c r="E1620" s="161">
        <v>87037019.41</v>
      </c>
    </row>
    <row r="1621" spans="1:5" ht="25.5">
      <c r="A1621" s="245" t="s">
        <v>459</v>
      </c>
      <c r="B1621" s="161">
        <v>237869</v>
      </c>
      <c r="C1621" s="161">
        <v>-113061.21</v>
      </c>
      <c r="D1621" s="241">
        <v>-47.5308720346073</v>
      </c>
      <c r="E1621" s="161">
        <v>-2106.98</v>
      </c>
    </row>
    <row r="1622" spans="1:5" ht="25.5">
      <c r="A1622" s="245" t="s">
        <v>460</v>
      </c>
      <c r="B1622" s="161">
        <v>22068</v>
      </c>
      <c r="C1622" s="161">
        <v>-22068</v>
      </c>
      <c r="D1622" s="241">
        <v>-100</v>
      </c>
      <c r="E1622" s="161">
        <v>0</v>
      </c>
    </row>
    <row r="1623" spans="1:5" ht="12.75">
      <c r="A1623" s="240"/>
      <c r="B1623" s="161"/>
      <c r="C1623" s="161"/>
      <c r="D1623" s="241"/>
      <c r="E1623" s="161"/>
    </row>
    <row r="1624" spans="1:5" ht="12.75">
      <c r="A1624" s="242" t="s">
        <v>463</v>
      </c>
      <c r="B1624" s="160"/>
      <c r="C1624" s="160"/>
      <c r="D1624" s="243"/>
      <c r="E1624" s="160"/>
    </row>
    <row r="1625" spans="1:5" ht="12.75">
      <c r="A1625" s="242" t="s">
        <v>403</v>
      </c>
      <c r="B1625" s="160">
        <v>975831659</v>
      </c>
      <c r="C1625" s="160">
        <v>972400315.2</v>
      </c>
      <c r="D1625" s="243">
        <v>99.6483672395384</v>
      </c>
      <c r="E1625" s="160">
        <v>730652.4</v>
      </c>
    </row>
    <row r="1626" spans="1:5" ht="25.5">
      <c r="A1626" s="244" t="s">
        <v>404</v>
      </c>
      <c r="B1626" s="161">
        <v>9364765</v>
      </c>
      <c r="C1626" s="161">
        <v>6132903.19</v>
      </c>
      <c r="D1626" s="241">
        <v>65.4891306936159</v>
      </c>
      <c r="E1626" s="161">
        <v>725562.14</v>
      </c>
    </row>
    <row r="1627" spans="1:5" ht="12.75">
      <c r="A1627" s="244" t="s">
        <v>407</v>
      </c>
      <c r="B1627" s="161">
        <v>301089</v>
      </c>
      <c r="C1627" s="161">
        <v>101607.01</v>
      </c>
      <c r="D1627" s="241">
        <v>33.7465035255356</v>
      </c>
      <c r="E1627" s="161">
        <v>5090.26</v>
      </c>
    </row>
    <row r="1628" spans="1:5" ht="12.75">
      <c r="A1628" s="245" t="s">
        <v>408</v>
      </c>
      <c r="B1628" s="161">
        <v>193279</v>
      </c>
      <c r="C1628" s="161">
        <v>101607.01</v>
      </c>
      <c r="D1628" s="241">
        <v>52.5701240176119</v>
      </c>
      <c r="E1628" s="161">
        <v>5090.26</v>
      </c>
    </row>
    <row r="1629" spans="1:5" ht="12.75">
      <c r="A1629" s="246" t="s">
        <v>471</v>
      </c>
      <c r="B1629" s="161">
        <v>178279</v>
      </c>
      <c r="C1629" s="161">
        <v>96917.5</v>
      </c>
      <c r="D1629" s="241">
        <v>54.3628245615019</v>
      </c>
      <c r="E1629" s="161">
        <v>5090.26</v>
      </c>
    </row>
    <row r="1630" spans="1:5" ht="25.5">
      <c r="A1630" s="247" t="s">
        <v>472</v>
      </c>
      <c r="B1630" s="161">
        <v>178279</v>
      </c>
      <c r="C1630" s="161">
        <v>96917.5</v>
      </c>
      <c r="D1630" s="241">
        <v>54.3628245615019</v>
      </c>
      <c r="E1630" s="161">
        <v>5090.26</v>
      </c>
    </row>
    <row r="1631" spans="1:5" ht="25.5">
      <c r="A1631" s="252" t="s">
        <v>473</v>
      </c>
      <c r="B1631" s="161">
        <v>178279</v>
      </c>
      <c r="C1631" s="161">
        <v>96917.5</v>
      </c>
      <c r="D1631" s="241">
        <v>54.3628245615019</v>
      </c>
      <c r="E1631" s="161">
        <v>5090.26</v>
      </c>
    </row>
    <row r="1632" spans="1:5" ht="25.5">
      <c r="A1632" s="246" t="s">
        <v>409</v>
      </c>
      <c r="B1632" s="161">
        <v>15000</v>
      </c>
      <c r="C1632" s="161">
        <v>4689.51</v>
      </c>
      <c r="D1632" s="241">
        <v>31.2634</v>
      </c>
      <c r="E1632" s="161">
        <v>0</v>
      </c>
    </row>
    <row r="1633" spans="1:5" ht="12.75">
      <c r="A1633" s="245" t="s">
        <v>410</v>
      </c>
      <c r="B1633" s="161">
        <v>107810</v>
      </c>
      <c r="C1633" s="161">
        <v>0</v>
      </c>
      <c r="D1633" s="241">
        <v>0</v>
      </c>
      <c r="E1633" s="161">
        <v>0</v>
      </c>
    </row>
    <row r="1634" spans="1:5" ht="12.75">
      <c r="A1634" s="246" t="s">
        <v>411</v>
      </c>
      <c r="B1634" s="161">
        <v>107810</v>
      </c>
      <c r="C1634" s="161">
        <v>0</v>
      </c>
      <c r="D1634" s="241">
        <v>0</v>
      </c>
      <c r="E1634" s="161">
        <v>0</v>
      </c>
    </row>
    <row r="1635" spans="1:5" ht="25.5">
      <c r="A1635" s="247" t="s">
        <v>412</v>
      </c>
      <c r="B1635" s="161">
        <v>107810</v>
      </c>
      <c r="C1635" s="161">
        <v>0</v>
      </c>
      <c r="D1635" s="241">
        <v>0</v>
      </c>
      <c r="E1635" s="161">
        <v>0</v>
      </c>
    </row>
    <row r="1636" spans="1:5" ht="12.75">
      <c r="A1636" s="244" t="s">
        <v>420</v>
      </c>
      <c r="B1636" s="161">
        <v>966165805</v>
      </c>
      <c r="C1636" s="161">
        <v>966165805</v>
      </c>
      <c r="D1636" s="241">
        <v>100</v>
      </c>
      <c r="E1636" s="161">
        <v>0</v>
      </c>
    </row>
    <row r="1637" spans="1:5" ht="25.5">
      <c r="A1637" s="245" t="s">
        <v>421</v>
      </c>
      <c r="B1637" s="161">
        <v>966165805</v>
      </c>
      <c r="C1637" s="161">
        <v>966165805</v>
      </c>
      <c r="D1637" s="241">
        <v>100</v>
      </c>
      <c r="E1637" s="161">
        <v>0</v>
      </c>
    </row>
    <row r="1638" spans="1:5" ht="12.75">
      <c r="A1638" s="242" t="s">
        <v>423</v>
      </c>
      <c r="B1638" s="160">
        <v>976065400</v>
      </c>
      <c r="C1638" s="160">
        <v>633678534.78</v>
      </c>
      <c r="D1638" s="243">
        <v>64.921729095202</v>
      </c>
      <c r="E1638" s="160">
        <v>83999819.28</v>
      </c>
    </row>
    <row r="1639" spans="1:5" ht="12.75">
      <c r="A1639" s="244" t="s">
        <v>424</v>
      </c>
      <c r="B1639" s="161">
        <v>972208092</v>
      </c>
      <c r="C1639" s="161">
        <v>632418375.48</v>
      </c>
      <c r="D1639" s="241">
        <v>65.049692620744</v>
      </c>
      <c r="E1639" s="161">
        <v>83467572.2</v>
      </c>
    </row>
    <row r="1640" spans="1:5" ht="12.75">
      <c r="A1640" s="245" t="s">
        <v>425</v>
      </c>
      <c r="B1640" s="161">
        <v>95838627</v>
      </c>
      <c r="C1640" s="161">
        <v>53436219.03</v>
      </c>
      <c r="D1640" s="241">
        <v>55.756453011373</v>
      </c>
      <c r="E1640" s="161">
        <v>8373540.13</v>
      </c>
    </row>
    <row r="1641" spans="1:5" ht="12.75">
      <c r="A1641" s="246" t="s">
        <v>426</v>
      </c>
      <c r="B1641" s="161">
        <v>71812757</v>
      </c>
      <c r="C1641" s="161">
        <v>41119589.03</v>
      </c>
      <c r="D1641" s="241">
        <v>57.2594490836774</v>
      </c>
      <c r="E1641" s="161">
        <v>6870963.18</v>
      </c>
    </row>
    <row r="1642" spans="1:5" ht="12.75">
      <c r="A1642" s="246" t="s">
        <v>427</v>
      </c>
      <c r="B1642" s="161">
        <v>24025870</v>
      </c>
      <c r="C1642" s="161">
        <v>12316630</v>
      </c>
      <c r="D1642" s="241">
        <v>51.2640333107604</v>
      </c>
      <c r="E1642" s="161">
        <v>1502576.95</v>
      </c>
    </row>
    <row r="1643" spans="1:5" ht="25.5">
      <c r="A1643" s="245" t="s">
        <v>429</v>
      </c>
      <c r="B1643" s="161">
        <v>534332223</v>
      </c>
      <c r="C1643" s="161">
        <v>350304104.66</v>
      </c>
      <c r="D1643" s="241">
        <v>65.5592325488482</v>
      </c>
      <c r="E1643" s="161">
        <v>47114112.15</v>
      </c>
    </row>
    <row r="1644" spans="1:5" ht="12.75">
      <c r="A1644" s="246" t="s">
        <v>430</v>
      </c>
      <c r="B1644" s="161">
        <v>32172787</v>
      </c>
      <c r="C1644" s="161">
        <v>16538091.86</v>
      </c>
      <c r="D1644" s="241">
        <v>51.4039764724144</v>
      </c>
      <c r="E1644" s="161">
        <v>3155563.38</v>
      </c>
    </row>
    <row r="1645" spans="1:5" ht="12.75">
      <c r="A1645" s="246" t="s">
        <v>431</v>
      </c>
      <c r="B1645" s="161">
        <v>502159436</v>
      </c>
      <c r="C1645" s="161">
        <v>333766012.8</v>
      </c>
      <c r="D1645" s="241">
        <v>66.4661437926261</v>
      </c>
      <c r="E1645" s="161">
        <v>43958548.77</v>
      </c>
    </row>
    <row r="1646" spans="1:5" ht="25.5">
      <c r="A1646" s="245" t="s">
        <v>432</v>
      </c>
      <c r="B1646" s="161">
        <v>195815</v>
      </c>
      <c r="C1646" s="161">
        <v>195814.07</v>
      </c>
      <c r="D1646" s="241">
        <v>99.9995250619207</v>
      </c>
      <c r="E1646" s="161">
        <v>42.76</v>
      </c>
    </row>
    <row r="1647" spans="1:5" ht="12.75">
      <c r="A1647" s="246" t="s">
        <v>434</v>
      </c>
      <c r="B1647" s="161">
        <v>195815</v>
      </c>
      <c r="C1647" s="161">
        <v>195814.07</v>
      </c>
      <c r="D1647" s="241">
        <v>99.9995250619207</v>
      </c>
      <c r="E1647" s="161">
        <v>42.76</v>
      </c>
    </row>
    <row r="1648" spans="1:5" ht="25.5">
      <c r="A1648" s="245" t="s">
        <v>435</v>
      </c>
      <c r="B1648" s="161">
        <v>341841427</v>
      </c>
      <c r="C1648" s="161">
        <v>228482237.72</v>
      </c>
      <c r="D1648" s="241">
        <v>66.8386625123701</v>
      </c>
      <c r="E1648" s="161">
        <v>27979877.16</v>
      </c>
    </row>
    <row r="1649" spans="1:5" ht="12.75">
      <c r="A1649" s="246" t="s">
        <v>436</v>
      </c>
      <c r="B1649" s="161">
        <v>270943079</v>
      </c>
      <c r="C1649" s="161">
        <v>179250681.67</v>
      </c>
      <c r="D1649" s="241">
        <v>66.1580588556019</v>
      </c>
      <c r="E1649" s="161">
        <v>22456631.05</v>
      </c>
    </row>
    <row r="1650" spans="1:5" ht="25.5">
      <c r="A1650" s="247" t="s">
        <v>437</v>
      </c>
      <c r="B1650" s="161">
        <v>270943079</v>
      </c>
      <c r="C1650" s="161">
        <v>179250681.67</v>
      </c>
      <c r="D1650" s="241">
        <v>66.1580588556019</v>
      </c>
      <c r="E1650" s="161">
        <v>22456631.05</v>
      </c>
    </row>
    <row r="1651" spans="1:5" ht="25.5">
      <c r="A1651" s="246" t="s">
        <v>441</v>
      </c>
      <c r="B1651" s="161">
        <v>70898348</v>
      </c>
      <c r="C1651" s="161">
        <v>49231556.05</v>
      </c>
      <c r="D1651" s="241">
        <v>69.4396377895857</v>
      </c>
      <c r="E1651" s="161">
        <v>5523246.11</v>
      </c>
    </row>
    <row r="1652" spans="1:5" ht="25.5">
      <c r="A1652" s="247" t="s">
        <v>442</v>
      </c>
      <c r="B1652" s="161">
        <v>70898348</v>
      </c>
      <c r="C1652" s="161">
        <v>49231556.05</v>
      </c>
      <c r="D1652" s="241">
        <v>69.4396377895857</v>
      </c>
      <c r="E1652" s="161">
        <v>5523246.11</v>
      </c>
    </row>
    <row r="1653" spans="1:5" ht="12.75">
      <c r="A1653" s="244" t="s">
        <v>444</v>
      </c>
      <c r="B1653" s="161">
        <v>3857308</v>
      </c>
      <c r="C1653" s="161">
        <v>1260159.3</v>
      </c>
      <c r="D1653" s="241">
        <v>32.6693979324441</v>
      </c>
      <c r="E1653" s="161">
        <v>532247.08</v>
      </c>
    </row>
    <row r="1654" spans="1:5" ht="12.75">
      <c r="A1654" s="245" t="s">
        <v>445</v>
      </c>
      <c r="B1654" s="161">
        <v>3141352</v>
      </c>
      <c r="C1654" s="161">
        <v>931871.3</v>
      </c>
      <c r="D1654" s="241">
        <v>29.664657128523</v>
      </c>
      <c r="E1654" s="161">
        <v>265973.08</v>
      </c>
    </row>
    <row r="1655" spans="1:5" ht="12.75">
      <c r="A1655" s="245" t="s">
        <v>446</v>
      </c>
      <c r="B1655" s="161">
        <v>715956</v>
      </c>
      <c r="C1655" s="161">
        <v>328288</v>
      </c>
      <c r="D1655" s="241">
        <v>45.8530971177</v>
      </c>
      <c r="E1655" s="161">
        <v>266274</v>
      </c>
    </row>
    <row r="1656" spans="1:5" ht="12.75">
      <c r="A1656" s="246" t="s">
        <v>447</v>
      </c>
      <c r="B1656" s="161">
        <v>715956</v>
      </c>
      <c r="C1656" s="161">
        <v>328288</v>
      </c>
      <c r="D1656" s="241">
        <v>45.8530971177</v>
      </c>
      <c r="E1656" s="161">
        <v>266274</v>
      </c>
    </row>
    <row r="1657" spans="1:5" ht="25.5">
      <c r="A1657" s="247" t="s">
        <v>448</v>
      </c>
      <c r="B1657" s="161">
        <v>715956</v>
      </c>
      <c r="C1657" s="161">
        <v>328288</v>
      </c>
      <c r="D1657" s="241">
        <v>45.8530971177</v>
      </c>
      <c r="E1657" s="161">
        <v>266274</v>
      </c>
    </row>
    <row r="1658" spans="1:5" ht="12.75">
      <c r="A1658" s="240" t="s">
        <v>277</v>
      </c>
      <c r="B1658" s="161">
        <v>-233741</v>
      </c>
      <c r="C1658" s="161">
        <v>338721780.42</v>
      </c>
      <c r="D1658" s="241">
        <v>-144913.293097916</v>
      </c>
      <c r="E1658" s="161">
        <v>-83269166.88</v>
      </c>
    </row>
    <row r="1659" spans="1:5" ht="12.75">
      <c r="A1659" s="240" t="s">
        <v>455</v>
      </c>
      <c r="B1659" s="161">
        <v>233741</v>
      </c>
      <c r="C1659" s="161">
        <v>-338721780.42</v>
      </c>
      <c r="D1659" s="241">
        <v>-144913.293097916</v>
      </c>
      <c r="E1659" s="161">
        <v>83269166.88</v>
      </c>
    </row>
    <row r="1660" spans="1:5" ht="12.75">
      <c r="A1660" s="244" t="s">
        <v>464</v>
      </c>
      <c r="B1660" s="161">
        <v>233741</v>
      </c>
      <c r="C1660" s="161">
        <v>-338721780.42</v>
      </c>
      <c r="D1660" s="241">
        <v>-144913.293097916</v>
      </c>
      <c r="E1660" s="161">
        <v>83269166.88</v>
      </c>
    </row>
    <row r="1661" spans="1:5" ht="25.5">
      <c r="A1661" s="245" t="s">
        <v>459</v>
      </c>
      <c r="B1661" s="161">
        <v>233741</v>
      </c>
      <c r="C1661" s="161">
        <v>-108934.45</v>
      </c>
      <c r="D1661" s="241">
        <v>-46.6047676701991</v>
      </c>
      <c r="E1661" s="161">
        <v>-2055</v>
      </c>
    </row>
    <row r="1662" spans="1:5" ht="12.75">
      <c r="A1662" s="240"/>
      <c r="B1662" s="161"/>
      <c r="C1662" s="161"/>
      <c r="D1662" s="241"/>
      <c r="E1662" s="161"/>
    </row>
    <row r="1663" spans="1:5" ht="25.5">
      <c r="A1663" s="242" t="s">
        <v>465</v>
      </c>
      <c r="B1663" s="160"/>
      <c r="C1663" s="160"/>
      <c r="D1663" s="243"/>
      <c r="E1663" s="160"/>
    </row>
    <row r="1664" spans="1:5" ht="12.75">
      <c r="A1664" s="242" t="s">
        <v>403</v>
      </c>
      <c r="B1664" s="160">
        <v>54339108</v>
      </c>
      <c r="C1664" s="160">
        <v>54178744.42</v>
      </c>
      <c r="D1664" s="243">
        <v>99.7048836723636</v>
      </c>
      <c r="E1664" s="160">
        <v>48885.5</v>
      </c>
    </row>
    <row r="1665" spans="1:5" ht="25.5">
      <c r="A1665" s="244" t="s">
        <v>404</v>
      </c>
      <c r="B1665" s="161">
        <v>0</v>
      </c>
      <c r="C1665" s="161">
        <v>539.72</v>
      </c>
      <c r="D1665" s="241">
        <v>0</v>
      </c>
      <c r="E1665" s="161">
        <v>-180.85</v>
      </c>
    </row>
    <row r="1666" spans="1:5" ht="12.75">
      <c r="A1666" s="244" t="s">
        <v>405</v>
      </c>
      <c r="B1666" s="161">
        <v>50197</v>
      </c>
      <c r="C1666" s="161">
        <v>50195.51</v>
      </c>
      <c r="D1666" s="241">
        <v>99.9970316951212</v>
      </c>
      <c r="E1666" s="161">
        <v>0</v>
      </c>
    </row>
    <row r="1667" spans="1:5" ht="12.75">
      <c r="A1667" s="245" t="s">
        <v>406</v>
      </c>
      <c r="B1667" s="161">
        <v>50197</v>
      </c>
      <c r="C1667" s="161">
        <v>50195.51</v>
      </c>
      <c r="D1667" s="241">
        <v>99.9970316951212</v>
      </c>
      <c r="E1667" s="161">
        <v>0</v>
      </c>
    </row>
    <row r="1668" spans="1:5" ht="12.75">
      <c r="A1668" s="244" t="s">
        <v>407</v>
      </c>
      <c r="B1668" s="161">
        <v>277193</v>
      </c>
      <c r="C1668" s="161">
        <v>116291.19</v>
      </c>
      <c r="D1668" s="241">
        <v>41.9531481675223</v>
      </c>
      <c r="E1668" s="161">
        <v>49066.35</v>
      </c>
    </row>
    <row r="1669" spans="1:5" ht="12.75">
      <c r="A1669" s="245" t="s">
        <v>408</v>
      </c>
      <c r="B1669" s="161">
        <v>50902</v>
      </c>
      <c r="C1669" s="161">
        <v>22004.57</v>
      </c>
      <c r="D1669" s="241">
        <v>43.2292837216612</v>
      </c>
      <c r="E1669" s="161">
        <v>7000</v>
      </c>
    </row>
    <row r="1670" spans="1:5" ht="12.75">
      <c r="A1670" s="246" t="s">
        <v>471</v>
      </c>
      <c r="B1670" s="161">
        <v>50902</v>
      </c>
      <c r="C1670" s="161">
        <v>22004.57</v>
      </c>
      <c r="D1670" s="241">
        <v>43.2292837216612</v>
      </c>
      <c r="E1670" s="161">
        <v>7000</v>
      </c>
    </row>
    <row r="1671" spans="1:5" ht="25.5">
      <c r="A1671" s="247" t="s">
        <v>472</v>
      </c>
      <c r="B1671" s="161">
        <v>50902</v>
      </c>
      <c r="C1671" s="161">
        <v>22004.57</v>
      </c>
      <c r="D1671" s="241">
        <v>43.2292837216612</v>
      </c>
      <c r="E1671" s="161">
        <v>7000</v>
      </c>
    </row>
    <row r="1672" spans="1:5" ht="25.5">
      <c r="A1672" s="252" t="s">
        <v>473</v>
      </c>
      <c r="B1672" s="161">
        <v>5</v>
      </c>
      <c r="C1672" s="161">
        <v>4.57</v>
      </c>
      <c r="D1672" s="241">
        <v>91.4</v>
      </c>
      <c r="E1672" s="161">
        <v>0</v>
      </c>
    </row>
    <row r="1673" spans="1:5" ht="25.5">
      <c r="A1673" s="252" t="s">
        <v>474</v>
      </c>
      <c r="B1673" s="161">
        <v>50897</v>
      </c>
      <c r="C1673" s="161">
        <v>22000</v>
      </c>
      <c r="D1673" s="241">
        <v>43.2245515452777</v>
      </c>
      <c r="E1673" s="161">
        <v>7000</v>
      </c>
    </row>
    <row r="1674" spans="1:5" ht="25.5">
      <c r="A1674" s="245" t="s">
        <v>414</v>
      </c>
      <c r="B1674" s="161">
        <v>226291</v>
      </c>
      <c r="C1674" s="161">
        <v>94286.62</v>
      </c>
      <c r="D1674" s="241">
        <v>41.6660936581658</v>
      </c>
      <c r="E1674" s="161">
        <v>42066.35</v>
      </c>
    </row>
    <row r="1675" spans="1:5" ht="39">
      <c r="A1675" s="246" t="s">
        <v>415</v>
      </c>
      <c r="B1675" s="161">
        <v>226291</v>
      </c>
      <c r="C1675" s="161">
        <v>94286.62</v>
      </c>
      <c r="D1675" s="241">
        <v>41.6660936581658</v>
      </c>
      <c r="E1675" s="161">
        <v>42066.35</v>
      </c>
    </row>
    <row r="1676" spans="1:5" ht="51.75">
      <c r="A1676" s="247" t="s">
        <v>417</v>
      </c>
      <c r="B1676" s="161">
        <v>226291</v>
      </c>
      <c r="C1676" s="161">
        <v>94286.62</v>
      </c>
      <c r="D1676" s="241">
        <v>41.6660936581658</v>
      </c>
      <c r="E1676" s="161">
        <v>42066.35</v>
      </c>
    </row>
    <row r="1677" spans="1:5" ht="12.75">
      <c r="A1677" s="244" t="s">
        <v>420</v>
      </c>
      <c r="B1677" s="161">
        <v>54011718</v>
      </c>
      <c r="C1677" s="161">
        <v>54011718</v>
      </c>
      <c r="D1677" s="241">
        <v>100</v>
      </c>
      <c r="E1677" s="161">
        <v>0</v>
      </c>
    </row>
    <row r="1678" spans="1:5" ht="25.5">
      <c r="A1678" s="245" t="s">
        <v>421</v>
      </c>
      <c r="B1678" s="161">
        <v>54011718</v>
      </c>
      <c r="C1678" s="161">
        <v>54011718</v>
      </c>
      <c r="D1678" s="241">
        <v>100</v>
      </c>
      <c r="E1678" s="161">
        <v>0</v>
      </c>
    </row>
    <row r="1679" spans="1:5" ht="12.75">
      <c r="A1679" s="242" t="s">
        <v>423</v>
      </c>
      <c r="B1679" s="160">
        <v>54365304</v>
      </c>
      <c r="C1679" s="160">
        <v>32564236.37</v>
      </c>
      <c r="D1679" s="243">
        <v>59.8989318076838</v>
      </c>
      <c r="E1679" s="160">
        <v>3816738.03</v>
      </c>
    </row>
    <row r="1680" spans="1:5" ht="12.75">
      <c r="A1680" s="244" t="s">
        <v>424</v>
      </c>
      <c r="B1680" s="161">
        <v>46837911</v>
      </c>
      <c r="C1680" s="161">
        <v>31260593.93</v>
      </c>
      <c r="D1680" s="241">
        <v>66.7420755165618</v>
      </c>
      <c r="E1680" s="161">
        <v>3435286.17</v>
      </c>
    </row>
    <row r="1681" spans="1:5" ht="12.75">
      <c r="A1681" s="245" t="s">
        <v>425</v>
      </c>
      <c r="B1681" s="161">
        <v>16032341</v>
      </c>
      <c r="C1681" s="161">
        <v>7618301.14</v>
      </c>
      <c r="D1681" s="241">
        <v>47.5183327250836</v>
      </c>
      <c r="E1681" s="161">
        <v>1080175.76</v>
      </c>
    </row>
    <row r="1682" spans="1:5" ht="12.75">
      <c r="A1682" s="246" t="s">
        <v>426</v>
      </c>
      <c r="B1682" s="161">
        <v>9368091</v>
      </c>
      <c r="C1682" s="161">
        <v>5042125.8</v>
      </c>
      <c r="D1682" s="241">
        <v>53.8223401117688</v>
      </c>
      <c r="E1682" s="161">
        <v>840600.36</v>
      </c>
    </row>
    <row r="1683" spans="1:5" ht="12.75">
      <c r="A1683" s="246" t="s">
        <v>427</v>
      </c>
      <c r="B1683" s="161">
        <v>6664250</v>
      </c>
      <c r="C1683" s="161">
        <v>2576175.34</v>
      </c>
      <c r="D1683" s="241">
        <v>38.6566431331358</v>
      </c>
      <c r="E1683" s="161">
        <v>239575.4</v>
      </c>
    </row>
    <row r="1684" spans="1:5" ht="25.5">
      <c r="A1684" s="245" t="s">
        <v>429</v>
      </c>
      <c r="B1684" s="161">
        <v>25378633</v>
      </c>
      <c r="C1684" s="161">
        <v>19372762.74</v>
      </c>
      <c r="D1684" s="241">
        <v>76.3349339580268</v>
      </c>
      <c r="E1684" s="161">
        <v>1726345.72</v>
      </c>
    </row>
    <row r="1685" spans="1:5" ht="12.75">
      <c r="A1685" s="246" t="s">
        <v>430</v>
      </c>
      <c r="B1685" s="161">
        <v>23213404</v>
      </c>
      <c r="C1685" s="161">
        <v>17836697.82</v>
      </c>
      <c r="D1685" s="241">
        <v>76.8379244164277</v>
      </c>
      <c r="E1685" s="161">
        <v>1572991.76</v>
      </c>
    </row>
    <row r="1686" spans="1:5" ht="12.75">
      <c r="A1686" s="246" t="s">
        <v>431</v>
      </c>
      <c r="B1686" s="161">
        <v>2165229</v>
      </c>
      <c r="C1686" s="161">
        <v>1536064.92</v>
      </c>
      <c r="D1686" s="241">
        <v>70.9423769956896</v>
      </c>
      <c r="E1686" s="161">
        <v>153353.96</v>
      </c>
    </row>
    <row r="1687" spans="1:5" ht="25.5">
      <c r="A1687" s="245" t="s">
        <v>432</v>
      </c>
      <c r="B1687" s="161">
        <v>60014</v>
      </c>
      <c r="C1687" s="161">
        <v>60013.8</v>
      </c>
      <c r="D1687" s="241">
        <v>99.9996667444263</v>
      </c>
      <c r="E1687" s="161">
        <v>0</v>
      </c>
    </row>
    <row r="1688" spans="1:5" ht="12.75">
      <c r="A1688" s="246" t="s">
        <v>434</v>
      </c>
      <c r="B1688" s="161">
        <v>60014</v>
      </c>
      <c r="C1688" s="161">
        <v>60013.8</v>
      </c>
      <c r="D1688" s="241">
        <v>99.9996667444263</v>
      </c>
      <c r="E1688" s="161">
        <v>0</v>
      </c>
    </row>
    <row r="1689" spans="1:5" ht="25.5">
      <c r="A1689" s="245" t="s">
        <v>435</v>
      </c>
      <c r="B1689" s="161">
        <v>5366923</v>
      </c>
      <c r="C1689" s="161">
        <v>4209516.25</v>
      </c>
      <c r="D1689" s="241">
        <v>78.4344446529231</v>
      </c>
      <c r="E1689" s="161">
        <v>628764.69</v>
      </c>
    </row>
    <row r="1690" spans="1:5" ht="12.75">
      <c r="A1690" s="246" t="s">
        <v>436</v>
      </c>
      <c r="B1690" s="161">
        <v>267293</v>
      </c>
      <c r="C1690" s="161">
        <v>211327.24</v>
      </c>
      <c r="D1690" s="241">
        <v>79.0620180850228</v>
      </c>
      <c r="E1690" s="161">
        <v>17568.47</v>
      </c>
    </row>
    <row r="1691" spans="1:5" ht="25.5">
      <c r="A1691" s="247" t="s">
        <v>437</v>
      </c>
      <c r="B1691" s="161">
        <v>164259</v>
      </c>
      <c r="C1691" s="161">
        <v>130341.24</v>
      </c>
      <c r="D1691" s="241">
        <v>79.3510492575749</v>
      </c>
      <c r="E1691" s="161">
        <v>17568.47</v>
      </c>
    </row>
    <row r="1692" spans="1:5" ht="25.5">
      <c r="A1692" s="247" t="s">
        <v>467</v>
      </c>
      <c r="B1692" s="161">
        <v>103034</v>
      </c>
      <c r="C1692" s="161">
        <v>80986</v>
      </c>
      <c r="D1692" s="241">
        <v>78.6012384261506</v>
      </c>
      <c r="E1692" s="161">
        <v>0</v>
      </c>
    </row>
    <row r="1693" spans="1:5" ht="25.5">
      <c r="A1693" s="252" t="s">
        <v>468</v>
      </c>
      <c r="B1693" s="161">
        <v>103034</v>
      </c>
      <c r="C1693" s="161">
        <v>80986</v>
      </c>
      <c r="D1693" s="241">
        <v>78.6012384261506</v>
      </c>
      <c r="E1693" s="161">
        <v>0</v>
      </c>
    </row>
    <row r="1694" spans="1:5" ht="51.75">
      <c r="A1694" s="246" t="s">
        <v>438</v>
      </c>
      <c r="B1694" s="161">
        <v>5099630</v>
      </c>
      <c r="C1694" s="161">
        <v>3998189.01</v>
      </c>
      <c r="D1694" s="241">
        <v>78.4015508968298</v>
      </c>
      <c r="E1694" s="161">
        <v>611196.22</v>
      </c>
    </row>
    <row r="1695" spans="1:5" ht="51.75">
      <c r="A1695" s="247" t="s">
        <v>439</v>
      </c>
      <c r="B1695" s="161">
        <v>4516314</v>
      </c>
      <c r="C1695" s="161">
        <v>3677824.88</v>
      </c>
      <c r="D1695" s="241">
        <v>81.4342156014839</v>
      </c>
      <c r="E1695" s="161">
        <v>594433.6</v>
      </c>
    </row>
    <row r="1696" spans="1:5" ht="64.5">
      <c r="A1696" s="247" t="s">
        <v>440</v>
      </c>
      <c r="B1696" s="161">
        <v>583316</v>
      </c>
      <c r="C1696" s="161">
        <v>320364.13</v>
      </c>
      <c r="D1696" s="241">
        <v>54.9211970869992</v>
      </c>
      <c r="E1696" s="161">
        <v>16762.62</v>
      </c>
    </row>
    <row r="1697" spans="1:5" ht="12.75">
      <c r="A1697" s="244" t="s">
        <v>444</v>
      </c>
      <c r="B1697" s="161">
        <v>7527393</v>
      </c>
      <c r="C1697" s="161">
        <v>1303642.44</v>
      </c>
      <c r="D1697" s="241">
        <v>17.3186445825268</v>
      </c>
      <c r="E1697" s="161">
        <v>381451.86</v>
      </c>
    </row>
    <row r="1698" spans="1:5" ht="12.75">
      <c r="A1698" s="245" t="s">
        <v>445</v>
      </c>
      <c r="B1698" s="161">
        <v>7527393</v>
      </c>
      <c r="C1698" s="161">
        <v>1303642.44</v>
      </c>
      <c r="D1698" s="241">
        <v>17.3186445825268</v>
      </c>
      <c r="E1698" s="161">
        <v>381451.86</v>
      </c>
    </row>
    <row r="1699" spans="1:5" ht="12.75">
      <c r="A1699" s="240" t="s">
        <v>277</v>
      </c>
      <c r="B1699" s="161">
        <v>-26196</v>
      </c>
      <c r="C1699" s="161">
        <v>21614508.05</v>
      </c>
      <c r="D1699" s="241">
        <v>-82510.7193846389</v>
      </c>
      <c r="E1699" s="161">
        <v>-3767852.53</v>
      </c>
    </row>
    <row r="1700" spans="1:5" ht="12.75">
      <c r="A1700" s="240" t="s">
        <v>455</v>
      </c>
      <c r="B1700" s="161">
        <v>26196</v>
      </c>
      <c r="C1700" s="161">
        <v>-21614508.05</v>
      </c>
      <c r="D1700" s="241">
        <v>-82510.7193846389</v>
      </c>
      <c r="E1700" s="161">
        <v>3767852.53</v>
      </c>
    </row>
    <row r="1701" spans="1:5" ht="12.75">
      <c r="A1701" s="244" t="s">
        <v>464</v>
      </c>
      <c r="B1701" s="161">
        <v>26196</v>
      </c>
      <c r="C1701" s="161">
        <v>-21614508.05</v>
      </c>
      <c r="D1701" s="241">
        <v>-82510.7193846389</v>
      </c>
      <c r="E1701" s="161">
        <v>3767852.53</v>
      </c>
    </row>
    <row r="1702" spans="1:5" ht="25.5">
      <c r="A1702" s="245" t="s">
        <v>459</v>
      </c>
      <c r="B1702" s="161">
        <v>4128</v>
      </c>
      <c r="C1702" s="161">
        <v>-4126.76</v>
      </c>
      <c r="D1702" s="241">
        <v>-99.9699612403101</v>
      </c>
      <c r="E1702" s="161">
        <v>-51.98</v>
      </c>
    </row>
    <row r="1703" spans="1:5" ht="25.5">
      <c r="A1703" s="245" t="s">
        <v>460</v>
      </c>
      <c r="B1703" s="161">
        <v>22068</v>
      </c>
      <c r="C1703" s="161">
        <v>-22068</v>
      </c>
      <c r="D1703" s="241">
        <v>-100</v>
      </c>
      <c r="E1703" s="161">
        <v>0</v>
      </c>
    </row>
    <row r="1704" spans="1:5" ht="12.75">
      <c r="A1704" s="240"/>
      <c r="B1704" s="161"/>
      <c r="C1704" s="161"/>
      <c r="D1704" s="241"/>
      <c r="E1704" s="161"/>
    </row>
    <row r="1705" spans="1:5" ht="12.75">
      <c r="A1705" s="251" t="s">
        <v>497</v>
      </c>
      <c r="B1705" s="161"/>
      <c r="C1705" s="161"/>
      <c r="D1705" s="241"/>
      <c r="E1705" s="161"/>
    </row>
    <row r="1706" spans="1:5" ht="12.75">
      <c r="A1706" s="242" t="s">
        <v>403</v>
      </c>
      <c r="B1706" s="160">
        <v>361395785</v>
      </c>
      <c r="C1706" s="160">
        <v>353854635.18</v>
      </c>
      <c r="D1706" s="243">
        <v>97.9133265707568</v>
      </c>
      <c r="E1706" s="160">
        <v>2562745.26</v>
      </c>
    </row>
    <row r="1707" spans="1:5" ht="25.5">
      <c r="A1707" s="244" t="s">
        <v>404</v>
      </c>
      <c r="B1707" s="161">
        <v>30585600</v>
      </c>
      <c r="C1707" s="161">
        <v>23337179.47</v>
      </c>
      <c r="D1707" s="241">
        <v>76.3011988321302</v>
      </c>
      <c r="E1707" s="161">
        <v>2345143.26</v>
      </c>
    </row>
    <row r="1708" spans="1:5" ht="12.75">
      <c r="A1708" s="244" t="s">
        <v>405</v>
      </c>
      <c r="B1708" s="161">
        <v>534548</v>
      </c>
      <c r="C1708" s="161">
        <v>389174</v>
      </c>
      <c r="D1708" s="241">
        <v>72.80431317674</v>
      </c>
      <c r="E1708" s="161">
        <v>0</v>
      </c>
    </row>
    <row r="1709" spans="1:5" ht="12.75">
      <c r="A1709" s="245" t="s">
        <v>406</v>
      </c>
      <c r="B1709" s="161">
        <v>413199</v>
      </c>
      <c r="C1709" s="161">
        <v>389174</v>
      </c>
      <c r="D1709" s="241">
        <v>94.1856103233551</v>
      </c>
      <c r="E1709" s="161">
        <v>0</v>
      </c>
    </row>
    <row r="1710" spans="1:5" ht="12.75">
      <c r="A1710" s="245" t="s">
        <v>480</v>
      </c>
      <c r="B1710" s="161">
        <v>121349</v>
      </c>
      <c r="C1710" s="161">
        <v>0</v>
      </c>
      <c r="D1710" s="241">
        <v>0</v>
      </c>
      <c r="E1710" s="161">
        <v>0</v>
      </c>
    </row>
    <row r="1711" spans="1:5" ht="12.75">
      <c r="A1711" s="244" t="s">
        <v>407</v>
      </c>
      <c r="B1711" s="161">
        <v>368704</v>
      </c>
      <c r="C1711" s="161">
        <v>221348.71</v>
      </c>
      <c r="D1711" s="241">
        <v>60.0342578328415</v>
      </c>
      <c r="E1711" s="161">
        <v>67602</v>
      </c>
    </row>
    <row r="1712" spans="1:5" ht="12.75">
      <c r="A1712" s="245" t="s">
        <v>408</v>
      </c>
      <c r="B1712" s="161">
        <v>115680</v>
      </c>
      <c r="C1712" s="161">
        <v>103356.8</v>
      </c>
      <c r="D1712" s="241">
        <v>89.3471645919779</v>
      </c>
      <c r="E1712" s="161">
        <v>67602</v>
      </c>
    </row>
    <row r="1713" spans="1:5" ht="12.75">
      <c r="A1713" s="246" t="s">
        <v>471</v>
      </c>
      <c r="B1713" s="161">
        <v>115680</v>
      </c>
      <c r="C1713" s="161">
        <v>103356.8</v>
      </c>
      <c r="D1713" s="241">
        <v>89.3471645919779</v>
      </c>
      <c r="E1713" s="161">
        <v>67602</v>
      </c>
    </row>
    <row r="1714" spans="1:5" ht="25.5">
      <c r="A1714" s="247" t="s">
        <v>472</v>
      </c>
      <c r="B1714" s="161">
        <v>115680</v>
      </c>
      <c r="C1714" s="161">
        <v>103356.8</v>
      </c>
      <c r="D1714" s="241">
        <v>89.3471645919779</v>
      </c>
      <c r="E1714" s="161">
        <v>67602</v>
      </c>
    </row>
    <row r="1715" spans="1:5" ht="25.5">
      <c r="A1715" s="252" t="s">
        <v>473</v>
      </c>
      <c r="B1715" s="161">
        <v>62957</v>
      </c>
      <c r="C1715" s="161">
        <v>54456.8</v>
      </c>
      <c r="D1715" s="241">
        <v>86.4984036723478</v>
      </c>
      <c r="E1715" s="161">
        <v>51402</v>
      </c>
    </row>
    <row r="1716" spans="1:5" ht="25.5">
      <c r="A1716" s="252" t="s">
        <v>474</v>
      </c>
      <c r="B1716" s="161">
        <v>52723</v>
      </c>
      <c r="C1716" s="161">
        <v>48900</v>
      </c>
      <c r="D1716" s="241">
        <v>92.7488951690913</v>
      </c>
      <c r="E1716" s="161">
        <v>16200</v>
      </c>
    </row>
    <row r="1717" spans="1:5" ht="25.5">
      <c r="A1717" s="245" t="s">
        <v>414</v>
      </c>
      <c r="B1717" s="161">
        <v>253024</v>
      </c>
      <c r="C1717" s="161">
        <v>117991.91</v>
      </c>
      <c r="D1717" s="241">
        <v>46.6326949222208</v>
      </c>
      <c r="E1717" s="161">
        <v>0</v>
      </c>
    </row>
    <row r="1718" spans="1:5" ht="39">
      <c r="A1718" s="246" t="s">
        <v>415</v>
      </c>
      <c r="B1718" s="161">
        <v>253024</v>
      </c>
      <c r="C1718" s="161">
        <v>117991.91</v>
      </c>
      <c r="D1718" s="241">
        <v>46.6326949222208</v>
      </c>
      <c r="E1718" s="161">
        <v>0</v>
      </c>
    </row>
    <row r="1719" spans="1:5" ht="51.75">
      <c r="A1719" s="247" t="s">
        <v>416</v>
      </c>
      <c r="B1719" s="161">
        <v>250000</v>
      </c>
      <c r="C1719" s="161">
        <v>117991.91</v>
      </c>
      <c r="D1719" s="241">
        <v>47.196764</v>
      </c>
      <c r="E1719" s="161">
        <v>0</v>
      </c>
    </row>
    <row r="1720" spans="1:5" ht="51.75">
      <c r="A1720" s="247" t="s">
        <v>417</v>
      </c>
      <c r="B1720" s="161">
        <v>3024</v>
      </c>
      <c r="C1720" s="161">
        <v>0</v>
      </c>
      <c r="D1720" s="241">
        <v>0</v>
      </c>
      <c r="E1720" s="161">
        <v>0</v>
      </c>
    </row>
    <row r="1721" spans="1:5" ht="12.75">
      <c r="A1721" s="244" t="s">
        <v>420</v>
      </c>
      <c r="B1721" s="161">
        <v>329906933</v>
      </c>
      <c r="C1721" s="161">
        <v>329906933</v>
      </c>
      <c r="D1721" s="241">
        <v>100</v>
      </c>
      <c r="E1721" s="161">
        <v>150000</v>
      </c>
    </row>
    <row r="1722" spans="1:5" ht="25.5">
      <c r="A1722" s="245" t="s">
        <v>421</v>
      </c>
      <c r="B1722" s="161">
        <v>329906933</v>
      </c>
      <c r="C1722" s="161">
        <v>329906933</v>
      </c>
      <c r="D1722" s="241">
        <v>100</v>
      </c>
      <c r="E1722" s="161">
        <v>150000</v>
      </c>
    </row>
    <row r="1723" spans="1:5" ht="12.75">
      <c r="A1723" s="242" t="s">
        <v>423</v>
      </c>
      <c r="B1723" s="160">
        <v>367592903</v>
      </c>
      <c r="C1723" s="160">
        <v>204114150.76</v>
      </c>
      <c r="D1723" s="243">
        <v>55.527228380685</v>
      </c>
      <c r="E1723" s="160">
        <v>23518556.01</v>
      </c>
    </row>
    <row r="1724" spans="1:5" ht="12.75">
      <c r="A1724" s="244" t="s">
        <v>424</v>
      </c>
      <c r="B1724" s="161">
        <v>330059551</v>
      </c>
      <c r="C1724" s="161">
        <v>179280299.29</v>
      </c>
      <c r="D1724" s="241">
        <v>54.3175614057598</v>
      </c>
      <c r="E1724" s="161">
        <v>22827871.45</v>
      </c>
    </row>
    <row r="1725" spans="1:5" ht="12.75">
      <c r="A1725" s="245" t="s">
        <v>425</v>
      </c>
      <c r="B1725" s="161">
        <v>263426158</v>
      </c>
      <c r="C1725" s="161">
        <v>140029178.08</v>
      </c>
      <c r="D1725" s="241">
        <v>53.156899505781</v>
      </c>
      <c r="E1725" s="161">
        <v>18424762.54</v>
      </c>
    </row>
    <row r="1726" spans="1:5" ht="12.75">
      <c r="A1726" s="246" t="s">
        <v>426</v>
      </c>
      <c r="B1726" s="161">
        <v>168864886</v>
      </c>
      <c r="C1726" s="161">
        <v>97041561.16</v>
      </c>
      <c r="D1726" s="241">
        <v>57.4669864521153</v>
      </c>
      <c r="E1726" s="161">
        <v>12874626.39</v>
      </c>
    </row>
    <row r="1727" spans="1:5" ht="12.75">
      <c r="A1727" s="246" t="s">
        <v>427</v>
      </c>
      <c r="B1727" s="161">
        <v>94561272</v>
      </c>
      <c r="C1727" s="161">
        <v>42987616.92</v>
      </c>
      <c r="D1727" s="241">
        <v>45.4600662732202</v>
      </c>
      <c r="E1727" s="161">
        <v>5550136.15</v>
      </c>
    </row>
    <row r="1728" spans="1:5" ht="25.5">
      <c r="A1728" s="245" t="s">
        <v>429</v>
      </c>
      <c r="B1728" s="161">
        <v>65820245</v>
      </c>
      <c r="C1728" s="161">
        <v>38696815.89</v>
      </c>
      <c r="D1728" s="241">
        <v>58.7916618815381</v>
      </c>
      <c r="E1728" s="161">
        <v>4390861.91</v>
      </c>
    </row>
    <row r="1729" spans="1:5" ht="12.75">
      <c r="A1729" s="246" t="s">
        <v>430</v>
      </c>
      <c r="B1729" s="161">
        <v>4544070</v>
      </c>
      <c r="C1729" s="161">
        <v>2495789.4</v>
      </c>
      <c r="D1729" s="241">
        <v>54.9240966798487</v>
      </c>
      <c r="E1729" s="161">
        <v>63424</v>
      </c>
    </row>
    <row r="1730" spans="1:5" ht="12.75">
      <c r="A1730" s="246" t="s">
        <v>431</v>
      </c>
      <c r="B1730" s="161">
        <v>61276175</v>
      </c>
      <c r="C1730" s="161">
        <v>36201026.49</v>
      </c>
      <c r="D1730" s="241">
        <v>59.078469715187</v>
      </c>
      <c r="E1730" s="161">
        <v>4327437.91</v>
      </c>
    </row>
    <row r="1731" spans="1:5" ht="25.5">
      <c r="A1731" s="245" t="s">
        <v>432</v>
      </c>
      <c r="B1731" s="161">
        <v>575782</v>
      </c>
      <c r="C1731" s="161">
        <v>541549.47</v>
      </c>
      <c r="D1731" s="241">
        <v>94.0546022626619</v>
      </c>
      <c r="E1731" s="161">
        <v>0</v>
      </c>
    </row>
    <row r="1732" spans="1:5" ht="12.75">
      <c r="A1732" s="246" t="s">
        <v>434</v>
      </c>
      <c r="B1732" s="161">
        <v>575782</v>
      </c>
      <c r="C1732" s="161">
        <v>541549.47</v>
      </c>
      <c r="D1732" s="241">
        <v>94.0546022626619</v>
      </c>
      <c r="E1732" s="161">
        <v>0</v>
      </c>
    </row>
    <row r="1733" spans="1:5" ht="25.5">
      <c r="A1733" s="245" t="s">
        <v>435</v>
      </c>
      <c r="B1733" s="161">
        <v>237366</v>
      </c>
      <c r="C1733" s="161">
        <v>12755.85</v>
      </c>
      <c r="D1733" s="241">
        <v>5.37391623063118</v>
      </c>
      <c r="E1733" s="161">
        <v>12247</v>
      </c>
    </row>
    <row r="1734" spans="1:5" ht="12.75">
      <c r="A1734" s="246" t="s">
        <v>436</v>
      </c>
      <c r="B1734" s="161">
        <v>103986</v>
      </c>
      <c r="C1734" s="161">
        <v>724.85</v>
      </c>
      <c r="D1734" s="241">
        <v>0.69706498951782</v>
      </c>
      <c r="E1734" s="161">
        <v>216</v>
      </c>
    </row>
    <row r="1735" spans="1:5" ht="25.5">
      <c r="A1735" s="247" t="s">
        <v>437</v>
      </c>
      <c r="B1735" s="161">
        <v>3986</v>
      </c>
      <c r="C1735" s="161">
        <v>724.85</v>
      </c>
      <c r="D1735" s="241">
        <v>18.18489713999</v>
      </c>
      <c r="E1735" s="161">
        <v>216</v>
      </c>
    </row>
    <row r="1736" spans="1:5" ht="25.5">
      <c r="A1736" s="247" t="s">
        <v>467</v>
      </c>
      <c r="B1736" s="161">
        <v>100000</v>
      </c>
      <c r="C1736" s="161">
        <v>0</v>
      </c>
      <c r="D1736" s="241">
        <v>0</v>
      </c>
      <c r="E1736" s="161">
        <v>0</v>
      </c>
    </row>
    <row r="1737" spans="1:5" ht="25.5">
      <c r="A1737" s="252" t="s">
        <v>485</v>
      </c>
      <c r="B1737" s="161">
        <v>100000</v>
      </c>
      <c r="C1737" s="161">
        <v>0</v>
      </c>
      <c r="D1737" s="241">
        <v>0</v>
      </c>
      <c r="E1737" s="161">
        <v>0</v>
      </c>
    </row>
    <row r="1738" spans="1:5" ht="25.5">
      <c r="A1738" s="246" t="s">
        <v>441</v>
      </c>
      <c r="B1738" s="161">
        <v>12031</v>
      </c>
      <c r="C1738" s="161">
        <v>12031</v>
      </c>
      <c r="D1738" s="241">
        <v>100</v>
      </c>
      <c r="E1738" s="161">
        <v>12031</v>
      </c>
    </row>
    <row r="1739" spans="1:5" ht="25.5">
      <c r="A1739" s="247" t="s">
        <v>442</v>
      </c>
      <c r="B1739" s="161">
        <v>12031</v>
      </c>
      <c r="C1739" s="161">
        <v>12031</v>
      </c>
      <c r="D1739" s="241">
        <v>100</v>
      </c>
      <c r="E1739" s="161">
        <v>12031</v>
      </c>
    </row>
    <row r="1740" spans="1:5" ht="12.75">
      <c r="A1740" s="246" t="s">
        <v>481</v>
      </c>
      <c r="B1740" s="161">
        <v>121349</v>
      </c>
      <c r="C1740" s="161">
        <v>0</v>
      </c>
      <c r="D1740" s="241">
        <v>0</v>
      </c>
      <c r="E1740" s="161">
        <v>0</v>
      </c>
    </row>
    <row r="1741" spans="1:5" ht="12.75">
      <c r="A1741" s="244" t="s">
        <v>444</v>
      </c>
      <c r="B1741" s="161">
        <v>37533352</v>
      </c>
      <c r="C1741" s="161">
        <v>24833851.47</v>
      </c>
      <c r="D1741" s="241">
        <v>66.1647578665503</v>
      </c>
      <c r="E1741" s="161">
        <v>690684.56</v>
      </c>
    </row>
    <row r="1742" spans="1:5" ht="12.75">
      <c r="A1742" s="245" t="s">
        <v>445</v>
      </c>
      <c r="B1742" s="161">
        <v>37533352</v>
      </c>
      <c r="C1742" s="161">
        <v>24833851.47</v>
      </c>
      <c r="D1742" s="241">
        <v>66.1647578665503</v>
      </c>
      <c r="E1742" s="161">
        <v>690684.56</v>
      </c>
    </row>
    <row r="1743" spans="1:5" ht="12.75">
      <c r="A1743" s="240" t="s">
        <v>277</v>
      </c>
      <c r="B1743" s="161">
        <v>-6197118</v>
      </c>
      <c r="C1743" s="161">
        <v>149740484.42</v>
      </c>
      <c r="D1743" s="241">
        <v>-2416.29228973855</v>
      </c>
      <c r="E1743" s="161">
        <v>-20955810.75</v>
      </c>
    </row>
    <row r="1744" spans="1:5" ht="12.75">
      <c r="A1744" s="240" t="s">
        <v>455</v>
      </c>
      <c r="B1744" s="161">
        <v>6197118</v>
      </c>
      <c r="C1744" s="161">
        <v>-149740484.42</v>
      </c>
      <c r="D1744" s="241">
        <v>-2416.29228973855</v>
      </c>
      <c r="E1744" s="161">
        <v>20955810.75</v>
      </c>
    </row>
    <row r="1745" spans="1:5" ht="12.75">
      <c r="A1745" s="244" t="s">
        <v>464</v>
      </c>
      <c r="B1745" s="161">
        <v>6197118</v>
      </c>
      <c r="C1745" s="161">
        <v>-149740484.42</v>
      </c>
      <c r="D1745" s="241">
        <v>-2416.29228973855</v>
      </c>
      <c r="E1745" s="161">
        <v>20955810.75</v>
      </c>
    </row>
    <row r="1746" spans="1:5" ht="25.5">
      <c r="A1746" s="245" t="s">
        <v>459</v>
      </c>
      <c r="B1746" s="161">
        <v>6112600</v>
      </c>
      <c r="C1746" s="161">
        <v>-3670262.34</v>
      </c>
      <c r="D1746" s="241">
        <v>-60.0442093380885</v>
      </c>
      <c r="E1746" s="161">
        <v>0</v>
      </c>
    </row>
    <row r="1747" spans="1:5" ht="25.5">
      <c r="A1747" s="245" t="s">
        <v>460</v>
      </c>
      <c r="B1747" s="161">
        <v>84518</v>
      </c>
      <c r="C1747" s="161">
        <v>-51065.24</v>
      </c>
      <c r="D1747" s="241">
        <v>-60.4193662888379</v>
      </c>
      <c r="E1747" s="161">
        <v>0</v>
      </c>
    </row>
    <row r="1748" spans="1:5" ht="12.75">
      <c r="A1748" s="240"/>
      <c r="B1748" s="161"/>
      <c r="C1748" s="161"/>
      <c r="D1748" s="241"/>
      <c r="E1748" s="161"/>
    </row>
    <row r="1749" spans="1:5" ht="12.75">
      <c r="A1749" s="242" t="s">
        <v>463</v>
      </c>
      <c r="B1749" s="160"/>
      <c r="C1749" s="160"/>
      <c r="D1749" s="243"/>
      <c r="E1749" s="160"/>
    </row>
    <row r="1750" spans="1:5" ht="12.75">
      <c r="A1750" s="242" t="s">
        <v>403</v>
      </c>
      <c r="B1750" s="160">
        <v>348262929</v>
      </c>
      <c r="C1750" s="160">
        <v>340876690.18</v>
      </c>
      <c r="D1750" s="243">
        <v>97.8791199967195</v>
      </c>
      <c r="E1750" s="160">
        <v>2546545.26</v>
      </c>
    </row>
    <row r="1751" spans="1:5" ht="25.5">
      <c r="A1751" s="244" t="s">
        <v>404</v>
      </c>
      <c r="B1751" s="161">
        <v>30585600</v>
      </c>
      <c r="C1751" s="161">
        <v>23337179.47</v>
      </c>
      <c r="D1751" s="241">
        <v>76.3011988321302</v>
      </c>
      <c r="E1751" s="161">
        <v>2345143.26</v>
      </c>
    </row>
    <row r="1752" spans="1:5" ht="12.75">
      <c r="A1752" s="244" t="s">
        <v>407</v>
      </c>
      <c r="B1752" s="161">
        <v>312957</v>
      </c>
      <c r="C1752" s="161">
        <v>172448.71</v>
      </c>
      <c r="D1752" s="241">
        <v>55.1030045661225</v>
      </c>
      <c r="E1752" s="161">
        <v>51402</v>
      </c>
    </row>
    <row r="1753" spans="1:5" ht="12.75">
      <c r="A1753" s="245" t="s">
        <v>408</v>
      </c>
      <c r="B1753" s="161">
        <v>62957</v>
      </c>
      <c r="C1753" s="161">
        <v>54456.8</v>
      </c>
      <c r="D1753" s="241">
        <v>86.4984036723478</v>
      </c>
      <c r="E1753" s="161">
        <v>51402</v>
      </c>
    </row>
    <row r="1754" spans="1:5" ht="12.75">
      <c r="A1754" s="246" t="s">
        <v>471</v>
      </c>
      <c r="B1754" s="161">
        <v>62957</v>
      </c>
      <c r="C1754" s="161">
        <v>54456.8</v>
      </c>
      <c r="D1754" s="241">
        <v>86.4984036723478</v>
      </c>
      <c r="E1754" s="161">
        <v>51402</v>
      </c>
    </row>
    <row r="1755" spans="1:5" ht="25.5">
      <c r="A1755" s="247" t="s">
        <v>472</v>
      </c>
      <c r="B1755" s="161">
        <v>62957</v>
      </c>
      <c r="C1755" s="161">
        <v>54456.8</v>
      </c>
      <c r="D1755" s="241">
        <v>86.4984036723478</v>
      </c>
      <c r="E1755" s="161">
        <v>51402</v>
      </c>
    </row>
    <row r="1756" spans="1:5" ht="25.5">
      <c r="A1756" s="252" t="s">
        <v>473</v>
      </c>
      <c r="B1756" s="161">
        <v>62957</v>
      </c>
      <c r="C1756" s="161">
        <v>54456.8</v>
      </c>
      <c r="D1756" s="241">
        <v>86.4984036723478</v>
      </c>
      <c r="E1756" s="161">
        <v>51402</v>
      </c>
    </row>
    <row r="1757" spans="1:5" ht="25.5">
      <c r="A1757" s="245" t="s">
        <v>414</v>
      </c>
      <c r="B1757" s="161">
        <v>250000</v>
      </c>
      <c r="C1757" s="161">
        <v>117991.91</v>
      </c>
      <c r="D1757" s="241">
        <v>47.196764</v>
      </c>
      <c r="E1757" s="161">
        <v>0</v>
      </c>
    </row>
    <row r="1758" spans="1:5" ht="39">
      <c r="A1758" s="246" t="s">
        <v>415</v>
      </c>
      <c r="B1758" s="161">
        <v>250000</v>
      </c>
      <c r="C1758" s="161">
        <v>117991.91</v>
      </c>
      <c r="D1758" s="241">
        <v>47.196764</v>
      </c>
      <c r="E1758" s="161">
        <v>0</v>
      </c>
    </row>
    <row r="1759" spans="1:5" ht="51.75">
      <c r="A1759" s="247" t="s">
        <v>416</v>
      </c>
      <c r="B1759" s="161">
        <v>250000</v>
      </c>
      <c r="C1759" s="161">
        <v>117991.91</v>
      </c>
      <c r="D1759" s="241">
        <v>47.196764</v>
      </c>
      <c r="E1759" s="161">
        <v>0</v>
      </c>
    </row>
    <row r="1760" spans="1:5" ht="12.75">
      <c r="A1760" s="244" t="s">
        <v>420</v>
      </c>
      <c r="B1760" s="161">
        <v>317364372</v>
      </c>
      <c r="C1760" s="161">
        <v>317367062</v>
      </c>
      <c r="D1760" s="241">
        <v>100.00084760617</v>
      </c>
      <c r="E1760" s="161">
        <v>150000</v>
      </c>
    </row>
    <row r="1761" spans="1:5" ht="25.5">
      <c r="A1761" s="245" t="s">
        <v>421</v>
      </c>
      <c r="B1761" s="161">
        <v>317364372</v>
      </c>
      <c r="C1761" s="161">
        <v>317367062</v>
      </c>
      <c r="D1761" s="241">
        <v>100.00084760617</v>
      </c>
      <c r="E1761" s="161">
        <v>150000</v>
      </c>
    </row>
    <row r="1762" spans="1:5" ht="12.75">
      <c r="A1762" s="242" t="s">
        <v>423</v>
      </c>
      <c r="B1762" s="160">
        <v>354375529</v>
      </c>
      <c r="C1762" s="160">
        <v>200763909.11</v>
      </c>
      <c r="D1762" s="243">
        <v>56.6528703820291</v>
      </c>
      <c r="E1762" s="160">
        <v>22845875.43</v>
      </c>
    </row>
    <row r="1763" spans="1:5" ht="12.75">
      <c r="A1763" s="244" t="s">
        <v>424</v>
      </c>
      <c r="B1763" s="161">
        <v>323774319</v>
      </c>
      <c r="C1763" s="161">
        <v>177279810.26</v>
      </c>
      <c r="D1763" s="241">
        <v>54.7541296071725</v>
      </c>
      <c r="E1763" s="161">
        <v>22507365.35</v>
      </c>
    </row>
    <row r="1764" spans="1:5" ht="12.75">
      <c r="A1764" s="245" t="s">
        <v>425</v>
      </c>
      <c r="B1764" s="161">
        <v>257441038</v>
      </c>
      <c r="C1764" s="161">
        <v>138183427.52</v>
      </c>
      <c r="D1764" s="241">
        <v>53.6757576000762</v>
      </c>
      <c r="E1764" s="161">
        <v>18104256.44</v>
      </c>
    </row>
    <row r="1765" spans="1:5" ht="12.75">
      <c r="A1765" s="246" t="s">
        <v>426</v>
      </c>
      <c r="B1765" s="161">
        <v>166746194</v>
      </c>
      <c r="C1765" s="161">
        <v>96003960.57</v>
      </c>
      <c r="D1765" s="241">
        <v>57.5749036706649</v>
      </c>
      <c r="E1765" s="161">
        <v>12668827.54</v>
      </c>
    </row>
    <row r="1766" spans="1:5" ht="12.75">
      <c r="A1766" s="246" t="s">
        <v>427</v>
      </c>
      <c r="B1766" s="161">
        <v>90694844</v>
      </c>
      <c r="C1766" s="161">
        <v>42179466.95</v>
      </c>
      <c r="D1766" s="241">
        <v>46.5070174772008</v>
      </c>
      <c r="E1766" s="161">
        <v>5435428.9</v>
      </c>
    </row>
    <row r="1767" spans="1:5" ht="25.5">
      <c r="A1767" s="245" t="s">
        <v>429</v>
      </c>
      <c r="B1767" s="161">
        <v>65817221</v>
      </c>
      <c r="C1767" s="161">
        <v>38696815.89</v>
      </c>
      <c r="D1767" s="241">
        <v>58.794363089259</v>
      </c>
      <c r="E1767" s="161">
        <v>4390861.91</v>
      </c>
    </row>
    <row r="1768" spans="1:5" ht="12.75">
      <c r="A1768" s="246" t="s">
        <v>430</v>
      </c>
      <c r="B1768" s="161">
        <v>4541046</v>
      </c>
      <c r="C1768" s="161">
        <v>2495789.4</v>
      </c>
      <c r="D1768" s="241">
        <v>54.9606720566143</v>
      </c>
      <c r="E1768" s="161">
        <v>63424</v>
      </c>
    </row>
    <row r="1769" spans="1:5" ht="12.75">
      <c r="A1769" s="246" t="s">
        <v>431</v>
      </c>
      <c r="B1769" s="161">
        <v>61276175</v>
      </c>
      <c r="C1769" s="161">
        <v>36201026.49</v>
      </c>
      <c r="D1769" s="241">
        <v>59.078469715187</v>
      </c>
      <c r="E1769" s="161">
        <v>4327437.91</v>
      </c>
    </row>
    <row r="1770" spans="1:5" ht="25.5">
      <c r="A1770" s="245" t="s">
        <v>432</v>
      </c>
      <c r="B1770" s="161">
        <v>400043</v>
      </c>
      <c r="C1770" s="161">
        <v>386811</v>
      </c>
      <c r="D1770" s="241">
        <v>96.692355571776</v>
      </c>
      <c r="E1770" s="161">
        <v>0</v>
      </c>
    </row>
    <row r="1771" spans="1:5" ht="12.75">
      <c r="A1771" s="246" t="s">
        <v>434</v>
      </c>
      <c r="B1771" s="161">
        <v>400043</v>
      </c>
      <c r="C1771" s="161">
        <v>386811</v>
      </c>
      <c r="D1771" s="241">
        <v>96.692355571776</v>
      </c>
      <c r="E1771" s="161">
        <v>0</v>
      </c>
    </row>
    <row r="1772" spans="1:5" ht="25.5">
      <c r="A1772" s="245" t="s">
        <v>435</v>
      </c>
      <c r="B1772" s="161">
        <v>116017</v>
      </c>
      <c r="C1772" s="161">
        <v>12755.85</v>
      </c>
      <c r="D1772" s="241">
        <v>10.9948111052691</v>
      </c>
      <c r="E1772" s="161">
        <v>12247</v>
      </c>
    </row>
    <row r="1773" spans="1:5" ht="12.75">
      <c r="A1773" s="246" t="s">
        <v>436</v>
      </c>
      <c r="B1773" s="161">
        <v>103986</v>
      </c>
      <c r="C1773" s="161">
        <v>724.85</v>
      </c>
      <c r="D1773" s="241">
        <v>0.69706498951782</v>
      </c>
      <c r="E1773" s="161">
        <v>216</v>
      </c>
    </row>
    <row r="1774" spans="1:5" ht="25.5">
      <c r="A1774" s="247" t="s">
        <v>437</v>
      </c>
      <c r="B1774" s="161">
        <v>3986</v>
      </c>
      <c r="C1774" s="161">
        <v>724.85</v>
      </c>
      <c r="D1774" s="241">
        <v>18.18489713999</v>
      </c>
      <c r="E1774" s="161">
        <v>216</v>
      </c>
    </row>
    <row r="1775" spans="1:5" ht="25.5">
      <c r="A1775" s="247" t="s">
        <v>467</v>
      </c>
      <c r="B1775" s="161">
        <v>100000</v>
      </c>
      <c r="C1775" s="161">
        <v>0</v>
      </c>
      <c r="D1775" s="241">
        <v>0</v>
      </c>
      <c r="E1775" s="161">
        <v>0</v>
      </c>
    </row>
    <row r="1776" spans="1:5" ht="25.5">
      <c r="A1776" s="252" t="s">
        <v>485</v>
      </c>
      <c r="B1776" s="161">
        <v>100000</v>
      </c>
      <c r="C1776" s="161">
        <v>0</v>
      </c>
      <c r="D1776" s="241">
        <v>0</v>
      </c>
      <c r="E1776" s="161">
        <v>0</v>
      </c>
    </row>
    <row r="1777" spans="1:5" ht="25.5">
      <c r="A1777" s="246" t="s">
        <v>441</v>
      </c>
      <c r="B1777" s="161">
        <v>12031</v>
      </c>
      <c r="C1777" s="161">
        <v>12031</v>
      </c>
      <c r="D1777" s="241">
        <v>100</v>
      </c>
      <c r="E1777" s="161">
        <v>12031</v>
      </c>
    </row>
    <row r="1778" spans="1:5" ht="25.5">
      <c r="A1778" s="247" t="s">
        <v>442</v>
      </c>
      <c r="B1778" s="161">
        <v>12031</v>
      </c>
      <c r="C1778" s="161">
        <v>12031</v>
      </c>
      <c r="D1778" s="241">
        <v>100</v>
      </c>
      <c r="E1778" s="161">
        <v>12031</v>
      </c>
    </row>
    <row r="1779" spans="1:5" ht="12.75">
      <c r="A1779" s="244" t="s">
        <v>444</v>
      </c>
      <c r="B1779" s="161">
        <v>30601210</v>
      </c>
      <c r="C1779" s="161">
        <v>23484098.85</v>
      </c>
      <c r="D1779" s="241">
        <v>76.7423864938674</v>
      </c>
      <c r="E1779" s="161">
        <v>338510.08</v>
      </c>
    </row>
    <row r="1780" spans="1:5" ht="12.75">
      <c r="A1780" s="245" t="s">
        <v>445</v>
      </c>
      <c r="B1780" s="161">
        <v>30601210</v>
      </c>
      <c r="C1780" s="161">
        <v>23484098.85</v>
      </c>
      <c r="D1780" s="241">
        <v>76.7423864938674</v>
      </c>
      <c r="E1780" s="161">
        <v>338510.08</v>
      </c>
    </row>
    <row r="1781" spans="1:5" ht="12.75">
      <c r="A1781" s="240" t="s">
        <v>277</v>
      </c>
      <c r="B1781" s="161">
        <v>-6112600</v>
      </c>
      <c r="C1781" s="161">
        <v>140112781.07</v>
      </c>
      <c r="D1781" s="241">
        <v>-2292.19613699571</v>
      </c>
      <c r="E1781" s="161">
        <v>-20299330.17</v>
      </c>
    </row>
    <row r="1782" spans="1:5" ht="12.75">
      <c r="A1782" s="240" t="s">
        <v>455</v>
      </c>
      <c r="B1782" s="161">
        <v>6112600</v>
      </c>
      <c r="C1782" s="161">
        <v>-140112781.07</v>
      </c>
      <c r="D1782" s="241">
        <v>-2292.19613699571</v>
      </c>
      <c r="E1782" s="161">
        <v>20299330.17</v>
      </c>
    </row>
    <row r="1783" spans="1:5" ht="12.75">
      <c r="A1783" s="244" t="s">
        <v>464</v>
      </c>
      <c r="B1783" s="161">
        <v>6112600</v>
      </c>
      <c r="C1783" s="161">
        <v>-140112781.07</v>
      </c>
      <c r="D1783" s="241">
        <v>-2292.19613699571</v>
      </c>
      <c r="E1783" s="161">
        <v>20299330.17</v>
      </c>
    </row>
    <row r="1784" spans="1:5" ht="25.5">
      <c r="A1784" s="245" t="s">
        <v>459</v>
      </c>
      <c r="B1784" s="161">
        <v>6112600</v>
      </c>
      <c r="C1784" s="161">
        <v>-3670262.34</v>
      </c>
      <c r="D1784" s="241">
        <v>-60.0442093380885</v>
      </c>
      <c r="E1784" s="161">
        <v>0</v>
      </c>
    </row>
    <row r="1785" spans="1:5" ht="12.75">
      <c r="A1785" s="240"/>
      <c r="B1785" s="161"/>
      <c r="C1785" s="161"/>
      <c r="D1785" s="241"/>
      <c r="E1785" s="161"/>
    </row>
    <row r="1786" spans="1:5" ht="25.5">
      <c r="A1786" s="242" t="s">
        <v>465</v>
      </c>
      <c r="B1786" s="160"/>
      <c r="C1786" s="160"/>
      <c r="D1786" s="243"/>
      <c r="E1786" s="160"/>
    </row>
    <row r="1787" spans="1:5" ht="12.75">
      <c r="A1787" s="242" t="s">
        <v>403</v>
      </c>
      <c r="B1787" s="160">
        <v>13132856</v>
      </c>
      <c r="C1787" s="160">
        <v>12977945</v>
      </c>
      <c r="D1787" s="243">
        <v>98.8204317476716</v>
      </c>
      <c r="E1787" s="160">
        <v>16200</v>
      </c>
    </row>
    <row r="1788" spans="1:5" ht="12.75">
      <c r="A1788" s="244" t="s">
        <v>405</v>
      </c>
      <c r="B1788" s="161">
        <v>534548</v>
      </c>
      <c r="C1788" s="161">
        <v>389174</v>
      </c>
      <c r="D1788" s="241">
        <v>72.80431317674</v>
      </c>
      <c r="E1788" s="161">
        <v>0</v>
      </c>
    </row>
    <row r="1789" spans="1:5" ht="12.75">
      <c r="A1789" s="245" t="s">
        <v>406</v>
      </c>
      <c r="B1789" s="161">
        <v>413199</v>
      </c>
      <c r="C1789" s="161">
        <v>389174</v>
      </c>
      <c r="D1789" s="241">
        <v>94.1856103233551</v>
      </c>
      <c r="E1789" s="161">
        <v>0</v>
      </c>
    </row>
    <row r="1790" spans="1:5" ht="12.75">
      <c r="A1790" s="245" t="s">
        <v>480</v>
      </c>
      <c r="B1790" s="161">
        <v>121349</v>
      </c>
      <c r="C1790" s="161">
        <v>0</v>
      </c>
      <c r="D1790" s="241">
        <v>0</v>
      </c>
      <c r="E1790" s="161">
        <v>0</v>
      </c>
    </row>
    <row r="1791" spans="1:5" ht="12.75">
      <c r="A1791" s="244" t="s">
        <v>407</v>
      </c>
      <c r="B1791" s="161">
        <v>55747</v>
      </c>
      <c r="C1791" s="161">
        <v>48900</v>
      </c>
      <c r="D1791" s="241">
        <v>87.7177247206128</v>
      </c>
      <c r="E1791" s="161">
        <v>16200</v>
      </c>
    </row>
    <row r="1792" spans="1:5" ht="12.75">
      <c r="A1792" s="245" t="s">
        <v>408</v>
      </c>
      <c r="B1792" s="161">
        <v>52723</v>
      </c>
      <c r="C1792" s="161">
        <v>48900</v>
      </c>
      <c r="D1792" s="241">
        <v>92.7488951690913</v>
      </c>
      <c r="E1792" s="161">
        <v>16200</v>
      </c>
    </row>
    <row r="1793" spans="1:5" ht="12.75">
      <c r="A1793" s="246" t="s">
        <v>471</v>
      </c>
      <c r="B1793" s="161">
        <v>52723</v>
      </c>
      <c r="C1793" s="161">
        <v>48900</v>
      </c>
      <c r="D1793" s="241">
        <v>92.7488951690913</v>
      </c>
      <c r="E1793" s="161">
        <v>16200</v>
      </c>
    </row>
    <row r="1794" spans="1:5" ht="25.5">
      <c r="A1794" s="247" t="s">
        <v>472</v>
      </c>
      <c r="B1794" s="161">
        <v>52723</v>
      </c>
      <c r="C1794" s="161">
        <v>48900</v>
      </c>
      <c r="D1794" s="241">
        <v>92.7488951690913</v>
      </c>
      <c r="E1794" s="161">
        <v>16200</v>
      </c>
    </row>
    <row r="1795" spans="1:5" ht="25.5">
      <c r="A1795" s="252" t="s">
        <v>474</v>
      </c>
      <c r="B1795" s="161">
        <v>52723</v>
      </c>
      <c r="C1795" s="161">
        <v>48900</v>
      </c>
      <c r="D1795" s="241">
        <v>92.7488951690913</v>
      </c>
      <c r="E1795" s="161">
        <v>16200</v>
      </c>
    </row>
    <row r="1796" spans="1:5" ht="25.5">
      <c r="A1796" s="245" t="s">
        <v>414</v>
      </c>
      <c r="B1796" s="161">
        <v>3024</v>
      </c>
      <c r="C1796" s="161">
        <v>0</v>
      </c>
      <c r="D1796" s="241">
        <v>0</v>
      </c>
      <c r="E1796" s="161">
        <v>0</v>
      </c>
    </row>
    <row r="1797" spans="1:5" ht="39">
      <c r="A1797" s="246" t="s">
        <v>415</v>
      </c>
      <c r="B1797" s="161">
        <v>3024</v>
      </c>
      <c r="C1797" s="161">
        <v>0</v>
      </c>
      <c r="D1797" s="241">
        <v>0</v>
      </c>
      <c r="E1797" s="161">
        <v>0</v>
      </c>
    </row>
    <row r="1798" spans="1:5" ht="51.75">
      <c r="A1798" s="247" t="s">
        <v>417</v>
      </c>
      <c r="B1798" s="161">
        <v>3024</v>
      </c>
      <c r="C1798" s="161">
        <v>0</v>
      </c>
      <c r="D1798" s="241">
        <v>0</v>
      </c>
      <c r="E1798" s="161">
        <v>0</v>
      </c>
    </row>
    <row r="1799" spans="1:5" ht="12.75">
      <c r="A1799" s="244" t="s">
        <v>420</v>
      </c>
      <c r="B1799" s="161">
        <v>12542561</v>
      </c>
      <c r="C1799" s="161">
        <v>12539871</v>
      </c>
      <c r="D1799" s="241">
        <v>99.9785530243784</v>
      </c>
      <c r="E1799" s="161">
        <v>0</v>
      </c>
    </row>
    <row r="1800" spans="1:5" ht="25.5">
      <c r="A1800" s="245" t="s">
        <v>421</v>
      </c>
      <c r="B1800" s="161">
        <v>12542561</v>
      </c>
      <c r="C1800" s="161">
        <v>12539871</v>
      </c>
      <c r="D1800" s="241">
        <v>99.9785530243784</v>
      </c>
      <c r="E1800" s="161">
        <v>0</v>
      </c>
    </row>
    <row r="1801" spans="1:5" ht="12.75">
      <c r="A1801" s="242" t="s">
        <v>423</v>
      </c>
      <c r="B1801" s="160">
        <v>13217374</v>
      </c>
      <c r="C1801" s="160">
        <v>3350241.65</v>
      </c>
      <c r="D1801" s="243">
        <v>25.347256194763</v>
      </c>
      <c r="E1801" s="160">
        <v>672680.58</v>
      </c>
    </row>
    <row r="1802" spans="1:5" ht="12.75">
      <c r="A1802" s="244" t="s">
        <v>424</v>
      </c>
      <c r="B1802" s="161">
        <v>6285232</v>
      </c>
      <c r="C1802" s="161">
        <v>2000489.03</v>
      </c>
      <c r="D1802" s="241">
        <v>31.8284039475393</v>
      </c>
      <c r="E1802" s="161">
        <v>320506.1</v>
      </c>
    </row>
    <row r="1803" spans="1:5" ht="12.75">
      <c r="A1803" s="245" t="s">
        <v>425</v>
      </c>
      <c r="B1803" s="161">
        <v>5985120</v>
      </c>
      <c r="C1803" s="161">
        <v>1845750.56</v>
      </c>
      <c r="D1803" s="241">
        <v>30.8389900286043</v>
      </c>
      <c r="E1803" s="161">
        <v>320506.1</v>
      </c>
    </row>
    <row r="1804" spans="1:5" ht="12.75">
      <c r="A1804" s="246" t="s">
        <v>426</v>
      </c>
      <c r="B1804" s="161">
        <v>2118692</v>
      </c>
      <c r="C1804" s="161">
        <v>1037600.59</v>
      </c>
      <c r="D1804" s="241">
        <v>48.9736398683716</v>
      </c>
      <c r="E1804" s="161">
        <v>205798.85</v>
      </c>
    </row>
    <row r="1805" spans="1:5" ht="12.75">
      <c r="A1805" s="246" t="s">
        <v>427</v>
      </c>
      <c r="B1805" s="161">
        <v>3866428</v>
      </c>
      <c r="C1805" s="161">
        <v>808149.97</v>
      </c>
      <c r="D1805" s="241">
        <v>20.9017203992936</v>
      </c>
      <c r="E1805" s="161">
        <v>114707.25</v>
      </c>
    </row>
    <row r="1806" spans="1:5" ht="25.5">
      <c r="A1806" s="245" t="s">
        <v>429</v>
      </c>
      <c r="B1806" s="161">
        <v>3024</v>
      </c>
      <c r="C1806" s="161">
        <v>0</v>
      </c>
      <c r="D1806" s="241">
        <v>0</v>
      </c>
      <c r="E1806" s="161">
        <v>0</v>
      </c>
    </row>
    <row r="1807" spans="1:5" ht="12.75">
      <c r="A1807" s="246" t="s">
        <v>430</v>
      </c>
      <c r="B1807" s="161">
        <v>3024</v>
      </c>
      <c r="C1807" s="161">
        <v>0</v>
      </c>
      <c r="D1807" s="241">
        <v>0</v>
      </c>
      <c r="E1807" s="161">
        <v>0</v>
      </c>
    </row>
    <row r="1808" spans="1:5" ht="25.5">
      <c r="A1808" s="245" t="s">
        <v>432</v>
      </c>
      <c r="B1808" s="161">
        <v>175739</v>
      </c>
      <c r="C1808" s="161">
        <v>154738.47</v>
      </c>
      <c r="D1808" s="241">
        <v>88.0501596116969</v>
      </c>
      <c r="E1808" s="161">
        <v>0</v>
      </c>
    </row>
    <row r="1809" spans="1:5" ht="12.75">
      <c r="A1809" s="246" t="s">
        <v>434</v>
      </c>
      <c r="B1809" s="161">
        <v>175739</v>
      </c>
      <c r="C1809" s="161">
        <v>154738.47</v>
      </c>
      <c r="D1809" s="241">
        <v>88.0501596116969</v>
      </c>
      <c r="E1809" s="161">
        <v>0</v>
      </c>
    </row>
    <row r="1810" spans="1:5" ht="25.5">
      <c r="A1810" s="245" t="s">
        <v>435</v>
      </c>
      <c r="B1810" s="161">
        <v>121349</v>
      </c>
      <c r="C1810" s="161">
        <v>0</v>
      </c>
      <c r="D1810" s="241">
        <v>0</v>
      </c>
      <c r="E1810" s="161">
        <v>0</v>
      </c>
    </row>
    <row r="1811" spans="1:5" ht="12.75">
      <c r="A1811" s="246" t="s">
        <v>481</v>
      </c>
      <c r="B1811" s="161">
        <v>121349</v>
      </c>
      <c r="C1811" s="161">
        <v>0</v>
      </c>
      <c r="D1811" s="241">
        <v>0</v>
      </c>
      <c r="E1811" s="161">
        <v>0</v>
      </c>
    </row>
    <row r="1812" spans="1:5" ht="12.75">
      <c r="A1812" s="244" t="s">
        <v>444</v>
      </c>
      <c r="B1812" s="161">
        <v>6932142</v>
      </c>
      <c r="C1812" s="161">
        <v>1349752.62</v>
      </c>
      <c r="D1812" s="241">
        <v>19.470931495633</v>
      </c>
      <c r="E1812" s="161">
        <v>352174.48</v>
      </c>
    </row>
    <row r="1813" spans="1:5" ht="12.75">
      <c r="A1813" s="245" t="s">
        <v>445</v>
      </c>
      <c r="B1813" s="161">
        <v>6932142</v>
      </c>
      <c r="C1813" s="161">
        <v>1349752.62</v>
      </c>
      <c r="D1813" s="241">
        <v>19.470931495633</v>
      </c>
      <c r="E1813" s="161">
        <v>352174.48</v>
      </c>
    </row>
    <row r="1814" spans="1:5" ht="12.75">
      <c r="A1814" s="240" t="s">
        <v>277</v>
      </c>
      <c r="B1814" s="161">
        <v>-84518</v>
      </c>
      <c r="C1814" s="161">
        <v>9627703.35</v>
      </c>
      <c r="D1814" s="241">
        <v>-11391.3052249225</v>
      </c>
      <c r="E1814" s="161">
        <v>-656480.58</v>
      </c>
    </row>
    <row r="1815" spans="1:5" ht="12.75">
      <c r="A1815" s="240" t="s">
        <v>455</v>
      </c>
      <c r="B1815" s="161">
        <v>84518</v>
      </c>
      <c r="C1815" s="161">
        <v>-9627703.35</v>
      </c>
      <c r="D1815" s="241">
        <v>-11391.3052249225</v>
      </c>
      <c r="E1815" s="161">
        <v>656480.58</v>
      </c>
    </row>
    <row r="1816" spans="1:5" ht="12.75">
      <c r="A1816" s="244" t="s">
        <v>464</v>
      </c>
      <c r="B1816" s="161">
        <v>84518</v>
      </c>
      <c r="C1816" s="161">
        <v>-9627703.35</v>
      </c>
      <c r="D1816" s="241">
        <v>-11391.3052249225</v>
      </c>
      <c r="E1816" s="161">
        <v>656480.58</v>
      </c>
    </row>
    <row r="1817" spans="1:5" ht="25.5">
      <c r="A1817" s="245" t="s">
        <v>460</v>
      </c>
      <c r="B1817" s="161">
        <v>84518</v>
      </c>
      <c r="C1817" s="161">
        <v>-51065.24</v>
      </c>
      <c r="D1817" s="241">
        <v>-60.4193662888379</v>
      </c>
      <c r="E1817" s="161">
        <v>0</v>
      </c>
    </row>
    <row r="1818" spans="1:5" ht="12.75">
      <c r="A1818" s="240"/>
      <c r="B1818" s="161"/>
      <c r="C1818" s="161"/>
      <c r="D1818" s="241"/>
      <c r="E1818" s="161"/>
    </row>
    <row r="1819" spans="1:5" ht="12.75">
      <c r="A1819" s="251" t="s">
        <v>498</v>
      </c>
      <c r="B1819" s="161"/>
      <c r="C1819" s="161"/>
      <c r="D1819" s="241"/>
      <c r="E1819" s="161"/>
    </row>
    <row r="1820" spans="1:5" ht="12.75">
      <c r="A1820" s="242" t="s">
        <v>403</v>
      </c>
      <c r="B1820" s="160">
        <v>38515057</v>
      </c>
      <c r="C1820" s="160">
        <v>38505126.42</v>
      </c>
      <c r="D1820" s="243">
        <v>99.9742163694578</v>
      </c>
      <c r="E1820" s="160">
        <v>1843463.42</v>
      </c>
    </row>
    <row r="1821" spans="1:5" ht="25.5">
      <c r="A1821" s="244" t="s">
        <v>404</v>
      </c>
      <c r="B1821" s="161">
        <v>0</v>
      </c>
      <c r="C1821" s="161">
        <v>569.42</v>
      </c>
      <c r="D1821" s="241">
        <v>0</v>
      </c>
      <c r="E1821" s="161">
        <v>569.42</v>
      </c>
    </row>
    <row r="1822" spans="1:5" ht="12.75">
      <c r="A1822" s="244" t="s">
        <v>407</v>
      </c>
      <c r="B1822" s="161">
        <v>24000</v>
      </c>
      <c r="C1822" s="161">
        <v>13500</v>
      </c>
      <c r="D1822" s="241">
        <v>56.25</v>
      </c>
      <c r="E1822" s="161">
        <v>3500</v>
      </c>
    </row>
    <row r="1823" spans="1:5" ht="12.75">
      <c r="A1823" s="245" t="s">
        <v>408</v>
      </c>
      <c r="B1823" s="161">
        <v>24000</v>
      </c>
      <c r="C1823" s="161">
        <v>13500</v>
      </c>
      <c r="D1823" s="241">
        <v>56.25</v>
      </c>
      <c r="E1823" s="161">
        <v>3500</v>
      </c>
    </row>
    <row r="1824" spans="1:5" ht="12.75">
      <c r="A1824" s="246" t="s">
        <v>471</v>
      </c>
      <c r="B1824" s="161">
        <v>24000</v>
      </c>
      <c r="C1824" s="161">
        <v>13500</v>
      </c>
      <c r="D1824" s="241">
        <v>56.25</v>
      </c>
      <c r="E1824" s="161">
        <v>3500</v>
      </c>
    </row>
    <row r="1825" spans="1:5" ht="25.5">
      <c r="A1825" s="247" t="s">
        <v>472</v>
      </c>
      <c r="B1825" s="161">
        <v>24000</v>
      </c>
      <c r="C1825" s="161">
        <v>13500</v>
      </c>
      <c r="D1825" s="241">
        <v>56.25</v>
      </c>
      <c r="E1825" s="161">
        <v>3500</v>
      </c>
    </row>
    <row r="1826" spans="1:5" ht="25.5">
      <c r="A1826" s="252" t="s">
        <v>474</v>
      </c>
      <c r="B1826" s="161">
        <v>24000</v>
      </c>
      <c r="C1826" s="161">
        <v>13500</v>
      </c>
      <c r="D1826" s="241">
        <v>56.25</v>
      </c>
      <c r="E1826" s="161">
        <v>3500</v>
      </c>
    </row>
    <row r="1827" spans="1:5" ht="12.75">
      <c r="A1827" s="244" t="s">
        <v>420</v>
      </c>
      <c r="B1827" s="161">
        <v>38491057</v>
      </c>
      <c r="C1827" s="161">
        <v>38491057</v>
      </c>
      <c r="D1827" s="241">
        <v>100</v>
      </c>
      <c r="E1827" s="161">
        <v>1839394</v>
      </c>
    </row>
    <row r="1828" spans="1:5" ht="25.5">
      <c r="A1828" s="245" t="s">
        <v>421</v>
      </c>
      <c r="B1828" s="161">
        <v>38491057</v>
      </c>
      <c r="C1828" s="161">
        <v>38491057</v>
      </c>
      <c r="D1828" s="241">
        <v>100</v>
      </c>
      <c r="E1828" s="161">
        <v>1839394</v>
      </c>
    </row>
    <row r="1829" spans="1:5" ht="12.75">
      <c r="A1829" s="242" t="s">
        <v>423</v>
      </c>
      <c r="B1829" s="160">
        <v>38515057</v>
      </c>
      <c r="C1829" s="160">
        <v>23497516.58</v>
      </c>
      <c r="D1829" s="243">
        <v>61.0086506687502</v>
      </c>
      <c r="E1829" s="160">
        <v>2942191.2</v>
      </c>
    </row>
    <row r="1830" spans="1:5" ht="12.75">
      <c r="A1830" s="244" t="s">
        <v>424</v>
      </c>
      <c r="B1830" s="161">
        <v>29737175</v>
      </c>
      <c r="C1830" s="161">
        <v>20770737.07</v>
      </c>
      <c r="D1830" s="241">
        <v>69.8477144180643</v>
      </c>
      <c r="E1830" s="161">
        <v>1645299.7</v>
      </c>
    </row>
    <row r="1831" spans="1:5" ht="12.75">
      <c r="A1831" s="245" t="s">
        <v>425</v>
      </c>
      <c r="B1831" s="161">
        <v>7442130</v>
      </c>
      <c r="C1831" s="161">
        <v>1522902</v>
      </c>
      <c r="D1831" s="241">
        <v>20.4632544715021</v>
      </c>
      <c r="E1831" s="161">
        <v>226282.88</v>
      </c>
    </row>
    <row r="1832" spans="1:5" ht="12.75">
      <c r="A1832" s="246" t="s">
        <v>426</v>
      </c>
      <c r="B1832" s="161">
        <v>3000459</v>
      </c>
      <c r="C1832" s="161">
        <v>1117963.8</v>
      </c>
      <c r="D1832" s="241">
        <v>37.2597592568337</v>
      </c>
      <c r="E1832" s="161">
        <v>187620.96</v>
      </c>
    </row>
    <row r="1833" spans="1:5" ht="12.75">
      <c r="A1833" s="246" t="s">
        <v>427</v>
      </c>
      <c r="B1833" s="161">
        <v>4441671</v>
      </c>
      <c r="C1833" s="161">
        <v>404938.2</v>
      </c>
      <c r="D1833" s="241">
        <v>9.11679861025276</v>
      </c>
      <c r="E1833" s="161">
        <v>38661.92</v>
      </c>
    </row>
    <row r="1834" spans="1:5" ht="25.5">
      <c r="A1834" s="245" t="s">
        <v>429</v>
      </c>
      <c r="B1834" s="161">
        <v>20889255</v>
      </c>
      <c r="C1834" s="161">
        <v>18424834.58</v>
      </c>
      <c r="D1834" s="241">
        <v>88.2024494411122</v>
      </c>
      <c r="E1834" s="161">
        <v>1384016.82</v>
      </c>
    </row>
    <row r="1835" spans="1:5" ht="12.75">
      <c r="A1835" s="246" t="s">
        <v>430</v>
      </c>
      <c r="B1835" s="161">
        <v>20889255</v>
      </c>
      <c r="C1835" s="161">
        <v>18424834.58</v>
      </c>
      <c r="D1835" s="241">
        <v>88.2024494411122</v>
      </c>
      <c r="E1835" s="161">
        <v>1384016.82</v>
      </c>
    </row>
    <row r="1836" spans="1:5" ht="25.5">
      <c r="A1836" s="245" t="s">
        <v>432</v>
      </c>
      <c r="B1836" s="161">
        <v>675472</v>
      </c>
      <c r="C1836" s="161">
        <v>194648.51</v>
      </c>
      <c r="D1836" s="241">
        <v>28.8166659757917</v>
      </c>
      <c r="E1836" s="161">
        <v>0</v>
      </c>
    </row>
    <row r="1837" spans="1:5" ht="12.75">
      <c r="A1837" s="246" t="s">
        <v>434</v>
      </c>
      <c r="B1837" s="161">
        <v>675472</v>
      </c>
      <c r="C1837" s="161">
        <v>194648.51</v>
      </c>
      <c r="D1837" s="241">
        <v>28.8166659757917</v>
      </c>
      <c r="E1837" s="161">
        <v>0</v>
      </c>
    </row>
    <row r="1838" spans="1:5" ht="25.5">
      <c r="A1838" s="245" t="s">
        <v>435</v>
      </c>
      <c r="B1838" s="161">
        <v>730318</v>
      </c>
      <c r="C1838" s="161">
        <v>628351.98</v>
      </c>
      <c r="D1838" s="241">
        <v>86.0381340731024</v>
      </c>
      <c r="E1838" s="161">
        <v>35000</v>
      </c>
    </row>
    <row r="1839" spans="1:5" ht="12.75">
      <c r="A1839" s="246" t="s">
        <v>436</v>
      </c>
      <c r="B1839" s="161">
        <v>452440</v>
      </c>
      <c r="C1839" s="161">
        <v>439575.27</v>
      </c>
      <c r="D1839" s="241">
        <v>97.1565887189462</v>
      </c>
      <c r="E1839" s="161">
        <v>0</v>
      </c>
    </row>
    <row r="1840" spans="1:5" ht="25.5">
      <c r="A1840" s="247" t="s">
        <v>467</v>
      </c>
      <c r="B1840" s="161">
        <v>452440</v>
      </c>
      <c r="C1840" s="161">
        <v>439575.27</v>
      </c>
      <c r="D1840" s="241">
        <v>97.1565887189462</v>
      </c>
      <c r="E1840" s="161">
        <v>0</v>
      </c>
    </row>
    <row r="1841" spans="1:5" ht="25.5">
      <c r="A1841" s="252" t="s">
        <v>468</v>
      </c>
      <c r="B1841" s="161">
        <v>452440</v>
      </c>
      <c r="C1841" s="161">
        <v>439575.27</v>
      </c>
      <c r="D1841" s="241">
        <v>97.1565887189462</v>
      </c>
      <c r="E1841" s="161">
        <v>0</v>
      </c>
    </row>
    <row r="1842" spans="1:5" ht="51.75">
      <c r="A1842" s="246" t="s">
        <v>438</v>
      </c>
      <c r="B1842" s="161">
        <v>5662</v>
      </c>
      <c r="C1842" s="161">
        <v>4238</v>
      </c>
      <c r="D1842" s="241">
        <v>74.8498763687743</v>
      </c>
      <c r="E1842" s="161">
        <v>0</v>
      </c>
    </row>
    <row r="1843" spans="1:5" ht="64.5">
      <c r="A1843" s="247" t="s">
        <v>440</v>
      </c>
      <c r="B1843" s="161">
        <v>5662</v>
      </c>
      <c r="C1843" s="161">
        <v>4238</v>
      </c>
      <c r="D1843" s="241">
        <v>74.8498763687743</v>
      </c>
      <c r="E1843" s="161">
        <v>0</v>
      </c>
    </row>
    <row r="1844" spans="1:5" ht="25.5">
      <c r="A1844" s="246" t="s">
        <v>441</v>
      </c>
      <c r="B1844" s="161">
        <v>272216</v>
      </c>
      <c r="C1844" s="161">
        <v>184538.71</v>
      </c>
      <c r="D1844" s="241">
        <v>67.7912797190466</v>
      </c>
      <c r="E1844" s="161">
        <v>35000</v>
      </c>
    </row>
    <row r="1845" spans="1:5" ht="39">
      <c r="A1845" s="247" t="s">
        <v>443</v>
      </c>
      <c r="B1845" s="161">
        <v>272216</v>
      </c>
      <c r="C1845" s="161">
        <v>184538.71</v>
      </c>
      <c r="D1845" s="241">
        <v>67.7912797190466</v>
      </c>
      <c r="E1845" s="161">
        <v>35000</v>
      </c>
    </row>
    <row r="1846" spans="1:5" ht="12.75">
      <c r="A1846" s="244" t="s">
        <v>444</v>
      </c>
      <c r="B1846" s="161">
        <v>8777882</v>
      </c>
      <c r="C1846" s="161">
        <v>2726779.51</v>
      </c>
      <c r="D1846" s="241">
        <v>31.0642078578865</v>
      </c>
      <c r="E1846" s="161">
        <v>1296891.5</v>
      </c>
    </row>
    <row r="1847" spans="1:5" ht="12.75">
      <c r="A1847" s="245" t="s">
        <v>445</v>
      </c>
      <c r="B1847" s="161">
        <v>139166</v>
      </c>
      <c r="C1847" s="161">
        <v>21262.99</v>
      </c>
      <c r="D1847" s="241">
        <v>15.2788684017648</v>
      </c>
      <c r="E1847" s="161">
        <v>936.99</v>
      </c>
    </row>
    <row r="1848" spans="1:5" ht="12.75">
      <c r="A1848" s="245" t="s">
        <v>446</v>
      </c>
      <c r="B1848" s="161">
        <v>8638716</v>
      </c>
      <c r="C1848" s="161">
        <v>2705516.52</v>
      </c>
      <c r="D1848" s="241">
        <v>31.3185028886237</v>
      </c>
      <c r="E1848" s="161">
        <v>1295954.51</v>
      </c>
    </row>
    <row r="1849" spans="1:5" ht="25.5">
      <c r="A1849" s="246" t="s">
        <v>452</v>
      </c>
      <c r="B1849" s="161">
        <v>8638716</v>
      </c>
      <c r="C1849" s="161">
        <v>2705516.52</v>
      </c>
      <c r="D1849" s="241">
        <v>31.3185028886237</v>
      </c>
      <c r="E1849" s="161">
        <v>1295954.51</v>
      </c>
    </row>
    <row r="1850" spans="1:5" ht="25.5">
      <c r="A1850" s="247" t="s">
        <v>453</v>
      </c>
      <c r="B1850" s="161">
        <v>6520280</v>
      </c>
      <c r="C1850" s="161">
        <v>2705516.52</v>
      </c>
      <c r="D1850" s="241">
        <v>41.4938702018932</v>
      </c>
      <c r="E1850" s="161">
        <v>1295954.51</v>
      </c>
    </row>
    <row r="1851" spans="1:5" ht="39">
      <c r="A1851" s="247" t="s">
        <v>454</v>
      </c>
      <c r="B1851" s="161">
        <v>2118436</v>
      </c>
      <c r="C1851" s="161">
        <v>0</v>
      </c>
      <c r="D1851" s="241">
        <v>0</v>
      </c>
      <c r="E1851" s="161">
        <v>0</v>
      </c>
    </row>
    <row r="1852" spans="1:5" ht="12.75">
      <c r="A1852" s="240" t="s">
        <v>277</v>
      </c>
      <c r="B1852" s="161">
        <v>0</v>
      </c>
      <c r="C1852" s="161">
        <v>15007609.84</v>
      </c>
      <c r="D1852" s="241">
        <v>0</v>
      </c>
      <c r="E1852" s="161">
        <v>-1098727.78</v>
      </c>
    </row>
    <row r="1853" spans="1:5" ht="12.75">
      <c r="A1853" s="240" t="s">
        <v>455</v>
      </c>
      <c r="B1853" s="161">
        <v>0</v>
      </c>
      <c r="C1853" s="161">
        <v>-15007609.84</v>
      </c>
      <c r="D1853" s="241">
        <v>0</v>
      </c>
      <c r="E1853" s="161">
        <v>1098727.78</v>
      </c>
    </row>
    <row r="1854" spans="1:5" ht="12.75">
      <c r="A1854" s="244" t="s">
        <v>464</v>
      </c>
      <c r="B1854" s="161">
        <v>0</v>
      </c>
      <c r="C1854" s="161">
        <v>-15007609.84</v>
      </c>
      <c r="D1854" s="241">
        <v>0</v>
      </c>
      <c r="E1854" s="161">
        <v>1098727.78</v>
      </c>
    </row>
    <row r="1855" spans="1:5" ht="12.75">
      <c r="A1855" s="240"/>
      <c r="B1855" s="161"/>
      <c r="C1855" s="161"/>
      <c r="D1855" s="241"/>
      <c r="E1855" s="161"/>
    </row>
    <row r="1856" spans="1:5" ht="12.75">
      <c r="A1856" s="242" t="s">
        <v>463</v>
      </c>
      <c r="B1856" s="160"/>
      <c r="C1856" s="160"/>
      <c r="D1856" s="243"/>
      <c r="E1856" s="160"/>
    </row>
    <row r="1857" spans="1:5" ht="12.75">
      <c r="A1857" s="242" t="s">
        <v>403</v>
      </c>
      <c r="B1857" s="160">
        <v>37564456</v>
      </c>
      <c r="C1857" s="160">
        <v>37565025.42</v>
      </c>
      <c r="D1857" s="243">
        <v>100.001515847854</v>
      </c>
      <c r="E1857" s="160">
        <v>1839963.42</v>
      </c>
    </row>
    <row r="1858" spans="1:5" ht="25.5">
      <c r="A1858" s="244" t="s">
        <v>404</v>
      </c>
      <c r="B1858" s="161">
        <v>0</v>
      </c>
      <c r="C1858" s="161">
        <v>569.42</v>
      </c>
      <c r="D1858" s="241">
        <v>0</v>
      </c>
      <c r="E1858" s="161">
        <v>569.42</v>
      </c>
    </row>
    <row r="1859" spans="1:5" ht="12.75">
      <c r="A1859" s="244" t="s">
        <v>420</v>
      </c>
      <c r="B1859" s="161">
        <v>37564456</v>
      </c>
      <c r="C1859" s="161">
        <v>37564456</v>
      </c>
      <c r="D1859" s="241">
        <v>100</v>
      </c>
      <c r="E1859" s="161">
        <v>1839394</v>
      </c>
    </row>
    <row r="1860" spans="1:5" ht="25.5">
      <c r="A1860" s="245" t="s">
        <v>421</v>
      </c>
      <c r="B1860" s="161">
        <v>37564456</v>
      </c>
      <c r="C1860" s="161">
        <v>37564456</v>
      </c>
      <c r="D1860" s="241">
        <v>100</v>
      </c>
      <c r="E1860" s="161">
        <v>1839394</v>
      </c>
    </row>
    <row r="1861" spans="1:5" ht="12.75">
      <c r="A1861" s="242" t="s">
        <v>423</v>
      </c>
      <c r="B1861" s="160">
        <v>37564456</v>
      </c>
      <c r="C1861" s="160">
        <v>23168335.65</v>
      </c>
      <c r="D1861" s="243">
        <v>61.6762176723656</v>
      </c>
      <c r="E1861" s="160">
        <v>2913676.01</v>
      </c>
    </row>
    <row r="1862" spans="1:5" ht="12.75">
      <c r="A1862" s="244" t="s">
        <v>424</v>
      </c>
      <c r="B1862" s="161">
        <v>28786574</v>
      </c>
      <c r="C1862" s="161">
        <v>20441556.14</v>
      </c>
      <c r="D1862" s="241">
        <v>71.01072930735</v>
      </c>
      <c r="E1862" s="161">
        <v>1616784.51</v>
      </c>
    </row>
    <row r="1863" spans="1:5" ht="12.75">
      <c r="A1863" s="245" t="s">
        <v>425</v>
      </c>
      <c r="B1863" s="161">
        <v>6789601</v>
      </c>
      <c r="C1863" s="161">
        <v>1348524.56</v>
      </c>
      <c r="D1863" s="241">
        <v>19.8616171995969</v>
      </c>
      <c r="E1863" s="161">
        <v>197767.69</v>
      </c>
    </row>
    <row r="1864" spans="1:5" ht="12.75">
      <c r="A1864" s="246" t="s">
        <v>426</v>
      </c>
      <c r="B1864" s="161">
        <v>2854494</v>
      </c>
      <c r="C1864" s="161">
        <v>1053163.19</v>
      </c>
      <c r="D1864" s="241">
        <v>36.8949169274835</v>
      </c>
      <c r="E1864" s="161">
        <v>179461.16</v>
      </c>
    </row>
    <row r="1865" spans="1:5" ht="12.75">
      <c r="A1865" s="246" t="s">
        <v>427</v>
      </c>
      <c r="B1865" s="161">
        <v>3935107</v>
      </c>
      <c r="C1865" s="161">
        <v>295361.37</v>
      </c>
      <c r="D1865" s="241">
        <v>7.50580276470246</v>
      </c>
      <c r="E1865" s="161">
        <v>18306.53</v>
      </c>
    </row>
    <row r="1866" spans="1:5" ht="25.5">
      <c r="A1866" s="245" t="s">
        <v>429</v>
      </c>
      <c r="B1866" s="161">
        <v>20768779</v>
      </c>
      <c r="C1866" s="161">
        <v>18315379.36</v>
      </c>
      <c r="D1866" s="241">
        <v>88.1870781137399</v>
      </c>
      <c r="E1866" s="161">
        <v>1384016.82</v>
      </c>
    </row>
    <row r="1867" spans="1:5" ht="12.75">
      <c r="A1867" s="246" t="s">
        <v>430</v>
      </c>
      <c r="B1867" s="161">
        <v>20768779</v>
      </c>
      <c r="C1867" s="161">
        <v>18315379.36</v>
      </c>
      <c r="D1867" s="241">
        <v>88.1870781137399</v>
      </c>
      <c r="E1867" s="161">
        <v>1384016.82</v>
      </c>
    </row>
    <row r="1868" spans="1:5" ht="25.5">
      <c r="A1868" s="245" t="s">
        <v>432</v>
      </c>
      <c r="B1868" s="161">
        <v>544649</v>
      </c>
      <c r="C1868" s="161">
        <v>194648.51</v>
      </c>
      <c r="D1868" s="241">
        <v>35.7383397380698</v>
      </c>
      <c r="E1868" s="161">
        <v>0</v>
      </c>
    </row>
    <row r="1869" spans="1:5" ht="12.75">
      <c r="A1869" s="246" t="s">
        <v>434</v>
      </c>
      <c r="B1869" s="161">
        <v>544649</v>
      </c>
      <c r="C1869" s="161">
        <v>194648.51</v>
      </c>
      <c r="D1869" s="241">
        <v>35.7383397380698</v>
      </c>
      <c r="E1869" s="161">
        <v>0</v>
      </c>
    </row>
    <row r="1870" spans="1:5" ht="25.5">
      <c r="A1870" s="245" t="s">
        <v>435</v>
      </c>
      <c r="B1870" s="161">
        <v>683545</v>
      </c>
      <c r="C1870" s="161">
        <v>583003.71</v>
      </c>
      <c r="D1870" s="241">
        <v>85.2911966293368</v>
      </c>
      <c r="E1870" s="161">
        <v>35000</v>
      </c>
    </row>
    <row r="1871" spans="1:5" ht="12.75">
      <c r="A1871" s="246" t="s">
        <v>436</v>
      </c>
      <c r="B1871" s="161">
        <v>411329</v>
      </c>
      <c r="C1871" s="161">
        <v>398465</v>
      </c>
      <c r="D1871" s="241">
        <v>96.8725764533986</v>
      </c>
      <c r="E1871" s="161">
        <v>0</v>
      </c>
    </row>
    <row r="1872" spans="1:5" ht="25.5">
      <c r="A1872" s="247" t="s">
        <v>467</v>
      </c>
      <c r="B1872" s="161">
        <v>411329</v>
      </c>
      <c r="C1872" s="161">
        <v>398465</v>
      </c>
      <c r="D1872" s="241">
        <v>96.8725764533986</v>
      </c>
      <c r="E1872" s="161">
        <v>0</v>
      </c>
    </row>
    <row r="1873" spans="1:5" ht="25.5">
      <c r="A1873" s="252" t="s">
        <v>468</v>
      </c>
      <c r="B1873" s="161">
        <v>411329</v>
      </c>
      <c r="C1873" s="161">
        <v>398465</v>
      </c>
      <c r="D1873" s="241">
        <v>96.8725764533986</v>
      </c>
      <c r="E1873" s="161">
        <v>0</v>
      </c>
    </row>
    <row r="1874" spans="1:5" ht="25.5">
      <c r="A1874" s="246" t="s">
        <v>441</v>
      </c>
      <c r="B1874" s="161">
        <v>272216</v>
      </c>
      <c r="C1874" s="161">
        <v>184538.71</v>
      </c>
      <c r="D1874" s="241">
        <v>67.7912797190466</v>
      </c>
      <c r="E1874" s="161">
        <v>35000</v>
      </c>
    </row>
    <row r="1875" spans="1:5" ht="39">
      <c r="A1875" s="247" t="s">
        <v>443</v>
      </c>
      <c r="B1875" s="161">
        <v>272216</v>
      </c>
      <c r="C1875" s="161">
        <v>184538.71</v>
      </c>
      <c r="D1875" s="241">
        <v>67.7912797190466</v>
      </c>
      <c r="E1875" s="161">
        <v>35000</v>
      </c>
    </row>
    <row r="1876" spans="1:5" ht="12.75">
      <c r="A1876" s="244" t="s">
        <v>444</v>
      </c>
      <c r="B1876" s="161">
        <v>8777882</v>
      </c>
      <c r="C1876" s="161">
        <v>2726779.51</v>
      </c>
      <c r="D1876" s="241">
        <v>31.0642078578865</v>
      </c>
      <c r="E1876" s="161">
        <v>1296891.5</v>
      </c>
    </row>
    <row r="1877" spans="1:5" ht="12.75">
      <c r="A1877" s="245" t="s">
        <v>445</v>
      </c>
      <c r="B1877" s="161">
        <v>139166</v>
      </c>
      <c r="C1877" s="161">
        <v>21262.99</v>
      </c>
      <c r="D1877" s="241">
        <v>15.2788684017648</v>
      </c>
      <c r="E1877" s="161">
        <v>936.99</v>
      </c>
    </row>
    <row r="1878" spans="1:5" ht="12.75">
      <c r="A1878" s="245" t="s">
        <v>446</v>
      </c>
      <c r="B1878" s="161">
        <v>8638716</v>
      </c>
      <c r="C1878" s="161">
        <v>2705516.52</v>
      </c>
      <c r="D1878" s="241">
        <v>31.3185028886237</v>
      </c>
      <c r="E1878" s="161">
        <v>1295954.51</v>
      </c>
    </row>
    <row r="1879" spans="1:5" ht="25.5">
      <c r="A1879" s="246" t="s">
        <v>452</v>
      </c>
      <c r="B1879" s="161">
        <v>8638716</v>
      </c>
      <c r="C1879" s="161">
        <v>2705516.52</v>
      </c>
      <c r="D1879" s="241">
        <v>31.3185028886237</v>
      </c>
      <c r="E1879" s="161">
        <v>1295954.51</v>
      </c>
    </row>
    <row r="1880" spans="1:5" ht="25.5">
      <c r="A1880" s="247" t="s">
        <v>453</v>
      </c>
      <c r="B1880" s="161">
        <v>6520280</v>
      </c>
      <c r="C1880" s="161">
        <v>2705516.52</v>
      </c>
      <c r="D1880" s="241">
        <v>41.4938702018932</v>
      </c>
      <c r="E1880" s="161">
        <v>1295954.51</v>
      </c>
    </row>
    <row r="1881" spans="1:5" ht="39">
      <c r="A1881" s="247" t="s">
        <v>454</v>
      </c>
      <c r="B1881" s="161">
        <v>2118436</v>
      </c>
      <c r="C1881" s="161">
        <v>0</v>
      </c>
      <c r="D1881" s="241">
        <v>0</v>
      </c>
      <c r="E1881" s="161">
        <v>0</v>
      </c>
    </row>
    <row r="1882" spans="1:5" ht="12.75">
      <c r="A1882" s="240" t="s">
        <v>277</v>
      </c>
      <c r="B1882" s="161">
        <v>0</v>
      </c>
      <c r="C1882" s="161">
        <v>14396689.77</v>
      </c>
      <c r="D1882" s="241">
        <v>0</v>
      </c>
      <c r="E1882" s="161">
        <v>-1073712.59</v>
      </c>
    </row>
    <row r="1883" spans="1:5" ht="12.75">
      <c r="A1883" s="240" t="s">
        <v>455</v>
      </c>
      <c r="B1883" s="161">
        <v>0</v>
      </c>
      <c r="C1883" s="161">
        <v>-14396689.77</v>
      </c>
      <c r="D1883" s="241">
        <v>0</v>
      </c>
      <c r="E1883" s="161">
        <v>1073712.59</v>
      </c>
    </row>
    <row r="1884" spans="1:5" ht="12.75">
      <c r="A1884" s="244" t="s">
        <v>464</v>
      </c>
      <c r="B1884" s="161">
        <v>0</v>
      </c>
      <c r="C1884" s="161">
        <v>-14396689.77</v>
      </c>
      <c r="D1884" s="241">
        <v>0</v>
      </c>
      <c r="E1884" s="161">
        <v>1073712.59</v>
      </c>
    </row>
    <row r="1885" spans="1:5" ht="12.75">
      <c r="A1885" s="240"/>
      <c r="B1885" s="161"/>
      <c r="C1885" s="161"/>
      <c r="D1885" s="241"/>
      <c r="E1885" s="161"/>
    </row>
    <row r="1886" spans="1:5" ht="25.5">
      <c r="A1886" s="242" t="s">
        <v>465</v>
      </c>
      <c r="B1886" s="160"/>
      <c r="C1886" s="160"/>
      <c r="D1886" s="243"/>
      <c r="E1886" s="160"/>
    </row>
    <row r="1887" spans="1:5" ht="12.75">
      <c r="A1887" s="242" t="s">
        <v>403</v>
      </c>
      <c r="B1887" s="160">
        <v>950601</v>
      </c>
      <c r="C1887" s="160">
        <v>940101</v>
      </c>
      <c r="D1887" s="243">
        <v>98.8954356244102</v>
      </c>
      <c r="E1887" s="160">
        <v>3500</v>
      </c>
    </row>
    <row r="1888" spans="1:5" ht="12.75">
      <c r="A1888" s="244" t="s">
        <v>407</v>
      </c>
      <c r="B1888" s="161">
        <v>24000</v>
      </c>
      <c r="C1888" s="161">
        <v>13500</v>
      </c>
      <c r="D1888" s="241">
        <v>56.25</v>
      </c>
      <c r="E1888" s="161">
        <v>3500</v>
      </c>
    </row>
    <row r="1889" spans="1:5" ht="12.75">
      <c r="A1889" s="245" t="s">
        <v>408</v>
      </c>
      <c r="B1889" s="161">
        <v>24000</v>
      </c>
      <c r="C1889" s="161">
        <v>13500</v>
      </c>
      <c r="D1889" s="241">
        <v>56.25</v>
      </c>
      <c r="E1889" s="161">
        <v>3500</v>
      </c>
    </row>
    <row r="1890" spans="1:5" ht="12.75">
      <c r="A1890" s="246" t="s">
        <v>471</v>
      </c>
      <c r="B1890" s="161">
        <v>24000</v>
      </c>
      <c r="C1890" s="161">
        <v>13500</v>
      </c>
      <c r="D1890" s="241">
        <v>56.25</v>
      </c>
      <c r="E1890" s="161">
        <v>3500</v>
      </c>
    </row>
    <row r="1891" spans="1:5" ht="25.5">
      <c r="A1891" s="247" t="s">
        <v>472</v>
      </c>
      <c r="B1891" s="161">
        <v>24000</v>
      </c>
      <c r="C1891" s="161">
        <v>13500</v>
      </c>
      <c r="D1891" s="241">
        <v>56.25</v>
      </c>
      <c r="E1891" s="161">
        <v>3500</v>
      </c>
    </row>
    <row r="1892" spans="1:5" ht="25.5">
      <c r="A1892" s="252" t="s">
        <v>474</v>
      </c>
      <c r="B1892" s="161">
        <v>24000</v>
      </c>
      <c r="C1892" s="161">
        <v>13500</v>
      </c>
      <c r="D1892" s="241">
        <v>56.25</v>
      </c>
      <c r="E1892" s="161">
        <v>3500</v>
      </c>
    </row>
    <row r="1893" spans="1:5" ht="12.75">
      <c r="A1893" s="244" t="s">
        <v>420</v>
      </c>
      <c r="B1893" s="161">
        <v>926601</v>
      </c>
      <c r="C1893" s="161">
        <v>926601</v>
      </c>
      <c r="D1893" s="241">
        <v>100</v>
      </c>
      <c r="E1893" s="161">
        <v>0</v>
      </c>
    </row>
    <row r="1894" spans="1:5" ht="25.5">
      <c r="A1894" s="245" t="s">
        <v>421</v>
      </c>
      <c r="B1894" s="161">
        <v>926601</v>
      </c>
      <c r="C1894" s="161">
        <v>926601</v>
      </c>
      <c r="D1894" s="241">
        <v>100</v>
      </c>
      <c r="E1894" s="161">
        <v>0</v>
      </c>
    </row>
    <row r="1895" spans="1:5" ht="12.75">
      <c r="A1895" s="242" t="s">
        <v>423</v>
      </c>
      <c r="B1895" s="160">
        <v>950601</v>
      </c>
      <c r="C1895" s="160">
        <v>329180.93</v>
      </c>
      <c r="D1895" s="243">
        <v>34.6287169906196</v>
      </c>
      <c r="E1895" s="160">
        <v>28515.19</v>
      </c>
    </row>
    <row r="1896" spans="1:5" ht="12.75">
      <c r="A1896" s="244" t="s">
        <v>424</v>
      </c>
      <c r="B1896" s="161">
        <v>950601</v>
      </c>
      <c r="C1896" s="161">
        <v>329180.93</v>
      </c>
      <c r="D1896" s="241">
        <v>34.6287169906196</v>
      </c>
      <c r="E1896" s="161">
        <v>28515.19</v>
      </c>
    </row>
    <row r="1897" spans="1:5" ht="12.75">
      <c r="A1897" s="245" t="s">
        <v>425</v>
      </c>
      <c r="B1897" s="161">
        <v>652529</v>
      </c>
      <c r="C1897" s="161">
        <v>174377.44</v>
      </c>
      <c r="D1897" s="241">
        <v>26.723324174098</v>
      </c>
      <c r="E1897" s="161">
        <v>28515.19</v>
      </c>
    </row>
    <row r="1898" spans="1:5" ht="12.75">
      <c r="A1898" s="246" t="s">
        <v>426</v>
      </c>
      <c r="B1898" s="161">
        <v>145965</v>
      </c>
      <c r="C1898" s="161">
        <v>64800.61</v>
      </c>
      <c r="D1898" s="241">
        <v>44.3946219984243</v>
      </c>
      <c r="E1898" s="161">
        <v>8159.8</v>
      </c>
    </row>
    <row r="1899" spans="1:5" ht="12.75">
      <c r="A1899" s="246" t="s">
        <v>427</v>
      </c>
      <c r="B1899" s="161">
        <v>506564</v>
      </c>
      <c r="C1899" s="161">
        <v>109576.83</v>
      </c>
      <c r="D1899" s="241">
        <v>21.6313891235856</v>
      </c>
      <c r="E1899" s="161">
        <v>20355.39</v>
      </c>
    </row>
    <row r="1900" spans="1:5" ht="25.5">
      <c r="A1900" s="245" t="s">
        <v>429</v>
      </c>
      <c r="B1900" s="161">
        <v>120476</v>
      </c>
      <c r="C1900" s="161">
        <v>109455.22</v>
      </c>
      <c r="D1900" s="241">
        <v>90.8523025332846</v>
      </c>
      <c r="E1900" s="161">
        <v>0</v>
      </c>
    </row>
    <row r="1901" spans="1:5" ht="12.75">
      <c r="A1901" s="246" t="s">
        <v>430</v>
      </c>
      <c r="B1901" s="161">
        <v>120476</v>
      </c>
      <c r="C1901" s="161">
        <v>109455.22</v>
      </c>
      <c r="D1901" s="241">
        <v>90.8523025332846</v>
      </c>
      <c r="E1901" s="161">
        <v>0</v>
      </c>
    </row>
    <row r="1902" spans="1:5" ht="25.5">
      <c r="A1902" s="245" t="s">
        <v>432</v>
      </c>
      <c r="B1902" s="161">
        <v>130823</v>
      </c>
      <c r="C1902" s="161">
        <v>0</v>
      </c>
      <c r="D1902" s="241">
        <v>0</v>
      </c>
      <c r="E1902" s="161">
        <v>0</v>
      </c>
    </row>
    <row r="1903" spans="1:5" ht="12.75">
      <c r="A1903" s="246" t="s">
        <v>434</v>
      </c>
      <c r="B1903" s="161">
        <v>130823</v>
      </c>
      <c r="C1903" s="161">
        <v>0</v>
      </c>
      <c r="D1903" s="241">
        <v>0</v>
      </c>
      <c r="E1903" s="161">
        <v>0</v>
      </c>
    </row>
    <row r="1904" spans="1:5" ht="25.5">
      <c r="A1904" s="245" t="s">
        <v>435</v>
      </c>
      <c r="B1904" s="161">
        <v>46773</v>
      </c>
      <c r="C1904" s="161">
        <v>45348.27</v>
      </c>
      <c r="D1904" s="241">
        <v>96.9539477903919</v>
      </c>
      <c r="E1904" s="161">
        <v>0</v>
      </c>
    </row>
    <row r="1905" spans="1:5" ht="12.75">
      <c r="A1905" s="246" t="s">
        <v>436</v>
      </c>
      <c r="B1905" s="161">
        <v>41111</v>
      </c>
      <c r="C1905" s="161">
        <v>41110.27</v>
      </c>
      <c r="D1905" s="241">
        <v>99.9982243195252</v>
      </c>
      <c r="E1905" s="161">
        <v>0</v>
      </c>
    </row>
    <row r="1906" spans="1:5" ht="25.5">
      <c r="A1906" s="247" t="s">
        <v>467</v>
      </c>
      <c r="B1906" s="161">
        <v>41111</v>
      </c>
      <c r="C1906" s="161">
        <v>41110.27</v>
      </c>
      <c r="D1906" s="241">
        <v>99.9982243195252</v>
      </c>
      <c r="E1906" s="161">
        <v>0</v>
      </c>
    </row>
    <row r="1907" spans="1:5" ht="25.5">
      <c r="A1907" s="252" t="s">
        <v>468</v>
      </c>
      <c r="B1907" s="161">
        <v>41111</v>
      </c>
      <c r="C1907" s="161">
        <v>41110.27</v>
      </c>
      <c r="D1907" s="241">
        <v>99.9982243195252</v>
      </c>
      <c r="E1907" s="161">
        <v>0</v>
      </c>
    </row>
    <row r="1908" spans="1:5" ht="51.75">
      <c r="A1908" s="246" t="s">
        <v>438</v>
      </c>
      <c r="B1908" s="161">
        <v>5662</v>
      </c>
      <c r="C1908" s="161">
        <v>4238</v>
      </c>
      <c r="D1908" s="241">
        <v>74.8498763687743</v>
      </c>
      <c r="E1908" s="161">
        <v>0</v>
      </c>
    </row>
    <row r="1909" spans="1:5" ht="64.5">
      <c r="A1909" s="247" t="s">
        <v>440</v>
      </c>
      <c r="B1909" s="161">
        <v>5662</v>
      </c>
      <c r="C1909" s="161">
        <v>4238</v>
      </c>
      <c r="D1909" s="241">
        <v>74.8498763687743</v>
      </c>
      <c r="E1909" s="161">
        <v>0</v>
      </c>
    </row>
    <row r="1910" spans="1:5" ht="12.75">
      <c r="A1910" s="240" t="s">
        <v>277</v>
      </c>
      <c r="B1910" s="161">
        <v>0</v>
      </c>
      <c r="C1910" s="161">
        <v>610920.07</v>
      </c>
      <c r="D1910" s="241">
        <v>0</v>
      </c>
      <c r="E1910" s="161">
        <v>-25015.19</v>
      </c>
    </row>
    <row r="1911" spans="1:5" ht="12.75">
      <c r="A1911" s="240" t="s">
        <v>455</v>
      </c>
      <c r="B1911" s="161">
        <v>0</v>
      </c>
      <c r="C1911" s="161">
        <v>-610920.07</v>
      </c>
      <c r="D1911" s="241">
        <v>0</v>
      </c>
      <c r="E1911" s="161">
        <v>25015.19</v>
      </c>
    </row>
    <row r="1912" spans="1:5" ht="12.75">
      <c r="A1912" s="244" t="s">
        <v>464</v>
      </c>
      <c r="B1912" s="161">
        <v>0</v>
      </c>
      <c r="C1912" s="161">
        <v>-610920.07</v>
      </c>
      <c r="D1912" s="241">
        <v>0</v>
      </c>
      <c r="E1912" s="161">
        <v>25015.19</v>
      </c>
    </row>
    <row r="1913" spans="1:5" ht="12.75">
      <c r="A1913" s="240"/>
      <c r="B1913" s="161"/>
      <c r="C1913" s="161"/>
      <c r="D1913" s="241"/>
      <c r="E1913" s="161"/>
    </row>
    <row r="1914" spans="1:5" ht="12.75">
      <c r="A1914" s="251" t="s">
        <v>499</v>
      </c>
      <c r="B1914" s="161"/>
      <c r="C1914" s="161"/>
      <c r="D1914" s="241"/>
      <c r="E1914" s="161"/>
    </row>
    <row r="1915" spans="1:5" ht="12.75">
      <c r="A1915" s="242" t="s">
        <v>403</v>
      </c>
      <c r="B1915" s="160">
        <v>161804408</v>
      </c>
      <c r="C1915" s="160">
        <v>160900095.13</v>
      </c>
      <c r="D1915" s="243">
        <v>99.4411073955414</v>
      </c>
      <c r="E1915" s="160">
        <v>10547741.33</v>
      </c>
    </row>
    <row r="1916" spans="1:5" ht="25.5">
      <c r="A1916" s="244" t="s">
        <v>404</v>
      </c>
      <c r="B1916" s="161">
        <v>622928</v>
      </c>
      <c r="C1916" s="161">
        <v>572897.16</v>
      </c>
      <c r="D1916" s="241">
        <v>91.9684393702001</v>
      </c>
      <c r="E1916" s="161">
        <v>56683.57</v>
      </c>
    </row>
    <row r="1917" spans="1:5" ht="12.75">
      <c r="A1917" s="244" t="s">
        <v>405</v>
      </c>
      <c r="B1917" s="161">
        <v>11523589</v>
      </c>
      <c r="C1917" s="161">
        <v>11287349.54</v>
      </c>
      <c r="D1917" s="241">
        <v>97.949948926502</v>
      </c>
      <c r="E1917" s="161">
        <v>1021377.19</v>
      </c>
    </row>
    <row r="1918" spans="1:5" ht="12.75">
      <c r="A1918" s="245" t="s">
        <v>406</v>
      </c>
      <c r="B1918" s="161">
        <v>9269912</v>
      </c>
      <c r="C1918" s="161">
        <v>11003998.18</v>
      </c>
      <c r="D1918" s="241">
        <v>118.706608865327</v>
      </c>
      <c r="E1918" s="161">
        <v>1008174.65</v>
      </c>
    </row>
    <row r="1919" spans="1:5" ht="12.75">
      <c r="A1919" s="245" t="s">
        <v>480</v>
      </c>
      <c r="B1919" s="161">
        <v>2253677</v>
      </c>
      <c r="C1919" s="161">
        <v>283351.36</v>
      </c>
      <c r="D1919" s="241">
        <v>12.5728469518924</v>
      </c>
      <c r="E1919" s="161">
        <v>13202.54</v>
      </c>
    </row>
    <row r="1920" spans="1:5" ht="12.75">
      <c r="A1920" s="244" t="s">
        <v>407</v>
      </c>
      <c r="B1920" s="161">
        <v>2069452</v>
      </c>
      <c r="C1920" s="161">
        <v>1542147.43</v>
      </c>
      <c r="D1920" s="241">
        <v>74.5196037405072</v>
      </c>
      <c r="E1920" s="161">
        <v>93858.57</v>
      </c>
    </row>
    <row r="1921" spans="1:5" ht="12.75">
      <c r="A1921" s="245" t="s">
        <v>408</v>
      </c>
      <c r="B1921" s="161">
        <v>737209</v>
      </c>
      <c r="C1921" s="161">
        <v>643276.99</v>
      </c>
      <c r="D1921" s="241">
        <v>87.2584287495134</v>
      </c>
      <c r="E1921" s="161">
        <v>27500</v>
      </c>
    </row>
    <row r="1922" spans="1:5" ht="12.75">
      <c r="A1922" s="246" t="s">
        <v>471</v>
      </c>
      <c r="B1922" s="161">
        <v>737209</v>
      </c>
      <c r="C1922" s="161">
        <v>643276.99</v>
      </c>
      <c r="D1922" s="241">
        <v>87.2584287495134</v>
      </c>
      <c r="E1922" s="161">
        <v>27500</v>
      </c>
    </row>
    <row r="1923" spans="1:5" ht="25.5">
      <c r="A1923" s="247" t="s">
        <v>472</v>
      </c>
      <c r="B1923" s="161">
        <v>737209</v>
      </c>
      <c r="C1923" s="161">
        <v>643276.99</v>
      </c>
      <c r="D1923" s="241">
        <v>87.2584287495134</v>
      </c>
      <c r="E1923" s="161">
        <v>27500</v>
      </c>
    </row>
    <row r="1924" spans="1:5" ht="25.5">
      <c r="A1924" s="252" t="s">
        <v>473</v>
      </c>
      <c r="B1924" s="161">
        <v>653669</v>
      </c>
      <c r="C1924" s="161">
        <v>565776.99</v>
      </c>
      <c r="D1924" s="241">
        <v>86.5540495265953</v>
      </c>
      <c r="E1924" s="161">
        <v>0</v>
      </c>
    </row>
    <row r="1925" spans="1:5" ht="25.5">
      <c r="A1925" s="252" t="s">
        <v>474</v>
      </c>
      <c r="B1925" s="161">
        <v>83540</v>
      </c>
      <c r="C1925" s="161">
        <v>77500</v>
      </c>
      <c r="D1925" s="241">
        <v>92.769930572181</v>
      </c>
      <c r="E1925" s="161">
        <v>27500</v>
      </c>
    </row>
    <row r="1926" spans="1:5" ht="12.75">
      <c r="A1926" s="245" t="s">
        <v>410</v>
      </c>
      <c r="B1926" s="161">
        <v>19200</v>
      </c>
      <c r="C1926" s="161">
        <v>13056</v>
      </c>
      <c r="D1926" s="241">
        <v>68</v>
      </c>
      <c r="E1926" s="161">
        <v>9216</v>
      </c>
    </row>
    <row r="1927" spans="1:5" ht="12.75">
      <c r="A1927" s="246" t="s">
        <v>411</v>
      </c>
      <c r="B1927" s="161">
        <v>19200</v>
      </c>
      <c r="C1927" s="161">
        <v>13056</v>
      </c>
      <c r="D1927" s="241">
        <v>68</v>
      </c>
      <c r="E1927" s="161">
        <v>9216</v>
      </c>
    </row>
    <row r="1928" spans="1:5" ht="25.5">
      <c r="A1928" s="247" t="s">
        <v>412</v>
      </c>
      <c r="B1928" s="161">
        <v>19200</v>
      </c>
      <c r="C1928" s="161">
        <v>13056</v>
      </c>
      <c r="D1928" s="241">
        <v>68</v>
      </c>
      <c r="E1928" s="161">
        <v>9216</v>
      </c>
    </row>
    <row r="1929" spans="1:5" ht="25.5">
      <c r="A1929" s="245" t="s">
        <v>414</v>
      </c>
      <c r="B1929" s="161">
        <v>1313043</v>
      </c>
      <c r="C1929" s="161">
        <v>885814.44</v>
      </c>
      <c r="D1929" s="241">
        <v>67.4627137115845</v>
      </c>
      <c r="E1929" s="161">
        <v>57142.57</v>
      </c>
    </row>
    <row r="1930" spans="1:5" ht="39">
      <c r="A1930" s="246" t="s">
        <v>415</v>
      </c>
      <c r="B1930" s="161">
        <v>1313043</v>
      </c>
      <c r="C1930" s="161">
        <v>885814.44</v>
      </c>
      <c r="D1930" s="241">
        <v>67.4627137115845</v>
      </c>
      <c r="E1930" s="161">
        <v>57142.57</v>
      </c>
    </row>
    <row r="1931" spans="1:5" ht="51.75">
      <c r="A1931" s="247" t="s">
        <v>417</v>
      </c>
      <c r="B1931" s="161">
        <v>48200</v>
      </c>
      <c r="C1931" s="161">
        <v>48200</v>
      </c>
      <c r="D1931" s="241">
        <v>100</v>
      </c>
      <c r="E1931" s="161">
        <v>0</v>
      </c>
    </row>
    <row r="1932" spans="1:5" ht="78">
      <c r="A1932" s="247" t="s">
        <v>418</v>
      </c>
      <c r="B1932" s="161">
        <v>1264843</v>
      </c>
      <c r="C1932" s="161">
        <v>837614.44</v>
      </c>
      <c r="D1932" s="241">
        <v>66.2227991932596</v>
      </c>
      <c r="E1932" s="161">
        <v>57142.57</v>
      </c>
    </row>
    <row r="1933" spans="1:5" ht="12.75">
      <c r="A1933" s="244" t="s">
        <v>420</v>
      </c>
      <c r="B1933" s="161">
        <v>147588439</v>
      </c>
      <c r="C1933" s="161">
        <v>147497701</v>
      </c>
      <c r="D1933" s="241">
        <v>99.9385195746938</v>
      </c>
      <c r="E1933" s="161">
        <v>9375822</v>
      </c>
    </row>
    <row r="1934" spans="1:5" ht="25.5">
      <c r="A1934" s="245" t="s">
        <v>421</v>
      </c>
      <c r="B1934" s="161">
        <v>147588439</v>
      </c>
      <c r="C1934" s="161">
        <v>147497701</v>
      </c>
      <c r="D1934" s="241">
        <v>99.9385195746938</v>
      </c>
      <c r="E1934" s="161">
        <v>9375822</v>
      </c>
    </row>
    <row r="1935" spans="1:5" ht="12.75">
      <c r="A1935" s="242" t="s">
        <v>423</v>
      </c>
      <c r="B1935" s="160">
        <v>174604869</v>
      </c>
      <c r="C1935" s="160">
        <v>101926427.57</v>
      </c>
      <c r="D1935" s="243">
        <v>58.3754783894371</v>
      </c>
      <c r="E1935" s="160">
        <v>11055984.42</v>
      </c>
    </row>
    <row r="1936" spans="1:5" ht="12.75">
      <c r="A1936" s="244" t="s">
        <v>424</v>
      </c>
      <c r="B1936" s="161">
        <v>149913072</v>
      </c>
      <c r="C1936" s="161">
        <v>89507448.62</v>
      </c>
      <c r="D1936" s="241">
        <v>59.7062333696957</v>
      </c>
      <c r="E1936" s="161">
        <v>8103938.84</v>
      </c>
    </row>
    <row r="1937" spans="1:5" ht="12.75">
      <c r="A1937" s="245" t="s">
        <v>425</v>
      </c>
      <c r="B1937" s="161">
        <v>54434794</v>
      </c>
      <c r="C1937" s="161">
        <v>27268985</v>
      </c>
      <c r="D1937" s="241">
        <v>50.0947702677078</v>
      </c>
      <c r="E1937" s="161">
        <v>3878805.43</v>
      </c>
    </row>
    <row r="1938" spans="1:5" ht="12.75">
      <c r="A1938" s="246" t="s">
        <v>426</v>
      </c>
      <c r="B1938" s="161">
        <v>33327162</v>
      </c>
      <c r="C1938" s="161">
        <v>19064839.21</v>
      </c>
      <c r="D1938" s="241">
        <v>57.2051085838032</v>
      </c>
      <c r="E1938" s="161">
        <v>2868997.08</v>
      </c>
    </row>
    <row r="1939" spans="1:5" ht="12.75">
      <c r="A1939" s="246" t="s">
        <v>427</v>
      </c>
      <c r="B1939" s="161">
        <v>21107632</v>
      </c>
      <c r="C1939" s="161">
        <v>8204145.79</v>
      </c>
      <c r="D1939" s="241">
        <v>38.868148686693</v>
      </c>
      <c r="E1939" s="161">
        <v>1009808.35</v>
      </c>
    </row>
    <row r="1940" spans="1:5" ht="25.5">
      <c r="A1940" s="245" t="s">
        <v>429</v>
      </c>
      <c r="B1940" s="161">
        <v>21586248</v>
      </c>
      <c r="C1940" s="161">
        <v>7566833.2</v>
      </c>
      <c r="D1940" s="241">
        <v>35.0539528685115</v>
      </c>
      <c r="E1940" s="161">
        <v>643246.28</v>
      </c>
    </row>
    <row r="1941" spans="1:5" ht="12.75">
      <c r="A1941" s="246" t="s">
        <v>430</v>
      </c>
      <c r="B1941" s="161">
        <v>20938784</v>
      </c>
      <c r="C1941" s="161">
        <v>7179330.37</v>
      </c>
      <c r="D1941" s="241">
        <v>34.2872364030309</v>
      </c>
      <c r="E1941" s="161">
        <v>641727.99</v>
      </c>
    </row>
    <row r="1942" spans="1:5" ht="12.75">
      <c r="A1942" s="246" t="s">
        <v>431</v>
      </c>
      <c r="B1942" s="161">
        <v>647464</v>
      </c>
      <c r="C1942" s="161">
        <v>387502.83</v>
      </c>
      <c r="D1942" s="241">
        <v>59.8493244412045</v>
      </c>
      <c r="E1942" s="161">
        <v>1518.29</v>
      </c>
    </row>
    <row r="1943" spans="1:5" ht="25.5">
      <c r="A1943" s="245" t="s">
        <v>432</v>
      </c>
      <c r="B1943" s="161">
        <v>5626727</v>
      </c>
      <c r="C1943" s="161">
        <v>3606295.89</v>
      </c>
      <c r="D1943" s="241">
        <v>64.0922491885602</v>
      </c>
      <c r="E1943" s="161">
        <v>187343.27</v>
      </c>
    </row>
    <row r="1944" spans="1:5" ht="12.75">
      <c r="A1944" s="246" t="s">
        <v>434</v>
      </c>
      <c r="B1944" s="161">
        <v>5626727</v>
      </c>
      <c r="C1944" s="161">
        <v>3606295.89</v>
      </c>
      <c r="D1944" s="241">
        <v>64.0922491885602</v>
      </c>
      <c r="E1944" s="161">
        <v>187343.27</v>
      </c>
    </row>
    <row r="1945" spans="1:5" ht="25.5">
      <c r="A1945" s="245" t="s">
        <v>435</v>
      </c>
      <c r="B1945" s="161">
        <v>68265303</v>
      </c>
      <c r="C1945" s="161">
        <v>51065334.53</v>
      </c>
      <c r="D1945" s="241">
        <v>74.8042303862623</v>
      </c>
      <c r="E1945" s="161">
        <v>3394543.86</v>
      </c>
    </row>
    <row r="1946" spans="1:5" ht="12.75">
      <c r="A1946" s="246" t="s">
        <v>436</v>
      </c>
      <c r="B1946" s="161">
        <v>357777</v>
      </c>
      <c r="C1946" s="161">
        <v>277901.05</v>
      </c>
      <c r="D1946" s="241">
        <v>77.6743753790769</v>
      </c>
      <c r="E1946" s="161">
        <v>0</v>
      </c>
    </row>
    <row r="1947" spans="1:5" ht="25.5">
      <c r="A1947" s="247" t="s">
        <v>437</v>
      </c>
      <c r="B1947" s="161">
        <v>5213</v>
      </c>
      <c r="C1947" s="161">
        <v>2250</v>
      </c>
      <c r="D1947" s="241">
        <v>43.1613274506043</v>
      </c>
      <c r="E1947" s="161">
        <v>0</v>
      </c>
    </row>
    <row r="1948" spans="1:5" ht="25.5">
      <c r="A1948" s="247" t="s">
        <v>467</v>
      </c>
      <c r="B1948" s="161">
        <v>352564</v>
      </c>
      <c r="C1948" s="161">
        <v>275651.05</v>
      </c>
      <c r="D1948" s="241">
        <v>78.1846841991809</v>
      </c>
      <c r="E1948" s="161">
        <v>0</v>
      </c>
    </row>
    <row r="1949" spans="1:5" ht="25.5">
      <c r="A1949" s="252" t="s">
        <v>468</v>
      </c>
      <c r="B1949" s="161">
        <v>194559</v>
      </c>
      <c r="C1949" s="161">
        <v>141346.8</v>
      </c>
      <c r="D1949" s="241">
        <v>72.6498388663593</v>
      </c>
      <c r="E1949" s="161">
        <v>0</v>
      </c>
    </row>
    <row r="1950" spans="1:5" ht="25.5">
      <c r="A1950" s="252" t="s">
        <v>483</v>
      </c>
      <c r="B1950" s="161">
        <v>158005</v>
      </c>
      <c r="C1950" s="161">
        <v>134304.25</v>
      </c>
      <c r="D1950" s="241">
        <v>85</v>
      </c>
      <c r="E1950" s="161">
        <v>0</v>
      </c>
    </row>
    <row r="1951" spans="1:5" ht="51.75">
      <c r="A1951" s="246" t="s">
        <v>438</v>
      </c>
      <c r="B1951" s="161">
        <v>31666133</v>
      </c>
      <c r="C1951" s="161">
        <v>20397229.59</v>
      </c>
      <c r="D1951" s="241">
        <v>64.4133895035431</v>
      </c>
      <c r="E1951" s="161">
        <v>727060.7</v>
      </c>
    </row>
    <row r="1952" spans="1:5" ht="51.75">
      <c r="A1952" s="247" t="s">
        <v>439</v>
      </c>
      <c r="B1952" s="161">
        <v>7871163</v>
      </c>
      <c r="C1952" s="161">
        <v>2078495.04</v>
      </c>
      <c r="D1952" s="241">
        <v>26.4064540398922</v>
      </c>
      <c r="E1952" s="161">
        <v>305451.42</v>
      </c>
    </row>
    <row r="1953" spans="1:5" ht="64.5">
      <c r="A1953" s="247" t="s">
        <v>440</v>
      </c>
      <c r="B1953" s="161">
        <v>23794970</v>
      </c>
      <c r="C1953" s="161">
        <v>18318734.55</v>
      </c>
      <c r="D1953" s="241">
        <v>76.9857434155202</v>
      </c>
      <c r="E1953" s="161">
        <v>421609.28</v>
      </c>
    </row>
    <row r="1954" spans="1:5" ht="25.5">
      <c r="A1954" s="246" t="s">
        <v>441</v>
      </c>
      <c r="B1954" s="161">
        <v>33987716</v>
      </c>
      <c r="C1954" s="161">
        <v>30120055.07</v>
      </c>
      <c r="D1954" s="241">
        <v>88.620415299457</v>
      </c>
      <c r="E1954" s="161">
        <v>2568901.29</v>
      </c>
    </row>
    <row r="1955" spans="1:5" ht="25.5">
      <c r="A1955" s="247" t="s">
        <v>442</v>
      </c>
      <c r="B1955" s="161">
        <v>29551126</v>
      </c>
      <c r="C1955" s="161">
        <v>26785788.62</v>
      </c>
      <c r="D1955" s="241">
        <v>90.6421928558661</v>
      </c>
      <c r="E1955" s="161">
        <v>2313272.28</v>
      </c>
    </row>
    <row r="1956" spans="1:5" ht="39">
      <c r="A1956" s="247" t="s">
        <v>443</v>
      </c>
      <c r="B1956" s="161">
        <v>4436590</v>
      </c>
      <c r="C1956" s="161">
        <v>3334266.45</v>
      </c>
      <c r="D1956" s="241">
        <v>75.1538106969542</v>
      </c>
      <c r="E1956" s="161">
        <v>255629.01</v>
      </c>
    </row>
    <row r="1957" spans="1:5" ht="12.75">
      <c r="A1957" s="246" t="s">
        <v>481</v>
      </c>
      <c r="B1957" s="161">
        <v>2253677</v>
      </c>
      <c r="C1957" s="161">
        <v>270148.82</v>
      </c>
      <c r="D1957" s="241">
        <v>11.9870247599811</v>
      </c>
      <c r="E1957" s="161">
        <v>98581.87</v>
      </c>
    </row>
    <row r="1958" spans="1:5" ht="12.75">
      <c r="A1958" s="244" t="s">
        <v>444</v>
      </c>
      <c r="B1958" s="161">
        <v>24691797</v>
      </c>
      <c r="C1958" s="161">
        <v>12418978.95</v>
      </c>
      <c r="D1958" s="241">
        <v>50.2959705605874</v>
      </c>
      <c r="E1958" s="161">
        <v>2952045.58</v>
      </c>
    </row>
    <row r="1959" spans="1:5" ht="12.75">
      <c r="A1959" s="245" t="s">
        <v>445</v>
      </c>
      <c r="B1959" s="161">
        <v>13684792</v>
      </c>
      <c r="C1959" s="161">
        <v>3575256.92</v>
      </c>
      <c r="D1959" s="241">
        <v>26.1257673481628</v>
      </c>
      <c r="E1959" s="161">
        <v>307334.73</v>
      </c>
    </row>
    <row r="1960" spans="1:5" ht="12.75">
      <c r="A1960" s="245" t="s">
        <v>446</v>
      </c>
      <c r="B1960" s="161">
        <v>11007005</v>
      </c>
      <c r="C1960" s="161">
        <v>8843722.03</v>
      </c>
      <c r="D1960" s="241">
        <v>80.3463070108535</v>
      </c>
      <c r="E1960" s="161">
        <v>2644710.85</v>
      </c>
    </row>
    <row r="1961" spans="1:5" ht="51.75">
      <c r="A1961" s="246" t="s">
        <v>449</v>
      </c>
      <c r="B1961" s="161">
        <v>994742</v>
      </c>
      <c r="C1961" s="161">
        <v>814365.3</v>
      </c>
      <c r="D1961" s="241">
        <v>81.866986615625</v>
      </c>
      <c r="E1961" s="161">
        <v>337647.07</v>
      </c>
    </row>
    <row r="1962" spans="1:5" ht="39">
      <c r="A1962" s="247" t="s">
        <v>450</v>
      </c>
      <c r="B1962" s="161">
        <v>162000</v>
      </c>
      <c r="C1962" s="161">
        <v>95596.05</v>
      </c>
      <c r="D1962" s="241">
        <v>59.0099074074074</v>
      </c>
      <c r="E1962" s="161">
        <v>0</v>
      </c>
    </row>
    <row r="1963" spans="1:5" ht="64.5">
      <c r="A1963" s="247" t="s">
        <v>451</v>
      </c>
      <c r="B1963" s="161">
        <v>832742</v>
      </c>
      <c r="C1963" s="161">
        <v>718769.25</v>
      </c>
      <c r="D1963" s="241">
        <v>86.3135581008283</v>
      </c>
      <c r="E1963" s="161">
        <v>337647.07</v>
      </c>
    </row>
    <row r="1964" spans="1:5" ht="25.5">
      <c r="A1964" s="246" t="s">
        <v>452</v>
      </c>
      <c r="B1964" s="161">
        <v>10012263</v>
      </c>
      <c r="C1964" s="161">
        <v>8029356.73</v>
      </c>
      <c r="D1964" s="241">
        <v>80.1952238969352</v>
      </c>
      <c r="E1964" s="161">
        <v>2307063.78</v>
      </c>
    </row>
    <row r="1965" spans="1:5" ht="25.5">
      <c r="A1965" s="247" t="s">
        <v>453</v>
      </c>
      <c r="B1965" s="161">
        <v>9801134</v>
      </c>
      <c r="C1965" s="161">
        <v>7855170.73</v>
      </c>
      <c r="D1965" s="241">
        <v>80.145529384661</v>
      </c>
      <c r="E1965" s="161">
        <v>2305534.78</v>
      </c>
    </row>
    <row r="1966" spans="1:5" ht="39">
      <c r="A1966" s="247" t="s">
        <v>454</v>
      </c>
      <c r="B1966" s="161">
        <v>211129</v>
      </c>
      <c r="C1966" s="161">
        <v>174186</v>
      </c>
      <c r="D1966" s="241">
        <v>82.5021669216451</v>
      </c>
      <c r="E1966" s="161">
        <v>1529</v>
      </c>
    </row>
    <row r="1967" spans="1:5" ht="12.75">
      <c r="A1967" s="240" t="s">
        <v>277</v>
      </c>
      <c r="B1967" s="161">
        <v>-12800461</v>
      </c>
      <c r="C1967" s="161">
        <v>58973667.56</v>
      </c>
      <c r="D1967" s="241">
        <v>-460.71518486717</v>
      </c>
      <c r="E1967" s="161">
        <v>-508243.09</v>
      </c>
    </row>
    <row r="1968" spans="1:5" ht="12.75">
      <c r="A1968" s="240" t="s">
        <v>455</v>
      </c>
      <c r="B1968" s="161">
        <v>12800461</v>
      </c>
      <c r="C1968" s="161">
        <v>-58973667.56</v>
      </c>
      <c r="D1968" s="241">
        <v>-460.71518486717</v>
      </c>
      <c r="E1968" s="161">
        <v>508243.09</v>
      </c>
    </row>
    <row r="1969" spans="1:5" ht="12.75">
      <c r="A1969" s="244" t="s">
        <v>464</v>
      </c>
      <c r="B1969" s="161">
        <v>12800461</v>
      </c>
      <c r="C1969" s="161">
        <v>-58973667.56</v>
      </c>
      <c r="D1969" s="241">
        <v>-460.71518486717</v>
      </c>
      <c r="E1969" s="161">
        <v>508243.09</v>
      </c>
    </row>
    <row r="1970" spans="1:5" ht="25.5">
      <c r="A1970" s="245" t="s">
        <v>459</v>
      </c>
      <c r="B1970" s="161">
        <v>71034</v>
      </c>
      <c r="C1970" s="161">
        <v>-61133</v>
      </c>
      <c r="D1970" s="241">
        <v>-86.0616043021652</v>
      </c>
      <c r="E1970" s="161">
        <v>0</v>
      </c>
    </row>
    <row r="1971" spans="1:5" ht="25.5">
      <c r="A1971" s="245" t="s">
        <v>460</v>
      </c>
      <c r="B1971" s="161">
        <v>12729427</v>
      </c>
      <c r="C1971" s="161">
        <v>-12720259.58</v>
      </c>
      <c r="D1971" s="241">
        <v>-99.9279824614258</v>
      </c>
      <c r="E1971" s="161">
        <v>0</v>
      </c>
    </row>
    <row r="1972" spans="1:5" ht="12.75">
      <c r="A1972" s="240"/>
      <c r="B1972" s="161"/>
      <c r="C1972" s="161"/>
      <c r="D1972" s="241"/>
      <c r="E1972" s="161"/>
    </row>
    <row r="1973" spans="1:5" ht="12.75">
      <c r="A1973" s="242" t="s">
        <v>463</v>
      </c>
      <c r="B1973" s="160"/>
      <c r="C1973" s="160"/>
      <c r="D1973" s="243"/>
      <c r="E1973" s="160"/>
    </row>
    <row r="1974" spans="1:5" ht="12.75">
      <c r="A1974" s="242" t="s">
        <v>403</v>
      </c>
      <c r="B1974" s="160">
        <v>99754382</v>
      </c>
      <c r="C1974" s="160">
        <v>99528424.16</v>
      </c>
      <c r="D1974" s="243">
        <v>99.7734858003531</v>
      </c>
      <c r="E1974" s="160">
        <v>7310074.57</v>
      </c>
    </row>
    <row r="1975" spans="1:5" ht="25.5">
      <c r="A1975" s="244" t="s">
        <v>404</v>
      </c>
      <c r="B1975" s="161">
        <v>622928</v>
      </c>
      <c r="C1975" s="161">
        <v>572897.16</v>
      </c>
      <c r="D1975" s="241">
        <v>91.9684393702001</v>
      </c>
      <c r="E1975" s="161">
        <v>65899.57</v>
      </c>
    </row>
    <row r="1976" spans="1:5" ht="12.75">
      <c r="A1976" s="244" t="s">
        <v>407</v>
      </c>
      <c r="B1976" s="161">
        <v>542589</v>
      </c>
      <c r="C1976" s="161">
        <v>457400</v>
      </c>
      <c r="D1976" s="241">
        <v>84.2995342699539</v>
      </c>
      <c r="E1976" s="161">
        <v>0</v>
      </c>
    </row>
    <row r="1977" spans="1:5" ht="12.75">
      <c r="A1977" s="245" t="s">
        <v>408</v>
      </c>
      <c r="B1977" s="161">
        <v>542589</v>
      </c>
      <c r="C1977" s="161">
        <v>457400</v>
      </c>
      <c r="D1977" s="241">
        <v>84.2995342699539</v>
      </c>
      <c r="E1977" s="161">
        <v>0</v>
      </c>
    </row>
    <row r="1978" spans="1:5" ht="12.75">
      <c r="A1978" s="246" t="s">
        <v>471</v>
      </c>
      <c r="B1978" s="161">
        <v>542589</v>
      </c>
      <c r="C1978" s="161">
        <v>457400</v>
      </c>
      <c r="D1978" s="241">
        <v>84.2995342699539</v>
      </c>
      <c r="E1978" s="161">
        <v>0</v>
      </c>
    </row>
    <row r="1979" spans="1:5" ht="25.5">
      <c r="A1979" s="247" t="s">
        <v>472</v>
      </c>
      <c r="B1979" s="161">
        <v>542589</v>
      </c>
      <c r="C1979" s="161">
        <v>457400</v>
      </c>
      <c r="D1979" s="241">
        <v>84.2995342699539</v>
      </c>
      <c r="E1979" s="161">
        <v>0</v>
      </c>
    </row>
    <row r="1980" spans="1:5" ht="25.5">
      <c r="A1980" s="252" t="s">
        <v>473</v>
      </c>
      <c r="B1980" s="161">
        <v>542589</v>
      </c>
      <c r="C1980" s="161">
        <v>457400</v>
      </c>
      <c r="D1980" s="241">
        <v>84.2995342699539</v>
      </c>
      <c r="E1980" s="161">
        <v>0</v>
      </c>
    </row>
    <row r="1981" spans="1:5" ht="12.75">
      <c r="A1981" s="244" t="s">
        <v>420</v>
      </c>
      <c r="B1981" s="161">
        <v>98588865</v>
      </c>
      <c r="C1981" s="161">
        <v>98498127</v>
      </c>
      <c r="D1981" s="241">
        <v>99.9079632370248</v>
      </c>
      <c r="E1981" s="161">
        <v>7244175</v>
      </c>
    </row>
    <row r="1982" spans="1:5" ht="25.5">
      <c r="A1982" s="245" t="s">
        <v>421</v>
      </c>
      <c r="B1982" s="161">
        <v>98588865</v>
      </c>
      <c r="C1982" s="161">
        <v>98498127</v>
      </c>
      <c r="D1982" s="241">
        <v>99.9079632370248</v>
      </c>
      <c r="E1982" s="161">
        <v>7244175</v>
      </c>
    </row>
    <row r="1983" spans="1:5" ht="12.75">
      <c r="A1983" s="242" t="s">
        <v>423</v>
      </c>
      <c r="B1983" s="160">
        <v>99825416</v>
      </c>
      <c r="C1983" s="160">
        <v>65595232.22</v>
      </c>
      <c r="D1983" s="243">
        <v>65.709951281345</v>
      </c>
      <c r="E1983" s="160">
        <v>8269349.9</v>
      </c>
    </row>
    <row r="1984" spans="1:5" ht="12.75">
      <c r="A1984" s="244" t="s">
        <v>424</v>
      </c>
      <c r="B1984" s="161">
        <v>81965953</v>
      </c>
      <c r="C1984" s="161">
        <v>55999988.03</v>
      </c>
      <c r="D1984" s="241">
        <v>68.3210357232106</v>
      </c>
      <c r="E1984" s="161">
        <v>5850941.2</v>
      </c>
    </row>
    <row r="1985" spans="1:5" ht="12.75">
      <c r="A1985" s="245" t="s">
        <v>425</v>
      </c>
      <c r="B1985" s="161">
        <v>36958743</v>
      </c>
      <c r="C1985" s="161">
        <v>20713541.21</v>
      </c>
      <c r="D1985" s="241">
        <v>56.0450370565904</v>
      </c>
      <c r="E1985" s="161">
        <v>3091352.55</v>
      </c>
    </row>
    <row r="1986" spans="1:5" ht="12.75">
      <c r="A1986" s="246" t="s">
        <v>426</v>
      </c>
      <c r="B1986" s="161">
        <v>24811361</v>
      </c>
      <c r="C1986" s="161">
        <v>14839923.71</v>
      </c>
      <c r="D1986" s="241">
        <v>59.8110023468684</v>
      </c>
      <c r="E1986" s="161">
        <v>2271383.53</v>
      </c>
    </row>
    <row r="1987" spans="1:5" ht="12.75">
      <c r="A1987" s="246" t="s">
        <v>427</v>
      </c>
      <c r="B1987" s="161">
        <v>12147382</v>
      </c>
      <c r="C1987" s="161">
        <v>5873617.5</v>
      </c>
      <c r="D1987" s="241">
        <v>48.3529496314515</v>
      </c>
      <c r="E1987" s="161">
        <v>819969.02</v>
      </c>
    </row>
    <row r="1988" spans="1:5" ht="25.5">
      <c r="A1988" s="245" t="s">
        <v>429</v>
      </c>
      <c r="B1988" s="161">
        <v>9344092</v>
      </c>
      <c r="C1988" s="161">
        <v>3818785.77</v>
      </c>
      <c r="D1988" s="241">
        <v>40.868452172774</v>
      </c>
      <c r="E1988" s="161">
        <v>152866.81</v>
      </c>
    </row>
    <row r="1989" spans="1:5" ht="12.75">
      <c r="A1989" s="246" t="s">
        <v>430</v>
      </c>
      <c r="B1989" s="161">
        <v>8696628</v>
      </c>
      <c r="C1989" s="161">
        <v>3431282.94</v>
      </c>
      <c r="D1989" s="241">
        <v>39.4553261333013</v>
      </c>
      <c r="E1989" s="161">
        <v>151348.52</v>
      </c>
    </row>
    <row r="1990" spans="1:5" ht="12.75">
      <c r="A1990" s="246" t="s">
        <v>431</v>
      </c>
      <c r="B1990" s="161">
        <v>647464</v>
      </c>
      <c r="C1990" s="161">
        <v>387502.83</v>
      </c>
      <c r="D1990" s="241">
        <v>59.8493244412045</v>
      </c>
      <c r="E1990" s="161">
        <v>1518.29</v>
      </c>
    </row>
    <row r="1991" spans="1:5" ht="25.5">
      <c r="A1991" s="245" t="s">
        <v>432</v>
      </c>
      <c r="B1991" s="161">
        <v>1628902</v>
      </c>
      <c r="C1991" s="161">
        <v>1304069.18</v>
      </c>
      <c r="D1991" s="241">
        <v>80.0581729287582</v>
      </c>
      <c r="E1991" s="161">
        <v>37820.55</v>
      </c>
    </row>
    <row r="1992" spans="1:5" ht="12.75">
      <c r="A1992" s="246" t="s">
        <v>434</v>
      </c>
      <c r="B1992" s="161">
        <v>1628902</v>
      </c>
      <c r="C1992" s="161">
        <v>1304069.18</v>
      </c>
      <c r="D1992" s="241">
        <v>80.0581729287582</v>
      </c>
      <c r="E1992" s="161">
        <v>37820.55</v>
      </c>
    </row>
    <row r="1993" spans="1:5" ht="25.5">
      <c r="A1993" s="245" t="s">
        <v>435</v>
      </c>
      <c r="B1993" s="161">
        <v>34034216</v>
      </c>
      <c r="C1993" s="161">
        <v>30163591.87</v>
      </c>
      <c r="D1993" s="241">
        <v>88.6272563763478</v>
      </c>
      <c r="E1993" s="161">
        <v>2568901.29</v>
      </c>
    </row>
    <row r="1994" spans="1:5" ht="12.75">
      <c r="A1994" s="246" t="s">
        <v>436</v>
      </c>
      <c r="B1994" s="161">
        <v>46500</v>
      </c>
      <c r="C1994" s="161">
        <v>43536.8</v>
      </c>
      <c r="D1994" s="241">
        <v>93.6275268817204</v>
      </c>
      <c r="E1994" s="161">
        <v>0</v>
      </c>
    </row>
    <row r="1995" spans="1:5" ht="25.5">
      <c r="A1995" s="247" t="s">
        <v>437</v>
      </c>
      <c r="B1995" s="161">
        <v>5213</v>
      </c>
      <c r="C1995" s="161">
        <v>2250</v>
      </c>
      <c r="D1995" s="241">
        <v>43.1613274506043</v>
      </c>
      <c r="E1995" s="161">
        <v>0</v>
      </c>
    </row>
    <row r="1996" spans="1:5" ht="25.5">
      <c r="A1996" s="247" t="s">
        <v>467</v>
      </c>
      <c r="B1996" s="161">
        <v>41287</v>
      </c>
      <c r="C1996" s="161">
        <v>41286.8</v>
      </c>
      <c r="D1996" s="241">
        <v>99.9995155860198</v>
      </c>
      <c r="E1996" s="161">
        <v>0</v>
      </c>
    </row>
    <row r="1997" spans="1:5" ht="25.5">
      <c r="A1997" s="252" t="s">
        <v>468</v>
      </c>
      <c r="B1997" s="161">
        <v>41287</v>
      </c>
      <c r="C1997" s="161">
        <v>41286.8</v>
      </c>
      <c r="D1997" s="241">
        <v>99.9995155860198</v>
      </c>
      <c r="E1997" s="161">
        <v>0</v>
      </c>
    </row>
    <row r="1998" spans="1:5" ht="25.5">
      <c r="A1998" s="246" t="s">
        <v>441</v>
      </c>
      <c r="B1998" s="161">
        <v>33987716</v>
      </c>
      <c r="C1998" s="161">
        <v>30120055.07</v>
      </c>
      <c r="D1998" s="241">
        <v>88.620415299457</v>
      </c>
      <c r="E1998" s="161">
        <v>2568901.29</v>
      </c>
    </row>
    <row r="1999" spans="1:5" ht="25.5">
      <c r="A1999" s="247" t="s">
        <v>442</v>
      </c>
      <c r="B1999" s="161">
        <v>29551126</v>
      </c>
      <c r="C1999" s="161">
        <v>26785788.62</v>
      </c>
      <c r="D1999" s="241">
        <v>90.6421928558661</v>
      </c>
      <c r="E1999" s="161">
        <v>2313272.28</v>
      </c>
    </row>
    <row r="2000" spans="1:5" ht="39">
      <c r="A2000" s="247" t="s">
        <v>443</v>
      </c>
      <c r="B2000" s="161">
        <v>4436590</v>
      </c>
      <c r="C2000" s="161">
        <v>3334266.45</v>
      </c>
      <c r="D2000" s="241">
        <v>75.1538106969542</v>
      </c>
      <c r="E2000" s="161">
        <v>255629.01</v>
      </c>
    </row>
    <row r="2001" spans="1:5" ht="12.75">
      <c r="A2001" s="244" t="s">
        <v>444</v>
      </c>
      <c r="B2001" s="161">
        <v>17859463</v>
      </c>
      <c r="C2001" s="161">
        <v>9595244.19</v>
      </c>
      <c r="D2001" s="241">
        <v>53.7263869020026</v>
      </c>
      <c r="E2001" s="161">
        <v>2418408.7</v>
      </c>
    </row>
    <row r="2002" spans="1:5" ht="12.75">
      <c r="A2002" s="245" t="s">
        <v>445</v>
      </c>
      <c r="B2002" s="161">
        <v>7847200</v>
      </c>
      <c r="C2002" s="161">
        <v>1565887.46</v>
      </c>
      <c r="D2002" s="241">
        <v>19.954728565603</v>
      </c>
      <c r="E2002" s="161">
        <v>111344.92</v>
      </c>
    </row>
    <row r="2003" spans="1:5" ht="12.75">
      <c r="A2003" s="245" t="s">
        <v>446</v>
      </c>
      <c r="B2003" s="161">
        <v>10012263</v>
      </c>
      <c r="C2003" s="161">
        <v>8029356.73</v>
      </c>
      <c r="D2003" s="241">
        <v>80.1952238969352</v>
      </c>
      <c r="E2003" s="161">
        <v>2307063.78</v>
      </c>
    </row>
    <row r="2004" spans="1:5" ht="25.5">
      <c r="A2004" s="246" t="s">
        <v>452</v>
      </c>
      <c r="B2004" s="161">
        <v>10012263</v>
      </c>
      <c r="C2004" s="161">
        <v>8029356.73</v>
      </c>
      <c r="D2004" s="241">
        <v>80.1952238969352</v>
      </c>
      <c r="E2004" s="161">
        <v>2307063.78</v>
      </c>
    </row>
    <row r="2005" spans="1:5" ht="25.5">
      <c r="A2005" s="247" t="s">
        <v>453</v>
      </c>
      <c r="B2005" s="161">
        <v>9801134</v>
      </c>
      <c r="C2005" s="161">
        <v>7855170.73</v>
      </c>
      <c r="D2005" s="241">
        <v>80.145529384661</v>
      </c>
      <c r="E2005" s="161">
        <v>2305534.78</v>
      </c>
    </row>
    <row r="2006" spans="1:5" ht="39">
      <c r="A2006" s="247" t="s">
        <v>454</v>
      </c>
      <c r="B2006" s="161">
        <v>211129</v>
      </c>
      <c r="C2006" s="161">
        <v>174186</v>
      </c>
      <c r="D2006" s="241">
        <v>82.5021669216451</v>
      </c>
      <c r="E2006" s="161">
        <v>1529</v>
      </c>
    </row>
    <row r="2007" spans="1:5" ht="12.75">
      <c r="A2007" s="240" t="s">
        <v>277</v>
      </c>
      <c r="B2007" s="161">
        <v>-71034</v>
      </c>
      <c r="C2007" s="161">
        <v>33933191.94</v>
      </c>
      <c r="D2007" s="241">
        <v>-47770.3521412281</v>
      </c>
      <c r="E2007" s="161">
        <v>-959275.33</v>
      </c>
    </row>
    <row r="2008" spans="1:5" ht="12.75">
      <c r="A2008" s="240" t="s">
        <v>455</v>
      </c>
      <c r="B2008" s="161">
        <v>71034</v>
      </c>
      <c r="C2008" s="161">
        <v>-33933191.94</v>
      </c>
      <c r="D2008" s="241">
        <v>-47770.3521412281</v>
      </c>
      <c r="E2008" s="161">
        <v>959275.33</v>
      </c>
    </row>
    <row r="2009" spans="1:5" ht="12.75">
      <c r="A2009" s="244" t="s">
        <v>464</v>
      </c>
      <c r="B2009" s="161">
        <v>71034</v>
      </c>
      <c r="C2009" s="161">
        <v>-33933191.94</v>
      </c>
      <c r="D2009" s="241">
        <v>-47770.3521412281</v>
      </c>
      <c r="E2009" s="161">
        <v>959275.33</v>
      </c>
    </row>
    <row r="2010" spans="1:5" ht="25.5">
      <c r="A2010" s="245" t="s">
        <v>459</v>
      </c>
      <c r="B2010" s="161">
        <v>71034</v>
      </c>
      <c r="C2010" s="161">
        <v>-61133</v>
      </c>
      <c r="D2010" s="241">
        <v>-86.0616043021652</v>
      </c>
      <c r="E2010" s="161">
        <v>0</v>
      </c>
    </row>
    <row r="2011" spans="1:5" ht="12.75">
      <c r="A2011" s="240"/>
      <c r="B2011" s="161"/>
      <c r="C2011" s="161"/>
      <c r="D2011" s="241"/>
      <c r="E2011" s="161"/>
    </row>
    <row r="2012" spans="1:5" ht="25.5">
      <c r="A2012" s="242" t="s">
        <v>465</v>
      </c>
      <c r="B2012" s="160"/>
      <c r="C2012" s="160"/>
      <c r="D2012" s="243"/>
      <c r="E2012" s="160"/>
    </row>
    <row r="2013" spans="1:5" ht="12.75">
      <c r="A2013" s="242" t="s">
        <v>403</v>
      </c>
      <c r="B2013" s="160">
        <v>62050026</v>
      </c>
      <c r="C2013" s="160">
        <v>61371670.97</v>
      </c>
      <c r="D2013" s="243">
        <v>98.906761086611</v>
      </c>
      <c r="E2013" s="160">
        <v>3237666.76</v>
      </c>
    </row>
    <row r="2014" spans="1:5" ht="25.5">
      <c r="A2014" s="244" t="s">
        <v>404</v>
      </c>
      <c r="B2014" s="161">
        <v>0</v>
      </c>
      <c r="C2014" s="161">
        <v>0</v>
      </c>
      <c r="D2014" s="241">
        <v>0</v>
      </c>
      <c r="E2014" s="161">
        <v>-9216</v>
      </c>
    </row>
    <row r="2015" spans="1:5" ht="12.75">
      <c r="A2015" s="244" t="s">
        <v>405</v>
      </c>
      <c r="B2015" s="161">
        <v>11523589</v>
      </c>
      <c r="C2015" s="161">
        <v>11287349.54</v>
      </c>
      <c r="D2015" s="241">
        <v>97.949948926502</v>
      </c>
      <c r="E2015" s="161">
        <v>1021377.19</v>
      </c>
    </row>
    <row r="2016" spans="1:5" ht="12.75">
      <c r="A2016" s="245" t="s">
        <v>406</v>
      </c>
      <c r="B2016" s="161">
        <v>9269912</v>
      </c>
      <c r="C2016" s="161">
        <v>11003998.18</v>
      </c>
      <c r="D2016" s="241">
        <v>118.706608865327</v>
      </c>
      <c r="E2016" s="161">
        <v>1008174.65</v>
      </c>
    </row>
    <row r="2017" spans="1:5" ht="12.75">
      <c r="A2017" s="245" t="s">
        <v>480</v>
      </c>
      <c r="B2017" s="161">
        <v>2253677</v>
      </c>
      <c r="C2017" s="161">
        <v>283351.36</v>
      </c>
      <c r="D2017" s="241">
        <v>12.5728469518924</v>
      </c>
      <c r="E2017" s="161">
        <v>13202.54</v>
      </c>
    </row>
    <row r="2018" spans="1:5" ht="12.75">
      <c r="A2018" s="244" t="s">
        <v>407</v>
      </c>
      <c r="B2018" s="161">
        <v>1526863</v>
      </c>
      <c r="C2018" s="161">
        <v>1084747.43</v>
      </c>
      <c r="D2018" s="241">
        <v>71.0441886403692</v>
      </c>
      <c r="E2018" s="161">
        <v>93858.57</v>
      </c>
    </row>
    <row r="2019" spans="1:5" ht="12.75">
      <c r="A2019" s="245" t="s">
        <v>408</v>
      </c>
      <c r="B2019" s="161">
        <v>194620</v>
      </c>
      <c r="C2019" s="161">
        <v>185876.99</v>
      </c>
      <c r="D2019" s="241">
        <v>95.5076508067002</v>
      </c>
      <c r="E2019" s="161">
        <v>27500</v>
      </c>
    </row>
    <row r="2020" spans="1:5" ht="12.75">
      <c r="A2020" s="246" t="s">
        <v>471</v>
      </c>
      <c r="B2020" s="161">
        <v>194620</v>
      </c>
      <c r="C2020" s="161">
        <v>185876.99</v>
      </c>
      <c r="D2020" s="241">
        <v>95.5076508067002</v>
      </c>
      <c r="E2020" s="161">
        <v>27500</v>
      </c>
    </row>
    <row r="2021" spans="1:5" ht="25.5">
      <c r="A2021" s="247" t="s">
        <v>472</v>
      </c>
      <c r="B2021" s="161">
        <v>194620</v>
      </c>
      <c r="C2021" s="161">
        <v>185876.99</v>
      </c>
      <c r="D2021" s="241">
        <v>95.5076508067002</v>
      </c>
      <c r="E2021" s="161">
        <v>27500</v>
      </c>
    </row>
    <row r="2022" spans="1:5" ht="25.5">
      <c r="A2022" s="252" t="s">
        <v>473</v>
      </c>
      <c r="B2022" s="161">
        <v>111080</v>
      </c>
      <c r="C2022" s="161">
        <v>108376.99</v>
      </c>
      <c r="D2022" s="241">
        <v>97.5666096507022</v>
      </c>
      <c r="E2022" s="161">
        <v>0</v>
      </c>
    </row>
    <row r="2023" spans="1:5" ht="25.5">
      <c r="A2023" s="252" t="s">
        <v>474</v>
      </c>
      <c r="B2023" s="161">
        <v>83540</v>
      </c>
      <c r="C2023" s="161">
        <v>77500</v>
      </c>
      <c r="D2023" s="241">
        <v>92.769930572181</v>
      </c>
      <c r="E2023" s="161">
        <v>27500</v>
      </c>
    </row>
    <row r="2024" spans="1:5" ht="12.75">
      <c r="A2024" s="245" t="s">
        <v>410</v>
      </c>
      <c r="B2024" s="161">
        <v>19200</v>
      </c>
      <c r="C2024" s="161">
        <v>13056</v>
      </c>
      <c r="D2024" s="241">
        <v>68</v>
      </c>
      <c r="E2024" s="161">
        <v>9216</v>
      </c>
    </row>
    <row r="2025" spans="1:5" ht="12.75">
      <c r="A2025" s="246" t="s">
        <v>411</v>
      </c>
      <c r="B2025" s="161">
        <v>19200</v>
      </c>
      <c r="C2025" s="161">
        <v>13056</v>
      </c>
      <c r="D2025" s="241">
        <v>68</v>
      </c>
      <c r="E2025" s="161">
        <v>9216</v>
      </c>
    </row>
    <row r="2026" spans="1:5" ht="25.5">
      <c r="A2026" s="247" t="s">
        <v>412</v>
      </c>
      <c r="B2026" s="161">
        <v>19200</v>
      </c>
      <c r="C2026" s="161">
        <v>13056</v>
      </c>
      <c r="D2026" s="241">
        <v>68</v>
      </c>
      <c r="E2026" s="161">
        <v>9216</v>
      </c>
    </row>
    <row r="2027" spans="1:5" ht="25.5">
      <c r="A2027" s="245" t="s">
        <v>414</v>
      </c>
      <c r="B2027" s="161">
        <v>1313043</v>
      </c>
      <c r="C2027" s="161">
        <v>885814.44</v>
      </c>
      <c r="D2027" s="241">
        <v>67.4627137115845</v>
      </c>
      <c r="E2027" s="161">
        <v>57142.57</v>
      </c>
    </row>
    <row r="2028" spans="1:5" ht="39">
      <c r="A2028" s="246" t="s">
        <v>415</v>
      </c>
      <c r="B2028" s="161">
        <v>1313043</v>
      </c>
      <c r="C2028" s="161">
        <v>885814.44</v>
      </c>
      <c r="D2028" s="241">
        <v>67.4627137115845</v>
      </c>
      <c r="E2028" s="161">
        <v>57142.57</v>
      </c>
    </row>
    <row r="2029" spans="1:5" ht="51.75">
      <c r="A2029" s="247" t="s">
        <v>417</v>
      </c>
      <c r="B2029" s="161">
        <v>48200</v>
      </c>
      <c r="C2029" s="161">
        <v>48200</v>
      </c>
      <c r="D2029" s="241">
        <v>100</v>
      </c>
      <c r="E2029" s="161">
        <v>0</v>
      </c>
    </row>
    <row r="2030" spans="1:5" ht="78">
      <c r="A2030" s="247" t="s">
        <v>418</v>
      </c>
      <c r="B2030" s="161">
        <v>1264843</v>
      </c>
      <c r="C2030" s="161">
        <v>837614.44</v>
      </c>
      <c r="D2030" s="241">
        <v>66.2227991932596</v>
      </c>
      <c r="E2030" s="161">
        <v>57142.57</v>
      </c>
    </row>
    <row r="2031" spans="1:5" ht="12.75">
      <c r="A2031" s="244" t="s">
        <v>420</v>
      </c>
      <c r="B2031" s="161">
        <v>48999574</v>
      </c>
      <c r="C2031" s="161">
        <v>48999574</v>
      </c>
      <c r="D2031" s="241">
        <v>100</v>
      </c>
      <c r="E2031" s="161">
        <v>2131647</v>
      </c>
    </row>
    <row r="2032" spans="1:5" ht="25.5">
      <c r="A2032" s="245" t="s">
        <v>421</v>
      </c>
      <c r="B2032" s="161">
        <v>48999574</v>
      </c>
      <c r="C2032" s="161">
        <v>48999574</v>
      </c>
      <c r="D2032" s="241">
        <v>100</v>
      </c>
      <c r="E2032" s="161">
        <v>2131647</v>
      </c>
    </row>
    <row r="2033" spans="1:5" ht="12.75">
      <c r="A2033" s="242" t="s">
        <v>423</v>
      </c>
      <c r="B2033" s="160">
        <v>74779453</v>
      </c>
      <c r="C2033" s="160">
        <v>36331195.35</v>
      </c>
      <c r="D2033" s="243">
        <v>48.5844625662079</v>
      </c>
      <c r="E2033" s="160">
        <v>2786634.52</v>
      </c>
    </row>
    <row r="2034" spans="1:5" ht="12.75">
      <c r="A2034" s="244" t="s">
        <v>424</v>
      </c>
      <c r="B2034" s="161">
        <v>67947119</v>
      </c>
      <c r="C2034" s="161">
        <v>33507460.59</v>
      </c>
      <c r="D2034" s="241">
        <v>49.3140269714747</v>
      </c>
      <c r="E2034" s="161">
        <v>2252997.64</v>
      </c>
    </row>
    <row r="2035" spans="1:5" ht="12.75">
      <c r="A2035" s="245" t="s">
        <v>425</v>
      </c>
      <c r="B2035" s="161">
        <v>17476051</v>
      </c>
      <c r="C2035" s="161">
        <v>6555443.79</v>
      </c>
      <c r="D2035" s="241">
        <v>37.5110131573775</v>
      </c>
      <c r="E2035" s="161">
        <v>787452.88</v>
      </c>
    </row>
    <row r="2036" spans="1:5" ht="12.75">
      <c r="A2036" s="246" t="s">
        <v>426</v>
      </c>
      <c r="B2036" s="161">
        <v>8515801</v>
      </c>
      <c r="C2036" s="161">
        <v>4224915.5</v>
      </c>
      <c r="D2036" s="241">
        <v>49.6126612164845</v>
      </c>
      <c r="E2036" s="161">
        <v>597613.55</v>
      </c>
    </row>
    <row r="2037" spans="1:5" ht="12.75">
      <c r="A2037" s="246" t="s">
        <v>427</v>
      </c>
      <c r="B2037" s="161">
        <v>8960250</v>
      </c>
      <c r="C2037" s="161">
        <v>2330528.29</v>
      </c>
      <c r="D2037" s="241">
        <v>26.0096346642114</v>
      </c>
      <c r="E2037" s="161">
        <v>189839.33</v>
      </c>
    </row>
    <row r="2038" spans="1:5" ht="25.5">
      <c r="A2038" s="245" t="s">
        <v>429</v>
      </c>
      <c r="B2038" s="161">
        <v>12242156</v>
      </c>
      <c r="C2038" s="161">
        <v>3748047.43</v>
      </c>
      <c r="D2038" s="241">
        <v>30.6159097302795</v>
      </c>
      <c r="E2038" s="161">
        <v>490379.47</v>
      </c>
    </row>
    <row r="2039" spans="1:5" ht="12.75">
      <c r="A2039" s="246" t="s">
        <v>430</v>
      </c>
      <c r="B2039" s="161">
        <v>12242156</v>
      </c>
      <c r="C2039" s="161">
        <v>3748047.43</v>
      </c>
      <c r="D2039" s="241">
        <v>30.6159097302795</v>
      </c>
      <c r="E2039" s="161">
        <v>490379.47</v>
      </c>
    </row>
    <row r="2040" spans="1:5" ht="25.5">
      <c r="A2040" s="245" t="s">
        <v>432</v>
      </c>
      <c r="B2040" s="161">
        <v>3997825</v>
      </c>
      <c r="C2040" s="161">
        <v>2302226.71</v>
      </c>
      <c r="D2040" s="241">
        <v>57.5869806707397</v>
      </c>
      <c r="E2040" s="161">
        <v>149522.72</v>
      </c>
    </row>
    <row r="2041" spans="1:5" ht="12.75">
      <c r="A2041" s="246" t="s">
        <v>434</v>
      </c>
      <c r="B2041" s="161">
        <v>3997825</v>
      </c>
      <c r="C2041" s="161">
        <v>2302226.71</v>
      </c>
      <c r="D2041" s="241">
        <v>57.5869806707397</v>
      </c>
      <c r="E2041" s="161">
        <v>149522.72</v>
      </c>
    </row>
    <row r="2042" spans="1:5" ht="25.5">
      <c r="A2042" s="245" t="s">
        <v>435</v>
      </c>
      <c r="B2042" s="161">
        <v>34231087</v>
      </c>
      <c r="C2042" s="161">
        <v>20901742.66</v>
      </c>
      <c r="D2042" s="241">
        <v>61.0607038567019</v>
      </c>
      <c r="E2042" s="161">
        <v>825642.57</v>
      </c>
    </row>
    <row r="2043" spans="1:5" ht="12.75">
      <c r="A2043" s="246" t="s">
        <v>436</v>
      </c>
      <c r="B2043" s="161">
        <v>311277</v>
      </c>
      <c r="C2043" s="161">
        <v>234364.25</v>
      </c>
      <c r="D2043" s="241">
        <v>75.2912197174864</v>
      </c>
      <c r="E2043" s="161">
        <v>0</v>
      </c>
    </row>
    <row r="2044" spans="1:5" ht="25.5">
      <c r="A2044" s="247" t="s">
        <v>467</v>
      </c>
      <c r="B2044" s="161">
        <v>311277</v>
      </c>
      <c r="C2044" s="161">
        <v>234364.25</v>
      </c>
      <c r="D2044" s="241">
        <v>75.2912197174864</v>
      </c>
      <c r="E2044" s="161">
        <v>0</v>
      </c>
    </row>
    <row r="2045" spans="1:5" ht="25.5">
      <c r="A2045" s="252" t="s">
        <v>468</v>
      </c>
      <c r="B2045" s="161">
        <v>153272</v>
      </c>
      <c r="C2045" s="161">
        <v>100060</v>
      </c>
      <c r="D2045" s="241">
        <v>65.2826347930476</v>
      </c>
      <c r="E2045" s="161">
        <v>0</v>
      </c>
    </row>
    <row r="2046" spans="1:5" ht="25.5">
      <c r="A2046" s="252" t="s">
        <v>483</v>
      </c>
      <c r="B2046" s="161">
        <v>158005</v>
      </c>
      <c r="C2046" s="161">
        <v>134304.25</v>
      </c>
      <c r="D2046" s="241">
        <v>85</v>
      </c>
      <c r="E2046" s="161">
        <v>0</v>
      </c>
    </row>
    <row r="2047" spans="1:5" ht="51.75">
      <c r="A2047" s="246" t="s">
        <v>438</v>
      </c>
      <c r="B2047" s="161">
        <v>31666133</v>
      </c>
      <c r="C2047" s="161">
        <v>20397229.59</v>
      </c>
      <c r="D2047" s="241">
        <v>64.4133895035431</v>
      </c>
      <c r="E2047" s="161">
        <v>727060.7</v>
      </c>
    </row>
    <row r="2048" spans="1:5" ht="51.75">
      <c r="A2048" s="247" t="s">
        <v>439</v>
      </c>
      <c r="B2048" s="161">
        <v>7871163</v>
      </c>
      <c r="C2048" s="161">
        <v>2078495.04</v>
      </c>
      <c r="D2048" s="241">
        <v>26.4064540398922</v>
      </c>
      <c r="E2048" s="161">
        <v>305451.42</v>
      </c>
    </row>
    <row r="2049" spans="1:5" ht="64.5">
      <c r="A2049" s="247" t="s">
        <v>440</v>
      </c>
      <c r="B2049" s="161">
        <v>23794970</v>
      </c>
      <c r="C2049" s="161">
        <v>18318734.55</v>
      </c>
      <c r="D2049" s="241">
        <v>76.9857434155202</v>
      </c>
      <c r="E2049" s="161">
        <v>421609.28</v>
      </c>
    </row>
    <row r="2050" spans="1:5" ht="12.75">
      <c r="A2050" s="246" t="s">
        <v>481</v>
      </c>
      <c r="B2050" s="161">
        <v>2253677</v>
      </c>
      <c r="C2050" s="161">
        <v>270148.82</v>
      </c>
      <c r="D2050" s="241">
        <v>11.9870247599811</v>
      </c>
      <c r="E2050" s="161">
        <v>98581.87</v>
      </c>
    </row>
    <row r="2051" spans="1:5" ht="12.75">
      <c r="A2051" s="244" t="s">
        <v>444</v>
      </c>
      <c r="B2051" s="161">
        <v>6832334</v>
      </c>
      <c r="C2051" s="161">
        <v>2823734.76</v>
      </c>
      <c r="D2051" s="241">
        <v>41.3289918203647</v>
      </c>
      <c r="E2051" s="161">
        <v>533636.88</v>
      </c>
    </row>
    <row r="2052" spans="1:5" ht="12.75">
      <c r="A2052" s="245" t="s">
        <v>445</v>
      </c>
      <c r="B2052" s="161">
        <v>5837592</v>
      </c>
      <c r="C2052" s="161">
        <v>2009369.46</v>
      </c>
      <c r="D2052" s="241">
        <v>34.4212041540416</v>
      </c>
      <c r="E2052" s="161">
        <v>195989.81</v>
      </c>
    </row>
    <row r="2053" spans="1:5" ht="12.75">
      <c r="A2053" s="245" t="s">
        <v>446</v>
      </c>
      <c r="B2053" s="161">
        <v>994742</v>
      </c>
      <c r="C2053" s="161">
        <v>814365.3</v>
      </c>
      <c r="D2053" s="241">
        <v>81.866986615625</v>
      </c>
      <c r="E2053" s="161">
        <v>337647.07</v>
      </c>
    </row>
    <row r="2054" spans="1:5" ht="51.75">
      <c r="A2054" s="246" t="s">
        <v>449</v>
      </c>
      <c r="B2054" s="161">
        <v>994742</v>
      </c>
      <c r="C2054" s="161">
        <v>814365.3</v>
      </c>
      <c r="D2054" s="241">
        <v>81.866986615625</v>
      </c>
      <c r="E2054" s="161">
        <v>337647.07</v>
      </c>
    </row>
    <row r="2055" spans="1:5" ht="39">
      <c r="A2055" s="247" t="s">
        <v>450</v>
      </c>
      <c r="B2055" s="161">
        <v>162000</v>
      </c>
      <c r="C2055" s="161">
        <v>95596.05</v>
      </c>
      <c r="D2055" s="241">
        <v>59.0099074074074</v>
      </c>
      <c r="E2055" s="161">
        <v>0</v>
      </c>
    </row>
    <row r="2056" spans="1:5" ht="64.5">
      <c r="A2056" s="247" t="s">
        <v>451</v>
      </c>
      <c r="B2056" s="161">
        <v>832742</v>
      </c>
      <c r="C2056" s="161">
        <v>718769.25</v>
      </c>
      <c r="D2056" s="241">
        <v>86.3135581008283</v>
      </c>
      <c r="E2056" s="161">
        <v>337647.07</v>
      </c>
    </row>
    <row r="2057" spans="1:5" ht="12.75">
      <c r="A2057" s="240" t="s">
        <v>277</v>
      </c>
      <c r="B2057" s="161">
        <v>-12729427</v>
      </c>
      <c r="C2057" s="161">
        <v>25040475.62</v>
      </c>
      <c r="D2057" s="241">
        <v>-196.71329762133</v>
      </c>
      <c r="E2057" s="161">
        <v>451032.24</v>
      </c>
    </row>
    <row r="2058" spans="1:5" ht="12.75">
      <c r="A2058" s="240" t="s">
        <v>455</v>
      </c>
      <c r="B2058" s="161">
        <v>12729427</v>
      </c>
      <c r="C2058" s="161">
        <v>-25040475.62</v>
      </c>
      <c r="D2058" s="241">
        <v>-196.71329762133</v>
      </c>
      <c r="E2058" s="161">
        <v>-451032.24</v>
      </c>
    </row>
    <row r="2059" spans="1:5" ht="12.75">
      <c r="A2059" s="244" t="s">
        <v>464</v>
      </c>
      <c r="B2059" s="161">
        <v>12729427</v>
      </c>
      <c r="C2059" s="161">
        <v>-25040475.62</v>
      </c>
      <c r="D2059" s="241">
        <v>-196.71329762133</v>
      </c>
      <c r="E2059" s="161">
        <v>-451032.24</v>
      </c>
    </row>
    <row r="2060" spans="1:5" ht="25.5">
      <c r="A2060" s="245" t="s">
        <v>460</v>
      </c>
      <c r="B2060" s="161">
        <v>12729427</v>
      </c>
      <c r="C2060" s="161">
        <v>-12720259.58</v>
      </c>
      <c r="D2060" s="241">
        <v>-99.9279824614258</v>
      </c>
      <c r="E2060" s="161">
        <v>0</v>
      </c>
    </row>
    <row r="2061" spans="1:5" ht="12.75">
      <c r="A2061" s="240"/>
      <c r="B2061" s="161"/>
      <c r="C2061" s="161"/>
      <c r="D2061" s="241"/>
      <c r="E2061" s="161"/>
    </row>
    <row r="2062" spans="1:5" ht="12.75">
      <c r="A2062" s="251" t="s">
        <v>500</v>
      </c>
      <c r="B2062" s="161"/>
      <c r="C2062" s="161"/>
      <c r="D2062" s="241"/>
      <c r="E2062" s="161"/>
    </row>
    <row r="2063" spans="1:5" ht="12.75">
      <c r="A2063" s="242" t="s">
        <v>403</v>
      </c>
      <c r="B2063" s="160">
        <v>250615844</v>
      </c>
      <c r="C2063" s="160">
        <v>246795156.55</v>
      </c>
      <c r="D2063" s="243">
        <v>98.4754804847853</v>
      </c>
      <c r="E2063" s="160">
        <v>1481148.86</v>
      </c>
    </row>
    <row r="2064" spans="1:5" ht="25.5">
      <c r="A2064" s="244" t="s">
        <v>404</v>
      </c>
      <c r="B2064" s="161">
        <v>14902752</v>
      </c>
      <c r="C2064" s="161">
        <v>11854943.34</v>
      </c>
      <c r="D2064" s="241">
        <v>79.548685638733</v>
      </c>
      <c r="E2064" s="161">
        <v>740371.21</v>
      </c>
    </row>
    <row r="2065" spans="1:5" ht="12.75">
      <c r="A2065" s="244" t="s">
        <v>405</v>
      </c>
      <c r="B2065" s="161">
        <v>674146</v>
      </c>
      <c r="C2065" s="161">
        <v>680381.63</v>
      </c>
      <c r="D2065" s="241">
        <v>100.924967291952</v>
      </c>
      <c r="E2065" s="161">
        <v>-5722.2</v>
      </c>
    </row>
    <row r="2066" spans="1:5" ht="12.75">
      <c r="A2066" s="245" t="s">
        <v>406</v>
      </c>
      <c r="B2066" s="161">
        <v>674146</v>
      </c>
      <c r="C2066" s="161">
        <v>680381.63</v>
      </c>
      <c r="D2066" s="241">
        <v>100.924967291952</v>
      </c>
      <c r="E2066" s="161">
        <v>-5722.2</v>
      </c>
    </row>
    <row r="2067" spans="1:5" ht="12.75">
      <c r="A2067" s="244" t="s">
        <v>407</v>
      </c>
      <c r="B2067" s="161">
        <v>1131851</v>
      </c>
      <c r="C2067" s="161">
        <v>352736.58</v>
      </c>
      <c r="D2067" s="241">
        <v>31.1645773162722</v>
      </c>
      <c r="E2067" s="161">
        <v>62456.85</v>
      </c>
    </row>
    <row r="2068" spans="1:5" ht="12.75">
      <c r="A2068" s="245" t="s">
        <v>408</v>
      </c>
      <c r="B2068" s="161">
        <v>858954</v>
      </c>
      <c r="C2068" s="161">
        <v>140636.42</v>
      </c>
      <c r="D2068" s="241">
        <v>16.3729862134643</v>
      </c>
      <c r="E2068" s="161">
        <v>59132.68</v>
      </c>
    </row>
    <row r="2069" spans="1:5" ht="12.75">
      <c r="A2069" s="246" t="s">
        <v>471</v>
      </c>
      <c r="B2069" s="161">
        <v>830310</v>
      </c>
      <c r="C2069" s="161">
        <v>121788.42</v>
      </c>
      <c r="D2069" s="241">
        <v>14.6678252700799</v>
      </c>
      <c r="E2069" s="161">
        <v>40284.68</v>
      </c>
    </row>
    <row r="2070" spans="1:5" ht="25.5">
      <c r="A2070" s="247" t="s">
        <v>472</v>
      </c>
      <c r="B2070" s="161">
        <v>830310</v>
      </c>
      <c r="C2070" s="161">
        <v>121788.42</v>
      </c>
      <c r="D2070" s="241">
        <v>14.6678252700799</v>
      </c>
      <c r="E2070" s="161">
        <v>40284.68</v>
      </c>
    </row>
    <row r="2071" spans="1:5" ht="25.5">
      <c r="A2071" s="252" t="s">
        <v>473</v>
      </c>
      <c r="B2071" s="161">
        <v>108781</v>
      </c>
      <c r="C2071" s="161">
        <v>45310.62</v>
      </c>
      <c r="D2071" s="241">
        <v>41.6530644138223</v>
      </c>
      <c r="E2071" s="161">
        <v>13263.68</v>
      </c>
    </row>
    <row r="2072" spans="1:5" ht="25.5">
      <c r="A2072" s="252" t="s">
        <v>474</v>
      </c>
      <c r="B2072" s="161">
        <v>621529</v>
      </c>
      <c r="C2072" s="161">
        <v>76477.8</v>
      </c>
      <c r="D2072" s="241">
        <v>12.3047838475759</v>
      </c>
      <c r="E2072" s="161">
        <v>27021</v>
      </c>
    </row>
    <row r="2073" spans="1:5" ht="25.5">
      <c r="A2073" s="252" t="s">
        <v>490</v>
      </c>
      <c r="B2073" s="161">
        <v>100000</v>
      </c>
      <c r="C2073" s="161">
        <v>0</v>
      </c>
      <c r="D2073" s="241">
        <v>0</v>
      </c>
      <c r="E2073" s="161">
        <v>0</v>
      </c>
    </row>
    <row r="2074" spans="1:5" ht="25.5">
      <c r="A2074" s="246" t="s">
        <v>409</v>
      </c>
      <c r="B2074" s="161">
        <v>28644</v>
      </c>
      <c r="C2074" s="161">
        <v>18848</v>
      </c>
      <c r="D2074" s="241">
        <v>65.8008658008658</v>
      </c>
      <c r="E2074" s="161">
        <v>18848</v>
      </c>
    </row>
    <row r="2075" spans="1:5" ht="12.75">
      <c r="A2075" s="245" t="s">
        <v>410</v>
      </c>
      <c r="B2075" s="161">
        <v>132729</v>
      </c>
      <c r="C2075" s="161">
        <v>106350.54</v>
      </c>
      <c r="D2075" s="241">
        <v>80.126076441471</v>
      </c>
      <c r="E2075" s="161">
        <v>3324.17</v>
      </c>
    </row>
    <row r="2076" spans="1:5" ht="12.75">
      <c r="A2076" s="246" t="s">
        <v>411</v>
      </c>
      <c r="B2076" s="161">
        <v>132729</v>
      </c>
      <c r="C2076" s="161">
        <v>106350.54</v>
      </c>
      <c r="D2076" s="241">
        <v>80.126076441471</v>
      </c>
      <c r="E2076" s="161">
        <v>3324.17</v>
      </c>
    </row>
    <row r="2077" spans="1:5" ht="25.5">
      <c r="A2077" s="247" t="s">
        <v>412</v>
      </c>
      <c r="B2077" s="161">
        <v>132729</v>
      </c>
      <c r="C2077" s="161">
        <v>106350.54</v>
      </c>
      <c r="D2077" s="241">
        <v>80.126076441471</v>
      </c>
      <c r="E2077" s="161">
        <v>3324.17</v>
      </c>
    </row>
    <row r="2078" spans="1:5" ht="25.5">
      <c r="A2078" s="245" t="s">
        <v>414</v>
      </c>
      <c r="B2078" s="161">
        <v>140168</v>
      </c>
      <c r="C2078" s="161">
        <v>105749.62</v>
      </c>
      <c r="D2078" s="241">
        <v>75.4449089663832</v>
      </c>
      <c r="E2078" s="161">
        <v>0</v>
      </c>
    </row>
    <row r="2079" spans="1:5" ht="39">
      <c r="A2079" s="246" t="s">
        <v>415</v>
      </c>
      <c r="B2079" s="161">
        <v>140168</v>
      </c>
      <c r="C2079" s="161">
        <v>105749.62</v>
      </c>
      <c r="D2079" s="241">
        <v>75.4449089663832</v>
      </c>
      <c r="E2079" s="161">
        <v>0</v>
      </c>
    </row>
    <row r="2080" spans="1:5" ht="51.75">
      <c r="A2080" s="247" t="s">
        <v>416</v>
      </c>
      <c r="B2080" s="161">
        <v>16995</v>
      </c>
      <c r="C2080" s="161">
        <v>16994.62</v>
      </c>
      <c r="D2080" s="241">
        <v>99.9977640482495</v>
      </c>
      <c r="E2080" s="161">
        <v>0</v>
      </c>
    </row>
    <row r="2081" spans="1:5" ht="51.75">
      <c r="A2081" s="247" t="s">
        <v>417</v>
      </c>
      <c r="B2081" s="161">
        <v>123173</v>
      </c>
      <c r="C2081" s="161">
        <v>88755</v>
      </c>
      <c r="D2081" s="241">
        <v>72.0571878577286</v>
      </c>
      <c r="E2081" s="161">
        <v>0</v>
      </c>
    </row>
    <row r="2082" spans="1:5" ht="12.75">
      <c r="A2082" s="244" t="s">
        <v>420</v>
      </c>
      <c r="B2082" s="161">
        <v>233907095</v>
      </c>
      <c r="C2082" s="161">
        <v>233907095</v>
      </c>
      <c r="D2082" s="241">
        <v>100</v>
      </c>
      <c r="E2082" s="161">
        <v>684043</v>
      </c>
    </row>
    <row r="2083" spans="1:5" ht="25.5">
      <c r="A2083" s="245" t="s">
        <v>421</v>
      </c>
      <c r="B2083" s="161">
        <v>233907095</v>
      </c>
      <c r="C2083" s="161">
        <v>233907095</v>
      </c>
      <c r="D2083" s="241">
        <v>100</v>
      </c>
      <c r="E2083" s="161">
        <v>684043</v>
      </c>
    </row>
    <row r="2084" spans="1:5" ht="12.75">
      <c r="A2084" s="242" t="s">
        <v>423</v>
      </c>
      <c r="B2084" s="160">
        <v>251729002</v>
      </c>
      <c r="C2084" s="160">
        <v>170273903.11</v>
      </c>
      <c r="D2084" s="243">
        <v>67.6417503573943</v>
      </c>
      <c r="E2084" s="160">
        <v>13345702.82</v>
      </c>
    </row>
    <row r="2085" spans="1:5" ht="12.75">
      <c r="A2085" s="244" t="s">
        <v>424</v>
      </c>
      <c r="B2085" s="161">
        <v>244737158</v>
      </c>
      <c r="C2085" s="161">
        <v>169086323.78</v>
      </c>
      <c r="D2085" s="241">
        <v>69.0889463462675</v>
      </c>
      <c r="E2085" s="161">
        <v>13189966.59</v>
      </c>
    </row>
    <row r="2086" spans="1:5" ht="12.75">
      <c r="A2086" s="245" t="s">
        <v>425</v>
      </c>
      <c r="B2086" s="161">
        <v>110141097</v>
      </c>
      <c r="C2086" s="161">
        <v>68681414.3</v>
      </c>
      <c r="D2086" s="241">
        <v>62.3576631890638</v>
      </c>
      <c r="E2086" s="161">
        <v>10489095.24</v>
      </c>
    </row>
    <row r="2087" spans="1:5" ht="12.75">
      <c r="A2087" s="246" t="s">
        <v>426</v>
      </c>
      <c r="B2087" s="161">
        <v>68261862</v>
      </c>
      <c r="C2087" s="161">
        <v>40590113.18</v>
      </c>
      <c r="D2087" s="241">
        <v>59.4623586154154</v>
      </c>
      <c r="E2087" s="161">
        <v>4587809.05</v>
      </c>
    </row>
    <row r="2088" spans="1:5" ht="12.75">
      <c r="A2088" s="246" t="s">
        <v>427</v>
      </c>
      <c r="B2088" s="161">
        <v>41879235</v>
      </c>
      <c r="C2088" s="161">
        <v>28091301.12</v>
      </c>
      <c r="D2088" s="241">
        <v>67.0769203878724</v>
      </c>
      <c r="E2088" s="161">
        <v>5901286.19</v>
      </c>
    </row>
    <row r="2089" spans="1:5" ht="25.5">
      <c r="A2089" s="245" t="s">
        <v>429</v>
      </c>
      <c r="B2089" s="161">
        <v>76383678</v>
      </c>
      <c r="C2089" s="161">
        <v>56849121.1</v>
      </c>
      <c r="D2089" s="241">
        <v>74.4257445942836</v>
      </c>
      <c r="E2089" s="161">
        <v>1313716.88</v>
      </c>
    </row>
    <row r="2090" spans="1:5" ht="12.75">
      <c r="A2090" s="246" t="s">
        <v>430</v>
      </c>
      <c r="B2090" s="161">
        <v>74944267</v>
      </c>
      <c r="C2090" s="161">
        <v>55797166.36</v>
      </c>
      <c r="D2090" s="241">
        <v>74.4515472544418</v>
      </c>
      <c r="E2090" s="161">
        <v>1304591.88</v>
      </c>
    </row>
    <row r="2091" spans="1:5" ht="12.75">
      <c r="A2091" s="246" t="s">
        <v>431</v>
      </c>
      <c r="B2091" s="161">
        <v>1439411</v>
      </c>
      <c r="C2091" s="161">
        <v>1051954.74</v>
      </c>
      <c r="D2091" s="241">
        <v>73.0823051928879</v>
      </c>
      <c r="E2091" s="161">
        <v>9125</v>
      </c>
    </row>
    <row r="2092" spans="1:5" ht="25.5">
      <c r="A2092" s="245" t="s">
        <v>432</v>
      </c>
      <c r="B2092" s="161">
        <v>216382</v>
      </c>
      <c r="C2092" s="161">
        <v>208108.84</v>
      </c>
      <c r="D2092" s="241">
        <v>96.1765950957104</v>
      </c>
      <c r="E2092" s="161">
        <v>10000</v>
      </c>
    </row>
    <row r="2093" spans="1:5" ht="12.75">
      <c r="A2093" s="246" t="s">
        <v>434</v>
      </c>
      <c r="B2093" s="161">
        <v>216382</v>
      </c>
      <c r="C2093" s="161">
        <v>208108.84</v>
      </c>
      <c r="D2093" s="241">
        <v>96.1765950957104</v>
      </c>
      <c r="E2093" s="161">
        <v>10000</v>
      </c>
    </row>
    <row r="2094" spans="1:5" ht="25.5">
      <c r="A2094" s="245" t="s">
        <v>435</v>
      </c>
      <c r="B2094" s="161">
        <v>57996001</v>
      </c>
      <c r="C2094" s="161">
        <v>43347679.54</v>
      </c>
      <c r="D2094" s="241">
        <v>74.7425318859485</v>
      </c>
      <c r="E2094" s="161">
        <v>1377154.47</v>
      </c>
    </row>
    <row r="2095" spans="1:5" ht="12.75">
      <c r="A2095" s="246" t="s">
        <v>436</v>
      </c>
      <c r="B2095" s="161">
        <v>10226315</v>
      </c>
      <c r="C2095" s="161">
        <v>9557964.97</v>
      </c>
      <c r="D2095" s="241">
        <v>93.4644099071855</v>
      </c>
      <c r="E2095" s="161">
        <v>684043</v>
      </c>
    </row>
    <row r="2096" spans="1:5" ht="25.5">
      <c r="A2096" s="247" t="s">
        <v>467</v>
      </c>
      <c r="B2096" s="161">
        <v>10226315</v>
      </c>
      <c r="C2096" s="161">
        <v>9557964.97</v>
      </c>
      <c r="D2096" s="241">
        <v>93.4644099071855</v>
      </c>
      <c r="E2096" s="161">
        <v>684043</v>
      </c>
    </row>
    <row r="2097" spans="1:5" ht="25.5">
      <c r="A2097" s="252" t="s">
        <v>468</v>
      </c>
      <c r="B2097" s="161">
        <v>10219352</v>
      </c>
      <c r="C2097" s="161">
        <v>9551002</v>
      </c>
      <c r="D2097" s="241">
        <v>93.4599571479679</v>
      </c>
      <c r="E2097" s="161">
        <v>684043</v>
      </c>
    </row>
    <row r="2098" spans="1:5" ht="25.5">
      <c r="A2098" s="252" t="s">
        <v>483</v>
      </c>
      <c r="B2098" s="161">
        <v>6963</v>
      </c>
      <c r="C2098" s="161">
        <v>6962.97</v>
      </c>
      <c r="D2098" s="241">
        <v>99.9995691512279</v>
      </c>
      <c r="E2098" s="161">
        <v>0</v>
      </c>
    </row>
    <row r="2099" spans="1:5" ht="51.75">
      <c r="A2099" s="246" t="s">
        <v>438</v>
      </c>
      <c r="B2099" s="161">
        <v>289164</v>
      </c>
      <c r="C2099" s="161">
        <v>133490.72</v>
      </c>
      <c r="D2099" s="241">
        <v>46.164363475398</v>
      </c>
      <c r="E2099" s="161">
        <v>0</v>
      </c>
    </row>
    <row r="2100" spans="1:5" ht="51.75">
      <c r="A2100" s="247" t="s">
        <v>439</v>
      </c>
      <c r="B2100" s="161">
        <v>289157</v>
      </c>
      <c r="C2100" s="161">
        <v>133484.6</v>
      </c>
      <c r="D2100" s="241">
        <v>46.1633645389875</v>
      </c>
      <c r="E2100" s="161">
        <v>0</v>
      </c>
    </row>
    <row r="2101" spans="1:5" ht="64.5">
      <c r="A2101" s="247" t="s">
        <v>440</v>
      </c>
      <c r="B2101" s="161">
        <v>7</v>
      </c>
      <c r="C2101" s="161">
        <v>6.12</v>
      </c>
      <c r="D2101" s="241">
        <v>87.4285714285714</v>
      </c>
      <c r="E2101" s="161">
        <v>0</v>
      </c>
    </row>
    <row r="2102" spans="1:5" ht="25.5">
      <c r="A2102" s="246" t="s">
        <v>441</v>
      </c>
      <c r="B2102" s="161">
        <v>47480522</v>
      </c>
      <c r="C2102" s="161">
        <v>33656223.85</v>
      </c>
      <c r="D2102" s="241">
        <v>70.8842751349701</v>
      </c>
      <c r="E2102" s="161">
        <v>693111.47</v>
      </c>
    </row>
    <row r="2103" spans="1:5" ht="25.5">
      <c r="A2103" s="247" t="s">
        <v>442</v>
      </c>
      <c r="B2103" s="161">
        <v>34639634</v>
      </c>
      <c r="C2103" s="161">
        <v>23955939.39</v>
      </c>
      <c r="D2103" s="241">
        <v>69.1575996155156</v>
      </c>
      <c r="E2103" s="161">
        <v>659438.47</v>
      </c>
    </row>
    <row r="2104" spans="1:5" ht="39">
      <c r="A2104" s="247" t="s">
        <v>443</v>
      </c>
      <c r="B2104" s="161">
        <v>12840888</v>
      </c>
      <c r="C2104" s="161">
        <v>9700284.46</v>
      </c>
      <c r="D2104" s="241">
        <v>75.5421623488967</v>
      </c>
      <c r="E2104" s="161">
        <v>33673</v>
      </c>
    </row>
    <row r="2105" spans="1:5" ht="12.75">
      <c r="A2105" s="244" t="s">
        <v>444</v>
      </c>
      <c r="B2105" s="161">
        <v>6991844</v>
      </c>
      <c r="C2105" s="161">
        <v>1187579.33</v>
      </c>
      <c r="D2105" s="241">
        <v>16.9852091951708</v>
      </c>
      <c r="E2105" s="161">
        <v>155736.23</v>
      </c>
    </row>
    <row r="2106" spans="1:5" ht="12.75">
      <c r="A2106" s="245" t="s">
        <v>445</v>
      </c>
      <c r="B2106" s="161">
        <v>6991844</v>
      </c>
      <c r="C2106" s="161">
        <v>1187579.33</v>
      </c>
      <c r="D2106" s="241">
        <v>16.9852091951708</v>
      </c>
      <c r="E2106" s="161">
        <v>155736.23</v>
      </c>
    </row>
    <row r="2107" spans="1:5" ht="12.75">
      <c r="A2107" s="240" t="s">
        <v>277</v>
      </c>
      <c r="B2107" s="161">
        <v>-1113158</v>
      </c>
      <c r="C2107" s="161">
        <v>76521253.44</v>
      </c>
      <c r="D2107" s="241">
        <v>-6874.24906796699</v>
      </c>
      <c r="E2107" s="161">
        <v>-11864553.96</v>
      </c>
    </row>
    <row r="2108" spans="1:5" ht="12.75">
      <c r="A2108" s="240" t="s">
        <v>455</v>
      </c>
      <c r="B2108" s="161">
        <v>1113158</v>
      </c>
      <c r="C2108" s="161">
        <v>-76521253.44</v>
      </c>
      <c r="D2108" s="241">
        <v>-6874.24906796699</v>
      </c>
      <c r="E2108" s="161">
        <v>11864553.96</v>
      </c>
    </row>
    <row r="2109" spans="1:5" ht="12.75">
      <c r="A2109" s="244" t="s">
        <v>464</v>
      </c>
      <c r="B2109" s="161">
        <v>1113158</v>
      </c>
      <c r="C2109" s="161">
        <v>-76521253.44</v>
      </c>
      <c r="D2109" s="241">
        <v>-6874.24906796699</v>
      </c>
      <c r="E2109" s="161">
        <v>11864553.96</v>
      </c>
    </row>
    <row r="2110" spans="1:5" ht="25.5">
      <c r="A2110" s="245" t="s">
        <v>459</v>
      </c>
      <c r="B2110" s="161">
        <v>553205</v>
      </c>
      <c r="C2110" s="161">
        <v>-259426.11</v>
      </c>
      <c r="D2110" s="241">
        <v>-46.8951130232012</v>
      </c>
      <c r="E2110" s="161">
        <v>0</v>
      </c>
    </row>
    <row r="2111" spans="1:5" ht="25.5">
      <c r="A2111" s="245" t="s">
        <v>460</v>
      </c>
      <c r="B2111" s="161">
        <v>559953</v>
      </c>
      <c r="C2111" s="161">
        <v>-559939.81</v>
      </c>
      <c r="D2111" s="241">
        <v>-99.9976444451588</v>
      </c>
      <c r="E2111" s="161">
        <v>0</v>
      </c>
    </row>
    <row r="2112" spans="1:5" ht="12.75">
      <c r="A2112" s="240"/>
      <c r="B2112" s="161"/>
      <c r="C2112" s="161"/>
      <c r="D2112" s="241"/>
      <c r="E2112" s="161"/>
    </row>
    <row r="2113" spans="1:5" ht="12.75">
      <c r="A2113" s="242" t="s">
        <v>463</v>
      </c>
      <c r="B2113" s="160"/>
      <c r="C2113" s="160"/>
      <c r="D2113" s="243"/>
      <c r="E2113" s="160"/>
    </row>
    <row r="2114" spans="1:5" ht="12.75">
      <c r="A2114" s="242" t="s">
        <v>403</v>
      </c>
      <c r="B2114" s="160">
        <v>241089637</v>
      </c>
      <c r="C2114" s="160">
        <v>237765639.49</v>
      </c>
      <c r="D2114" s="243">
        <v>98.621260726358</v>
      </c>
      <c r="E2114" s="160">
        <v>1481630.06</v>
      </c>
    </row>
    <row r="2115" spans="1:5" ht="25.5">
      <c r="A2115" s="244" t="s">
        <v>404</v>
      </c>
      <c r="B2115" s="161">
        <v>14902752</v>
      </c>
      <c r="C2115" s="161">
        <v>11737825.17</v>
      </c>
      <c r="D2115" s="241">
        <v>78.7628028031333</v>
      </c>
      <c r="E2115" s="161">
        <v>740371.21</v>
      </c>
    </row>
    <row r="2116" spans="1:5" ht="12.75">
      <c r="A2116" s="244" t="s">
        <v>407</v>
      </c>
      <c r="B2116" s="161">
        <v>428697</v>
      </c>
      <c r="C2116" s="161">
        <v>269626.32</v>
      </c>
      <c r="D2116" s="241">
        <v>62.8943799466756</v>
      </c>
      <c r="E2116" s="161">
        <v>57215.85</v>
      </c>
    </row>
    <row r="2117" spans="1:5" ht="12.75">
      <c r="A2117" s="245" t="s">
        <v>408</v>
      </c>
      <c r="B2117" s="161">
        <v>184072</v>
      </c>
      <c r="C2117" s="161">
        <v>85797.68</v>
      </c>
      <c r="D2117" s="241">
        <v>46.6109348515798</v>
      </c>
      <c r="E2117" s="161">
        <v>53891.68</v>
      </c>
    </row>
    <row r="2118" spans="1:5" ht="12.75">
      <c r="A2118" s="246" t="s">
        <v>471</v>
      </c>
      <c r="B2118" s="161">
        <v>155428</v>
      </c>
      <c r="C2118" s="161">
        <v>66949.68</v>
      </c>
      <c r="D2118" s="241">
        <v>43.0744010088272</v>
      </c>
      <c r="E2118" s="161">
        <v>35043.68</v>
      </c>
    </row>
    <row r="2119" spans="1:5" ht="25.5">
      <c r="A2119" s="247" t="s">
        <v>472</v>
      </c>
      <c r="B2119" s="161">
        <v>155428</v>
      </c>
      <c r="C2119" s="161">
        <v>66949.68</v>
      </c>
      <c r="D2119" s="241">
        <v>43.0744010088272</v>
      </c>
      <c r="E2119" s="161">
        <v>35043.68</v>
      </c>
    </row>
    <row r="2120" spans="1:5" ht="25.5">
      <c r="A2120" s="252" t="s">
        <v>473</v>
      </c>
      <c r="B2120" s="161">
        <v>55428</v>
      </c>
      <c r="C2120" s="161">
        <v>45169.68</v>
      </c>
      <c r="D2120" s="241">
        <v>81.4925308508335</v>
      </c>
      <c r="E2120" s="161">
        <v>13263.68</v>
      </c>
    </row>
    <row r="2121" spans="1:5" ht="25.5">
      <c r="A2121" s="252" t="s">
        <v>474</v>
      </c>
      <c r="B2121" s="161">
        <v>0</v>
      </c>
      <c r="C2121" s="161">
        <v>21780</v>
      </c>
      <c r="D2121" s="241">
        <v>0</v>
      </c>
      <c r="E2121" s="161">
        <v>21780</v>
      </c>
    </row>
    <row r="2122" spans="1:5" ht="25.5">
      <c r="A2122" s="252" t="s">
        <v>490</v>
      </c>
      <c r="B2122" s="161">
        <v>100000</v>
      </c>
      <c r="C2122" s="161">
        <v>0</v>
      </c>
      <c r="D2122" s="241">
        <v>0</v>
      </c>
      <c r="E2122" s="161">
        <v>0</v>
      </c>
    </row>
    <row r="2123" spans="1:5" ht="25.5">
      <c r="A2123" s="246" t="s">
        <v>409</v>
      </c>
      <c r="B2123" s="161">
        <v>28644</v>
      </c>
      <c r="C2123" s="161">
        <v>18848</v>
      </c>
      <c r="D2123" s="241">
        <v>65.8008658008658</v>
      </c>
      <c r="E2123" s="161">
        <v>18848</v>
      </c>
    </row>
    <row r="2124" spans="1:5" ht="12.75">
      <c r="A2124" s="245" t="s">
        <v>410</v>
      </c>
      <c r="B2124" s="161">
        <v>104457</v>
      </c>
      <c r="C2124" s="161">
        <v>78079.02</v>
      </c>
      <c r="D2124" s="241">
        <v>74.7475229041615</v>
      </c>
      <c r="E2124" s="161">
        <v>3324.17</v>
      </c>
    </row>
    <row r="2125" spans="1:5" ht="12.75">
      <c r="A2125" s="246" t="s">
        <v>411</v>
      </c>
      <c r="B2125" s="161">
        <v>104457</v>
      </c>
      <c r="C2125" s="161">
        <v>78079.02</v>
      </c>
      <c r="D2125" s="241">
        <v>74.7475229041615</v>
      </c>
      <c r="E2125" s="161">
        <v>3324.17</v>
      </c>
    </row>
    <row r="2126" spans="1:5" ht="25.5">
      <c r="A2126" s="247" t="s">
        <v>412</v>
      </c>
      <c r="B2126" s="161">
        <v>104457</v>
      </c>
      <c r="C2126" s="161">
        <v>78079.02</v>
      </c>
      <c r="D2126" s="241">
        <v>74.7475229041615</v>
      </c>
      <c r="E2126" s="161">
        <v>3324.17</v>
      </c>
    </row>
    <row r="2127" spans="1:5" ht="25.5">
      <c r="A2127" s="245" t="s">
        <v>414</v>
      </c>
      <c r="B2127" s="161">
        <v>140168</v>
      </c>
      <c r="C2127" s="161">
        <v>105749.62</v>
      </c>
      <c r="D2127" s="241">
        <v>75.4449089663832</v>
      </c>
      <c r="E2127" s="161">
        <v>0</v>
      </c>
    </row>
    <row r="2128" spans="1:5" ht="39">
      <c r="A2128" s="246" t="s">
        <v>415</v>
      </c>
      <c r="B2128" s="161">
        <v>140168</v>
      </c>
      <c r="C2128" s="161">
        <v>105749.62</v>
      </c>
      <c r="D2128" s="241">
        <v>75.4449089663832</v>
      </c>
      <c r="E2128" s="161">
        <v>0</v>
      </c>
    </row>
    <row r="2129" spans="1:5" ht="51.75">
      <c r="A2129" s="247" t="s">
        <v>416</v>
      </c>
      <c r="B2129" s="161">
        <v>16995</v>
      </c>
      <c r="C2129" s="161">
        <v>16994.62</v>
      </c>
      <c r="D2129" s="241">
        <v>99.9977640482495</v>
      </c>
      <c r="E2129" s="161">
        <v>0</v>
      </c>
    </row>
    <row r="2130" spans="1:5" ht="51.75">
      <c r="A2130" s="247" t="s">
        <v>417</v>
      </c>
      <c r="B2130" s="161">
        <v>123173</v>
      </c>
      <c r="C2130" s="161">
        <v>88755</v>
      </c>
      <c r="D2130" s="241">
        <v>72.0571878577286</v>
      </c>
      <c r="E2130" s="161">
        <v>0</v>
      </c>
    </row>
    <row r="2131" spans="1:5" ht="12.75">
      <c r="A2131" s="244" t="s">
        <v>420</v>
      </c>
      <c r="B2131" s="161">
        <v>225758188</v>
      </c>
      <c r="C2131" s="161">
        <v>225758188</v>
      </c>
      <c r="D2131" s="241">
        <v>100</v>
      </c>
      <c r="E2131" s="161">
        <v>684043</v>
      </c>
    </row>
    <row r="2132" spans="1:5" ht="25.5">
      <c r="A2132" s="245" t="s">
        <v>421</v>
      </c>
      <c r="B2132" s="161">
        <v>225758188</v>
      </c>
      <c r="C2132" s="161">
        <v>225758188</v>
      </c>
      <c r="D2132" s="241">
        <v>100</v>
      </c>
      <c r="E2132" s="161">
        <v>684043</v>
      </c>
    </row>
    <row r="2133" spans="1:5" ht="12.75">
      <c r="A2133" s="242" t="s">
        <v>423</v>
      </c>
      <c r="B2133" s="160">
        <v>241642842</v>
      </c>
      <c r="C2133" s="160">
        <v>162948978.72</v>
      </c>
      <c r="D2133" s="243">
        <v>67.4338115589619</v>
      </c>
      <c r="E2133" s="160">
        <v>12664543.88</v>
      </c>
    </row>
    <row r="2134" spans="1:5" ht="12.75">
      <c r="A2134" s="244" t="s">
        <v>424</v>
      </c>
      <c r="B2134" s="161">
        <v>234738818</v>
      </c>
      <c r="C2134" s="161">
        <v>161762972.44</v>
      </c>
      <c r="D2134" s="241">
        <v>68.9118969833102</v>
      </c>
      <c r="E2134" s="161">
        <v>12508807.65</v>
      </c>
    </row>
    <row r="2135" spans="1:5" ht="12.75">
      <c r="A2135" s="245" t="s">
        <v>425</v>
      </c>
      <c r="B2135" s="161">
        <v>107371606</v>
      </c>
      <c r="C2135" s="161">
        <v>67807915.85</v>
      </c>
      <c r="D2135" s="241">
        <v>63.1525580887744</v>
      </c>
      <c r="E2135" s="161">
        <v>10349879.12</v>
      </c>
    </row>
    <row r="2136" spans="1:5" ht="12.75">
      <c r="A2136" s="246" t="s">
        <v>426</v>
      </c>
      <c r="B2136" s="161">
        <v>67255276</v>
      </c>
      <c r="C2136" s="161">
        <v>40148686.11</v>
      </c>
      <c r="D2136" s="241">
        <v>59.6959651314196</v>
      </c>
      <c r="E2136" s="161">
        <v>4532394.88</v>
      </c>
    </row>
    <row r="2137" spans="1:5" ht="12.75">
      <c r="A2137" s="246" t="s">
        <v>427</v>
      </c>
      <c r="B2137" s="161">
        <v>40116330</v>
      </c>
      <c r="C2137" s="161">
        <v>27659229.74</v>
      </c>
      <c r="D2137" s="241">
        <v>68.9475576155645</v>
      </c>
      <c r="E2137" s="161">
        <v>5817484.24</v>
      </c>
    </row>
    <row r="2138" spans="1:5" ht="25.5">
      <c r="A2138" s="245" t="s">
        <v>429</v>
      </c>
      <c r="B2138" s="161">
        <v>70277331</v>
      </c>
      <c r="C2138" s="161">
        <v>51366096.9</v>
      </c>
      <c r="D2138" s="241">
        <v>73.0905630152631</v>
      </c>
      <c r="E2138" s="161">
        <v>771774.06</v>
      </c>
    </row>
    <row r="2139" spans="1:5" ht="12.75">
      <c r="A2139" s="246" t="s">
        <v>430</v>
      </c>
      <c r="B2139" s="161">
        <v>68837920</v>
      </c>
      <c r="C2139" s="161">
        <v>50314142.16</v>
      </c>
      <c r="D2139" s="241">
        <v>73.0907356875397</v>
      </c>
      <c r="E2139" s="161">
        <v>762649.06</v>
      </c>
    </row>
    <row r="2140" spans="1:5" ht="12.75">
      <c r="A2140" s="246" t="s">
        <v>431</v>
      </c>
      <c r="B2140" s="161">
        <v>1439411</v>
      </c>
      <c r="C2140" s="161">
        <v>1051954.74</v>
      </c>
      <c r="D2140" s="241">
        <v>73.0823051928879</v>
      </c>
      <c r="E2140" s="161">
        <v>9125</v>
      </c>
    </row>
    <row r="2141" spans="1:5" ht="25.5">
      <c r="A2141" s="245" t="s">
        <v>432</v>
      </c>
      <c r="B2141" s="161">
        <v>216382</v>
      </c>
      <c r="C2141" s="161">
        <v>208108.84</v>
      </c>
      <c r="D2141" s="241">
        <v>96.1765950957104</v>
      </c>
      <c r="E2141" s="161">
        <v>10000</v>
      </c>
    </row>
    <row r="2142" spans="1:5" ht="12.75">
      <c r="A2142" s="246" t="s">
        <v>434</v>
      </c>
      <c r="B2142" s="161">
        <v>216382</v>
      </c>
      <c r="C2142" s="161">
        <v>208108.84</v>
      </c>
      <c r="D2142" s="241">
        <v>96.1765950957104</v>
      </c>
      <c r="E2142" s="161">
        <v>10000</v>
      </c>
    </row>
    <row r="2143" spans="1:5" ht="25.5">
      <c r="A2143" s="245" t="s">
        <v>435</v>
      </c>
      <c r="B2143" s="161">
        <v>56873499</v>
      </c>
      <c r="C2143" s="161">
        <v>42380850.85</v>
      </c>
      <c r="D2143" s="241">
        <v>74.5177483277405</v>
      </c>
      <c r="E2143" s="161">
        <v>1377154.47</v>
      </c>
    </row>
    <row r="2144" spans="1:5" ht="12.75">
      <c r="A2144" s="246" t="s">
        <v>436</v>
      </c>
      <c r="B2144" s="161">
        <v>9407847</v>
      </c>
      <c r="C2144" s="161">
        <v>8739497</v>
      </c>
      <c r="D2144" s="241">
        <v>92.8958240923774</v>
      </c>
      <c r="E2144" s="161">
        <v>684043</v>
      </c>
    </row>
    <row r="2145" spans="1:5" ht="25.5">
      <c r="A2145" s="247" t="s">
        <v>467</v>
      </c>
      <c r="B2145" s="161">
        <v>9407847</v>
      </c>
      <c r="C2145" s="161">
        <v>8739497</v>
      </c>
      <c r="D2145" s="241">
        <v>92.8958240923774</v>
      </c>
      <c r="E2145" s="161">
        <v>684043</v>
      </c>
    </row>
    <row r="2146" spans="1:5" ht="25.5">
      <c r="A2146" s="252" t="s">
        <v>468</v>
      </c>
      <c r="B2146" s="161">
        <v>9407847</v>
      </c>
      <c r="C2146" s="161">
        <v>8739497</v>
      </c>
      <c r="D2146" s="241">
        <v>92.8958240923774</v>
      </c>
      <c r="E2146" s="161">
        <v>684043</v>
      </c>
    </row>
    <row r="2147" spans="1:5" ht="25.5">
      <c r="A2147" s="246" t="s">
        <v>441</v>
      </c>
      <c r="B2147" s="161">
        <v>47465652</v>
      </c>
      <c r="C2147" s="161">
        <v>33641353.85</v>
      </c>
      <c r="D2147" s="241">
        <v>70.8751537848885</v>
      </c>
      <c r="E2147" s="161">
        <v>693111.47</v>
      </c>
    </row>
    <row r="2148" spans="1:5" ht="25.5">
      <c r="A2148" s="247" t="s">
        <v>442</v>
      </c>
      <c r="B2148" s="161">
        <v>34639634</v>
      </c>
      <c r="C2148" s="161">
        <v>23955939.39</v>
      </c>
      <c r="D2148" s="241">
        <v>69.1575996155156</v>
      </c>
      <c r="E2148" s="161">
        <v>659438.47</v>
      </c>
    </row>
    <row r="2149" spans="1:5" ht="39">
      <c r="A2149" s="247" t="s">
        <v>443</v>
      </c>
      <c r="B2149" s="161">
        <v>12826018</v>
      </c>
      <c r="C2149" s="161">
        <v>9685414.46</v>
      </c>
      <c r="D2149" s="241">
        <v>75.5138068572803</v>
      </c>
      <c r="E2149" s="161">
        <v>33673</v>
      </c>
    </row>
    <row r="2150" spans="1:5" ht="12.75">
      <c r="A2150" s="244" t="s">
        <v>444</v>
      </c>
      <c r="B2150" s="161">
        <v>6904024</v>
      </c>
      <c r="C2150" s="161">
        <v>1186006.28</v>
      </c>
      <c r="D2150" s="241">
        <v>17.1784785220909</v>
      </c>
      <c r="E2150" s="161">
        <v>155736.23</v>
      </c>
    </row>
    <row r="2151" spans="1:5" ht="12.75">
      <c r="A2151" s="245" t="s">
        <v>445</v>
      </c>
      <c r="B2151" s="161">
        <v>6904024</v>
      </c>
      <c r="C2151" s="161">
        <v>1186006.28</v>
      </c>
      <c r="D2151" s="241">
        <v>17.1784785220909</v>
      </c>
      <c r="E2151" s="161">
        <v>155736.23</v>
      </c>
    </row>
    <row r="2152" spans="1:5" ht="12.75">
      <c r="A2152" s="240" t="s">
        <v>277</v>
      </c>
      <c r="B2152" s="161">
        <v>-553205</v>
      </c>
      <c r="C2152" s="161">
        <v>74816660.77</v>
      </c>
      <c r="D2152" s="241">
        <v>-13524.2199130521</v>
      </c>
      <c r="E2152" s="161">
        <v>-11182913.82</v>
      </c>
    </row>
    <row r="2153" spans="1:5" ht="12.75">
      <c r="A2153" s="240" t="s">
        <v>455</v>
      </c>
      <c r="B2153" s="161">
        <v>553205</v>
      </c>
      <c r="C2153" s="161">
        <v>-74816660.77</v>
      </c>
      <c r="D2153" s="241">
        <v>-13524.2199130521</v>
      </c>
      <c r="E2153" s="161">
        <v>11182913.82</v>
      </c>
    </row>
    <row r="2154" spans="1:5" ht="12.75">
      <c r="A2154" s="244" t="s">
        <v>464</v>
      </c>
      <c r="B2154" s="161">
        <v>553205</v>
      </c>
      <c r="C2154" s="161">
        <v>-74816660.77</v>
      </c>
      <c r="D2154" s="241">
        <v>-13524.2199130521</v>
      </c>
      <c r="E2154" s="161">
        <v>11182913.82</v>
      </c>
    </row>
    <row r="2155" spans="1:5" ht="25.5">
      <c r="A2155" s="245" t="s">
        <v>459</v>
      </c>
      <c r="B2155" s="161">
        <v>553205</v>
      </c>
      <c r="C2155" s="161">
        <v>-259426.11</v>
      </c>
      <c r="D2155" s="241">
        <v>-46.8951130232012</v>
      </c>
      <c r="E2155" s="161">
        <v>0</v>
      </c>
    </row>
    <row r="2156" spans="1:5" ht="12.75">
      <c r="A2156" s="240"/>
      <c r="B2156" s="161"/>
      <c r="C2156" s="161"/>
      <c r="D2156" s="241"/>
      <c r="E2156" s="161"/>
    </row>
    <row r="2157" spans="1:5" ht="25.5">
      <c r="A2157" s="242" t="s">
        <v>465</v>
      </c>
      <c r="B2157" s="160"/>
      <c r="C2157" s="160"/>
      <c r="D2157" s="243"/>
      <c r="E2157" s="160"/>
    </row>
    <row r="2158" spans="1:5" ht="12.75">
      <c r="A2158" s="242" t="s">
        <v>403</v>
      </c>
      <c r="B2158" s="160">
        <v>9526207</v>
      </c>
      <c r="C2158" s="160">
        <v>9029517.06</v>
      </c>
      <c r="D2158" s="243">
        <v>94.786068159132</v>
      </c>
      <c r="E2158" s="160">
        <v>-481.2</v>
      </c>
    </row>
    <row r="2159" spans="1:5" ht="25.5">
      <c r="A2159" s="244" t="s">
        <v>404</v>
      </c>
      <c r="B2159" s="161">
        <v>0</v>
      </c>
      <c r="C2159" s="161">
        <v>117118.17</v>
      </c>
      <c r="D2159" s="241">
        <v>0</v>
      </c>
      <c r="E2159" s="161">
        <v>0</v>
      </c>
    </row>
    <row r="2160" spans="1:5" ht="12.75">
      <c r="A2160" s="244" t="s">
        <v>405</v>
      </c>
      <c r="B2160" s="161">
        <v>674146</v>
      </c>
      <c r="C2160" s="161">
        <v>680381.63</v>
      </c>
      <c r="D2160" s="241">
        <v>100.924967291952</v>
      </c>
      <c r="E2160" s="161">
        <v>-5722.2</v>
      </c>
    </row>
    <row r="2161" spans="1:5" ht="12.75">
      <c r="A2161" s="245" t="s">
        <v>406</v>
      </c>
      <c r="B2161" s="161">
        <v>674146</v>
      </c>
      <c r="C2161" s="161">
        <v>680381.63</v>
      </c>
      <c r="D2161" s="241">
        <v>100.924967291952</v>
      </c>
      <c r="E2161" s="161">
        <v>-5722.2</v>
      </c>
    </row>
    <row r="2162" spans="1:5" ht="12.75">
      <c r="A2162" s="244" t="s">
        <v>407</v>
      </c>
      <c r="B2162" s="161">
        <v>703154</v>
      </c>
      <c r="C2162" s="161">
        <v>83110.26</v>
      </c>
      <c r="D2162" s="241">
        <v>11.8196383722485</v>
      </c>
      <c r="E2162" s="161">
        <v>5241</v>
      </c>
    </row>
    <row r="2163" spans="1:5" ht="12.75">
      <c r="A2163" s="245" t="s">
        <v>408</v>
      </c>
      <c r="B2163" s="161">
        <v>674882</v>
      </c>
      <c r="C2163" s="161">
        <v>54838.74</v>
      </c>
      <c r="D2163" s="241">
        <v>8.12567826671922</v>
      </c>
      <c r="E2163" s="161">
        <v>5241</v>
      </c>
    </row>
    <row r="2164" spans="1:5" ht="12.75">
      <c r="A2164" s="246" t="s">
        <v>471</v>
      </c>
      <c r="B2164" s="161">
        <v>674882</v>
      </c>
      <c r="C2164" s="161">
        <v>54838.74</v>
      </c>
      <c r="D2164" s="241">
        <v>8.12567826671922</v>
      </c>
      <c r="E2164" s="161">
        <v>5241</v>
      </c>
    </row>
    <row r="2165" spans="1:5" ht="25.5">
      <c r="A2165" s="247" t="s">
        <v>472</v>
      </c>
      <c r="B2165" s="161">
        <v>674882</v>
      </c>
      <c r="C2165" s="161">
        <v>54838.74</v>
      </c>
      <c r="D2165" s="241">
        <v>8.12567826671922</v>
      </c>
      <c r="E2165" s="161">
        <v>5241</v>
      </c>
    </row>
    <row r="2166" spans="1:5" ht="25.5">
      <c r="A2166" s="252" t="s">
        <v>473</v>
      </c>
      <c r="B2166" s="161">
        <v>53353</v>
      </c>
      <c r="C2166" s="161">
        <v>140.94</v>
      </c>
      <c r="D2166" s="241">
        <v>0.26416508912339</v>
      </c>
      <c r="E2166" s="161">
        <v>0</v>
      </c>
    </row>
    <row r="2167" spans="1:5" ht="25.5">
      <c r="A2167" s="252" t="s">
        <v>474</v>
      </c>
      <c r="B2167" s="161">
        <v>621529</v>
      </c>
      <c r="C2167" s="161">
        <v>54697.8</v>
      </c>
      <c r="D2167" s="241">
        <v>8.80052258221258</v>
      </c>
      <c r="E2167" s="161">
        <v>5241</v>
      </c>
    </row>
    <row r="2168" spans="1:5" ht="12.75">
      <c r="A2168" s="245" t="s">
        <v>410</v>
      </c>
      <c r="B2168" s="161">
        <v>28272</v>
      </c>
      <c r="C2168" s="161">
        <v>28271.52</v>
      </c>
      <c r="D2168" s="241">
        <v>99.9983022071307</v>
      </c>
      <c r="E2168" s="161">
        <v>0</v>
      </c>
    </row>
    <row r="2169" spans="1:5" ht="12.75">
      <c r="A2169" s="246" t="s">
        <v>411</v>
      </c>
      <c r="B2169" s="161">
        <v>28272</v>
      </c>
      <c r="C2169" s="161">
        <v>28271.52</v>
      </c>
      <c r="D2169" s="241">
        <v>99.9983022071307</v>
      </c>
      <c r="E2169" s="161">
        <v>0</v>
      </c>
    </row>
    <row r="2170" spans="1:5" ht="25.5">
      <c r="A2170" s="247" t="s">
        <v>412</v>
      </c>
      <c r="B2170" s="161">
        <v>28272</v>
      </c>
      <c r="C2170" s="161">
        <v>28271.52</v>
      </c>
      <c r="D2170" s="241">
        <v>99.9983022071307</v>
      </c>
      <c r="E2170" s="161">
        <v>0</v>
      </c>
    </row>
    <row r="2171" spans="1:5" ht="12.75">
      <c r="A2171" s="244" t="s">
        <v>420</v>
      </c>
      <c r="B2171" s="161">
        <v>8148907</v>
      </c>
      <c r="C2171" s="161">
        <v>8148907</v>
      </c>
      <c r="D2171" s="241">
        <v>100</v>
      </c>
      <c r="E2171" s="161">
        <v>0</v>
      </c>
    </row>
    <row r="2172" spans="1:5" ht="25.5">
      <c r="A2172" s="245" t="s">
        <v>421</v>
      </c>
      <c r="B2172" s="161">
        <v>8148907</v>
      </c>
      <c r="C2172" s="161">
        <v>8148907</v>
      </c>
      <c r="D2172" s="241">
        <v>100</v>
      </c>
      <c r="E2172" s="161">
        <v>0</v>
      </c>
    </row>
    <row r="2173" spans="1:5" ht="12.75">
      <c r="A2173" s="242" t="s">
        <v>423</v>
      </c>
      <c r="B2173" s="160">
        <v>10086160</v>
      </c>
      <c r="C2173" s="160">
        <v>7324924.39</v>
      </c>
      <c r="D2173" s="243">
        <v>72.6235196546555</v>
      </c>
      <c r="E2173" s="160">
        <v>681158.94</v>
      </c>
    </row>
    <row r="2174" spans="1:5" ht="12.75">
      <c r="A2174" s="244" t="s">
        <v>424</v>
      </c>
      <c r="B2174" s="161">
        <v>9998340</v>
      </c>
      <c r="C2174" s="161">
        <v>7323351.34</v>
      </c>
      <c r="D2174" s="241">
        <v>73.2456721815821</v>
      </c>
      <c r="E2174" s="161">
        <v>681158.94</v>
      </c>
    </row>
    <row r="2175" spans="1:5" ht="12.75">
      <c r="A2175" s="245" t="s">
        <v>425</v>
      </c>
      <c r="B2175" s="161">
        <v>2769491</v>
      </c>
      <c r="C2175" s="161">
        <v>873498.45</v>
      </c>
      <c r="D2175" s="241">
        <v>31.54003569609</v>
      </c>
      <c r="E2175" s="161">
        <v>139216.12</v>
      </c>
    </row>
    <row r="2176" spans="1:5" ht="12.75">
      <c r="A2176" s="246" t="s">
        <v>426</v>
      </c>
      <c r="B2176" s="161">
        <v>1006586</v>
      </c>
      <c r="C2176" s="161">
        <v>441427.07</v>
      </c>
      <c r="D2176" s="241">
        <v>43.8538853113395</v>
      </c>
      <c r="E2176" s="161">
        <v>55414.17</v>
      </c>
    </row>
    <row r="2177" spans="1:5" ht="12.75">
      <c r="A2177" s="246" t="s">
        <v>427</v>
      </c>
      <c r="B2177" s="161">
        <v>1762905</v>
      </c>
      <c r="C2177" s="161">
        <v>432071.38</v>
      </c>
      <c r="D2177" s="241">
        <v>24.5090563586807</v>
      </c>
      <c r="E2177" s="161">
        <v>83801.95</v>
      </c>
    </row>
    <row r="2178" spans="1:5" ht="25.5">
      <c r="A2178" s="245" t="s">
        <v>429</v>
      </c>
      <c r="B2178" s="161">
        <v>6106347</v>
      </c>
      <c r="C2178" s="161">
        <v>5483024.2</v>
      </c>
      <c r="D2178" s="241">
        <v>89.7922145597032</v>
      </c>
      <c r="E2178" s="161">
        <v>541942.82</v>
      </c>
    </row>
    <row r="2179" spans="1:5" ht="12.75">
      <c r="A2179" s="246" t="s">
        <v>430</v>
      </c>
      <c r="B2179" s="161">
        <v>6106347</v>
      </c>
      <c r="C2179" s="161">
        <v>5483024.2</v>
      </c>
      <c r="D2179" s="241">
        <v>89.7922145597032</v>
      </c>
      <c r="E2179" s="161">
        <v>541942.82</v>
      </c>
    </row>
    <row r="2180" spans="1:5" ht="25.5">
      <c r="A2180" s="245" t="s">
        <v>435</v>
      </c>
      <c r="B2180" s="161">
        <v>1122502</v>
      </c>
      <c r="C2180" s="161">
        <v>966828.69</v>
      </c>
      <c r="D2180" s="241">
        <v>86.1315783847156</v>
      </c>
      <c r="E2180" s="161">
        <v>0</v>
      </c>
    </row>
    <row r="2181" spans="1:5" ht="12.75">
      <c r="A2181" s="246" t="s">
        <v>436</v>
      </c>
      <c r="B2181" s="161">
        <v>818468</v>
      </c>
      <c r="C2181" s="161">
        <v>818467.97</v>
      </c>
      <c r="D2181" s="241">
        <v>99.9999963346154</v>
      </c>
      <c r="E2181" s="161">
        <v>0</v>
      </c>
    </row>
    <row r="2182" spans="1:5" ht="25.5">
      <c r="A2182" s="247" t="s">
        <v>467</v>
      </c>
      <c r="B2182" s="161">
        <v>818468</v>
      </c>
      <c r="C2182" s="161">
        <v>818467.97</v>
      </c>
      <c r="D2182" s="241">
        <v>99.9999963346154</v>
      </c>
      <c r="E2182" s="161">
        <v>0</v>
      </c>
    </row>
    <row r="2183" spans="1:5" ht="25.5">
      <c r="A2183" s="252" t="s">
        <v>468</v>
      </c>
      <c r="B2183" s="161">
        <v>811505</v>
      </c>
      <c r="C2183" s="161">
        <v>811505</v>
      </c>
      <c r="D2183" s="241">
        <v>100</v>
      </c>
      <c r="E2183" s="161">
        <v>0</v>
      </c>
    </row>
    <row r="2184" spans="1:5" ht="25.5">
      <c r="A2184" s="252" t="s">
        <v>483</v>
      </c>
      <c r="B2184" s="161">
        <v>6963</v>
      </c>
      <c r="C2184" s="161">
        <v>6962.97</v>
      </c>
      <c r="D2184" s="241">
        <v>99.9995691512279</v>
      </c>
      <c r="E2184" s="161">
        <v>0</v>
      </c>
    </row>
    <row r="2185" spans="1:5" ht="51.75">
      <c r="A2185" s="246" t="s">
        <v>438</v>
      </c>
      <c r="B2185" s="161">
        <v>289164</v>
      </c>
      <c r="C2185" s="161">
        <v>133490.72</v>
      </c>
      <c r="D2185" s="241">
        <v>46.164363475398</v>
      </c>
      <c r="E2185" s="161">
        <v>0</v>
      </c>
    </row>
    <row r="2186" spans="1:5" ht="51.75">
      <c r="A2186" s="247" t="s">
        <v>439</v>
      </c>
      <c r="B2186" s="161">
        <v>289157</v>
      </c>
      <c r="C2186" s="161">
        <v>133484.6</v>
      </c>
      <c r="D2186" s="241">
        <v>46.1633645389875</v>
      </c>
      <c r="E2186" s="161">
        <v>0</v>
      </c>
    </row>
    <row r="2187" spans="1:5" ht="64.5">
      <c r="A2187" s="247" t="s">
        <v>440</v>
      </c>
      <c r="B2187" s="161">
        <v>7</v>
      </c>
      <c r="C2187" s="161">
        <v>6.12</v>
      </c>
      <c r="D2187" s="241">
        <v>87.4285714285714</v>
      </c>
      <c r="E2187" s="161">
        <v>0</v>
      </c>
    </row>
    <row r="2188" spans="1:5" ht="25.5">
      <c r="A2188" s="246" t="s">
        <v>441</v>
      </c>
      <c r="B2188" s="161">
        <v>14870</v>
      </c>
      <c r="C2188" s="161">
        <v>14870</v>
      </c>
      <c r="D2188" s="241">
        <v>100</v>
      </c>
      <c r="E2188" s="161">
        <v>0</v>
      </c>
    </row>
    <row r="2189" spans="1:5" ht="39">
      <c r="A2189" s="247" t="s">
        <v>443</v>
      </c>
      <c r="B2189" s="161">
        <v>14870</v>
      </c>
      <c r="C2189" s="161">
        <v>14870</v>
      </c>
      <c r="D2189" s="241">
        <v>100</v>
      </c>
      <c r="E2189" s="161">
        <v>0</v>
      </c>
    </row>
    <row r="2190" spans="1:5" ht="12.75">
      <c r="A2190" s="244" t="s">
        <v>444</v>
      </c>
      <c r="B2190" s="161">
        <v>87820</v>
      </c>
      <c r="C2190" s="161">
        <v>1573.05</v>
      </c>
      <c r="D2190" s="241">
        <v>1.7912206786609</v>
      </c>
      <c r="E2190" s="161">
        <v>0</v>
      </c>
    </row>
    <row r="2191" spans="1:5" ht="12.75">
      <c r="A2191" s="245" t="s">
        <v>445</v>
      </c>
      <c r="B2191" s="161">
        <v>87820</v>
      </c>
      <c r="C2191" s="161">
        <v>1573.05</v>
      </c>
      <c r="D2191" s="241">
        <v>1.7912206786609</v>
      </c>
      <c r="E2191" s="161">
        <v>0</v>
      </c>
    </row>
    <row r="2192" spans="1:5" ht="12.75">
      <c r="A2192" s="240" t="s">
        <v>277</v>
      </c>
      <c r="B2192" s="161">
        <v>-559953</v>
      </c>
      <c r="C2192" s="161">
        <v>1704592.67</v>
      </c>
      <c r="D2192" s="241">
        <v>-304.417097506398</v>
      </c>
      <c r="E2192" s="161">
        <v>-681640.14</v>
      </c>
    </row>
    <row r="2193" spans="1:5" ht="12.75">
      <c r="A2193" s="240" t="s">
        <v>455</v>
      </c>
      <c r="B2193" s="161">
        <v>559953</v>
      </c>
      <c r="C2193" s="161">
        <v>-1704592.67</v>
      </c>
      <c r="D2193" s="241">
        <v>-304.417097506398</v>
      </c>
      <c r="E2193" s="161">
        <v>681640.14</v>
      </c>
    </row>
    <row r="2194" spans="1:5" ht="12.75">
      <c r="A2194" s="244" t="s">
        <v>464</v>
      </c>
      <c r="B2194" s="161">
        <v>559953</v>
      </c>
      <c r="C2194" s="161">
        <v>-1704592.67</v>
      </c>
      <c r="D2194" s="241">
        <v>-304.417097506398</v>
      </c>
      <c r="E2194" s="161">
        <v>681640.14</v>
      </c>
    </row>
    <row r="2195" spans="1:5" ht="25.5">
      <c r="A2195" s="245" t="s">
        <v>460</v>
      </c>
      <c r="B2195" s="161">
        <v>559953</v>
      </c>
      <c r="C2195" s="161">
        <v>-559939.81</v>
      </c>
      <c r="D2195" s="241">
        <v>-99.9976444451588</v>
      </c>
      <c r="E2195" s="161">
        <v>0</v>
      </c>
    </row>
    <row r="2196" spans="1:5" ht="12.75">
      <c r="A2196" s="240"/>
      <c r="B2196" s="161"/>
      <c r="C2196" s="161"/>
      <c r="D2196" s="241"/>
      <c r="E2196" s="161"/>
    </row>
    <row r="2197" spans="1:5" ht="12.75">
      <c r="A2197" s="251" t="s">
        <v>501</v>
      </c>
      <c r="B2197" s="161"/>
      <c r="C2197" s="161"/>
      <c r="D2197" s="241"/>
      <c r="E2197" s="161"/>
    </row>
    <row r="2198" spans="1:5" ht="12.75">
      <c r="A2198" s="242" t="s">
        <v>403</v>
      </c>
      <c r="B2198" s="160">
        <v>7725745</v>
      </c>
      <c r="C2198" s="160">
        <v>7725745</v>
      </c>
      <c r="D2198" s="243">
        <v>100</v>
      </c>
      <c r="E2198" s="160">
        <v>0</v>
      </c>
    </row>
    <row r="2199" spans="1:5" ht="12.75">
      <c r="A2199" s="244" t="s">
        <v>407</v>
      </c>
      <c r="B2199" s="161">
        <v>23000</v>
      </c>
      <c r="C2199" s="161">
        <v>23000</v>
      </c>
      <c r="D2199" s="241">
        <v>100</v>
      </c>
      <c r="E2199" s="161">
        <v>0</v>
      </c>
    </row>
    <row r="2200" spans="1:5" ht="12.75">
      <c r="A2200" s="245" t="s">
        <v>408</v>
      </c>
      <c r="B2200" s="161">
        <v>23000</v>
      </c>
      <c r="C2200" s="161">
        <v>23000</v>
      </c>
      <c r="D2200" s="241">
        <v>100</v>
      </c>
      <c r="E2200" s="161">
        <v>0</v>
      </c>
    </row>
    <row r="2201" spans="1:5" ht="12.75">
      <c r="A2201" s="246" t="s">
        <v>471</v>
      </c>
      <c r="B2201" s="161">
        <v>23000</v>
      </c>
      <c r="C2201" s="161">
        <v>23000</v>
      </c>
      <c r="D2201" s="241">
        <v>100</v>
      </c>
      <c r="E2201" s="161">
        <v>0</v>
      </c>
    </row>
    <row r="2202" spans="1:5" ht="25.5">
      <c r="A2202" s="247" t="s">
        <v>472</v>
      </c>
      <c r="B2202" s="161">
        <v>23000</v>
      </c>
      <c r="C2202" s="161">
        <v>23000</v>
      </c>
      <c r="D2202" s="241">
        <v>100</v>
      </c>
      <c r="E2202" s="161">
        <v>0</v>
      </c>
    </row>
    <row r="2203" spans="1:5" ht="25.5">
      <c r="A2203" s="252" t="s">
        <v>473</v>
      </c>
      <c r="B2203" s="161">
        <v>23000</v>
      </c>
      <c r="C2203" s="161">
        <v>23000</v>
      </c>
      <c r="D2203" s="241">
        <v>100</v>
      </c>
      <c r="E2203" s="161">
        <v>0</v>
      </c>
    </row>
    <row r="2204" spans="1:5" ht="12.75">
      <c r="A2204" s="244" t="s">
        <v>420</v>
      </c>
      <c r="B2204" s="161">
        <v>7702745</v>
      </c>
      <c r="C2204" s="161">
        <v>7702745</v>
      </c>
      <c r="D2204" s="241">
        <v>100</v>
      </c>
      <c r="E2204" s="161">
        <v>0</v>
      </c>
    </row>
    <row r="2205" spans="1:5" ht="25.5">
      <c r="A2205" s="245" t="s">
        <v>421</v>
      </c>
      <c r="B2205" s="161">
        <v>7702745</v>
      </c>
      <c r="C2205" s="161">
        <v>7702745</v>
      </c>
      <c r="D2205" s="241">
        <v>100</v>
      </c>
      <c r="E2205" s="161">
        <v>0</v>
      </c>
    </row>
    <row r="2206" spans="1:5" ht="12.75">
      <c r="A2206" s="242" t="s">
        <v>423</v>
      </c>
      <c r="B2206" s="160">
        <v>7725745</v>
      </c>
      <c r="C2206" s="160">
        <v>4292681.7</v>
      </c>
      <c r="D2206" s="243">
        <v>55.5633366102557</v>
      </c>
      <c r="E2206" s="160">
        <v>758877.5</v>
      </c>
    </row>
    <row r="2207" spans="1:5" ht="12.75">
      <c r="A2207" s="244" t="s">
        <v>424</v>
      </c>
      <c r="B2207" s="161">
        <v>7627112</v>
      </c>
      <c r="C2207" s="161">
        <v>4276520.64</v>
      </c>
      <c r="D2207" s="241">
        <v>56.0699861231879</v>
      </c>
      <c r="E2207" s="161">
        <v>757517.16</v>
      </c>
    </row>
    <row r="2208" spans="1:5" ht="12.75">
      <c r="A2208" s="245" t="s">
        <v>425</v>
      </c>
      <c r="B2208" s="161">
        <v>7609583</v>
      </c>
      <c r="C2208" s="161">
        <v>4259939.64</v>
      </c>
      <c r="D2208" s="241">
        <v>55.9812494324591</v>
      </c>
      <c r="E2208" s="161">
        <v>757517.16</v>
      </c>
    </row>
    <row r="2209" spans="1:5" ht="12.75">
      <c r="A2209" s="246" t="s">
        <v>426</v>
      </c>
      <c r="B2209" s="161">
        <v>6310327</v>
      </c>
      <c r="C2209" s="161">
        <v>3671805.75</v>
      </c>
      <c r="D2209" s="241">
        <v>58.1872500426681</v>
      </c>
      <c r="E2209" s="161">
        <v>654600.1</v>
      </c>
    </row>
    <row r="2210" spans="1:5" ht="12.75">
      <c r="A2210" s="246" t="s">
        <v>427</v>
      </c>
      <c r="B2210" s="161">
        <v>1299256</v>
      </c>
      <c r="C2210" s="161">
        <v>588133.89</v>
      </c>
      <c r="D2210" s="241">
        <v>45.2669750995955</v>
      </c>
      <c r="E2210" s="161">
        <v>102917.06</v>
      </c>
    </row>
    <row r="2211" spans="1:5" ht="25.5">
      <c r="A2211" s="245" t="s">
        <v>429</v>
      </c>
      <c r="B2211" s="161">
        <v>320</v>
      </c>
      <c r="C2211" s="161">
        <v>320</v>
      </c>
      <c r="D2211" s="241">
        <v>100</v>
      </c>
      <c r="E2211" s="161">
        <v>0</v>
      </c>
    </row>
    <row r="2212" spans="1:5" ht="12.75">
      <c r="A2212" s="246" t="s">
        <v>430</v>
      </c>
      <c r="B2212" s="161">
        <v>320</v>
      </c>
      <c r="C2212" s="161">
        <v>320</v>
      </c>
      <c r="D2212" s="241">
        <v>100</v>
      </c>
      <c r="E2212" s="161">
        <v>0</v>
      </c>
    </row>
    <row r="2213" spans="1:5" ht="25.5">
      <c r="A2213" s="245" t="s">
        <v>432</v>
      </c>
      <c r="B2213" s="161">
        <v>17209</v>
      </c>
      <c r="C2213" s="161">
        <v>16261</v>
      </c>
      <c r="D2213" s="241">
        <v>94.4912545760939</v>
      </c>
      <c r="E2213" s="161">
        <v>0</v>
      </c>
    </row>
    <row r="2214" spans="1:5" ht="12.75">
      <c r="A2214" s="246" t="s">
        <v>434</v>
      </c>
      <c r="B2214" s="161">
        <v>17209</v>
      </c>
      <c r="C2214" s="161">
        <v>16261</v>
      </c>
      <c r="D2214" s="241">
        <v>94.4912545760939</v>
      </c>
      <c r="E2214" s="161">
        <v>0</v>
      </c>
    </row>
    <row r="2215" spans="1:5" ht="12.75">
      <c r="A2215" s="244" t="s">
        <v>444</v>
      </c>
      <c r="B2215" s="161">
        <v>98633</v>
      </c>
      <c r="C2215" s="161">
        <v>16161.06</v>
      </c>
      <c r="D2215" s="241">
        <v>16.3850435452638</v>
      </c>
      <c r="E2215" s="161">
        <v>1360.34</v>
      </c>
    </row>
    <row r="2216" spans="1:5" ht="12.75">
      <c r="A2216" s="245" t="s">
        <v>445</v>
      </c>
      <c r="B2216" s="161">
        <v>98633</v>
      </c>
      <c r="C2216" s="161">
        <v>16161.06</v>
      </c>
      <c r="D2216" s="241">
        <v>16.3850435452638</v>
      </c>
      <c r="E2216" s="161">
        <v>1360.34</v>
      </c>
    </row>
    <row r="2217" spans="1:5" ht="12.75">
      <c r="A2217" s="240" t="s">
        <v>277</v>
      </c>
      <c r="B2217" s="161">
        <v>0</v>
      </c>
      <c r="C2217" s="161">
        <v>3433063.3</v>
      </c>
      <c r="D2217" s="241">
        <v>0</v>
      </c>
      <c r="E2217" s="161">
        <v>-758877.5</v>
      </c>
    </row>
    <row r="2218" spans="1:5" ht="12.75">
      <c r="A2218" s="240" t="s">
        <v>455</v>
      </c>
      <c r="B2218" s="161">
        <v>0</v>
      </c>
      <c r="C2218" s="161">
        <v>-3433063.3</v>
      </c>
      <c r="D2218" s="241">
        <v>0</v>
      </c>
      <c r="E2218" s="161">
        <v>758877.5</v>
      </c>
    </row>
    <row r="2219" spans="1:5" ht="12.75">
      <c r="A2219" s="244" t="s">
        <v>464</v>
      </c>
      <c r="B2219" s="161">
        <v>0</v>
      </c>
      <c r="C2219" s="161">
        <v>-3433063.3</v>
      </c>
      <c r="D2219" s="241">
        <v>0</v>
      </c>
      <c r="E2219" s="161">
        <v>758877.5</v>
      </c>
    </row>
    <row r="2220" spans="1:5" ht="12.75">
      <c r="A2220" s="240"/>
      <c r="B2220" s="161"/>
      <c r="C2220" s="161"/>
      <c r="D2220" s="241"/>
      <c r="E2220" s="161"/>
    </row>
    <row r="2221" spans="1:5" ht="12.75">
      <c r="A2221" s="242" t="s">
        <v>463</v>
      </c>
      <c r="B2221" s="160"/>
      <c r="C2221" s="160"/>
      <c r="D2221" s="243"/>
      <c r="E2221" s="160"/>
    </row>
    <row r="2222" spans="1:5" ht="12.75">
      <c r="A2222" s="242" t="s">
        <v>403</v>
      </c>
      <c r="B2222" s="160">
        <v>7725745</v>
      </c>
      <c r="C2222" s="160">
        <v>7725745</v>
      </c>
      <c r="D2222" s="243">
        <v>100</v>
      </c>
      <c r="E2222" s="160">
        <v>0</v>
      </c>
    </row>
    <row r="2223" spans="1:5" ht="12.75">
      <c r="A2223" s="244" t="s">
        <v>407</v>
      </c>
      <c r="B2223" s="161">
        <v>23000</v>
      </c>
      <c r="C2223" s="161">
        <v>23000</v>
      </c>
      <c r="D2223" s="241">
        <v>100</v>
      </c>
      <c r="E2223" s="161">
        <v>0</v>
      </c>
    </row>
    <row r="2224" spans="1:5" ht="12.75">
      <c r="A2224" s="245" t="s">
        <v>408</v>
      </c>
      <c r="B2224" s="161">
        <v>23000</v>
      </c>
      <c r="C2224" s="161">
        <v>23000</v>
      </c>
      <c r="D2224" s="241">
        <v>100</v>
      </c>
      <c r="E2224" s="161">
        <v>0</v>
      </c>
    </row>
    <row r="2225" spans="1:5" ht="12.75">
      <c r="A2225" s="246" t="s">
        <v>471</v>
      </c>
      <c r="B2225" s="161">
        <v>23000</v>
      </c>
      <c r="C2225" s="161">
        <v>23000</v>
      </c>
      <c r="D2225" s="241">
        <v>100</v>
      </c>
      <c r="E2225" s="161">
        <v>0</v>
      </c>
    </row>
    <row r="2226" spans="1:5" ht="25.5">
      <c r="A2226" s="247" t="s">
        <v>472</v>
      </c>
      <c r="B2226" s="161">
        <v>23000</v>
      </c>
      <c r="C2226" s="161">
        <v>23000</v>
      </c>
      <c r="D2226" s="241">
        <v>100</v>
      </c>
      <c r="E2226" s="161">
        <v>0</v>
      </c>
    </row>
    <row r="2227" spans="1:5" ht="25.5">
      <c r="A2227" s="252" t="s">
        <v>473</v>
      </c>
      <c r="B2227" s="161">
        <v>23000</v>
      </c>
      <c r="C2227" s="161">
        <v>23000</v>
      </c>
      <c r="D2227" s="241">
        <v>100</v>
      </c>
      <c r="E2227" s="161">
        <v>0</v>
      </c>
    </row>
    <row r="2228" spans="1:5" ht="12.75">
      <c r="A2228" s="244" t="s">
        <v>420</v>
      </c>
      <c r="B2228" s="161">
        <v>7702745</v>
      </c>
      <c r="C2228" s="161">
        <v>7702745</v>
      </c>
      <c r="D2228" s="241">
        <v>100</v>
      </c>
      <c r="E2228" s="161">
        <v>0</v>
      </c>
    </row>
    <row r="2229" spans="1:5" ht="25.5">
      <c r="A2229" s="245" t="s">
        <v>421</v>
      </c>
      <c r="B2229" s="161">
        <v>7702745</v>
      </c>
      <c r="C2229" s="161">
        <v>7702745</v>
      </c>
      <c r="D2229" s="241">
        <v>100</v>
      </c>
      <c r="E2229" s="161">
        <v>0</v>
      </c>
    </row>
    <row r="2230" spans="1:5" ht="12.75">
      <c r="A2230" s="242" t="s">
        <v>423</v>
      </c>
      <c r="B2230" s="160">
        <v>7725745</v>
      </c>
      <c r="C2230" s="160">
        <v>4292681.7</v>
      </c>
      <c r="D2230" s="243">
        <v>55.5633366102557</v>
      </c>
      <c r="E2230" s="160">
        <v>758877.5</v>
      </c>
    </row>
    <row r="2231" spans="1:5" ht="12.75">
      <c r="A2231" s="244" t="s">
        <v>424</v>
      </c>
      <c r="B2231" s="161">
        <v>7627112</v>
      </c>
      <c r="C2231" s="161">
        <v>4276520.64</v>
      </c>
      <c r="D2231" s="241">
        <v>56.0699861231879</v>
      </c>
      <c r="E2231" s="161">
        <v>757517.16</v>
      </c>
    </row>
    <row r="2232" spans="1:5" ht="12.75">
      <c r="A2232" s="245" t="s">
        <v>425</v>
      </c>
      <c r="B2232" s="161">
        <v>7609583</v>
      </c>
      <c r="C2232" s="161">
        <v>4259939.64</v>
      </c>
      <c r="D2232" s="241">
        <v>55.9812494324591</v>
      </c>
      <c r="E2232" s="161">
        <v>757517.16</v>
      </c>
    </row>
    <row r="2233" spans="1:5" ht="12.75">
      <c r="A2233" s="246" t="s">
        <v>426</v>
      </c>
      <c r="B2233" s="161">
        <v>6310327</v>
      </c>
      <c r="C2233" s="161">
        <v>3671805.75</v>
      </c>
      <c r="D2233" s="241">
        <v>58.1872500426681</v>
      </c>
      <c r="E2233" s="161">
        <v>654600.1</v>
      </c>
    </row>
    <row r="2234" spans="1:5" ht="12.75">
      <c r="A2234" s="246" t="s">
        <v>427</v>
      </c>
      <c r="B2234" s="161">
        <v>1299256</v>
      </c>
      <c r="C2234" s="161">
        <v>588133.89</v>
      </c>
      <c r="D2234" s="241">
        <v>45.2669750995955</v>
      </c>
      <c r="E2234" s="161">
        <v>102917.06</v>
      </c>
    </row>
    <row r="2235" spans="1:5" ht="25.5">
      <c r="A2235" s="245" t="s">
        <v>429</v>
      </c>
      <c r="B2235" s="161">
        <v>320</v>
      </c>
      <c r="C2235" s="161">
        <v>320</v>
      </c>
      <c r="D2235" s="241">
        <v>100</v>
      </c>
      <c r="E2235" s="161">
        <v>0</v>
      </c>
    </row>
    <row r="2236" spans="1:5" ht="12.75">
      <c r="A2236" s="246" t="s">
        <v>430</v>
      </c>
      <c r="B2236" s="161">
        <v>320</v>
      </c>
      <c r="C2236" s="161">
        <v>320</v>
      </c>
      <c r="D2236" s="241">
        <v>100</v>
      </c>
      <c r="E2236" s="161">
        <v>0</v>
      </c>
    </row>
    <row r="2237" spans="1:5" ht="25.5">
      <c r="A2237" s="245" t="s">
        <v>432</v>
      </c>
      <c r="B2237" s="161">
        <v>17209</v>
      </c>
      <c r="C2237" s="161">
        <v>16261</v>
      </c>
      <c r="D2237" s="241">
        <v>94.4912545760939</v>
      </c>
      <c r="E2237" s="161">
        <v>0</v>
      </c>
    </row>
    <row r="2238" spans="1:5" ht="12.75">
      <c r="A2238" s="246" t="s">
        <v>434</v>
      </c>
      <c r="B2238" s="161">
        <v>17209</v>
      </c>
      <c r="C2238" s="161">
        <v>16261</v>
      </c>
      <c r="D2238" s="241">
        <v>94.4912545760939</v>
      </c>
      <c r="E2238" s="161">
        <v>0</v>
      </c>
    </row>
    <row r="2239" spans="1:5" ht="12.75">
      <c r="A2239" s="244" t="s">
        <v>444</v>
      </c>
      <c r="B2239" s="161">
        <v>98633</v>
      </c>
      <c r="C2239" s="161">
        <v>16161.06</v>
      </c>
      <c r="D2239" s="241">
        <v>16.3850435452638</v>
      </c>
      <c r="E2239" s="161">
        <v>1360.34</v>
      </c>
    </row>
    <row r="2240" spans="1:5" ht="12.75">
      <c r="A2240" s="245" t="s">
        <v>445</v>
      </c>
      <c r="B2240" s="161">
        <v>98633</v>
      </c>
      <c r="C2240" s="161">
        <v>16161.06</v>
      </c>
      <c r="D2240" s="241">
        <v>16.3850435452638</v>
      </c>
      <c r="E2240" s="161">
        <v>1360.34</v>
      </c>
    </row>
    <row r="2241" spans="1:5" ht="12.75">
      <c r="A2241" s="240" t="s">
        <v>277</v>
      </c>
      <c r="B2241" s="161">
        <v>0</v>
      </c>
      <c r="C2241" s="161">
        <v>3433063.3</v>
      </c>
      <c r="D2241" s="241">
        <v>0</v>
      </c>
      <c r="E2241" s="161">
        <v>-758877.5</v>
      </c>
    </row>
    <row r="2242" spans="1:5" ht="12.75">
      <c r="A2242" s="240" t="s">
        <v>455</v>
      </c>
      <c r="B2242" s="161">
        <v>0</v>
      </c>
      <c r="C2242" s="161">
        <v>-3433063.3</v>
      </c>
      <c r="D2242" s="241">
        <v>0</v>
      </c>
      <c r="E2242" s="161">
        <v>758877.5</v>
      </c>
    </row>
    <row r="2243" spans="1:5" ht="12.75">
      <c r="A2243" s="244" t="s">
        <v>464</v>
      </c>
      <c r="B2243" s="161">
        <v>0</v>
      </c>
      <c r="C2243" s="161">
        <v>-3433063.3</v>
      </c>
      <c r="D2243" s="241">
        <v>0</v>
      </c>
      <c r="E2243" s="161">
        <v>758877.5</v>
      </c>
    </row>
    <row r="2244" spans="1:5" ht="12.75">
      <c r="A2244" s="240"/>
      <c r="B2244" s="161"/>
      <c r="C2244" s="161"/>
      <c r="D2244" s="241"/>
      <c r="E2244" s="161"/>
    </row>
    <row r="2245" spans="1:5" ht="12.75">
      <c r="A2245" s="251" t="s">
        <v>502</v>
      </c>
      <c r="B2245" s="161"/>
      <c r="C2245" s="161"/>
      <c r="D2245" s="241"/>
      <c r="E2245" s="161"/>
    </row>
    <row r="2246" spans="1:5" ht="12.75">
      <c r="A2246" s="242" t="s">
        <v>403</v>
      </c>
      <c r="B2246" s="160">
        <v>221762</v>
      </c>
      <c r="C2246" s="160">
        <v>221762</v>
      </c>
      <c r="D2246" s="243">
        <v>100</v>
      </c>
      <c r="E2246" s="160">
        <v>0</v>
      </c>
    </row>
    <row r="2247" spans="1:5" ht="12.75">
      <c r="A2247" s="244" t="s">
        <v>420</v>
      </c>
      <c r="B2247" s="161">
        <v>221762</v>
      </c>
      <c r="C2247" s="161">
        <v>221762</v>
      </c>
      <c r="D2247" s="241">
        <v>100</v>
      </c>
      <c r="E2247" s="161">
        <v>0</v>
      </c>
    </row>
    <row r="2248" spans="1:5" ht="25.5">
      <c r="A2248" s="245" t="s">
        <v>421</v>
      </c>
      <c r="B2248" s="161">
        <v>221762</v>
      </c>
      <c r="C2248" s="161">
        <v>221762</v>
      </c>
      <c r="D2248" s="241">
        <v>100</v>
      </c>
      <c r="E2248" s="161">
        <v>0</v>
      </c>
    </row>
    <row r="2249" spans="1:5" ht="12.75">
      <c r="A2249" s="242" t="s">
        <v>423</v>
      </c>
      <c r="B2249" s="160">
        <v>221762</v>
      </c>
      <c r="C2249" s="160">
        <v>221585.4</v>
      </c>
      <c r="D2249" s="243">
        <v>99.9203650760726</v>
      </c>
      <c r="E2249" s="160">
        <v>0</v>
      </c>
    </row>
    <row r="2250" spans="1:5" ht="12.75">
      <c r="A2250" s="244" t="s">
        <v>424</v>
      </c>
      <c r="B2250" s="161">
        <v>221762</v>
      </c>
      <c r="C2250" s="161">
        <v>221585.4</v>
      </c>
      <c r="D2250" s="241">
        <v>99.9203650760726</v>
      </c>
      <c r="E2250" s="161">
        <v>0</v>
      </c>
    </row>
    <row r="2251" spans="1:5" ht="12.75">
      <c r="A2251" s="245" t="s">
        <v>425</v>
      </c>
      <c r="B2251" s="161">
        <v>221762</v>
      </c>
      <c r="C2251" s="161">
        <v>221585.4</v>
      </c>
      <c r="D2251" s="241">
        <v>99.9203650760726</v>
      </c>
      <c r="E2251" s="161">
        <v>0</v>
      </c>
    </row>
    <row r="2252" spans="1:5" ht="12.75">
      <c r="A2252" s="246" t="s">
        <v>426</v>
      </c>
      <c r="B2252" s="161">
        <v>181234</v>
      </c>
      <c r="C2252" s="161">
        <v>181234</v>
      </c>
      <c r="D2252" s="241">
        <v>100</v>
      </c>
      <c r="E2252" s="161">
        <v>0</v>
      </c>
    </row>
    <row r="2253" spans="1:5" ht="12.75">
      <c r="A2253" s="246" t="s">
        <v>427</v>
      </c>
      <c r="B2253" s="161">
        <v>40528</v>
      </c>
      <c r="C2253" s="161">
        <v>40351.4</v>
      </c>
      <c r="D2253" s="241">
        <v>99.5642518752467</v>
      </c>
      <c r="E2253" s="161">
        <v>0</v>
      </c>
    </row>
    <row r="2254" spans="1:5" ht="12.75">
      <c r="A2254" s="240" t="s">
        <v>277</v>
      </c>
      <c r="B2254" s="161">
        <v>0</v>
      </c>
      <c r="C2254" s="161">
        <v>176.6</v>
      </c>
      <c r="D2254" s="241">
        <v>0</v>
      </c>
      <c r="E2254" s="161">
        <v>0</v>
      </c>
    </row>
    <row r="2255" spans="1:5" ht="12.75">
      <c r="A2255" s="240" t="s">
        <v>455</v>
      </c>
      <c r="B2255" s="161">
        <v>0</v>
      </c>
      <c r="C2255" s="161">
        <v>-176.6</v>
      </c>
      <c r="D2255" s="241">
        <v>0</v>
      </c>
      <c r="E2255" s="161">
        <v>0</v>
      </c>
    </row>
    <row r="2256" spans="1:5" ht="12.75">
      <c r="A2256" s="244" t="s">
        <v>464</v>
      </c>
      <c r="B2256" s="161">
        <v>0</v>
      </c>
      <c r="C2256" s="161">
        <v>-176.6</v>
      </c>
      <c r="D2256" s="241">
        <v>0</v>
      </c>
      <c r="E2256" s="161">
        <v>0</v>
      </c>
    </row>
    <row r="2257" spans="1:5" ht="12.75">
      <c r="A2257" s="240"/>
      <c r="B2257" s="161"/>
      <c r="C2257" s="161"/>
      <c r="D2257" s="241"/>
      <c r="E2257" s="161"/>
    </row>
    <row r="2258" spans="1:5" ht="12.75">
      <c r="A2258" s="242" t="s">
        <v>463</v>
      </c>
      <c r="B2258" s="160"/>
      <c r="C2258" s="160"/>
      <c r="D2258" s="243"/>
      <c r="E2258" s="160"/>
    </row>
    <row r="2259" spans="1:5" ht="12.75">
      <c r="A2259" s="242" t="s">
        <v>403</v>
      </c>
      <c r="B2259" s="160">
        <v>221762</v>
      </c>
      <c r="C2259" s="160">
        <v>221762</v>
      </c>
      <c r="D2259" s="243">
        <v>100</v>
      </c>
      <c r="E2259" s="160">
        <v>0</v>
      </c>
    </row>
    <row r="2260" spans="1:5" ht="12.75">
      <c r="A2260" s="244" t="s">
        <v>420</v>
      </c>
      <c r="B2260" s="161">
        <v>221762</v>
      </c>
      <c r="C2260" s="161">
        <v>221762</v>
      </c>
      <c r="D2260" s="241">
        <v>100</v>
      </c>
      <c r="E2260" s="161">
        <v>0</v>
      </c>
    </row>
    <row r="2261" spans="1:5" ht="25.5">
      <c r="A2261" s="245" t="s">
        <v>421</v>
      </c>
      <c r="B2261" s="161">
        <v>221762</v>
      </c>
      <c r="C2261" s="161">
        <v>221762</v>
      </c>
      <c r="D2261" s="241">
        <v>100</v>
      </c>
      <c r="E2261" s="161">
        <v>0</v>
      </c>
    </row>
    <row r="2262" spans="1:5" ht="12.75">
      <c r="A2262" s="242" t="s">
        <v>423</v>
      </c>
      <c r="B2262" s="160">
        <v>221762</v>
      </c>
      <c r="C2262" s="160">
        <v>221585.4</v>
      </c>
      <c r="D2262" s="243">
        <v>99.9203650760726</v>
      </c>
      <c r="E2262" s="160">
        <v>0</v>
      </c>
    </row>
    <row r="2263" spans="1:5" ht="12.75">
      <c r="A2263" s="244" t="s">
        <v>424</v>
      </c>
      <c r="B2263" s="161">
        <v>221762</v>
      </c>
      <c r="C2263" s="161">
        <v>221585.4</v>
      </c>
      <c r="D2263" s="241">
        <v>99.9203650760726</v>
      </c>
      <c r="E2263" s="161">
        <v>0</v>
      </c>
    </row>
    <row r="2264" spans="1:5" ht="12.75">
      <c r="A2264" s="245" t="s">
        <v>425</v>
      </c>
      <c r="B2264" s="161">
        <v>221762</v>
      </c>
      <c r="C2264" s="161">
        <v>221585.4</v>
      </c>
      <c r="D2264" s="241">
        <v>99.9203650760726</v>
      </c>
      <c r="E2264" s="161">
        <v>0</v>
      </c>
    </row>
    <row r="2265" spans="1:5" ht="12.75">
      <c r="A2265" s="246" t="s">
        <v>426</v>
      </c>
      <c r="B2265" s="161">
        <v>181234</v>
      </c>
      <c r="C2265" s="161">
        <v>181234</v>
      </c>
      <c r="D2265" s="241">
        <v>100</v>
      </c>
      <c r="E2265" s="161">
        <v>0</v>
      </c>
    </row>
    <row r="2266" spans="1:5" ht="12.75">
      <c r="A2266" s="246" t="s">
        <v>427</v>
      </c>
      <c r="B2266" s="161">
        <v>40528</v>
      </c>
      <c r="C2266" s="161">
        <v>40351.4</v>
      </c>
      <c r="D2266" s="241">
        <v>99.5642518752467</v>
      </c>
      <c r="E2266" s="161">
        <v>0</v>
      </c>
    </row>
    <row r="2267" spans="1:5" ht="12.75">
      <c r="A2267" s="240" t="s">
        <v>277</v>
      </c>
      <c r="B2267" s="161">
        <v>0</v>
      </c>
      <c r="C2267" s="161">
        <v>176.6</v>
      </c>
      <c r="D2267" s="241">
        <v>0</v>
      </c>
      <c r="E2267" s="161">
        <v>0</v>
      </c>
    </row>
    <row r="2268" spans="1:5" ht="12.75">
      <c r="A2268" s="240" t="s">
        <v>455</v>
      </c>
      <c r="B2268" s="161">
        <v>0</v>
      </c>
      <c r="C2268" s="161">
        <v>-176.6</v>
      </c>
      <c r="D2268" s="241">
        <v>0</v>
      </c>
      <c r="E2268" s="161">
        <v>0</v>
      </c>
    </row>
    <row r="2269" spans="1:5" ht="12.75">
      <c r="A2269" s="244" t="s">
        <v>464</v>
      </c>
      <c r="B2269" s="161">
        <v>0</v>
      </c>
      <c r="C2269" s="161">
        <v>-176.6</v>
      </c>
      <c r="D2269" s="241">
        <v>0</v>
      </c>
      <c r="E2269" s="161">
        <v>0</v>
      </c>
    </row>
    <row r="2270" spans="1:5" ht="12.75">
      <c r="A2270" s="240"/>
      <c r="B2270" s="161"/>
      <c r="C2270" s="161"/>
      <c r="D2270" s="241"/>
      <c r="E2270" s="161"/>
    </row>
    <row r="2271" spans="1:5" ht="12.75">
      <c r="A2271" s="251" t="s">
        <v>503</v>
      </c>
      <c r="B2271" s="161"/>
      <c r="C2271" s="161"/>
      <c r="D2271" s="241"/>
      <c r="E2271" s="161"/>
    </row>
    <row r="2272" spans="1:5" ht="12.75">
      <c r="A2272" s="242" t="s">
        <v>403</v>
      </c>
      <c r="B2272" s="160">
        <v>8558968</v>
      </c>
      <c r="C2272" s="160">
        <v>8559610.45</v>
      </c>
      <c r="D2272" s="243">
        <v>100.007506161958</v>
      </c>
      <c r="E2272" s="160">
        <v>-355.72</v>
      </c>
    </row>
    <row r="2273" spans="1:5" ht="25.5">
      <c r="A2273" s="244" t="s">
        <v>404</v>
      </c>
      <c r="B2273" s="161">
        <v>1000</v>
      </c>
      <c r="C2273" s="161">
        <v>1642.45</v>
      </c>
      <c r="D2273" s="241">
        <v>164.245</v>
      </c>
      <c r="E2273" s="161">
        <v>-355.72</v>
      </c>
    </row>
    <row r="2274" spans="1:5" ht="12.75">
      <c r="A2274" s="244" t="s">
        <v>420</v>
      </c>
      <c r="B2274" s="161">
        <v>8557968</v>
      </c>
      <c r="C2274" s="161">
        <v>8557968</v>
      </c>
      <c r="D2274" s="241">
        <v>100</v>
      </c>
      <c r="E2274" s="161">
        <v>0</v>
      </c>
    </row>
    <row r="2275" spans="1:5" ht="25.5">
      <c r="A2275" s="245" t="s">
        <v>421</v>
      </c>
      <c r="B2275" s="161">
        <v>8557968</v>
      </c>
      <c r="C2275" s="161">
        <v>8557968</v>
      </c>
      <c r="D2275" s="241">
        <v>100</v>
      </c>
      <c r="E2275" s="161">
        <v>0</v>
      </c>
    </row>
    <row r="2276" spans="1:5" ht="12.75">
      <c r="A2276" s="242" t="s">
        <v>423</v>
      </c>
      <c r="B2276" s="160">
        <v>8558968</v>
      </c>
      <c r="C2276" s="160">
        <v>5175238.22</v>
      </c>
      <c r="D2276" s="243">
        <v>60.4656802081746</v>
      </c>
      <c r="E2276" s="160">
        <v>583054.74</v>
      </c>
    </row>
    <row r="2277" spans="1:5" ht="12.75">
      <c r="A2277" s="244" t="s">
        <v>424</v>
      </c>
      <c r="B2277" s="161">
        <v>8410185</v>
      </c>
      <c r="C2277" s="161">
        <v>5145279.88</v>
      </c>
      <c r="D2277" s="241">
        <v>61.1791521827403</v>
      </c>
      <c r="E2277" s="161">
        <v>583054.74</v>
      </c>
    </row>
    <row r="2278" spans="1:5" ht="12.75">
      <c r="A2278" s="245" t="s">
        <v>425</v>
      </c>
      <c r="B2278" s="161">
        <v>8400575</v>
      </c>
      <c r="C2278" s="161">
        <v>5136581.88</v>
      </c>
      <c r="D2278" s="241">
        <v>61.1455987238969</v>
      </c>
      <c r="E2278" s="161">
        <v>583054.74</v>
      </c>
    </row>
    <row r="2279" spans="1:5" ht="12.75">
      <c r="A2279" s="246" t="s">
        <v>426</v>
      </c>
      <c r="B2279" s="161">
        <v>7784705</v>
      </c>
      <c r="C2279" s="161">
        <v>4857682.51</v>
      </c>
      <c r="D2279" s="241">
        <v>62.4003415672142</v>
      </c>
      <c r="E2279" s="161">
        <v>547085.79</v>
      </c>
    </row>
    <row r="2280" spans="1:5" ht="12.75">
      <c r="A2280" s="246" t="s">
        <v>427</v>
      </c>
      <c r="B2280" s="161">
        <v>615870</v>
      </c>
      <c r="C2280" s="161">
        <v>278899.37</v>
      </c>
      <c r="D2280" s="241">
        <v>45.2854287430789</v>
      </c>
      <c r="E2280" s="161">
        <v>35968.95</v>
      </c>
    </row>
    <row r="2281" spans="1:5" ht="25.5">
      <c r="A2281" s="245" t="s">
        <v>432</v>
      </c>
      <c r="B2281" s="161">
        <v>9610</v>
      </c>
      <c r="C2281" s="161">
        <v>8698</v>
      </c>
      <c r="D2281" s="241">
        <v>90.5098855359001</v>
      </c>
      <c r="E2281" s="161">
        <v>0</v>
      </c>
    </row>
    <row r="2282" spans="1:5" ht="12.75">
      <c r="A2282" s="246" t="s">
        <v>434</v>
      </c>
      <c r="B2282" s="161">
        <v>9610</v>
      </c>
      <c r="C2282" s="161">
        <v>8698</v>
      </c>
      <c r="D2282" s="241">
        <v>90.5098855359001</v>
      </c>
      <c r="E2282" s="161">
        <v>0</v>
      </c>
    </row>
    <row r="2283" spans="1:5" ht="12.75">
      <c r="A2283" s="244" t="s">
        <v>444</v>
      </c>
      <c r="B2283" s="161">
        <v>148783</v>
      </c>
      <c r="C2283" s="161">
        <v>29958.34</v>
      </c>
      <c r="D2283" s="241">
        <v>20.1355934481762</v>
      </c>
      <c r="E2283" s="161">
        <v>0</v>
      </c>
    </row>
    <row r="2284" spans="1:5" ht="12.75">
      <c r="A2284" s="245" t="s">
        <v>445</v>
      </c>
      <c r="B2284" s="161">
        <v>148783</v>
      </c>
      <c r="C2284" s="161">
        <v>29958.34</v>
      </c>
      <c r="D2284" s="241">
        <v>20.1355934481762</v>
      </c>
      <c r="E2284" s="161">
        <v>0</v>
      </c>
    </row>
    <row r="2285" spans="1:5" ht="12.75">
      <c r="A2285" s="240" t="s">
        <v>277</v>
      </c>
      <c r="B2285" s="161">
        <v>0</v>
      </c>
      <c r="C2285" s="161">
        <v>3384372.23</v>
      </c>
      <c r="D2285" s="241">
        <v>0</v>
      </c>
      <c r="E2285" s="161">
        <v>-583410.46</v>
      </c>
    </row>
    <row r="2286" spans="1:5" ht="12.75">
      <c r="A2286" s="240" t="s">
        <v>455</v>
      </c>
      <c r="B2286" s="161">
        <v>0</v>
      </c>
      <c r="C2286" s="161">
        <v>-3384372.23</v>
      </c>
      <c r="D2286" s="241">
        <v>0</v>
      </c>
      <c r="E2286" s="161">
        <v>583410.46</v>
      </c>
    </row>
    <row r="2287" spans="1:5" ht="12.75">
      <c r="A2287" s="244" t="s">
        <v>464</v>
      </c>
      <c r="B2287" s="161">
        <v>0</v>
      </c>
      <c r="C2287" s="161">
        <v>-3384372.23</v>
      </c>
      <c r="D2287" s="241">
        <v>0</v>
      </c>
      <c r="E2287" s="161">
        <v>583410.46</v>
      </c>
    </row>
    <row r="2288" spans="1:5" ht="12.75">
      <c r="A2288" s="240"/>
      <c r="B2288" s="161"/>
      <c r="C2288" s="161"/>
      <c r="D2288" s="241"/>
      <c r="E2288" s="161"/>
    </row>
    <row r="2289" spans="1:5" ht="12.75">
      <c r="A2289" s="242" t="s">
        <v>463</v>
      </c>
      <c r="B2289" s="160"/>
      <c r="C2289" s="160"/>
      <c r="D2289" s="243"/>
      <c r="E2289" s="160"/>
    </row>
    <row r="2290" spans="1:5" ht="12.75">
      <c r="A2290" s="242" t="s">
        <v>403</v>
      </c>
      <c r="B2290" s="160">
        <v>8558968</v>
      </c>
      <c r="C2290" s="160">
        <v>8559610.45</v>
      </c>
      <c r="D2290" s="243">
        <v>100.007506161958</v>
      </c>
      <c r="E2290" s="160">
        <v>-355.72</v>
      </c>
    </row>
    <row r="2291" spans="1:5" ht="25.5">
      <c r="A2291" s="244" t="s">
        <v>404</v>
      </c>
      <c r="B2291" s="161">
        <v>1000</v>
      </c>
      <c r="C2291" s="161">
        <v>1642.45</v>
      </c>
      <c r="D2291" s="241">
        <v>164.245</v>
      </c>
      <c r="E2291" s="161">
        <v>-355.72</v>
      </c>
    </row>
    <row r="2292" spans="1:5" ht="12.75">
      <c r="A2292" s="244" t="s">
        <v>420</v>
      </c>
      <c r="B2292" s="161">
        <v>8557968</v>
      </c>
      <c r="C2292" s="161">
        <v>8557968</v>
      </c>
      <c r="D2292" s="241">
        <v>100</v>
      </c>
      <c r="E2292" s="161">
        <v>0</v>
      </c>
    </row>
    <row r="2293" spans="1:5" ht="25.5">
      <c r="A2293" s="245" t="s">
        <v>421</v>
      </c>
      <c r="B2293" s="161">
        <v>8557968</v>
      </c>
      <c r="C2293" s="161">
        <v>8557968</v>
      </c>
      <c r="D2293" s="241">
        <v>100</v>
      </c>
      <c r="E2293" s="161">
        <v>0</v>
      </c>
    </row>
    <row r="2294" spans="1:5" ht="12.75">
      <c r="A2294" s="242" t="s">
        <v>423</v>
      </c>
      <c r="B2294" s="160">
        <v>8558968</v>
      </c>
      <c r="C2294" s="160">
        <v>5175238.22</v>
      </c>
      <c r="D2294" s="243">
        <v>60.4656802081746</v>
      </c>
      <c r="E2294" s="160">
        <v>583054.74</v>
      </c>
    </row>
    <row r="2295" spans="1:5" ht="12.75">
      <c r="A2295" s="244" t="s">
        <v>424</v>
      </c>
      <c r="B2295" s="161">
        <v>8410185</v>
      </c>
      <c r="C2295" s="161">
        <v>5145279.88</v>
      </c>
      <c r="D2295" s="241">
        <v>61.1791521827403</v>
      </c>
      <c r="E2295" s="161">
        <v>583054.74</v>
      </c>
    </row>
    <row r="2296" spans="1:5" ht="12.75">
      <c r="A2296" s="245" t="s">
        <v>425</v>
      </c>
      <c r="B2296" s="161">
        <v>8400575</v>
      </c>
      <c r="C2296" s="161">
        <v>5136581.88</v>
      </c>
      <c r="D2296" s="241">
        <v>61.1455987238969</v>
      </c>
      <c r="E2296" s="161">
        <v>583054.74</v>
      </c>
    </row>
    <row r="2297" spans="1:5" ht="12.75">
      <c r="A2297" s="246" t="s">
        <v>426</v>
      </c>
      <c r="B2297" s="161">
        <v>7784705</v>
      </c>
      <c r="C2297" s="161">
        <v>4857682.51</v>
      </c>
      <c r="D2297" s="241">
        <v>62.4003415672142</v>
      </c>
      <c r="E2297" s="161">
        <v>547085.79</v>
      </c>
    </row>
    <row r="2298" spans="1:5" ht="12.75">
      <c r="A2298" s="246" t="s">
        <v>427</v>
      </c>
      <c r="B2298" s="161">
        <v>615870</v>
      </c>
      <c r="C2298" s="161">
        <v>278899.37</v>
      </c>
      <c r="D2298" s="241">
        <v>45.2854287430789</v>
      </c>
      <c r="E2298" s="161">
        <v>35968.95</v>
      </c>
    </row>
    <row r="2299" spans="1:5" ht="25.5">
      <c r="A2299" s="245" t="s">
        <v>432</v>
      </c>
      <c r="B2299" s="161">
        <v>9610</v>
      </c>
      <c r="C2299" s="161">
        <v>8698</v>
      </c>
      <c r="D2299" s="241">
        <v>90.5098855359001</v>
      </c>
      <c r="E2299" s="161">
        <v>0</v>
      </c>
    </row>
    <row r="2300" spans="1:5" ht="12.75">
      <c r="A2300" s="246" t="s">
        <v>434</v>
      </c>
      <c r="B2300" s="161">
        <v>9610</v>
      </c>
      <c r="C2300" s="161">
        <v>8698</v>
      </c>
      <c r="D2300" s="241">
        <v>90.5098855359001</v>
      </c>
      <c r="E2300" s="161">
        <v>0</v>
      </c>
    </row>
    <row r="2301" spans="1:5" ht="12.75">
      <c r="A2301" s="244" t="s">
        <v>444</v>
      </c>
      <c r="B2301" s="161">
        <v>148783</v>
      </c>
      <c r="C2301" s="161">
        <v>29958.34</v>
      </c>
      <c r="D2301" s="241">
        <v>20.1355934481762</v>
      </c>
      <c r="E2301" s="161">
        <v>0</v>
      </c>
    </row>
    <row r="2302" spans="1:5" ht="12.75">
      <c r="A2302" s="245" t="s">
        <v>445</v>
      </c>
      <c r="B2302" s="161">
        <v>148783</v>
      </c>
      <c r="C2302" s="161">
        <v>29958.34</v>
      </c>
      <c r="D2302" s="241">
        <v>20.1355934481762</v>
      </c>
      <c r="E2302" s="161">
        <v>0</v>
      </c>
    </row>
    <row r="2303" spans="1:5" ht="12.75">
      <c r="A2303" s="240" t="s">
        <v>277</v>
      </c>
      <c r="B2303" s="161">
        <v>0</v>
      </c>
      <c r="C2303" s="161">
        <v>3384372.23</v>
      </c>
      <c r="D2303" s="241">
        <v>0</v>
      </c>
      <c r="E2303" s="161">
        <v>-583410.46</v>
      </c>
    </row>
    <row r="2304" spans="1:5" ht="12.75">
      <c r="A2304" s="240" t="s">
        <v>455</v>
      </c>
      <c r="B2304" s="161">
        <v>0</v>
      </c>
      <c r="C2304" s="161">
        <v>-3384372.23</v>
      </c>
      <c r="D2304" s="241">
        <v>0</v>
      </c>
      <c r="E2304" s="161">
        <v>583410.46</v>
      </c>
    </row>
    <row r="2305" spans="1:5" ht="12.75">
      <c r="A2305" s="244" t="s">
        <v>464</v>
      </c>
      <c r="B2305" s="161">
        <v>0</v>
      </c>
      <c r="C2305" s="161">
        <v>-3384372.23</v>
      </c>
      <c r="D2305" s="241">
        <v>0</v>
      </c>
      <c r="E2305" s="161">
        <v>583410.46</v>
      </c>
    </row>
    <row r="2306" spans="1:5" ht="12.75">
      <c r="A2306" s="240"/>
      <c r="B2306" s="161"/>
      <c r="C2306" s="161"/>
      <c r="D2306" s="241"/>
      <c r="E2306" s="161"/>
    </row>
    <row r="2307" spans="1:5" ht="12.75">
      <c r="A2307" s="251" t="s">
        <v>504</v>
      </c>
      <c r="B2307" s="161"/>
      <c r="C2307" s="161"/>
      <c r="D2307" s="241"/>
      <c r="E2307" s="161"/>
    </row>
    <row r="2308" spans="1:5" ht="12.75">
      <c r="A2308" s="242" t="s">
        <v>403</v>
      </c>
      <c r="B2308" s="160">
        <v>1695812042</v>
      </c>
      <c r="C2308" s="160">
        <v>1699933276.93</v>
      </c>
      <c r="D2308" s="243">
        <v>100.243024275564</v>
      </c>
      <c r="E2308" s="160">
        <v>67906506.61</v>
      </c>
    </row>
    <row r="2309" spans="1:5" ht="25.5">
      <c r="A2309" s="244" t="s">
        <v>404</v>
      </c>
      <c r="B2309" s="161">
        <v>15377842</v>
      </c>
      <c r="C2309" s="161">
        <v>19545342.54</v>
      </c>
      <c r="D2309" s="241">
        <v>127.100685128642</v>
      </c>
      <c r="E2309" s="161">
        <v>993078.22</v>
      </c>
    </row>
    <row r="2310" spans="1:5" ht="12.75">
      <c r="A2310" s="244" t="s">
        <v>405</v>
      </c>
      <c r="B2310" s="161">
        <v>81704</v>
      </c>
      <c r="C2310" s="161">
        <v>66781</v>
      </c>
      <c r="D2310" s="241">
        <v>81.7352883579751</v>
      </c>
      <c r="E2310" s="161">
        <v>0</v>
      </c>
    </row>
    <row r="2311" spans="1:5" ht="12.75">
      <c r="A2311" s="245" t="s">
        <v>406</v>
      </c>
      <c r="B2311" s="161">
        <v>81704</v>
      </c>
      <c r="C2311" s="161">
        <v>66781</v>
      </c>
      <c r="D2311" s="241">
        <v>81.7352883579751</v>
      </c>
      <c r="E2311" s="161">
        <v>0</v>
      </c>
    </row>
    <row r="2312" spans="1:5" ht="12.75">
      <c r="A2312" s="244" t="s">
        <v>407</v>
      </c>
      <c r="B2312" s="161">
        <v>113363</v>
      </c>
      <c r="C2312" s="161">
        <v>82020.39</v>
      </c>
      <c r="D2312" s="241">
        <v>72.351993154733</v>
      </c>
      <c r="E2312" s="161">
        <v>23220.39</v>
      </c>
    </row>
    <row r="2313" spans="1:5" ht="12.75">
      <c r="A2313" s="245" t="s">
        <v>408</v>
      </c>
      <c r="B2313" s="161">
        <v>113363</v>
      </c>
      <c r="C2313" s="161">
        <v>82020.39</v>
      </c>
      <c r="D2313" s="241">
        <v>72.351993154733</v>
      </c>
      <c r="E2313" s="161">
        <v>23220.39</v>
      </c>
    </row>
    <row r="2314" spans="1:5" ht="12.75">
      <c r="A2314" s="246" t="s">
        <v>471</v>
      </c>
      <c r="B2314" s="161">
        <v>106791</v>
      </c>
      <c r="C2314" s="161">
        <v>76600</v>
      </c>
      <c r="D2314" s="241">
        <v>71.7288910114148</v>
      </c>
      <c r="E2314" s="161">
        <v>17800</v>
      </c>
    </row>
    <row r="2315" spans="1:5" ht="25.5">
      <c r="A2315" s="247" t="s">
        <v>472</v>
      </c>
      <c r="B2315" s="161">
        <v>106791</v>
      </c>
      <c r="C2315" s="161">
        <v>76600</v>
      </c>
      <c r="D2315" s="241">
        <v>71.7288910114148</v>
      </c>
      <c r="E2315" s="161">
        <v>17800</v>
      </c>
    </row>
    <row r="2316" spans="1:5" ht="25.5">
      <c r="A2316" s="252" t="s">
        <v>473</v>
      </c>
      <c r="B2316" s="161">
        <v>28948</v>
      </c>
      <c r="C2316" s="161">
        <v>8000</v>
      </c>
      <c r="D2316" s="241">
        <v>27.6357606743126</v>
      </c>
      <c r="E2316" s="161">
        <v>3000</v>
      </c>
    </row>
    <row r="2317" spans="1:5" ht="25.5">
      <c r="A2317" s="252" t="s">
        <v>474</v>
      </c>
      <c r="B2317" s="161">
        <v>77843</v>
      </c>
      <c r="C2317" s="161">
        <v>68600</v>
      </c>
      <c r="D2317" s="241">
        <v>88.1260999704534</v>
      </c>
      <c r="E2317" s="161">
        <v>14800</v>
      </c>
    </row>
    <row r="2318" spans="1:5" ht="25.5">
      <c r="A2318" s="246" t="s">
        <v>409</v>
      </c>
      <c r="B2318" s="161">
        <v>6572</v>
      </c>
      <c r="C2318" s="161">
        <v>5420.39</v>
      </c>
      <c r="D2318" s="241">
        <v>82.4770237370663</v>
      </c>
      <c r="E2318" s="161">
        <v>5420.39</v>
      </c>
    </row>
    <row r="2319" spans="1:5" ht="12.75">
      <c r="A2319" s="244" t="s">
        <v>420</v>
      </c>
      <c r="B2319" s="161">
        <v>1680239133</v>
      </c>
      <c r="C2319" s="161">
        <v>1680239133</v>
      </c>
      <c r="D2319" s="241">
        <v>100</v>
      </c>
      <c r="E2319" s="161">
        <v>66890208</v>
      </c>
    </row>
    <row r="2320" spans="1:5" ht="25.5">
      <c r="A2320" s="245" t="s">
        <v>421</v>
      </c>
      <c r="B2320" s="161">
        <v>1680239133</v>
      </c>
      <c r="C2320" s="161">
        <v>1680239133</v>
      </c>
      <c r="D2320" s="241">
        <v>100</v>
      </c>
      <c r="E2320" s="161">
        <v>66890208</v>
      </c>
    </row>
    <row r="2321" spans="1:5" ht="12.75">
      <c r="A2321" s="242" t="s">
        <v>423</v>
      </c>
      <c r="B2321" s="160">
        <v>1699618182</v>
      </c>
      <c r="C2321" s="160">
        <v>1117561230.01</v>
      </c>
      <c r="D2321" s="243">
        <v>65.753664078536</v>
      </c>
      <c r="E2321" s="160">
        <v>145282105.5</v>
      </c>
    </row>
    <row r="2322" spans="1:5" ht="12.75">
      <c r="A2322" s="244" t="s">
        <v>424</v>
      </c>
      <c r="B2322" s="161">
        <v>1677137845</v>
      </c>
      <c r="C2322" s="161">
        <v>1109765098.61</v>
      </c>
      <c r="D2322" s="241">
        <v>66.1701780756131</v>
      </c>
      <c r="E2322" s="161">
        <v>144002742.67</v>
      </c>
    </row>
    <row r="2323" spans="1:5" ht="12.75">
      <c r="A2323" s="245" t="s">
        <v>425</v>
      </c>
      <c r="B2323" s="161">
        <v>166242230</v>
      </c>
      <c r="C2323" s="161">
        <v>94764785.25</v>
      </c>
      <c r="D2323" s="241">
        <v>57.0040387752258</v>
      </c>
      <c r="E2323" s="161">
        <v>13095423.01</v>
      </c>
    </row>
    <row r="2324" spans="1:5" ht="12.75">
      <c r="A2324" s="246" t="s">
        <v>426</v>
      </c>
      <c r="B2324" s="161">
        <v>130360058</v>
      </c>
      <c r="C2324" s="161">
        <v>73728625.45</v>
      </c>
      <c r="D2324" s="241">
        <v>56.5576807659904</v>
      </c>
      <c r="E2324" s="161">
        <v>10572055.98</v>
      </c>
    </row>
    <row r="2325" spans="1:5" ht="12.75">
      <c r="A2325" s="246" t="s">
        <v>427</v>
      </c>
      <c r="B2325" s="161">
        <v>35882172</v>
      </c>
      <c r="C2325" s="161">
        <v>21036159.8</v>
      </c>
      <c r="D2325" s="241">
        <v>58.6256590041428</v>
      </c>
      <c r="E2325" s="161">
        <v>2523367.03</v>
      </c>
    </row>
    <row r="2326" spans="1:5" ht="25.5">
      <c r="A2326" s="245" t="s">
        <v>429</v>
      </c>
      <c r="B2326" s="161">
        <v>1446111921</v>
      </c>
      <c r="C2326" s="161">
        <v>970965505.94</v>
      </c>
      <c r="D2326" s="241">
        <v>67.1431783280348</v>
      </c>
      <c r="E2326" s="161">
        <v>125951291.07</v>
      </c>
    </row>
    <row r="2327" spans="1:5" ht="12.75">
      <c r="A2327" s="246" t="s">
        <v>430</v>
      </c>
      <c r="B2327" s="161">
        <v>1444135921</v>
      </c>
      <c r="C2327" s="161">
        <v>970233043.8</v>
      </c>
      <c r="D2327" s="241">
        <v>67.184330068333</v>
      </c>
      <c r="E2327" s="161">
        <v>125912161.32</v>
      </c>
    </row>
    <row r="2328" spans="1:5" ht="12.75">
      <c r="A2328" s="246" t="s">
        <v>431</v>
      </c>
      <c r="B2328" s="161">
        <v>1976000</v>
      </c>
      <c r="C2328" s="161">
        <v>732462.14</v>
      </c>
      <c r="D2328" s="241">
        <v>37.0679220647773</v>
      </c>
      <c r="E2328" s="161">
        <v>39129.75</v>
      </c>
    </row>
    <row r="2329" spans="1:5" ht="25.5">
      <c r="A2329" s="245" t="s">
        <v>432</v>
      </c>
      <c r="B2329" s="161">
        <v>415821</v>
      </c>
      <c r="C2329" s="161">
        <v>152851.95</v>
      </c>
      <c r="D2329" s="241">
        <v>36.7590742170309</v>
      </c>
      <c r="E2329" s="161">
        <v>0</v>
      </c>
    </row>
    <row r="2330" spans="1:5" ht="12.75">
      <c r="A2330" s="246" t="s">
        <v>434</v>
      </c>
      <c r="B2330" s="161">
        <v>415821</v>
      </c>
      <c r="C2330" s="161">
        <v>152851.95</v>
      </c>
      <c r="D2330" s="241">
        <v>36.7590742170309</v>
      </c>
      <c r="E2330" s="161">
        <v>0</v>
      </c>
    </row>
    <row r="2331" spans="1:5" ht="25.5">
      <c r="A2331" s="245" t="s">
        <v>435</v>
      </c>
      <c r="B2331" s="161">
        <v>64367873</v>
      </c>
      <c r="C2331" s="161">
        <v>43881955.47</v>
      </c>
      <c r="D2331" s="241">
        <v>68.1736919751877</v>
      </c>
      <c r="E2331" s="161">
        <v>4956028.59</v>
      </c>
    </row>
    <row r="2332" spans="1:5" ht="12.75">
      <c r="A2332" s="246" t="s">
        <v>436</v>
      </c>
      <c r="B2332" s="161">
        <v>1806</v>
      </c>
      <c r="C2332" s="161">
        <v>0</v>
      </c>
      <c r="D2332" s="241">
        <v>0</v>
      </c>
      <c r="E2332" s="161">
        <v>0</v>
      </c>
    </row>
    <row r="2333" spans="1:5" ht="25.5">
      <c r="A2333" s="247" t="s">
        <v>437</v>
      </c>
      <c r="B2333" s="161">
        <v>1806</v>
      </c>
      <c r="C2333" s="161">
        <v>0</v>
      </c>
      <c r="D2333" s="241">
        <v>0</v>
      </c>
      <c r="E2333" s="161">
        <v>0</v>
      </c>
    </row>
    <row r="2334" spans="1:5" ht="51.75">
      <c r="A2334" s="246" t="s">
        <v>438</v>
      </c>
      <c r="B2334" s="161">
        <v>2034546</v>
      </c>
      <c r="C2334" s="161">
        <v>2029540</v>
      </c>
      <c r="D2334" s="241">
        <v>99.7539500212824</v>
      </c>
      <c r="E2334" s="161">
        <v>0</v>
      </c>
    </row>
    <row r="2335" spans="1:5" ht="64.5">
      <c r="A2335" s="247" t="s">
        <v>440</v>
      </c>
      <c r="B2335" s="161">
        <v>2034546</v>
      </c>
      <c r="C2335" s="161">
        <v>2029540</v>
      </c>
      <c r="D2335" s="241">
        <v>99.7539500212824</v>
      </c>
      <c r="E2335" s="161">
        <v>0</v>
      </c>
    </row>
    <row r="2336" spans="1:5" ht="25.5">
      <c r="A2336" s="246" t="s">
        <v>441</v>
      </c>
      <c r="B2336" s="161">
        <v>62331521</v>
      </c>
      <c r="C2336" s="161">
        <v>41852415.47</v>
      </c>
      <c r="D2336" s="241">
        <v>67.1448647466825</v>
      </c>
      <c r="E2336" s="161">
        <v>4956028.59</v>
      </c>
    </row>
    <row r="2337" spans="1:5" ht="25.5">
      <c r="A2337" s="247" t="s">
        <v>442</v>
      </c>
      <c r="B2337" s="161">
        <v>3133703</v>
      </c>
      <c r="C2337" s="161">
        <v>2448161.13</v>
      </c>
      <c r="D2337" s="241">
        <v>78.1235851004387</v>
      </c>
      <c r="E2337" s="161">
        <v>298685.12</v>
      </c>
    </row>
    <row r="2338" spans="1:5" ht="39">
      <c r="A2338" s="247" t="s">
        <v>443</v>
      </c>
      <c r="B2338" s="161">
        <v>59197818</v>
      </c>
      <c r="C2338" s="161">
        <v>39404254.34</v>
      </c>
      <c r="D2338" s="241">
        <v>66.5636938510132</v>
      </c>
      <c r="E2338" s="161">
        <v>4657343.47</v>
      </c>
    </row>
    <row r="2339" spans="1:5" ht="12.75">
      <c r="A2339" s="244" t="s">
        <v>444</v>
      </c>
      <c r="B2339" s="161">
        <v>22480337</v>
      </c>
      <c r="C2339" s="161">
        <v>7796131.4</v>
      </c>
      <c r="D2339" s="241">
        <v>34.679779933904</v>
      </c>
      <c r="E2339" s="161">
        <v>1279362.83</v>
      </c>
    </row>
    <row r="2340" spans="1:5" ht="12.75">
      <c r="A2340" s="245" t="s">
        <v>445</v>
      </c>
      <c r="B2340" s="161">
        <v>22480337</v>
      </c>
      <c r="C2340" s="161">
        <v>7796131.4</v>
      </c>
      <c r="D2340" s="241">
        <v>34.679779933904</v>
      </c>
      <c r="E2340" s="161">
        <v>1279362.83</v>
      </c>
    </row>
    <row r="2341" spans="1:5" ht="12.75">
      <c r="A2341" s="240" t="s">
        <v>277</v>
      </c>
      <c r="B2341" s="161">
        <v>-3806140</v>
      </c>
      <c r="C2341" s="161">
        <v>582372046.92</v>
      </c>
      <c r="D2341" s="241">
        <v>-15300.857218074</v>
      </c>
      <c r="E2341" s="161">
        <v>-77375598.89</v>
      </c>
    </row>
    <row r="2342" spans="1:5" ht="12.75">
      <c r="A2342" s="240" t="s">
        <v>455</v>
      </c>
      <c r="B2342" s="161">
        <v>3806140</v>
      </c>
      <c r="C2342" s="161">
        <v>-582372046.92</v>
      </c>
      <c r="D2342" s="241">
        <v>-15300.857218074</v>
      </c>
      <c r="E2342" s="161">
        <v>77375598.89</v>
      </c>
    </row>
    <row r="2343" spans="1:5" ht="12.75">
      <c r="A2343" s="244" t="s">
        <v>464</v>
      </c>
      <c r="B2343" s="161">
        <v>4340960</v>
      </c>
      <c r="C2343" s="161">
        <v>-581837226.92</v>
      </c>
      <c r="D2343" s="241">
        <v>-13403.422904611</v>
      </c>
      <c r="E2343" s="161">
        <v>77910418.89</v>
      </c>
    </row>
    <row r="2344" spans="1:5" ht="25.5">
      <c r="A2344" s="245" t="s">
        <v>459</v>
      </c>
      <c r="B2344" s="161">
        <v>3676879</v>
      </c>
      <c r="C2344" s="161">
        <v>-3397063.34</v>
      </c>
      <c r="D2344" s="241">
        <v>-92.3898594432942</v>
      </c>
      <c r="E2344" s="161">
        <v>0</v>
      </c>
    </row>
    <row r="2345" spans="1:5" ht="25.5">
      <c r="A2345" s="245" t="s">
        <v>460</v>
      </c>
      <c r="B2345" s="161">
        <v>664081</v>
      </c>
      <c r="C2345" s="161">
        <v>-664080.03</v>
      </c>
      <c r="D2345" s="241">
        <v>-99.999853933481</v>
      </c>
      <c r="E2345" s="161">
        <v>-49224.81</v>
      </c>
    </row>
    <row r="2346" spans="1:5" ht="12.75">
      <c r="A2346" s="244" t="s">
        <v>462</v>
      </c>
      <c r="B2346" s="161">
        <v>-534820</v>
      </c>
      <c r="C2346" s="161">
        <v>-534820</v>
      </c>
      <c r="D2346" s="241">
        <v>100</v>
      </c>
      <c r="E2346" s="161">
        <v>-534820</v>
      </c>
    </row>
    <row r="2347" spans="1:5" ht="12.75">
      <c r="A2347" s="240"/>
      <c r="B2347" s="161"/>
      <c r="C2347" s="161"/>
      <c r="D2347" s="241"/>
      <c r="E2347" s="161"/>
    </row>
    <row r="2348" spans="1:5" ht="12.75">
      <c r="A2348" s="242" t="s">
        <v>463</v>
      </c>
      <c r="B2348" s="160"/>
      <c r="C2348" s="160"/>
      <c r="D2348" s="243"/>
      <c r="E2348" s="160"/>
    </row>
    <row r="2349" spans="1:5" ht="12.75">
      <c r="A2349" s="242" t="s">
        <v>403</v>
      </c>
      <c r="B2349" s="160">
        <v>1663086321</v>
      </c>
      <c r="C2349" s="160">
        <v>1667241442.89</v>
      </c>
      <c r="D2349" s="243">
        <v>100.249844030195</v>
      </c>
      <c r="E2349" s="160">
        <v>67893269.74</v>
      </c>
    </row>
    <row r="2350" spans="1:5" ht="25.5">
      <c r="A2350" s="244" t="s">
        <v>404</v>
      </c>
      <c r="B2350" s="161">
        <v>15377842</v>
      </c>
      <c r="C2350" s="161">
        <v>19541115.5</v>
      </c>
      <c r="D2350" s="241">
        <v>127.073197266561</v>
      </c>
      <c r="E2350" s="161">
        <v>1002816.35</v>
      </c>
    </row>
    <row r="2351" spans="1:5" ht="12.75">
      <c r="A2351" s="244" t="s">
        <v>407</v>
      </c>
      <c r="B2351" s="161">
        <v>18572</v>
      </c>
      <c r="C2351" s="161">
        <v>10420.39</v>
      </c>
      <c r="D2351" s="241">
        <v>56.1080659056644</v>
      </c>
      <c r="E2351" s="161">
        <v>5420.39</v>
      </c>
    </row>
    <row r="2352" spans="1:5" ht="12.75">
      <c r="A2352" s="245" t="s">
        <v>408</v>
      </c>
      <c r="B2352" s="161">
        <v>18572</v>
      </c>
      <c r="C2352" s="161">
        <v>10420.39</v>
      </c>
      <c r="D2352" s="241">
        <v>56.1080659056644</v>
      </c>
      <c r="E2352" s="161">
        <v>5420.39</v>
      </c>
    </row>
    <row r="2353" spans="1:5" ht="12.75">
      <c r="A2353" s="246" t="s">
        <v>471</v>
      </c>
      <c r="B2353" s="161">
        <v>12000</v>
      </c>
      <c r="C2353" s="161">
        <v>5000</v>
      </c>
      <c r="D2353" s="241">
        <v>41.6666666666667</v>
      </c>
      <c r="E2353" s="161">
        <v>0</v>
      </c>
    </row>
    <row r="2354" spans="1:5" ht="25.5">
      <c r="A2354" s="247" t="s">
        <v>472</v>
      </c>
      <c r="B2354" s="161">
        <v>12000</v>
      </c>
      <c r="C2354" s="161">
        <v>5000</v>
      </c>
      <c r="D2354" s="241">
        <v>41.6666666666667</v>
      </c>
      <c r="E2354" s="161">
        <v>0</v>
      </c>
    </row>
    <row r="2355" spans="1:5" ht="25.5">
      <c r="A2355" s="252" t="s">
        <v>473</v>
      </c>
      <c r="B2355" s="161">
        <v>12000</v>
      </c>
      <c r="C2355" s="161">
        <v>5000</v>
      </c>
      <c r="D2355" s="241">
        <v>41.6666666666667</v>
      </c>
      <c r="E2355" s="161">
        <v>0</v>
      </c>
    </row>
    <row r="2356" spans="1:5" ht="25.5">
      <c r="A2356" s="246" t="s">
        <v>409</v>
      </c>
      <c r="B2356" s="161">
        <v>6572</v>
      </c>
      <c r="C2356" s="161">
        <v>5420.39</v>
      </c>
      <c r="D2356" s="241">
        <v>82.4770237370663</v>
      </c>
      <c r="E2356" s="161">
        <v>5420.39</v>
      </c>
    </row>
    <row r="2357" spans="1:5" ht="12.75">
      <c r="A2357" s="244" t="s">
        <v>420</v>
      </c>
      <c r="B2357" s="161">
        <v>1647689907</v>
      </c>
      <c r="C2357" s="161">
        <v>1647689907</v>
      </c>
      <c r="D2357" s="241">
        <v>100</v>
      </c>
      <c r="E2357" s="161">
        <v>66885033</v>
      </c>
    </row>
    <row r="2358" spans="1:5" ht="25.5">
      <c r="A2358" s="245" t="s">
        <v>421</v>
      </c>
      <c r="B2358" s="161">
        <v>1647689907</v>
      </c>
      <c r="C2358" s="161">
        <v>1647689907</v>
      </c>
      <c r="D2358" s="241">
        <v>100</v>
      </c>
      <c r="E2358" s="161">
        <v>66885033</v>
      </c>
    </row>
    <row r="2359" spans="1:5" ht="12.75">
      <c r="A2359" s="242" t="s">
        <v>423</v>
      </c>
      <c r="B2359" s="160">
        <v>1666228380</v>
      </c>
      <c r="C2359" s="160">
        <v>1102012877.07</v>
      </c>
      <c r="D2359" s="243">
        <v>66.1381651097552</v>
      </c>
      <c r="E2359" s="160">
        <v>144110923.5</v>
      </c>
    </row>
    <row r="2360" spans="1:5" ht="12.75">
      <c r="A2360" s="244" t="s">
        <v>424</v>
      </c>
      <c r="B2360" s="161">
        <v>1659492325</v>
      </c>
      <c r="C2360" s="161">
        <v>1100401710.8</v>
      </c>
      <c r="D2360" s="241">
        <v>66.3095390212184</v>
      </c>
      <c r="E2360" s="161">
        <v>143398338.48</v>
      </c>
    </row>
    <row r="2361" spans="1:5" ht="12.75">
      <c r="A2361" s="245" t="s">
        <v>425</v>
      </c>
      <c r="B2361" s="161">
        <v>152304617</v>
      </c>
      <c r="C2361" s="161">
        <v>89073548.64</v>
      </c>
      <c r="D2361" s="241">
        <v>58.4838138163599</v>
      </c>
      <c r="E2361" s="161">
        <v>12480955.93</v>
      </c>
    </row>
    <row r="2362" spans="1:5" ht="12.75">
      <c r="A2362" s="246" t="s">
        <v>426</v>
      </c>
      <c r="B2362" s="161">
        <v>127903328</v>
      </c>
      <c r="C2362" s="161">
        <v>72756930.32</v>
      </c>
      <c r="D2362" s="241">
        <v>56.8843136904147</v>
      </c>
      <c r="E2362" s="161">
        <v>10424640.97</v>
      </c>
    </row>
    <row r="2363" spans="1:5" ht="12.75">
      <c r="A2363" s="246" t="s">
        <v>427</v>
      </c>
      <c r="B2363" s="161">
        <v>24401289</v>
      </c>
      <c r="C2363" s="161">
        <v>16316618.32</v>
      </c>
      <c r="D2363" s="241">
        <v>66.8678540711517</v>
      </c>
      <c r="E2363" s="161">
        <v>2056314.96</v>
      </c>
    </row>
    <row r="2364" spans="1:5" ht="25.5">
      <c r="A2364" s="245" t="s">
        <v>429</v>
      </c>
      <c r="B2364" s="161">
        <v>1444443928</v>
      </c>
      <c r="C2364" s="161">
        <v>969322894.74</v>
      </c>
      <c r="D2364" s="241">
        <v>67.1069936291774</v>
      </c>
      <c r="E2364" s="161">
        <v>125961353.96</v>
      </c>
    </row>
    <row r="2365" spans="1:5" ht="12.75">
      <c r="A2365" s="246" t="s">
        <v>430</v>
      </c>
      <c r="B2365" s="161">
        <v>1442467928</v>
      </c>
      <c r="C2365" s="161">
        <v>968590432.6</v>
      </c>
      <c r="D2365" s="241">
        <v>67.1481433866584</v>
      </c>
      <c r="E2365" s="161">
        <v>125922224.21</v>
      </c>
    </row>
    <row r="2366" spans="1:5" ht="12.75">
      <c r="A2366" s="246" t="s">
        <v>431</v>
      </c>
      <c r="B2366" s="161">
        <v>1976000</v>
      </c>
      <c r="C2366" s="161">
        <v>732462.14</v>
      </c>
      <c r="D2366" s="241">
        <v>37.0679220647773</v>
      </c>
      <c r="E2366" s="161">
        <v>39129.75</v>
      </c>
    </row>
    <row r="2367" spans="1:5" ht="25.5">
      <c r="A2367" s="245" t="s">
        <v>432</v>
      </c>
      <c r="B2367" s="161">
        <v>415821</v>
      </c>
      <c r="C2367" s="161">
        <v>152851.95</v>
      </c>
      <c r="D2367" s="241">
        <v>36.7590742170309</v>
      </c>
      <c r="E2367" s="161">
        <v>0</v>
      </c>
    </row>
    <row r="2368" spans="1:5" ht="12.75">
      <c r="A2368" s="246" t="s">
        <v>434</v>
      </c>
      <c r="B2368" s="161">
        <v>415821</v>
      </c>
      <c r="C2368" s="161">
        <v>152851.95</v>
      </c>
      <c r="D2368" s="241">
        <v>36.7590742170309</v>
      </c>
      <c r="E2368" s="161">
        <v>0</v>
      </c>
    </row>
    <row r="2369" spans="1:5" ht="25.5">
      <c r="A2369" s="245" t="s">
        <v>435</v>
      </c>
      <c r="B2369" s="161">
        <v>62327959</v>
      </c>
      <c r="C2369" s="161">
        <v>41852415.47</v>
      </c>
      <c r="D2369" s="241">
        <v>67.1487020295338</v>
      </c>
      <c r="E2369" s="161">
        <v>4956028.59</v>
      </c>
    </row>
    <row r="2370" spans="1:5" ht="12.75">
      <c r="A2370" s="246" t="s">
        <v>436</v>
      </c>
      <c r="B2370" s="161">
        <v>1806</v>
      </c>
      <c r="C2370" s="161">
        <v>0</v>
      </c>
      <c r="D2370" s="241">
        <v>0</v>
      </c>
      <c r="E2370" s="161">
        <v>0</v>
      </c>
    </row>
    <row r="2371" spans="1:5" ht="25.5">
      <c r="A2371" s="247" t="s">
        <v>437</v>
      </c>
      <c r="B2371" s="161">
        <v>1806</v>
      </c>
      <c r="C2371" s="161">
        <v>0</v>
      </c>
      <c r="D2371" s="241">
        <v>0</v>
      </c>
      <c r="E2371" s="161">
        <v>0</v>
      </c>
    </row>
    <row r="2372" spans="1:5" ht="25.5">
      <c r="A2372" s="246" t="s">
        <v>441</v>
      </c>
      <c r="B2372" s="161">
        <v>62326153</v>
      </c>
      <c r="C2372" s="161">
        <v>41852415.47</v>
      </c>
      <c r="D2372" s="241">
        <v>67.1506477706076</v>
      </c>
      <c r="E2372" s="161">
        <v>4956028.59</v>
      </c>
    </row>
    <row r="2373" spans="1:5" ht="25.5">
      <c r="A2373" s="247" t="s">
        <v>442</v>
      </c>
      <c r="B2373" s="161">
        <v>3133703</v>
      </c>
      <c r="C2373" s="161">
        <v>2448161.13</v>
      </c>
      <c r="D2373" s="241">
        <v>78.1235851004387</v>
      </c>
      <c r="E2373" s="161">
        <v>298685.12</v>
      </c>
    </row>
    <row r="2374" spans="1:5" ht="39">
      <c r="A2374" s="247" t="s">
        <v>443</v>
      </c>
      <c r="B2374" s="161">
        <v>59192450</v>
      </c>
      <c r="C2374" s="161">
        <v>39404254.34</v>
      </c>
      <c r="D2374" s="241">
        <v>66.5697303287835</v>
      </c>
      <c r="E2374" s="161">
        <v>4657343.47</v>
      </c>
    </row>
    <row r="2375" spans="1:5" ht="12.75">
      <c r="A2375" s="244" t="s">
        <v>444</v>
      </c>
      <c r="B2375" s="161">
        <v>6736055</v>
      </c>
      <c r="C2375" s="161">
        <v>1611166.27</v>
      </c>
      <c r="D2375" s="241">
        <v>23.9185438658087</v>
      </c>
      <c r="E2375" s="161">
        <v>712585.02</v>
      </c>
    </row>
    <row r="2376" spans="1:5" ht="12.75">
      <c r="A2376" s="245" t="s">
        <v>445</v>
      </c>
      <c r="B2376" s="161">
        <v>6736055</v>
      </c>
      <c r="C2376" s="161">
        <v>1611166.27</v>
      </c>
      <c r="D2376" s="241">
        <v>23.9185438658087</v>
      </c>
      <c r="E2376" s="161">
        <v>712585.02</v>
      </c>
    </row>
    <row r="2377" spans="1:5" ht="12.75">
      <c r="A2377" s="240" t="s">
        <v>277</v>
      </c>
      <c r="B2377" s="161">
        <v>-3142059</v>
      </c>
      <c r="C2377" s="161">
        <v>565228565.82</v>
      </c>
      <c r="D2377" s="241">
        <v>-17989.113693282</v>
      </c>
      <c r="E2377" s="161">
        <v>-76217653.76</v>
      </c>
    </row>
    <row r="2378" spans="1:5" ht="12.75">
      <c r="A2378" s="240" t="s">
        <v>455</v>
      </c>
      <c r="B2378" s="161">
        <v>3142059</v>
      </c>
      <c r="C2378" s="161">
        <v>-565228565.82</v>
      </c>
      <c r="D2378" s="241">
        <v>-17989.113693282</v>
      </c>
      <c r="E2378" s="161">
        <v>76217653.76</v>
      </c>
    </row>
    <row r="2379" spans="1:5" ht="12.75">
      <c r="A2379" s="244" t="s">
        <v>464</v>
      </c>
      <c r="B2379" s="161">
        <v>3676879</v>
      </c>
      <c r="C2379" s="161">
        <v>-564693745.82</v>
      </c>
      <c r="D2379" s="241">
        <v>-15357.9638008213</v>
      </c>
      <c r="E2379" s="161">
        <v>76752473.76</v>
      </c>
    </row>
    <row r="2380" spans="1:5" ht="25.5">
      <c r="A2380" s="245" t="s">
        <v>459</v>
      </c>
      <c r="B2380" s="161">
        <v>3676879</v>
      </c>
      <c r="C2380" s="161">
        <v>-3397063.34</v>
      </c>
      <c r="D2380" s="241">
        <v>-92.3898594432942</v>
      </c>
      <c r="E2380" s="161">
        <v>0</v>
      </c>
    </row>
    <row r="2381" spans="1:5" ht="12.75">
      <c r="A2381" s="244" t="s">
        <v>462</v>
      </c>
      <c r="B2381" s="161">
        <v>-534820</v>
      </c>
      <c r="C2381" s="161">
        <v>-534820</v>
      </c>
      <c r="D2381" s="241">
        <v>100</v>
      </c>
      <c r="E2381" s="161">
        <v>-534820</v>
      </c>
    </row>
    <row r="2382" spans="1:5" ht="12.75">
      <c r="A2382" s="240"/>
      <c r="B2382" s="161"/>
      <c r="C2382" s="161"/>
      <c r="D2382" s="241"/>
      <c r="E2382" s="161"/>
    </row>
    <row r="2383" spans="1:5" ht="25.5">
      <c r="A2383" s="242" t="s">
        <v>465</v>
      </c>
      <c r="B2383" s="160"/>
      <c r="C2383" s="160"/>
      <c r="D2383" s="243"/>
      <c r="E2383" s="160"/>
    </row>
    <row r="2384" spans="1:5" ht="12.75">
      <c r="A2384" s="242" t="s">
        <v>403</v>
      </c>
      <c r="B2384" s="160">
        <v>32725721</v>
      </c>
      <c r="C2384" s="160">
        <v>32691834.04</v>
      </c>
      <c r="D2384" s="243">
        <v>99.8964516014788</v>
      </c>
      <c r="E2384" s="160">
        <v>13236.87</v>
      </c>
    </row>
    <row r="2385" spans="1:5" ht="25.5">
      <c r="A2385" s="244" t="s">
        <v>404</v>
      </c>
      <c r="B2385" s="161">
        <v>0</v>
      </c>
      <c r="C2385" s="161">
        <v>4227.04</v>
      </c>
      <c r="D2385" s="241">
        <v>0</v>
      </c>
      <c r="E2385" s="161">
        <v>-9738.13</v>
      </c>
    </row>
    <row r="2386" spans="1:5" ht="12.75">
      <c r="A2386" s="244" t="s">
        <v>405</v>
      </c>
      <c r="B2386" s="161">
        <v>81704</v>
      </c>
      <c r="C2386" s="161">
        <v>66781</v>
      </c>
      <c r="D2386" s="241">
        <v>81.7352883579751</v>
      </c>
      <c r="E2386" s="161">
        <v>0</v>
      </c>
    </row>
    <row r="2387" spans="1:5" ht="12.75">
      <c r="A2387" s="245" t="s">
        <v>406</v>
      </c>
      <c r="B2387" s="161">
        <v>81704</v>
      </c>
      <c r="C2387" s="161">
        <v>66781</v>
      </c>
      <c r="D2387" s="241">
        <v>81.7352883579751</v>
      </c>
      <c r="E2387" s="161">
        <v>0</v>
      </c>
    </row>
    <row r="2388" spans="1:5" ht="12.75">
      <c r="A2388" s="244" t="s">
        <v>407</v>
      </c>
      <c r="B2388" s="161">
        <v>94791</v>
      </c>
      <c r="C2388" s="161">
        <v>71600</v>
      </c>
      <c r="D2388" s="241">
        <v>75.5345971663976</v>
      </c>
      <c r="E2388" s="161">
        <v>17800</v>
      </c>
    </row>
    <row r="2389" spans="1:5" ht="12.75">
      <c r="A2389" s="245" t="s">
        <v>408</v>
      </c>
      <c r="B2389" s="161">
        <v>94791</v>
      </c>
      <c r="C2389" s="161">
        <v>71600</v>
      </c>
      <c r="D2389" s="241">
        <v>75.5345971663976</v>
      </c>
      <c r="E2389" s="161">
        <v>17800</v>
      </c>
    </row>
    <row r="2390" spans="1:5" ht="12.75">
      <c r="A2390" s="246" t="s">
        <v>471</v>
      </c>
      <c r="B2390" s="161">
        <v>94791</v>
      </c>
      <c r="C2390" s="161">
        <v>71600</v>
      </c>
      <c r="D2390" s="241">
        <v>75.5345971663976</v>
      </c>
      <c r="E2390" s="161">
        <v>17800</v>
      </c>
    </row>
    <row r="2391" spans="1:5" ht="25.5">
      <c r="A2391" s="247" t="s">
        <v>472</v>
      </c>
      <c r="B2391" s="161">
        <v>94791</v>
      </c>
      <c r="C2391" s="161">
        <v>71600</v>
      </c>
      <c r="D2391" s="241">
        <v>75.5345971663976</v>
      </c>
      <c r="E2391" s="161">
        <v>17800</v>
      </c>
    </row>
    <row r="2392" spans="1:5" ht="25.5">
      <c r="A2392" s="252" t="s">
        <v>473</v>
      </c>
      <c r="B2392" s="161">
        <v>16948</v>
      </c>
      <c r="C2392" s="161">
        <v>3000</v>
      </c>
      <c r="D2392" s="241">
        <v>17.7012036818504</v>
      </c>
      <c r="E2392" s="161">
        <v>3000</v>
      </c>
    </row>
    <row r="2393" spans="1:5" ht="25.5">
      <c r="A2393" s="252" t="s">
        <v>474</v>
      </c>
      <c r="B2393" s="161">
        <v>77843</v>
      </c>
      <c r="C2393" s="161">
        <v>68600</v>
      </c>
      <c r="D2393" s="241">
        <v>88.1260999704534</v>
      </c>
      <c r="E2393" s="161">
        <v>14800</v>
      </c>
    </row>
    <row r="2394" spans="1:5" ht="12.75">
      <c r="A2394" s="244" t="s">
        <v>420</v>
      </c>
      <c r="B2394" s="161">
        <v>32549226</v>
      </c>
      <c r="C2394" s="161">
        <v>32549226</v>
      </c>
      <c r="D2394" s="241">
        <v>100</v>
      </c>
      <c r="E2394" s="161">
        <v>5175</v>
      </c>
    </row>
    <row r="2395" spans="1:5" ht="25.5">
      <c r="A2395" s="245" t="s">
        <v>421</v>
      </c>
      <c r="B2395" s="161">
        <v>32549226</v>
      </c>
      <c r="C2395" s="161">
        <v>32549226</v>
      </c>
      <c r="D2395" s="241">
        <v>100</v>
      </c>
      <c r="E2395" s="161">
        <v>5175</v>
      </c>
    </row>
    <row r="2396" spans="1:5" ht="12.75">
      <c r="A2396" s="242" t="s">
        <v>423</v>
      </c>
      <c r="B2396" s="160">
        <v>33389802</v>
      </c>
      <c r="C2396" s="160">
        <v>15548352.94</v>
      </c>
      <c r="D2396" s="243">
        <v>46.5661729290877</v>
      </c>
      <c r="E2396" s="160">
        <v>1171182</v>
      </c>
    </row>
    <row r="2397" spans="1:5" ht="12.75">
      <c r="A2397" s="244" t="s">
        <v>424</v>
      </c>
      <c r="B2397" s="161">
        <v>17645520</v>
      </c>
      <c r="C2397" s="161">
        <v>9363387.81</v>
      </c>
      <c r="D2397" s="241">
        <v>53.0638247555187</v>
      </c>
      <c r="E2397" s="161">
        <v>604404.19</v>
      </c>
    </row>
    <row r="2398" spans="1:5" ht="12.75">
      <c r="A2398" s="245" t="s">
        <v>425</v>
      </c>
      <c r="B2398" s="161">
        <v>13937613</v>
      </c>
      <c r="C2398" s="161">
        <v>5691236.61</v>
      </c>
      <c r="D2398" s="241">
        <v>40.833653581858</v>
      </c>
      <c r="E2398" s="161">
        <v>614467.08</v>
      </c>
    </row>
    <row r="2399" spans="1:5" ht="12.75">
      <c r="A2399" s="246" t="s">
        <v>426</v>
      </c>
      <c r="B2399" s="161">
        <v>2456730</v>
      </c>
      <c r="C2399" s="161">
        <v>971695.13</v>
      </c>
      <c r="D2399" s="241">
        <v>39.5523777541692</v>
      </c>
      <c r="E2399" s="161">
        <v>147415.01</v>
      </c>
    </row>
    <row r="2400" spans="1:5" ht="12.75">
      <c r="A2400" s="246" t="s">
        <v>427</v>
      </c>
      <c r="B2400" s="161">
        <v>11480883</v>
      </c>
      <c r="C2400" s="161">
        <v>4719541.48</v>
      </c>
      <c r="D2400" s="241">
        <v>41.1078266366794</v>
      </c>
      <c r="E2400" s="161">
        <v>467052.07</v>
      </c>
    </row>
    <row r="2401" spans="1:5" ht="25.5">
      <c r="A2401" s="245" t="s">
        <v>429</v>
      </c>
      <c r="B2401" s="161">
        <v>1667993</v>
      </c>
      <c r="C2401" s="161">
        <v>1642611.2</v>
      </c>
      <c r="D2401" s="241">
        <v>98.4783029664993</v>
      </c>
      <c r="E2401" s="161">
        <v>-10062.89</v>
      </c>
    </row>
    <row r="2402" spans="1:5" ht="12.75">
      <c r="A2402" s="246" t="s">
        <v>430</v>
      </c>
      <c r="B2402" s="161">
        <v>1667993</v>
      </c>
      <c r="C2402" s="161">
        <v>1642611.2</v>
      </c>
      <c r="D2402" s="241">
        <v>98.4783029664993</v>
      </c>
      <c r="E2402" s="161">
        <v>-10062.89</v>
      </c>
    </row>
    <row r="2403" spans="1:5" ht="25.5">
      <c r="A2403" s="245" t="s">
        <v>435</v>
      </c>
      <c r="B2403" s="161">
        <v>2039914</v>
      </c>
      <c r="C2403" s="161">
        <v>2029540</v>
      </c>
      <c r="D2403" s="241">
        <v>99.4914491493269</v>
      </c>
      <c r="E2403" s="161">
        <v>0</v>
      </c>
    </row>
    <row r="2404" spans="1:5" ht="51.75">
      <c r="A2404" s="246" t="s">
        <v>438</v>
      </c>
      <c r="B2404" s="161">
        <v>2034546</v>
      </c>
      <c r="C2404" s="161">
        <v>2029540</v>
      </c>
      <c r="D2404" s="241">
        <v>99.7539500212824</v>
      </c>
      <c r="E2404" s="161">
        <v>0</v>
      </c>
    </row>
    <row r="2405" spans="1:5" ht="64.5">
      <c r="A2405" s="247" t="s">
        <v>440</v>
      </c>
      <c r="B2405" s="161">
        <v>2034546</v>
      </c>
      <c r="C2405" s="161">
        <v>2029540</v>
      </c>
      <c r="D2405" s="241">
        <v>99.7539500212824</v>
      </c>
      <c r="E2405" s="161">
        <v>0</v>
      </c>
    </row>
    <row r="2406" spans="1:5" ht="25.5">
      <c r="A2406" s="246" t="s">
        <v>441</v>
      </c>
      <c r="B2406" s="161">
        <v>5368</v>
      </c>
      <c r="C2406" s="161">
        <v>0</v>
      </c>
      <c r="D2406" s="241">
        <v>0</v>
      </c>
      <c r="E2406" s="161">
        <v>0</v>
      </c>
    </row>
    <row r="2407" spans="1:5" ht="39">
      <c r="A2407" s="247" t="s">
        <v>443</v>
      </c>
      <c r="B2407" s="161">
        <v>5368</v>
      </c>
      <c r="C2407" s="161">
        <v>0</v>
      </c>
      <c r="D2407" s="241">
        <v>0</v>
      </c>
      <c r="E2407" s="161">
        <v>0</v>
      </c>
    </row>
    <row r="2408" spans="1:5" ht="12.75">
      <c r="A2408" s="244" t="s">
        <v>444</v>
      </c>
      <c r="B2408" s="161">
        <v>15744282</v>
      </c>
      <c r="C2408" s="161">
        <v>6184965.13</v>
      </c>
      <c r="D2408" s="241">
        <v>39.2838817927677</v>
      </c>
      <c r="E2408" s="161">
        <v>566777.81</v>
      </c>
    </row>
    <row r="2409" spans="1:5" ht="12.75">
      <c r="A2409" s="245" t="s">
        <v>445</v>
      </c>
      <c r="B2409" s="161">
        <v>15744282</v>
      </c>
      <c r="C2409" s="161">
        <v>6184965.13</v>
      </c>
      <c r="D2409" s="241">
        <v>39.2838817927677</v>
      </c>
      <c r="E2409" s="161">
        <v>566777.81</v>
      </c>
    </row>
    <row r="2410" spans="1:5" ht="12.75">
      <c r="A2410" s="240" t="s">
        <v>277</v>
      </c>
      <c r="B2410" s="161">
        <v>-664081</v>
      </c>
      <c r="C2410" s="161">
        <v>17143481.1</v>
      </c>
      <c r="D2410" s="241">
        <v>-2581.53464712889</v>
      </c>
      <c r="E2410" s="161">
        <v>-1157945.13</v>
      </c>
    </row>
    <row r="2411" spans="1:5" ht="12.75">
      <c r="A2411" s="240" t="s">
        <v>455</v>
      </c>
      <c r="B2411" s="161">
        <v>664081</v>
      </c>
      <c r="C2411" s="161">
        <v>-17143481.1</v>
      </c>
      <c r="D2411" s="241">
        <v>-2581.53464712889</v>
      </c>
      <c r="E2411" s="161">
        <v>1157945.13</v>
      </c>
    </row>
    <row r="2412" spans="1:5" ht="12.75">
      <c r="A2412" s="244" t="s">
        <v>464</v>
      </c>
      <c r="B2412" s="161">
        <v>664081</v>
      </c>
      <c r="C2412" s="161">
        <v>-17143481.1</v>
      </c>
      <c r="D2412" s="241">
        <v>-2581.53464712889</v>
      </c>
      <c r="E2412" s="161">
        <v>1157945.13</v>
      </c>
    </row>
    <row r="2413" spans="1:5" ht="25.5">
      <c r="A2413" s="245" t="s">
        <v>460</v>
      </c>
      <c r="B2413" s="161">
        <v>664081</v>
      </c>
      <c r="C2413" s="161">
        <v>-664080.03</v>
      </c>
      <c r="D2413" s="241">
        <v>-99.999853933481</v>
      </c>
      <c r="E2413" s="161">
        <v>-49224.81</v>
      </c>
    </row>
    <row r="2414" spans="1:5" ht="12.75">
      <c r="A2414" s="240"/>
      <c r="B2414" s="161"/>
      <c r="C2414" s="161"/>
      <c r="D2414" s="241"/>
      <c r="E2414" s="161"/>
    </row>
    <row r="2415" spans="1:5" ht="12.75">
      <c r="A2415" s="251" t="s">
        <v>505</v>
      </c>
      <c r="B2415" s="161"/>
      <c r="C2415" s="161"/>
      <c r="D2415" s="241"/>
      <c r="E2415" s="161"/>
    </row>
    <row r="2416" spans="1:5" ht="12.75">
      <c r="A2416" s="242" t="s">
        <v>403</v>
      </c>
      <c r="B2416" s="160">
        <v>3553585</v>
      </c>
      <c r="C2416" s="160">
        <v>3553585</v>
      </c>
      <c r="D2416" s="243">
        <v>100</v>
      </c>
      <c r="E2416" s="160">
        <v>0</v>
      </c>
    </row>
    <row r="2417" spans="1:5" ht="12.75">
      <c r="A2417" s="244" t="s">
        <v>420</v>
      </c>
      <c r="B2417" s="161">
        <v>3553585</v>
      </c>
      <c r="C2417" s="161">
        <v>3553585</v>
      </c>
      <c r="D2417" s="241">
        <v>100</v>
      </c>
      <c r="E2417" s="161">
        <v>0</v>
      </c>
    </row>
    <row r="2418" spans="1:5" ht="25.5">
      <c r="A2418" s="245" t="s">
        <v>421</v>
      </c>
      <c r="B2418" s="161">
        <v>3553585</v>
      </c>
      <c r="C2418" s="161">
        <v>3553585</v>
      </c>
      <c r="D2418" s="241">
        <v>100</v>
      </c>
      <c r="E2418" s="161">
        <v>0</v>
      </c>
    </row>
    <row r="2419" spans="1:5" ht="12.75">
      <c r="A2419" s="242" t="s">
        <v>423</v>
      </c>
      <c r="B2419" s="160">
        <v>3553585</v>
      </c>
      <c r="C2419" s="160">
        <v>1956346.19</v>
      </c>
      <c r="D2419" s="243">
        <v>55.0527478588524</v>
      </c>
      <c r="E2419" s="160">
        <v>212749.67</v>
      </c>
    </row>
    <row r="2420" spans="1:5" ht="12.75">
      <c r="A2420" s="244" t="s">
        <v>424</v>
      </c>
      <c r="B2420" s="161">
        <v>3404539</v>
      </c>
      <c r="C2420" s="161">
        <v>1897492.74</v>
      </c>
      <c r="D2420" s="241">
        <v>55.7342048365432</v>
      </c>
      <c r="E2420" s="161">
        <v>205858.71</v>
      </c>
    </row>
    <row r="2421" spans="1:5" ht="12.75">
      <c r="A2421" s="245" t="s">
        <v>425</v>
      </c>
      <c r="B2421" s="161">
        <v>3379039</v>
      </c>
      <c r="C2421" s="161">
        <v>1871992.74</v>
      </c>
      <c r="D2421" s="241">
        <v>55.4001519366897</v>
      </c>
      <c r="E2421" s="161">
        <v>205858.71</v>
      </c>
    </row>
    <row r="2422" spans="1:5" ht="12.75">
      <c r="A2422" s="246" t="s">
        <v>426</v>
      </c>
      <c r="B2422" s="161">
        <v>2617806</v>
      </c>
      <c r="C2422" s="161">
        <v>1577182.62</v>
      </c>
      <c r="D2422" s="241">
        <v>60.2482620942881</v>
      </c>
      <c r="E2422" s="161">
        <v>179089.3</v>
      </c>
    </row>
    <row r="2423" spans="1:5" ht="12.75">
      <c r="A2423" s="246" t="s">
        <v>427</v>
      </c>
      <c r="B2423" s="161">
        <v>761233</v>
      </c>
      <c r="C2423" s="161">
        <v>294810.12</v>
      </c>
      <c r="D2423" s="241">
        <v>38.7279742207708</v>
      </c>
      <c r="E2423" s="161">
        <v>26769.41</v>
      </c>
    </row>
    <row r="2424" spans="1:5" ht="25.5">
      <c r="A2424" s="245" t="s">
        <v>432</v>
      </c>
      <c r="B2424" s="161">
        <v>1000</v>
      </c>
      <c r="C2424" s="161">
        <v>1000</v>
      </c>
      <c r="D2424" s="241">
        <v>100</v>
      </c>
      <c r="E2424" s="161">
        <v>0</v>
      </c>
    </row>
    <row r="2425" spans="1:5" ht="12.75">
      <c r="A2425" s="246" t="s">
        <v>434</v>
      </c>
      <c r="B2425" s="161">
        <v>1000</v>
      </c>
      <c r="C2425" s="161">
        <v>1000</v>
      </c>
      <c r="D2425" s="241">
        <v>100</v>
      </c>
      <c r="E2425" s="161">
        <v>0</v>
      </c>
    </row>
    <row r="2426" spans="1:5" ht="25.5">
      <c r="A2426" s="245" t="s">
        <v>435</v>
      </c>
      <c r="B2426" s="161">
        <v>24500</v>
      </c>
      <c r="C2426" s="161">
        <v>24500</v>
      </c>
      <c r="D2426" s="241">
        <v>100</v>
      </c>
      <c r="E2426" s="161">
        <v>0</v>
      </c>
    </row>
    <row r="2427" spans="1:5" ht="12.75">
      <c r="A2427" s="246" t="s">
        <v>436</v>
      </c>
      <c r="B2427" s="161">
        <v>24500</v>
      </c>
      <c r="C2427" s="161">
        <v>24500</v>
      </c>
      <c r="D2427" s="241">
        <v>100</v>
      </c>
      <c r="E2427" s="161">
        <v>0</v>
      </c>
    </row>
    <row r="2428" spans="1:5" ht="25.5">
      <c r="A2428" s="247" t="s">
        <v>467</v>
      </c>
      <c r="B2428" s="161">
        <v>24500</v>
      </c>
      <c r="C2428" s="161">
        <v>24500</v>
      </c>
      <c r="D2428" s="241">
        <v>100</v>
      </c>
      <c r="E2428" s="161">
        <v>0</v>
      </c>
    </row>
    <row r="2429" spans="1:5" ht="25.5">
      <c r="A2429" s="252" t="s">
        <v>468</v>
      </c>
      <c r="B2429" s="161">
        <v>24500</v>
      </c>
      <c r="C2429" s="161">
        <v>24500</v>
      </c>
      <c r="D2429" s="241">
        <v>100</v>
      </c>
      <c r="E2429" s="161">
        <v>0</v>
      </c>
    </row>
    <row r="2430" spans="1:5" ht="12.75">
      <c r="A2430" s="244" t="s">
        <v>444</v>
      </c>
      <c r="B2430" s="161">
        <v>149046</v>
      </c>
      <c r="C2430" s="161">
        <v>58853.45</v>
      </c>
      <c r="D2430" s="241">
        <v>39.4867691853522</v>
      </c>
      <c r="E2430" s="161">
        <v>6890.96</v>
      </c>
    </row>
    <row r="2431" spans="1:5" ht="12.75">
      <c r="A2431" s="245" t="s">
        <v>445</v>
      </c>
      <c r="B2431" s="161">
        <v>149046</v>
      </c>
      <c r="C2431" s="161">
        <v>58853.45</v>
      </c>
      <c r="D2431" s="241">
        <v>39.4867691853522</v>
      </c>
      <c r="E2431" s="161">
        <v>6890.96</v>
      </c>
    </row>
    <row r="2432" spans="1:5" ht="12.75">
      <c r="A2432" s="240" t="s">
        <v>277</v>
      </c>
      <c r="B2432" s="161">
        <v>0</v>
      </c>
      <c r="C2432" s="161">
        <v>1597238.81</v>
      </c>
      <c r="D2432" s="241">
        <v>0</v>
      </c>
      <c r="E2432" s="161">
        <v>-212749.67</v>
      </c>
    </row>
    <row r="2433" spans="1:5" ht="12.75">
      <c r="A2433" s="240" t="s">
        <v>455</v>
      </c>
      <c r="B2433" s="161">
        <v>0</v>
      </c>
      <c r="C2433" s="161">
        <v>-1597238.81</v>
      </c>
      <c r="D2433" s="241">
        <v>0</v>
      </c>
      <c r="E2433" s="161">
        <v>212749.67</v>
      </c>
    </row>
    <row r="2434" spans="1:5" ht="12.75">
      <c r="A2434" s="244" t="s">
        <v>464</v>
      </c>
      <c r="B2434" s="161">
        <v>0</v>
      </c>
      <c r="C2434" s="161">
        <v>-1597238.81</v>
      </c>
      <c r="D2434" s="241">
        <v>0</v>
      </c>
      <c r="E2434" s="161">
        <v>212749.67</v>
      </c>
    </row>
    <row r="2435" spans="1:5" ht="12.75">
      <c r="A2435" s="240"/>
      <c r="B2435" s="161"/>
      <c r="C2435" s="161"/>
      <c r="D2435" s="241"/>
      <c r="E2435" s="161"/>
    </row>
    <row r="2436" spans="1:5" ht="12.75">
      <c r="A2436" s="242" t="s">
        <v>463</v>
      </c>
      <c r="B2436" s="160"/>
      <c r="C2436" s="160"/>
      <c r="D2436" s="243"/>
      <c r="E2436" s="160"/>
    </row>
    <row r="2437" spans="1:5" ht="12.75">
      <c r="A2437" s="242" t="s">
        <v>403</v>
      </c>
      <c r="B2437" s="160">
        <v>3553585</v>
      </c>
      <c r="C2437" s="160">
        <v>3553585</v>
      </c>
      <c r="D2437" s="243">
        <v>100</v>
      </c>
      <c r="E2437" s="160">
        <v>0</v>
      </c>
    </row>
    <row r="2438" spans="1:5" ht="12.75">
      <c r="A2438" s="244" t="s">
        <v>420</v>
      </c>
      <c r="B2438" s="161">
        <v>3553585</v>
      </c>
      <c r="C2438" s="161">
        <v>3553585</v>
      </c>
      <c r="D2438" s="241">
        <v>100</v>
      </c>
      <c r="E2438" s="161">
        <v>0</v>
      </c>
    </row>
    <row r="2439" spans="1:5" ht="25.5">
      <c r="A2439" s="245" t="s">
        <v>421</v>
      </c>
      <c r="B2439" s="161">
        <v>3553585</v>
      </c>
      <c r="C2439" s="161">
        <v>3553585</v>
      </c>
      <c r="D2439" s="241">
        <v>100</v>
      </c>
      <c r="E2439" s="161">
        <v>0</v>
      </c>
    </row>
    <row r="2440" spans="1:5" ht="12.75">
      <c r="A2440" s="242" t="s">
        <v>423</v>
      </c>
      <c r="B2440" s="160">
        <v>3553585</v>
      </c>
      <c r="C2440" s="160">
        <v>1956346.19</v>
      </c>
      <c r="D2440" s="243">
        <v>55.0527478588524</v>
      </c>
      <c r="E2440" s="160">
        <v>212749.67</v>
      </c>
    </row>
    <row r="2441" spans="1:5" ht="12.75">
      <c r="A2441" s="244" t="s">
        <v>424</v>
      </c>
      <c r="B2441" s="161">
        <v>3404539</v>
      </c>
      <c r="C2441" s="161">
        <v>1897492.74</v>
      </c>
      <c r="D2441" s="241">
        <v>55.7342048365432</v>
      </c>
      <c r="E2441" s="161">
        <v>205858.71</v>
      </c>
    </row>
    <row r="2442" spans="1:5" ht="12.75">
      <c r="A2442" s="245" t="s">
        <v>425</v>
      </c>
      <c r="B2442" s="161">
        <v>3379039</v>
      </c>
      <c r="C2442" s="161">
        <v>1871992.74</v>
      </c>
      <c r="D2442" s="241">
        <v>55.4001519366897</v>
      </c>
      <c r="E2442" s="161">
        <v>205858.71</v>
      </c>
    </row>
    <row r="2443" spans="1:5" ht="12.75">
      <c r="A2443" s="246" t="s">
        <v>426</v>
      </c>
      <c r="B2443" s="161">
        <v>2617806</v>
      </c>
      <c r="C2443" s="161">
        <v>1577182.62</v>
      </c>
      <c r="D2443" s="241">
        <v>60.2482620942881</v>
      </c>
      <c r="E2443" s="161">
        <v>179089.3</v>
      </c>
    </row>
    <row r="2444" spans="1:5" ht="12.75">
      <c r="A2444" s="246" t="s">
        <v>427</v>
      </c>
      <c r="B2444" s="161">
        <v>761233</v>
      </c>
      <c r="C2444" s="161">
        <v>294810.12</v>
      </c>
      <c r="D2444" s="241">
        <v>38.7279742207708</v>
      </c>
      <c r="E2444" s="161">
        <v>26769.41</v>
      </c>
    </row>
    <row r="2445" spans="1:5" ht="25.5">
      <c r="A2445" s="245" t="s">
        <v>432</v>
      </c>
      <c r="B2445" s="161">
        <v>1000</v>
      </c>
      <c r="C2445" s="161">
        <v>1000</v>
      </c>
      <c r="D2445" s="241">
        <v>100</v>
      </c>
      <c r="E2445" s="161">
        <v>0</v>
      </c>
    </row>
    <row r="2446" spans="1:5" ht="12.75">
      <c r="A2446" s="246" t="s">
        <v>434</v>
      </c>
      <c r="B2446" s="161">
        <v>1000</v>
      </c>
      <c r="C2446" s="161">
        <v>1000</v>
      </c>
      <c r="D2446" s="241">
        <v>100</v>
      </c>
      <c r="E2446" s="161">
        <v>0</v>
      </c>
    </row>
    <row r="2447" spans="1:5" ht="25.5">
      <c r="A2447" s="245" t="s">
        <v>435</v>
      </c>
      <c r="B2447" s="161">
        <v>24500</v>
      </c>
      <c r="C2447" s="161">
        <v>24500</v>
      </c>
      <c r="D2447" s="241">
        <v>100</v>
      </c>
      <c r="E2447" s="161">
        <v>0</v>
      </c>
    </row>
    <row r="2448" spans="1:5" ht="12.75">
      <c r="A2448" s="246" t="s">
        <v>436</v>
      </c>
      <c r="B2448" s="161">
        <v>24500</v>
      </c>
      <c r="C2448" s="161">
        <v>24500</v>
      </c>
      <c r="D2448" s="241">
        <v>100</v>
      </c>
      <c r="E2448" s="161">
        <v>0</v>
      </c>
    </row>
    <row r="2449" spans="1:5" ht="25.5">
      <c r="A2449" s="247" t="s">
        <v>467</v>
      </c>
      <c r="B2449" s="161">
        <v>24500</v>
      </c>
      <c r="C2449" s="161">
        <v>24500</v>
      </c>
      <c r="D2449" s="241">
        <v>100</v>
      </c>
      <c r="E2449" s="161">
        <v>0</v>
      </c>
    </row>
    <row r="2450" spans="1:5" ht="25.5">
      <c r="A2450" s="252" t="s">
        <v>468</v>
      </c>
      <c r="B2450" s="161">
        <v>24500</v>
      </c>
      <c r="C2450" s="161">
        <v>24500</v>
      </c>
      <c r="D2450" s="241">
        <v>100</v>
      </c>
      <c r="E2450" s="161">
        <v>0</v>
      </c>
    </row>
    <row r="2451" spans="1:5" ht="12.75">
      <c r="A2451" s="244" t="s">
        <v>444</v>
      </c>
      <c r="B2451" s="161">
        <v>149046</v>
      </c>
      <c r="C2451" s="161">
        <v>58853.45</v>
      </c>
      <c r="D2451" s="241">
        <v>39.4867691853522</v>
      </c>
      <c r="E2451" s="161">
        <v>6890.96</v>
      </c>
    </row>
    <row r="2452" spans="1:5" ht="12.75">
      <c r="A2452" s="245" t="s">
        <v>445</v>
      </c>
      <c r="B2452" s="161">
        <v>149046</v>
      </c>
      <c r="C2452" s="161">
        <v>58853.45</v>
      </c>
      <c r="D2452" s="241">
        <v>39.4867691853522</v>
      </c>
      <c r="E2452" s="161">
        <v>6890.96</v>
      </c>
    </row>
    <row r="2453" spans="1:5" ht="12.75">
      <c r="A2453" s="240" t="s">
        <v>277</v>
      </c>
      <c r="B2453" s="161">
        <v>0</v>
      </c>
      <c r="C2453" s="161">
        <v>1597238.81</v>
      </c>
      <c r="D2453" s="241">
        <v>0</v>
      </c>
      <c r="E2453" s="161">
        <v>-212749.67</v>
      </c>
    </row>
    <row r="2454" spans="1:5" ht="12.75">
      <c r="A2454" s="240" t="s">
        <v>455</v>
      </c>
      <c r="B2454" s="161">
        <v>0</v>
      </c>
      <c r="C2454" s="161">
        <v>-1597238.81</v>
      </c>
      <c r="D2454" s="241">
        <v>0</v>
      </c>
      <c r="E2454" s="161">
        <v>212749.67</v>
      </c>
    </row>
    <row r="2455" spans="1:5" ht="12.75">
      <c r="A2455" s="244" t="s">
        <v>464</v>
      </c>
      <c r="B2455" s="161">
        <v>0</v>
      </c>
      <c r="C2455" s="161">
        <v>-1597238.81</v>
      </c>
      <c r="D2455" s="241">
        <v>0</v>
      </c>
      <c r="E2455" s="161">
        <v>212749.67</v>
      </c>
    </row>
    <row r="2456" spans="1:5" ht="12.75">
      <c r="A2456" s="240"/>
      <c r="B2456" s="161"/>
      <c r="C2456" s="161"/>
      <c r="D2456" s="241"/>
      <c r="E2456" s="161"/>
    </row>
    <row r="2457" spans="1:5" ht="12.75">
      <c r="A2457" s="251" t="s">
        <v>506</v>
      </c>
      <c r="B2457" s="161"/>
      <c r="C2457" s="161"/>
      <c r="D2457" s="241"/>
      <c r="E2457" s="161"/>
    </row>
    <row r="2458" spans="1:5" ht="12.75">
      <c r="A2458" s="242" t="s">
        <v>403</v>
      </c>
      <c r="B2458" s="160">
        <v>48978967</v>
      </c>
      <c r="C2458" s="160">
        <v>48975633</v>
      </c>
      <c r="D2458" s="243">
        <v>99.9931929964958</v>
      </c>
      <c r="E2458" s="160">
        <v>272374</v>
      </c>
    </row>
    <row r="2459" spans="1:5" ht="12.75">
      <c r="A2459" s="244" t="s">
        <v>407</v>
      </c>
      <c r="B2459" s="161">
        <v>3334</v>
      </c>
      <c r="C2459" s="161">
        <v>0</v>
      </c>
      <c r="D2459" s="241">
        <v>0</v>
      </c>
      <c r="E2459" s="161">
        <v>0</v>
      </c>
    </row>
    <row r="2460" spans="1:5" ht="25.5">
      <c r="A2460" s="245" t="s">
        <v>414</v>
      </c>
      <c r="B2460" s="161">
        <v>3334</v>
      </c>
      <c r="C2460" s="161">
        <v>0</v>
      </c>
      <c r="D2460" s="241">
        <v>0</v>
      </c>
      <c r="E2460" s="161">
        <v>0</v>
      </c>
    </row>
    <row r="2461" spans="1:5" ht="39">
      <c r="A2461" s="246" t="s">
        <v>415</v>
      </c>
      <c r="B2461" s="161">
        <v>3334</v>
      </c>
      <c r="C2461" s="161">
        <v>0</v>
      </c>
      <c r="D2461" s="241">
        <v>0</v>
      </c>
      <c r="E2461" s="161">
        <v>0</v>
      </c>
    </row>
    <row r="2462" spans="1:5" ht="51.75">
      <c r="A2462" s="247" t="s">
        <v>417</v>
      </c>
      <c r="B2462" s="161">
        <v>3334</v>
      </c>
      <c r="C2462" s="161">
        <v>0</v>
      </c>
      <c r="D2462" s="241">
        <v>0</v>
      </c>
      <c r="E2462" s="161">
        <v>0</v>
      </c>
    </row>
    <row r="2463" spans="1:5" ht="12.75">
      <c r="A2463" s="244" t="s">
        <v>420</v>
      </c>
      <c r="B2463" s="161">
        <v>48975633</v>
      </c>
      <c r="C2463" s="161">
        <v>48975633</v>
      </c>
      <c r="D2463" s="241">
        <v>100</v>
      </c>
      <c r="E2463" s="161">
        <v>272374</v>
      </c>
    </row>
    <row r="2464" spans="1:5" ht="25.5">
      <c r="A2464" s="245" t="s">
        <v>421</v>
      </c>
      <c r="B2464" s="161">
        <v>48975633</v>
      </c>
      <c r="C2464" s="161">
        <v>48975633</v>
      </c>
      <c r="D2464" s="241">
        <v>100</v>
      </c>
      <c r="E2464" s="161">
        <v>272374</v>
      </c>
    </row>
    <row r="2465" spans="1:5" ht="12.75">
      <c r="A2465" s="242" t="s">
        <v>423</v>
      </c>
      <c r="B2465" s="160">
        <v>49120534</v>
      </c>
      <c r="C2465" s="160">
        <v>27598633.99</v>
      </c>
      <c r="D2465" s="243">
        <v>56.1855333046664</v>
      </c>
      <c r="E2465" s="160">
        <v>3283297.74</v>
      </c>
    </row>
    <row r="2466" spans="1:5" ht="12.75">
      <c r="A2466" s="244" t="s">
        <v>424</v>
      </c>
      <c r="B2466" s="161">
        <v>46285978</v>
      </c>
      <c r="C2466" s="161">
        <v>26027457.07</v>
      </c>
      <c r="D2466" s="241">
        <v>56.2318399537761</v>
      </c>
      <c r="E2466" s="161">
        <v>3048362.47</v>
      </c>
    </row>
    <row r="2467" spans="1:5" ht="12.75">
      <c r="A2467" s="245" t="s">
        <v>425</v>
      </c>
      <c r="B2467" s="161">
        <v>46280653</v>
      </c>
      <c r="C2467" s="161">
        <v>26027457.07</v>
      </c>
      <c r="D2467" s="241">
        <v>56.2383099261802</v>
      </c>
      <c r="E2467" s="161">
        <v>3048362.47</v>
      </c>
    </row>
    <row r="2468" spans="1:5" ht="12.75">
      <c r="A2468" s="246" t="s">
        <v>426</v>
      </c>
      <c r="B2468" s="161">
        <v>38181491</v>
      </c>
      <c r="C2468" s="161">
        <v>21958775.3</v>
      </c>
      <c r="D2468" s="241">
        <v>57.5115709860571</v>
      </c>
      <c r="E2468" s="161">
        <v>2526114.53</v>
      </c>
    </row>
    <row r="2469" spans="1:5" ht="12.75">
      <c r="A2469" s="246" t="s">
        <v>427</v>
      </c>
      <c r="B2469" s="161">
        <v>8099162</v>
      </c>
      <c r="C2469" s="161">
        <v>4068681.77</v>
      </c>
      <c r="D2469" s="241">
        <v>50.2358363741829</v>
      </c>
      <c r="E2469" s="161">
        <v>522247.94</v>
      </c>
    </row>
    <row r="2470" spans="1:5" ht="25.5">
      <c r="A2470" s="245" t="s">
        <v>429</v>
      </c>
      <c r="B2470" s="161">
        <v>3334</v>
      </c>
      <c r="C2470" s="161">
        <v>0</v>
      </c>
      <c r="D2470" s="241">
        <v>0</v>
      </c>
      <c r="E2470" s="161">
        <v>0</v>
      </c>
    </row>
    <row r="2471" spans="1:5" ht="12.75">
      <c r="A2471" s="246" t="s">
        <v>430</v>
      </c>
      <c r="B2471" s="161">
        <v>3334</v>
      </c>
      <c r="C2471" s="161">
        <v>0</v>
      </c>
      <c r="D2471" s="241">
        <v>0</v>
      </c>
      <c r="E2471" s="161">
        <v>0</v>
      </c>
    </row>
    <row r="2472" spans="1:5" ht="25.5">
      <c r="A2472" s="245" t="s">
        <v>435</v>
      </c>
      <c r="B2472" s="161">
        <v>1991</v>
      </c>
      <c r="C2472" s="161">
        <v>0</v>
      </c>
      <c r="D2472" s="241">
        <v>0</v>
      </c>
      <c r="E2472" s="161">
        <v>0</v>
      </c>
    </row>
    <row r="2473" spans="1:5" ht="12.75">
      <c r="A2473" s="246" t="s">
        <v>436</v>
      </c>
      <c r="B2473" s="161">
        <v>1991</v>
      </c>
      <c r="C2473" s="161">
        <v>0</v>
      </c>
      <c r="D2473" s="241">
        <v>0</v>
      </c>
      <c r="E2473" s="161">
        <v>0</v>
      </c>
    </row>
    <row r="2474" spans="1:5" ht="25.5">
      <c r="A2474" s="247" t="s">
        <v>437</v>
      </c>
      <c r="B2474" s="161">
        <v>1991</v>
      </c>
      <c r="C2474" s="161">
        <v>0</v>
      </c>
      <c r="D2474" s="241">
        <v>0</v>
      </c>
      <c r="E2474" s="161">
        <v>0</v>
      </c>
    </row>
    <row r="2475" spans="1:5" ht="12.75">
      <c r="A2475" s="244" t="s">
        <v>444</v>
      </c>
      <c r="B2475" s="161">
        <v>2834556</v>
      </c>
      <c r="C2475" s="161">
        <v>1571176.92</v>
      </c>
      <c r="D2475" s="241">
        <v>55.4293836495028</v>
      </c>
      <c r="E2475" s="161">
        <v>234935.27</v>
      </c>
    </row>
    <row r="2476" spans="1:5" ht="12.75">
      <c r="A2476" s="245" t="s">
        <v>445</v>
      </c>
      <c r="B2476" s="161">
        <v>2834556</v>
      </c>
      <c r="C2476" s="161">
        <v>1571176.92</v>
      </c>
      <c r="D2476" s="241">
        <v>55.4293836495028</v>
      </c>
      <c r="E2476" s="161">
        <v>234935.27</v>
      </c>
    </row>
    <row r="2477" spans="1:5" ht="12.75">
      <c r="A2477" s="240" t="s">
        <v>277</v>
      </c>
      <c r="B2477" s="161">
        <v>-141567</v>
      </c>
      <c r="C2477" s="161">
        <v>21376999.01</v>
      </c>
      <c r="D2477" s="241">
        <v>-15100.2698439608</v>
      </c>
      <c r="E2477" s="161">
        <v>-3010923.74</v>
      </c>
    </row>
    <row r="2478" spans="1:5" ht="12.75">
      <c r="A2478" s="240" t="s">
        <v>455</v>
      </c>
      <c r="B2478" s="161">
        <v>141567</v>
      </c>
      <c r="C2478" s="161">
        <v>-21376999.01</v>
      </c>
      <c r="D2478" s="241">
        <v>-15100.2698439608</v>
      </c>
      <c r="E2478" s="161">
        <v>3010923.74</v>
      </c>
    </row>
    <row r="2479" spans="1:5" ht="12.75">
      <c r="A2479" s="244" t="s">
        <v>464</v>
      </c>
      <c r="B2479" s="161">
        <v>141567</v>
      </c>
      <c r="C2479" s="161">
        <v>-21376999.01</v>
      </c>
      <c r="D2479" s="241">
        <v>-15100.2698439608</v>
      </c>
      <c r="E2479" s="161">
        <v>3010923.74</v>
      </c>
    </row>
    <row r="2480" spans="1:5" ht="25.5">
      <c r="A2480" s="245" t="s">
        <v>459</v>
      </c>
      <c r="B2480" s="161">
        <v>75172</v>
      </c>
      <c r="C2480" s="161">
        <v>-75172</v>
      </c>
      <c r="D2480" s="241">
        <v>-100</v>
      </c>
      <c r="E2480" s="161">
        <v>0</v>
      </c>
    </row>
    <row r="2481" spans="1:5" ht="25.5">
      <c r="A2481" s="245" t="s">
        <v>460</v>
      </c>
      <c r="B2481" s="161">
        <v>66395</v>
      </c>
      <c r="C2481" s="161">
        <v>-66395</v>
      </c>
      <c r="D2481" s="241">
        <v>-100</v>
      </c>
      <c r="E2481" s="161">
        <v>0</v>
      </c>
    </row>
    <row r="2482" spans="1:5" ht="12.75">
      <c r="A2482" s="240"/>
      <c r="B2482" s="161"/>
      <c r="C2482" s="161"/>
      <c r="D2482" s="241"/>
      <c r="E2482" s="161"/>
    </row>
    <row r="2483" spans="1:5" ht="12.75">
      <c r="A2483" s="242" t="s">
        <v>463</v>
      </c>
      <c r="B2483" s="160"/>
      <c r="C2483" s="160"/>
      <c r="D2483" s="243"/>
      <c r="E2483" s="160"/>
    </row>
    <row r="2484" spans="1:5" ht="12.75">
      <c r="A2484" s="242" t="s">
        <v>403</v>
      </c>
      <c r="B2484" s="160">
        <v>48627928</v>
      </c>
      <c r="C2484" s="160">
        <v>48627928</v>
      </c>
      <c r="D2484" s="243">
        <v>100</v>
      </c>
      <c r="E2484" s="160">
        <v>0</v>
      </c>
    </row>
    <row r="2485" spans="1:5" ht="12.75">
      <c r="A2485" s="244" t="s">
        <v>420</v>
      </c>
      <c r="B2485" s="161">
        <v>48627928</v>
      </c>
      <c r="C2485" s="161">
        <v>48627928</v>
      </c>
      <c r="D2485" s="241">
        <v>100</v>
      </c>
      <c r="E2485" s="161">
        <v>0</v>
      </c>
    </row>
    <row r="2486" spans="1:5" ht="25.5">
      <c r="A2486" s="245" t="s">
        <v>421</v>
      </c>
      <c r="B2486" s="161">
        <v>48627928</v>
      </c>
      <c r="C2486" s="161">
        <v>48627928</v>
      </c>
      <c r="D2486" s="241">
        <v>100</v>
      </c>
      <c r="E2486" s="161">
        <v>0</v>
      </c>
    </row>
    <row r="2487" spans="1:5" ht="12.75">
      <c r="A2487" s="242" t="s">
        <v>423</v>
      </c>
      <c r="B2487" s="160">
        <v>48703100</v>
      </c>
      <c r="C2487" s="160">
        <v>27590057.4</v>
      </c>
      <c r="D2487" s="243">
        <v>56.6494892522242</v>
      </c>
      <c r="E2487" s="160">
        <v>3283297.74</v>
      </c>
    </row>
    <row r="2488" spans="1:5" ht="12.75">
      <c r="A2488" s="244" t="s">
        <v>424</v>
      </c>
      <c r="B2488" s="161">
        <v>46102870</v>
      </c>
      <c r="C2488" s="161">
        <v>26018880.48</v>
      </c>
      <c r="D2488" s="241">
        <v>56.4365742957</v>
      </c>
      <c r="E2488" s="161">
        <v>3048362.47</v>
      </c>
    </row>
    <row r="2489" spans="1:5" ht="12.75">
      <c r="A2489" s="245" t="s">
        <v>425</v>
      </c>
      <c r="B2489" s="161">
        <v>46100879</v>
      </c>
      <c r="C2489" s="161">
        <v>26018880.48</v>
      </c>
      <c r="D2489" s="241">
        <v>56.4390116726408</v>
      </c>
      <c r="E2489" s="161">
        <v>3048362.47</v>
      </c>
    </row>
    <row r="2490" spans="1:5" ht="12.75">
      <c r="A2490" s="246" t="s">
        <v>426</v>
      </c>
      <c r="B2490" s="161">
        <v>38115037</v>
      </c>
      <c r="C2490" s="161">
        <v>21953892.29</v>
      </c>
      <c r="D2490" s="241">
        <v>57.5990318204335</v>
      </c>
      <c r="E2490" s="161">
        <v>2526114.53</v>
      </c>
    </row>
    <row r="2491" spans="1:5" ht="12.75">
      <c r="A2491" s="246" t="s">
        <v>427</v>
      </c>
      <c r="B2491" s="161">
        <v>7985842</v>
      </c>
      <c r="C2491" s="161">
        <v>4064988.19</v>
      </c>
      <c r="D2491" s="241">
        <v>50.9024369628149</v>
      </c>
      <c r="E2491" s="161">
        <v>522247.94</v>
      </c>
    </row>
    <row r="2492" spans="1:5" ht="25.5">
      <c r="A2492" s="245" t="s">
        <v>435</v>
      </c>
      <c r="B2492" s="161">
        <v>1991</v>
      </c>
      <c r="C2492" s="161">
        <v>0</v>
      </c>
      <c r="D2492" s="241">
        <v>0</v>
      </c>
      <c r="E2492" s="161">
        <v>0</v>
      </c>
    </row>
    <row r="2493" spans="1:5" ht="12.75">
      <c r="A2493" s="246" t="s">
        <v>436</v>
      </c>
      <c r="B2493" s="161">
        <v>1991</v>
      </c>
      <c r="C2493" s="161">
        <v>0</v>
      </c>
      <c r="D2493" s="241">
        <v>0</v>
      </c>
      <c r="E2493" s="161">
        <v>0</v>
      </c>
    </row>
    <row r="2494" spans="1:5" ht="25.5">
      <c r="A2494" s="247" t="s">
        <v>437</v>
      </c>
      <c r="B2494" s="161">
        <v>1991</v>
      </c>
      <c r="C2494" s="161">
        <v>0</v>
      </c>
      <c r="D2494" s="241">
        <v>0</v>
      </c>
      <c r="E2494" s="161">
        <v>0</v>
      </c>
    </row>
    <row r="2495" spans="1:5" ht="12.75">
      <c r="A2495" s="244" t="s">
        <v>444</v>
      </c>
      <c r="B2495" s="161">
        <v>2600230</v>
      </c>
      <c r="C2495" s="161">
        <v>1571176.92</v>
      </c>
      <c r="D2495" s="241">
        <v>60.4245362910204</v>
      </c>
      <c r="E2495" s="161">
        <v>234935.27</v>
      </c>
    </row>
    <row r="2496" spans="1:5" ht="12.75">
      <c r="A2496" s="245" t="s">
        <v>445</v>
      </c>
      <c r="B2496" s="161">
        <v>2600230</v>
      </c>
      <c r="C2496" s="161">
        <v>1571176.92</v>
      </c>
      <c r="D2496" s="241">
        <v>60.4245362910204</v>
      </c>
      <c r="E2496" s="161">
        <v>234935.27</v>
      </c>
    </row>
    <row r="2497" spans="1:5" ht="12.75">
      <c r="A2497" s="240" t="s">
        <v>277</v>
      </c>
      <c r="B2497" s="161">
        <v>-75172</v>
      </c>
      <c r="C2497" s="161">
        <v>21037870.6</v>
      </c>
      <c r="D2497" s="241">
        <v>-27986.3121907093</v>
      </c>
      <c r="E2497" s="161">
        <v>-3283297.74</v>
      </c>
    </row>
    <row r="2498" spans="1:5" ht="12.75">
      <c r="A2498" s="240" t="s">
        <v>455</v>
      </c>
      <c r="B2498" s="161">
        <v>75172</v>
      </c>
      <c r="C2498" s="161">
        <v>-21037870.6</v>
      </c>
      <c r="D2498" s="241">
        <v>-27986.3121907093</v>
      </c>
      <c r="E2498" s="161">
        <v>3283297.74</v>
      </c>
    </row>
    <row r="2499" spans="1:5" ht="12.75">
      <c r="A2499" s="244" t="s">
        <v>464</v>
      </c>
      <c r="B2499" s="161">
        <v>75172</v>
      </c>
      <c r="C2499" s="161">
        <v>-21037870.6</v>
      </c>
      <c r="D2499" s="241">
        <v>-27986.3121907093</v>
      </c>
      <c r="E2499" s="161">
        <v>3283297.74</v>
      </c>
    </row>
    <row r="2500" spans="1:5" ht="25.5">
      <c r="A2500" s="245" t="s">
        <v>459</v>
      </c>
      <c r="B2500" s="161">
        <v>75172</v>
      </c>
      <c r="C2500" s="161">
        <v>-75172</v>
      </c>
      <c r="D2500" s="241">
        <v>-100</v>
      </c>
      <c r="E2500" s="161">
        <v>0</v>
      </c>
    </row>
    <row r="2501" spans="1:5" ht="12.75">
      <c r="A2501" s="240"/>
      <c r="B2501" s="161"/>
      <c r="C2501" s="161"/>
      <c r="D2501" s="241"/>
      <c r="E2501" s="161"/>
    </row>
    <row r="2502" spans="1:5" ht="25.5">
      <c r="A2502" s="242" t="s">
        <v>465</v>
      </c>
      <c r="B2502" s="160"/>
      <c r="C2502" s="160"/>
      <c r="D2502" s="243"/>
      <c r="E2502" s="160"/>
    </row>
    <row r="2503" spans="1:5" ht="12.75">
      <c r="A2503" s="242" t="s">
        <v>403</v>
      </c>
      <c r="B2503" s="160">
        <v>351039</v>
      </c>
      <c r="C2503" s="160">
        <v>347705</v>
      </c>
      <c r="D2503" s="243">
        <v>99.0502479781449</v>
      </c>
      <c r="E2503" s="160">
        <v>272374</v>
      </c>
    </row>
    <row r="2504" spans="1:5" ht="12.75">
      <c r="A2504" s="244" t="s">
        <v>407</v>
      </c>
      <c r="B2504" s="161">
        <v>3334</v>
      </c>
      <c r="C2504" s="161">
        <v>0</v>
      </c>
      <c r="D2504" s="241">
        <v>0</v>
      </c>
      <c r="E2504" s="161">
        <v>0</v>
      </c>
    </row>
    <row r="2505" spans="1:5" ht="25.5">
      <c r="A2505" s="245" t="s">
        <v>414</v>
      </c>
      <c r="B2505" s="161">
        <v>3334</v>
      </c>
      <c r="C2505" s="161">
        <v>0</v>
      </c>
      <c r="D2505" s="241">
        <v>0</v>
      </c>
      <c r="E2505" s="161">
        <v>0</v>
      </c>
    </row>
    <row r="2506" spans="1:5" ht="39">
      <c r="A2506" s="246" t="s">
        <v>415</v>
      </c>
      <c r="B2506" s="161">
        <v>3334</v>
      </c>
      <c r="C2506" s="161">
        <v>0</v>
      </c>
      <c r="D2506" s="241">
        <v>0</v>
      </c>
      <c r="E2506" s="161">
        <v>0</v>
      </c>
    </row>
    <row r="2507" spans="1:5" ht="51.75">
      <c r="A2507" s="247" t="s">
        <v>417</v>
      </c>
      <c r="B2507" s="161">
        <v>3334</v>
      </c>
      <c r="C2507" s="161">
        <v>0</v>
      </c>
      <c r="D2507" s="241">
        <v>0</v>
      </c>
      <c r="E2507" s="161">
        <v>0</v>
      </c>
    </row>
    <row r="2508" spans="1:5" ht="12.75">
      <c r="A2508" s="244" t="s">
        <v>420</v>
      </c>
      <c r="B2508" s="161">
        <v>347705</v>
      </c>
      <c r="C2508" s="161">
        <v>347705</v>
      </c>
      <c r="D2508" s="241">
        <v>100</v>
      </c>
      <c r="E2508" s="161">
        <v>272374</v>
      </c>
    </row>
    <row r="2509" spans="1:5" ht="25.5">
      <c r="A2509" s="245" t="s">
        <v>421</v>
      </c>
      <c r="B2509" s="161">
        <v>347705</v>
      </c>
      <c r="C2509" s="161">
        <v>347705</v>
      </c>
      <c r="D2509" s="241">
        <v>100</v>
      </c>
      <c r="E2509" s="161">
        <v>272374</v>
      </c>
    </row>
    <row r="2510" spans="1:5" ht="12.75">
      <c r="A2510" s="242" t="s">
        <v>423</v>
      </c>
      <c r="B2510" s="160">
        <v>417434</v>
      </c>
      <c r="C2510" s="160">
        <v>8576.59</v>
      </c>
      <c r="D2510" s="243">
        <v>2.05459785259466</v>
      </c>
      <c r="E2510" s="160">
        <v>0</v>
      </c>
    </row>
    <row r="2511" spans="1:5" ht="12.75">
      <c r="A2511" s="244" t="s">
        <v>424</v>
      </c>
      <c r="B2511" s="161">
        <v>183108</v>
      </c>
      <c r="C2511" s="161">
        <v>8576.59</v>
      </c>
      <c r="D2511" s="241">
        <v>4.6838969351421</v>
      </c>
      <c r="E2511" s="161">
        <v>0</v>
      </c>
    </row>
    <row r="2512" spans="1:5" ht="12.75">
      <c r="A2512" s="245" t="s">
        <v>425</v>
      </c>
      <c r="B2512" s="161">
        <v>179774</v>
      </c>
      <c r="C2512" s="161">
        <v>8576.59</v>
      </c>
      <c r="D2512" s="241">
        <v>4.77076217918053</v>
      </c>
      <c r="E2512" s="161">
        <v>0</v>
      </c>
    </row>
    <row r="2513" spans="1:5" ht="12.75">
      <c r="A2513" s="246" t="s">
        <v>426</v>
      </c>
      <c r="B2513" s="161">
        <v>66454</v>
      </c>
      <c r="C2513" s="161">
        <v>4883.01</v>
      </c>
      <c r="D2513" s="241">
        <v>7.34795497637464</v>
      </c>
      <c r="E2513" s="161">
        <v>0</v>
      </c>
    </row>
    <row r="2514" spans="1:5" ht="12.75">
      <c r="A2514" s="246" t="s">
        <v>427</v>
      </c>
      <c r="B2514" s="161">
        <v>113320</v>
      </c>
      <c r="C2514" s="161">
        <v>3693.58</v>
      </c>
      <c r="D2514" s="241">
        <v>3.25942463819273</v>
      </c>
      <c r="E2514" s="161">
        <v>0</v>
      </c>
    </row>
    <row r="2515" spans="1:5" ht="25.5">
      <c r="A2515" s="245" t="s">
        <v>429</v>
      </c>
      <c r="B2515" s="161">
        <v>3334</v>
      </c>
      <c r="C2515" s="161">
        <v>0</v>
      </c>
      <c r="D2515" s="241">
        <v>0</v>
      </c>
      <c r="E2515" s="161">
        <v>0</v>
      </c>
    </row>
    <row r="2516" spans="1:5" ht="12.75">
      <c r="A2516" s="246" t="s">
        <v>430</v>
      </c>
      <c r="B2516" s="161">
        <v>3334</v>
      </c>
      <c r="C2516" s="161">
        <v>0</v>
      </c>
      <c r="D2516" s="241">
        <v>0</v>
      </c>
      <c r="E2516" s="161">
        <v>0</v>
      </c>
    </row>
    <row r="2517" spans="1:5" ht="12.75">
      <c r="A2517" s="244" t="s">
        <v>444</v>
      </c>
      <c r="B2517" s="161">
        <v>234326</v>
      </c>
      <c r="C2517" s="161">
        <v>0</v>
      </c>
      <c r="D2517" s="241">
        <v>0</v>
      </c>
      <c r="E2517" s="161">
        <v>0</v>
      </c>
    </row>
    <row r="2518" spans="1:5" ht="12.75">
      <c r="A2518" s="245" t="s">
        <v>445</v>
      </c>
      <c r="B2518" s="161">
        <v>234326</v>
      </c>
      <c r="C2518" s="161">
        <v>0</v>
      </c>
      <c r="D2518" s="241">
        <v>0</v>
      </c>
      <c r="E2518" s="161">
        <v>0</v>
      </c>
    </row>
    <row r="2519" spans="1:5" ht="12.75">
      <c r="A2519" s="240" t="s">
        <v>277</v>
      </c>
      <c r="B2519" s="161">
        <v>-66395</v>
      </c>
      <c r="C2519" s="161">
        <v>339128.41</v>
      </c>
      <c r="D2519" s="241">
        <v>-510.774019127946</v>
      </c>
      <c r="E2519" s="161">
        <v>272374</v>
      </c>
    </row>
    <row r="2520" spans="1:5" ht="12.75">
      <c r="A2520" s="240" t="s">
        <v>455</v>
      </c>
      <c r="B2520" s="161">
        <v>66395</v>
      </c>
      <c r="C2520" s="161">
        <v>-339128.41</v>
      </c>
      <c r="D2520" s="241">
        <v>-510.774019127946</v>
      </c>
      <c r="E2520" s="161">
        <v>-272374</v>
      </c>
    </row>
    <row r="2521" spans="1:5" ht="12.75">
      <c r="A2521" s="244" t="s">
        <v>464</v>
      </c>
      <c r="B2521" s="161">
        <v>66395</v>
      </c>
      <c r="C2521" s="161">
        <v>-339128.41</v>
      </c>
      <c r="D2521" s="241">
        <v>-510.774019127946</v>
      </c>
      <c r="E2521" s="161">
        <v>-272374</v>
      </c>
    </row>
    <row r="2522" spans="1:5" ht="25.5">
      <c r="A2522" s="245" t="s">
        <v>460</v>
      </c>
      <c r="B2522" s="161">
        <v>66395</v>
      </c>
      <c r="C2522" s="161">
        <v>-66395</v>
      </c>
      <c r="D2522" s="241">
        <v>-100</v>
      </c>
      <c r="E2522" s="161">
        <v>0</v>
      </c>
    </row>
    <row r="2523" spans="1:5" ht="12.75">
      <c r="A2523" s="240"/>
      <c r="B2523" s="161"/>
      <c r="C2523" s="161"/>
      <c r="D2523" s="241"/>
      <c r="E2523" s="161"/>
    </row>
    <row r="2524" spans="1:5" ht="12.75">
      <c r="A2524" s="251" t="s">
        <v>507</v>
      </c>
      <c r="B2524" s="161"/>
      <c r="C2524" s="161"/>
      <c r="D2524" s="241"/>
      <c r="E2524" s="161"/>
    </row>
    <row r="2525" spans="1:5" ht="12.75">
      <c r="A2525" s="242" t="s">
        <v>403</v>
      </c>
      <c r="B2525" s="160">
        <v>968766</v>
      </c>
      <c r="C2525" s="160">
        <v>968766</v>
      </c>
      <c r="D2525" s="243">
        <v>100</v>
      </c>
      <c r="E2525" s="160">
        <v>0</v>
      </c>
    </row>
    <row r="2526" spans="1:5" ht="12.75">
      <c r="A2526" s="244" t="s">
        <v>420</v>
      </c>
      <c r="B2526" s="161">
        <v>968766</v>
      </c>
      <c r="C2526" s="161">
        <v>968766</v>
      </c>
      <c r="D2526" s="241">
        <v>100</v>
      </c>
      <c r="E2526" s="161">
        <v>0</v>
      </c>
    </row>
    <row r="2527" spans="1:5" ht="25.5">
      <c r="A2527" s="245" t="s">
        <v>421</v>
      </c>
      <c r="B2527" s="161">
        <v>968766</v>
      </c>
      <c r="C2527" s="161">
        <v>968766</v>
      </c>
      <c r="D2527" s="241">
        <v>100</v>
      </c>
      <c r="E2527" s="161">
        <v>0</v>
      </c>
    </row>
    <row r="2528" spans="1:5" ht="12.75">
      <c r="A2528" s="242" t="s">
        <v>423</v>
      </c>
      <c r="B2528" s="160">
        <v>968766</v>
      </c>
      <c r="C2528" s="160">
        <v>458325.45</v>
      </c>
      <c r="D2528" s="243">
        <v>47.3102328116387</v>
      </c>
      <c r="E2528" s="160">
        <v>66491.96</v>
      </c>
    </row>
    <row r="2529" spans="1:5" ht="12.75">
      <c r="A2529" s="244" t="s">
        <v>424</v>
      </c>
      <c r="B2529" s="161">
        <v>887748</v>
      </c>
      <c r="C2529" s="161">
        <v>448713.21</v>
      </c>
      <c r="D2529" s="241">
        <v>50.5451107746793</v>
      </c>
      <c r="E2529" s="161">
        <v>57421.8</v>
      </c>
    </row>
    <row r="2530" spans="1:5" ht="12.75">
      <c r="A2530" s="245" t="s">
        <v>425</v>
      </c>
      <c r="B2530" s="161">
        <v>883842</v>
      </c>
      <c r="C2530" s="161">
        <v>446907.6</v>
      </c>
      <c r="D2530" s="241">
        <v>50.5641958630615</v>
      </c>
      <c r="E2530" s="161">
        <v>57421.8</v>
      </c>
    </row>
    <row r="2531" spans="1:5" ht="12.75">
      <c r="A2531" s="246" t="s">
        <v>426</v>
      </c>
      <c r="B2531" s="161">
        <v>645165</v>
      </c>
      <c r="C2531" s="161">
        <v>386184.76</v>
      </c>
      <c r="D2531" s="241">
        <v>59.8582936148117</v>
      </c>
      <c r="E2531" s="161">
        <v>50138.05</v>
      </c>
    </row>
    <row r="2532" spans="1:5" ht="12.75">
      <c r="A2532" s="246" t="s">
        <v>427</v>
      </c>
      <c r="B2532" s="161">
        <v>238677</v>
      </c>
      <c r="C2532" s="161">
        <v>60722.84</v>
      </c>
      <c r="D2532" s="241">
        <v>25.4414292118637</v>
      </c>
      <c r="E2532" s="161">
        <v>7283.75</v>
      </c>
    </row>
    <row r="2533" spans="1:5" ht="25.5">
      <c r="A2533" s="245" t="s">
        <v>432</v>
      </c>
      <c r="B2533" s="161">
        <v>2100</v>
      </c>
      <c r="C2533" s="161">
        <v>0</v>
      </c>
      <c r="D2533" s="241">
        <v>0</v>
      </c>
      <c r="E2533" s="161">
        <v>0</v>
      </c>
    </row>
    <row r="2534" spans="1:5" ht="12.75">
      <c r="A2534" s="246" t="s">
        <v>434</v>
      </c>
      <c r="B2534" s="161">
        <v>2100</v>
      </c>
      <c r="C2534" s="161">
        <v>0</v>
      </c>
      <c r="D2534" s="241">
        <v>0</v>
      </c>
      <c r="E2534" s="161">
        <v>0</v>
      </c>
    </row>
    <row r="2535" spans="1:5" ht="25.5">
      <c r="A2535" s="245" t="s">
        <v>435</v>
      </c>
      <c r="B2535" s="161">
        <v>1806</v>
      </c>
      <c r="C2535" s="161">
        <v>1805.61</v>
      </c>
      <c r="D2535" s="241">
        <v>99.9784053156146</v>
      </c>
      <c r="E2535" s="161">
        <v>0</v>
      </c>
    </row>
    <row r="2536" spans="1:5" ht="25.5">
      <c r="A2536" s="246" t="s">
        <v>441</v>
      </c>
      <c r="B2536" s="161">
        <v>1806</v>
      </c>
      <c r="C2536" s="161">
        <v>1805.61</v>
      </c>
      <c r="D2536" s="241">
        <v>99.9784053156146</v>
      </c>
      <c r="E2536" s="161">
        <v>0</v>
      </c>
    </row>
    <row r="2537" spans="1:5" ht="25.5">
      <c r="A2537" s="247" t="s">
        <v>442</v>
      </c>
      <c r="B2537" s="161">
        <v>1806</v>
      </c>
      <c r="C2537" s="161">
        <v>1805.61</v>
      </c>
      <c r="D2537" s="241">
        <v>99.9784053156146</v>
      </c>
      <c r="E2537" s="161">
        <v>0</v>
      </c>
    </row>
    <row r="2538" spans="1:5" ht="12.75">
      <c r="A2538" s="244" t="s">
        <v>444</v>
      </c>
      <c r="B2538" s="161">
        <v>81018</v>
      </c>
      <c r="C2538" s="161">
        <v>9612.24</v>
      </c>
      <c r="D2538" s="241">
        <v>11.864326445975</v>
      </c>
      <c r="E2538" s="161">
        <v>9070.16</v>
      </c>
    </row>
    <row r="2539" spans="1:5" ht="12.75">
      <c r="A2539" s="245" t="s">
        <v>445</v>
      </c>
      <c r="B2539" s="161">
        <v>81018</v>
      </c>
      <c r="C2539" s="161">
        <v>9612.24</v>
      </c>
      <c r="D2539" s="241">
        <v>11.864326445975</v>
      </c>
      <c r="E2539" s="161">
        <v>9070.16</v>
      </c>
    </row>
    <row r="2540" spans="1:5" ht="12.75">
      <c r="A2540" s="240" t="s">
        <v>277</v>
      </c>
      <c r="B2540" s="161">
        <v>0</v>
      </c>
      <c r="C2540" s="161">
        <v>510440.55</v>
      </c>
      <c r="D2540" s="241">
        <v>0</v>
      </c>
      <c r="E2540" s="161">
        <v>-66491.96</v>
      </c>
    </row>
    <row r="2541" spans="1:5" ht="12.75">
      <c r="A2541" s="240" t="s">
        <v>455</v>
      </c>
      <c r="B2541" s="161">
        <v>0</v>
      </c>
      <c r="C2541" s="161">
        <v>-510440.55</v>
      </c>
      <c r="D2541" s="241">
        <v>0</v>
      </c>
      <c r="E2541" s="161">
        <v>66491.96</v>
      </c>
    </row>
    <row r="2542" spans="1:5" ht="12.75">
      <c r="A2542" s="244" t="s">
        <v>464</v>
      </c>
      <c r="B2542" s="161">
        <v>0</v>
      </c>
      <c r="C2542" s="161">
        <v>-510440.55</v>
      </c>
      <c r="D2542" s="241">
        <v>0</v>
      </c>
      <c r="E2542" s="161">
        <v>66491.96</v>
      </c>
    </row>
    <row r="2543" spans="1:5" ht="12.75">
      <c r="A2543" s="240"/>
      <c r="B2543" s="161"/>
      <c r="C2543" s="161"/>
      <c r="D2543" s="241"/>
      <c r="E2543" s="161"/>
    </row>
    <row r="2544" spans="1:5" ht="12.75">
      <c r="A2544" s="242" t="s">
        <v>463</v>
      </c>
      <c r="B2544" s="160"/>
      <c r="C2544" s="160"/>
      <c r="D2544" s="243"/>
      <c r="E2544" s="160"/>
    </row>
    <row r="2545" spans="1:5" ht="12.75">
      <c r="A2545" s="242" t="s">
        <v>403</v>
      </c>
      <c r="B2545" s="160">
        <v>968766</v>
      </c>
      <c r="C2545" s="160">
        <v>968766</v>
      </c>
      <c r="D2545" s="243">
        <v>100</v>
      </c>
      <c r="E2545" s="160">
        <v>0</v>
      </c>
    </row>
    <row r="2546" spans="1:5" ht="12.75">
      <c r="A2546" s="244" t="s">
        <v>420</v>
      </c>
      <c r="B2546" s="161">
        <v>968766</v>
      </c>
      <c r="C2546" s="161">
        <v>968766</v>
      </c>
      <c r="D2546" s="241">
        <v>100</v>
      </c>
      <c r="E2546" s="161">
        <v>0</v>
      </c>
    </row>
    <row r="2547" spans="1:5" ht="25.5">
      <c r="A2547" s="245" t="s">
        <v>421</v>
      </c>
      <c r="B2547" s="161">
        <v>968766</v>
      </c>
      <c r="C2547" s="161">
        <v>968766</v>
      </c>
      <c r="D2547" s="241">
        <v>100</v>
      </c>
      <c r="E2547" s="161">
        <v>0</v>
      </c>
    </row>
    <row r="2548" spans="1:5" ht="12.75">
      <c r="A2548" s="242" t="s">
        <v>423</v>
      </c>
      <c r="B2548" s="160">
        <v>968766</v>
      </c>
      <c r="C2548" s="160">
        <v>458325.45</v>
      </c>
      <c r="D2548" s="243">
        <v>47.3102328116387</v>
      </c>
      <c r="E2548" s="160">
        <v>66491.96</v>
      </c>
    </row>
    <row r="2549" spans="1:5" ht="12.75">
      <c r="A2549" s="244" t="s">
        <v>424</v>
      </c>
      <c r="B2549" s="161">
        <v>887748</v>
      </c>
      <c r="C2549" s="161">
        <v>448713.21</v>
      </c>
      <c r="D2549" s="241">
        <v>50.5451107746793</v>
      </c>
      <c r="E2549" s="161">
        <v>57421.8</v>
      </c>
    </row>
    <row r="2550" spans="1:5" ht="12.75">
      <c r="A2550" s="245" t="s">
        <v>425</v>
      </c>
      <c r="B2550" s="161">
        <v>883842</v>
      </c>
      <c r="C2550" s="161">
        <v>446907.6</v>
      </c>
      <c r="D2550" s="241">
        <v>50.5641958630615</v>
      </c>
      <c r="E2550" s="161">
        <v>57421.8</v>
      </c>
    </row>
    <row r="2551" spans="1:5" ht="12.75">
      <c r="A2551" s="246" t="s">
        <v>426</v>
      </c>
      <c r="B2551" s="161">
        <v>645165</v>
      </c>
      <c r="C2551" s="161">
        <v>386184.76</v>
      </c>
      <c r="D2551" s="241">
        <v>59.8582936148117</v>
      </c>
      <c r="E2551" s="161">
        <v>50138.05</v>
      </c>
    </row>
    <row r="2552" spans="1:5" ht="12.75">
      <c r="A2552" s="246" t="s">
        <v>427</v>
      </c>
      <c r="B2552" s="161">
        <v>238677</v>
      </c>
      <c r="C2552" s="161">
        <v>60722.84</v>
      </c>
      <c r="D2552" s="241">
        <v>25.4414292118637</v>
      </c>
      <c r="E2552" s="161">
        <v>7283.75</v>
      </c>
    </row>
    <row r="2553" spans="1:5" ht="25.5">
      <c r="A2553" s="245" t="s">
        <v>432</v>
      </c>
      <c r="B2553" s="161">
        <v>2100</v>
      </c>
      <c r="C2553" s="161">
        <v>0</v>
      </c>
      <c r="D2553" s="241">
        <v>0</v>
      </c>
      <c r="E2553" s="161">
        <v>0</v>
      </c>
    </row>
    <row r="2554" spans="1:5" ht="12.75">
      <c r="A2554" s="246" t="s">
        <v>434</v>
      </c>
      <c r="B2554" s="161">
        <v>2100</v>
      </c>
      <c r="C2554" s="161">
        <v>0</v>
      </c>
      <c r="D2554" s="241">
        <v>0</v>
      </c>
      <c r="E2554" s="161">
        <v>0</v>
      </c>
    </row>
    <row r="2555" spans="1:5" ht="25.5">
      <c r="A2555" s="245" t="s">
        <v>435</v>
      </c>
      <c r="B2555" s="161">
        <v>1806</v>
      </c>
      <c r="C2555" s="161">
        <v>1805.61</v>
      </c>
      <c r="D2555" s="241">
        <v>99.9784053156146</v>
      </c>
      <c r="E2555" s="161">
        <v>0</v>
      </c>
    </row>
    <row r="2556" spans="1:5" ht="25.5">
      <c r="A2556" s="246" t="s">
        <v>441</v>
      </c>
      <c r="B2556" s="161">
        <v>1806</v>
      </c>
      <c r="C2556" s="161">
        <v>1805.61</v>
      </c>
      <c r="D2556" s="241">
        <v>99.9784053156146</v>
      </c>
      <c r="E2556" s="161">
        <v>0</v>
      </c>
    </row>
    <row r="2557" spans="1:5" ht="25.5">
      <c r="A2557" s="247" t="s">
        <v>442</v>
      </c>
      <c r="B2557" s="161">
        <v>1806</v>
      </c>
      <c r="C2557" s="161">
        <v>1805.61</v>
      </c>
      <c r="D2557" s="241">
        <v>99.9784053156146</v>
      </c>
      <c r="E2557" s="161">
        <v>0</v>
      </c>
    </row>
    <row r="2558" spans="1:5" ht="12.75">
      <c r="A2558" s="244" t="s">
        <v>444</v>
      </c>
      <c r="B2558" s="161">
        <v>81018</v>
      </c>
      <c r="C2558" s="161">
        <v>9612.24</v>
      </c>
      <c r="D2558" s="241">
        <v>11.864326445975</v>
      </c>
      <c r="E2558" s="161">
        <v>9070.16</v>
      </c>
    </row>
    <row r="2559" spans="1:5" ht="12.75">
      <c r="A2559" s="245" t="s">
        <v>445</v>
      </c>
      <c r="B2559" s="161">
        <v>81018</v>
      </c>
      <c r="C2559" s="161">
        <v>9612.24</v>
      </c>
      <c r="D2559" s="241">
        <v>11.864326445975</v>
      </c>
      <c r="E2559" s="161">
        <v>9070.16</v>
      </c>
    </row>
    <row r="2560" spans="1:5" ht="12.75">
      <c r="A2560" s="240" t="s">
        <v>277</v>
      </c>
      <c r="B2560" s="161">
        <v>0</v>
      </c>
      <c r="C2560" s="161">
        <v>510440.55</v>
      </c>
      <c r="D2560" s="241">
        <v>0</v>
      </c>
      <c r="E2560" s="161">
        <v>-66491.96</v>
      </c>
    </row>
    <row r="2561" spans="1:5" ht="12.75">
      <c r="A2561" s="240" t="s">
        <v>455</v>
      </c>
      <c r="B2561" s="161">
        <v>0</v>
      </c>
      <c r="C2561" s="161">
        <v>-510440.55</v>
      </c>
      <c r="D2561" s="241">
        <v>0</v>
      </c>
      <c r="E2561" s="161">
        <v>66491.96</v>
      </c>
    </row>
    <row r="2562" spans="1:5" ht="12.75">
      <c r="A2562" s="244" t="s">
        <v>464</v>
      </c>
      <c r="B2562" s="161">
        <v>0</v>
      </c>
      <c r="C2562" s="161">
        <v>-510440.55</v>
      </c>
      <c r="D2562" s="241">
        <v>0</v>
      </c>
      <c r="E2562" s="161">
        <v>66491.96</v>
      </c>
    </row>
    <row r="2563" spans="1:5" ht="12.75">
      <c r="A2563" s="240"/>
      <c r="B2563" s="161"/>
      <c r="C2563" s="161"/>
      <c r="D2563" s="241"/>
      <c r="E2563" s="161"/>
    </row>
    <row r="2564" spans="1:5" ht="12.75">
      <c r="A2564" s="251" t="s">
        <v>508</v>
      </c>
      <c r="B2564" s="161"/>
      <c r="C2564" s="161"/>
      <c r="D2564" s="241"/>
      <c r="E2564" s="161"/>
    </row>
    <row r="2565" spans="1:5" ht="12.75">
      <c r="A2565" s="242" t="s">
        <v>403</v>
      </c>
      <c r="B2565" s="160">
        <v>43092102</v>
      </c>
      <c r="C2565" s="160">
        <v>43092102</v>
      </c>
      <c r="D2565" s="243">
        <v>100</v>
      </c>
      <c r="E2565" s="160">
        <v>0</v>
      </c>
    </row>
    <row r="2566" spans="1:5" ht="12.75">
      <c r="A2566" s="244" t="s">
        <v>407</v>
      </c>
      <c r="B2566" s="161">
        <v>653600</v>
      </c>
      <c r="C2566" s="161">
        <v>653600</v>
      </c>
      <c r="D2566" s="241">
        <v>100</v>
      </c>
      <c r="E2566" s="161">
        <v>0</v>
      </c>
    </row>
    <row r="2567" spans="1:5" ht="12.75">
      <c r="A2567" s="245" t="s">
        <v>408</v>
      </c>
      <c r="B2567" s="161">
        <v>653600</v>
      </c>
      <c r="C2567" s="161">
        <v>653600</v>
      </c>
      <c r="D2567" s="241">
        <v>100</v>
      </c>
      <c r="E2567" s="161">
        <v>0</v>
      </c>
    </row>
    <row r="2568" spans="1:5" ht="12.75">
      <c r="A2568" s="246" t="s">
        <v>471</v>
      </c>
      <c r="B2568" s="161">
        <v>653600</v>
      </c>
      <c r="C2568" s="161">
        <v>653600</v>
      </c>
      <c r="D2568" s="241">
        <v>100</v>
      </c>
      <c r="E2568" s="161">
        <v>0</v>
      </c>
    </row>
    <row r="2569" spans="1:5" ht="25.5">
      <c r="A2569" s="247" t="s">
        <v>472</v>
      </c>
      <c r="B2569" s="161">
        <v>653600</v>
      </c>
      <c r="C2569" s="161">
        <v>653600</v>
      </c>
      <c r="D2569" s="241">
        <v>100</v>
      </c>
      <c r="E2569" s="161">
        <v>0</v>
      </c>
    </row>
    <row r="2570" spans="1:5" ht="25.5">
      <c r="A2570" s="252" t="s">
        <v>473</v>
      </c>
      <c r="B2570" s="161">
        <v>653600</v>
      </c>
      <c r="C2570" s="161">
        <v>653600</v>
      </c>
      <c r="D2570" s="241">
        <v>100</v>
      </c>
      <c r="E2570" s="161">
        <v>0</v>
      </c>
    </row>
    <row r="2571" spans="1:5" ht="12.75">
      <c r="A2571" s="244" t="s">
        <v>420</v>
      </c>
      <c r="B2571" s="161">
        <v>42438502</v>
      </c>
      <c r="C2571" s="161">
        <v>42438502</v>
      </c>
      <c r="D2571" s="241">
        <v>100</v>
      </c>
      <c r="E2571" s="161">
        <v>0</v>
      </c>
    </row>
    <row r="2572" spans="1:5" ht="25.5">
      <c r="A2572" s="245" t="s">
        <v>421</v>
      </c>
      <c r="B2572" s="161">
        <v>42438502</v>
      </c>
      <c r="C2572" s="161">
        <v>42438502</v>
      </c>
      <c r="D2572" s="241">
        <v>100</v>
      </c>
      <c r="E2572" s="161">
        <v>0</v>
      </c>
    </row>
    <row r="2573" spans="1:5" ht="12.75">
      <c r="A2573" s="242" t="s">
        <v>423</v>
      </c>
      <c r="B2573" s="160">
        <v>43092102</v>
      </c>
      <c r="C2573" s="160">
        <v>28677238.91</v>
      </c>
      <c r="D2573" s="243">
        <v>66.5487121282689</v>
      </c>
      <c r="E2573" s="160">
        <v>3557534.39</v>
      </c>
    </row>
    <row r="2574" spans="1:5" ht="12.75">
      <c r="A2574" s="244" t="s">
        <v>424</v>
      </c>
      <c r="B2574" s="161">
        <v>43085502</v>
      </c>
      <c r="C2574" s="161">
        <v>28677238.91</v>
      </c>
      <c r="D2574" s="241">
        <v>66.5589063114548</v>
      </c>
      <c r="E2574" s="161">
        <v>3557534.39</v>
      </c>
    </row>
    <row r="2575" spans="1:5" ht="12.75">
      <c r="A2575" s="245" t="s">
        <v>425</v>
      </c>
      <c r="B2575" s="161">
        <v>701594</v>
      </c>
      <c r="C2575" s="161">
        <v>324855.91</v>
      </c>
      <c r="D2575" s="241">
        <v>46.3025496227163</v>
      </c>
      <c r="E2575" s="161">
        <v>61408.39</v>
      </c>
    </row>
    <row r="2576" spans="1:5" ht="12.75">
      <c r="A2576" s="246" t="s">
        <v>426</v>
      </c>
      <c r="B2576" s="161">
        <v>500259</v>
      </c>
      <c r="C2576" s="161">
        <v>262055.33</v>
      </c>
      <c r="D2576" s="241">
        <v>52.3839311236779</v>
      </c>
      <c r="E2576" s="161">
        <v>42105.31</v>
      </c>
    </row>
    <row r="2577" spans="1:5" ht="12.75">
      <c r="A2577" s="246" t="s">
        <v>427</v>
      </c>
      <c r="B2577" s="161">
        <v>201335</v>
      </c>
      <c r="C2577" s="161">
        <v>62800.58</v>
      </c>
      <c r="D2577" s="241">
        <v>31.1920828469963</v>
      </c>
      <c r="E2577" s="161">
        <v>19303.08</v>
      </c>
    </row>
    <row r="2578" spans="1:5" ht="25.5">
      <c r="A2578" s="245" t="s">
        <v>429</v>
      </c>
      <c r="B2578" s="161">
        <v>42383908</v>
      </c>
      <c r="C2578" s="161">
        <v>28352383</v>
      </c>
      <c r="D2578" s="241">
        <v>66.894216078423</v>
      </c>
      <c r="E2578" s="161">
        <v>3496126</v>
      </c>
    </row>
    <row r="2579" spans="1:5" ht="12.75">
      <c r="A2579" s="246" t="s">
        <v>430</v>
      </c>
      <c r="B2579" s="161">
        <v>42383908</v>
      </c>
      <c r="C2579" s="161">
        <v>28352383</v>
      </c>
      <c r="D2579" s="241">
        <v>66.894216078423</v>
      </c>
      <c r="E2579" s="161">
        <v>3496126</v>
      </c>
    </row>
    <row r="2580" spans="1:5" ht="12.75">
      <c r="A2580" s="244" t="s">
        <v>444</v>
      </c>
      <c r="B2580" s="161">
        <v>6600</v>
      </c>
      <c r="C2580" s="161">
        <v>0</v>
      </c>
      <c r="D2580" s="241">
        <v>0</v>
      </c>
      <c r="E2580" s="161">
        <v>0</v>
      </c>
    </row>
    <row r="2581" spans="1:5" ht="12.75">
      <c r="A2581" s="245" t="s">
        <v>445</v>
      </c>
      <c r="B2581" s="161">
        <v>6600</v>
      </c>
      <c r="C2581" s="161">
        <v>0</v>
      </c>
      <c r="D2581" s="241">
        <v>0</v>
      </c>
      <c r="E2581" s="161">
        <v>0</v>
      </c>
    </row>
    <row r="2582" spans="1:5" ht="12.75">
      <c r="A2582" s="240" t="s">
        <v>277</v>
      </c>
      <c r="B2582" s="161">
        <v>0</v>
      </c>
      <c r="C2582" s="161">
        <v>14414863.09</v>
      </c>
      <c r="D2582" s="241">
        <v>0</v>
      </c>
      <c r="E2582" s="161">
        <v>-3557534.39</v>
      </c>
    </row>
    <row r="2583" spans="1:5" ht="12.75">
      <c r="A2583" s="240" t="s">
        <v>455</v>
      </c>
      <c r="B2583" s="161">
        <v>0</v>
      </c>
      <c r="C2583" s="161">
        <v>-14414863.09</v>
      </c>
      <c r="D2583" s="241">
        <v>0</v>
      </c>
      <c r="E2583" s="161">
        <v>3557534.39</v>
      </c>
    </row>
    <row r="2584" spans="1:5" ht="12.75">
      <c r="A2584" s="244" t="s">
        <v>464</v>
      </c>
      <c r="B2584" s="161">
        <v>0</v>
      </c>
      <c r="C2584" s="161">
        <v>-14414863.09</v>
      </c>
      <c r="D2584" s="241">
        <v>0</v>
      </c>
      <c r="E2584" s="161">
        <v>3557534.39</v>
      </c>
    </row>
    <row r="2585" spans="1:5" ht="12.75">
      <c r="A2585" s="240"/>
      <c r="B2585" s="161"/>
      <c r="C2585" s="161"/>
      <c r="D2585" s="241"/>
      <c r="E2585" s="161"/>
    </row>
    <row r="2586" spans="1:5" ht="12.75">
      <c r="A2586" s="242" t="s">
        <v>463</v>
      </c>
      <c r="B2586" s="160"/>
      <c r="C2586" s="160"/>
      <c r="D2586" s="243"/>
      <c r="E2586" s="160"/>
    </row>
    <row r="2587" spans="1:5" ht="12.75">
      <c r="A2587" s="242" t="s">
        <v>403</v>
      </c>
      <c r="B2587" s="160">
        <v>43092102</v>
      </c>
      <c r="C2587" s="160">
        <v>43092102</v>
      </c>
      <c r="D2587" s="243">
        <v>100</v>
      </c>
      <c r="E2587" s="160">
        <v>0</v>
      </c>
    </row>
    <row r="2588" spans="1:5" ht="12.75">
      <c r="A2588" s="244" t="s">
        <v>407</v>
      </c>
      <c r="B2588" s="161">
        <v>653600</v>
      </c>
      <c r="C2588" s="161">
        <v>653600</v>
      </c>
      <c r="D2588" s="241">
        <v>100</v>
      </c>
      <c r="E2588" s="161">
        <v>0</v>
      </c>
    </row>
    <row r="2589" spans="1:5" ht="12.75">
      <c r="A2589" s="245" t="s">
        <v>408</v>
      </c>
      <c r="B2589" s="161">
        <v>653600</v>
      </c>
      <c r="C2589" s="161">
        <v>653600</v>
      </c>
      <c r="D2589" s="241">
        <v>100</v>
      </c>
      <c r="E2589" s="161">
        <v>0</v>
      </c>
    </row>
    <row r="2590" spans="1:5" ht="12.75">
      <c r="A2590" s="246" t="s">
        <v>471</v>
      </c>
      <c r="B2590" s="161">
        <v>653600</v>
      </c>
      <c r="C2590" s="161">
        <v>653600</v>
      </c>
      <c r="D2590" s="241">
        <v>100</v>
      </c>
      <c r="E2590" s="161">
        <v>0</v>
      </c>
    </row>
    <row r="2591" spans="1:5" ht="25.5">
      <c r="A2591" s="247" t="s">
        <v>472</v>
      </c>
      <c r="B2591" s="161">
        <v>653600</v>
      </c>
      <c r="C2591" s="161">
        <v>653600</v>
      </c>
      <c r="D2591" s="241">
        <v>100</v>
      </c>
      <c r="E2591" s="161">
        <v>0</v>
      </c>
    </row>
    <row r="2592" spans="1:5" ht="25.5">
      <c r="A2592" s="252" t="s">
        <v>473</v>
      </c>
      <c r="B2592" s="161">
        <v>653600</v>
      </c>
      <c r="C2592" s="161">
        <v>653600</v>
      </c>
      <c r="D2592" s="241">
        <v>100</v>
      </c>
      <c r="E2592" s="161">
        <v>0</v>
      </c>
    </row>
    <row r="2593" spans="1:5" ht="12.75">
      <c r="A2593" s="244" t="s">
        <v>420</v>
      </c>
      <c r="B2593" s="161">
        <v>42438502</v>
      </c>
      <c r="C2593" s="161">
        <v>42438502</v>
      </c>
      <c r="D2593" s="241">
        <v>100</v>
      </c>
      <c r="E2593" s="161">
        <v>0</v>
      </c>
    </row>
    <row r="2594" spans="1:5" ht="25.5">
      <c r="A2594" s="245" t="s">
        <v>421</v>
      </c>
      <c r="B2594" s="161">
        <v>42438502</v>
      </c>
      <c r="C2594" s="161">
        <v>42438502</v>
      </c>
      <c r="D2594" s="241">
        <v>100</v>
      </c>
      <c r="E2594" s="161">
        <v>0</v>
      </c>
    </row>
    <row r="2595" spans="1:5" ht="12.75">
      <c r="A2595" s="242" t="s">
        <v>423</v>
      </c>
      <c r="B2595" s="160">
        <v>43092102</v>
      </c>
      <c r="C2595" s="160">
        <v>28677238.91</v>
      </c>
      <c r="D2595" s="243">
        <v>66.5487121282689</v>
      </c>
      <c r="E2595" s="160">
        <v>3557534.39</v>
      </c>
    </row>
    <row r="2596" spans="1:5" ht="12.75">
      <c r="A2596" s="244" t="s">
        <v>424</v>
      </c>
      <c r="B2596" s="161">
        <v>43085502</v>
      </c>
      <c r="C2596" s="161">
        <v>28677238.91</v>
      </c>
      <c r="D2596" s="241">
        <v>66.5589063114548</v>
      </c>
      <c r="E2596" s="161">
        <v>3557534.39</v>
      </c>
    </row>
    <row r="2597" spans="1:5" ht="12.75">
      <c r="A2597" s="245" t="s">
        <v>425</v>
      </c>
      <c r="B2597" s="161">
        <v>701594</v>
      </c>
      <c r="C2597" s="161">
        <v>324855.91</v>
      </c>
      <c r="D2597" s="241">
        <v>46.3025496227163</v>
      </c>
      <c r="E2597" s="161">
        <v>61408.39</v>
      </c>
    </row>
    <row r="2598" spans="1:5" ht="12.75">
      <c r="A2598" s="246" t="s">
        <v>426</v>
      </c>
      <c r="B2598" s="161">
        <v>500259</v>
      </c>
      <c r="C2598" s="161">
        <v>262055.33</v>
      </c>
      <c r="D2598" s="241">
        <v>52.3839311236779</v>
      </c>
      <c r="E2598" s="161">
        <v>42105.31</v>
      </c>
    </row>
    <row r="2599" spans="1:5" ht="12.75">
      <c r="A2599" s="246" t="s">
        <v>427</v>
      </c>
      <c r="B2599" s="161">
        <v>201335</v>
      </c>
      <c r="C2599" s="161">
        <v>62800.58</v>
      </c>
      <c r="D2599" s="241">
        <v>31.1920828469963</v>
      </c>
      <c r="E2599" s="161">
        <v>19303.08</v>
      </c>
    </row>
    <row r="2600" spans="1:5" ht="25.5">
      <c r="A2600" s="245" t="s">
        <v>429</v>
      </c>
      <c r="B2600" s="161">
        <v>42383908</v>
      </c>
      <c r="C2600" s="161">
        <v>28352383</v>
      </c>
      <c r="D2600" s="241">
        <v>66.894216078423</v>
      </c>
      <c r="E2600" s="161">
        <v>3496126</v>
      </c>
    </row>
    <row r="2601" spans="1:5" ht="12.75">
      <c r="A2601" s="246" t="s">
        <v>430</v>
      </c>
      <c r="B2601" s="161">
        <v>42383908</v>
      </c>
      <c r="C2601" s="161">
        <v>28352383</v>
      </c>
      <c r="D2601" s="241">
        <v>66.894216078423</v>
      </c>
      <c r="E2601" s="161">
        <v>3496126</v>
      </c>
    </row>
    <row r="2602" spans="1:5" ht="12.75">
      <c r="A2602" s="244" t="s">
        <v>444</v>
      </c>
      <c r="B2602" s="161">
        <v>6600</v>
      </c>
      <c r="C2602" s="161">
        <v>0</v>
      </c>
      <c r="D2602" s="241">
        <v>0</v>
      </c>
      <c r="E2602" s="161">
        <v>0</v>
      </c>
    </row>
    <row r="2603" spans="1:5" ht="12.75">
      <c r="A2603" s="245" t="s">
        <v>445</v>
      </c>
      <c r="B2603" s="161">
        <v>6600</v>
      </c>
      <c r="C2603" s="161">
        <v>0</v>
      </c>
      <c r="D2603" s="241">
        <v>0</v>
      </c>
      <c r="E2603" s="161">
        <v>0</v>
      </c>
    </row>
    <row r="2604" spans="1:5" ht="12.75">
      <c r="A2604" s="240" t="s">
        <v>277</v>
      </c>
      <c r="B2604" s="161">
        <v>0</v>
      </c>
      <c r="C2604" s="161">
        <v>14414863.09</v>
      </c>
      <c r="D2604" s="241">
        <v>0</v>
      </c>
      <c r="E2604" s="161">
        <v>-3557534.39</v>
      </c>
    </row>
    <row r="2605" spans="1:5" ht="12.75">
      <c r="A2605" s="240" t="s">
        <v>455</v>
      </c>
      <c r="B2605" s="161">
        <v>0</v>
      </c>
      <c r="C2605" s="161">
        <v>-14414863.09</v>
      </c>
      <c r="D2605" s="241">
        <v>0</v>
      </c>
      <c r="E2605" s="161">
        <v>3557534.39</v>
      </c>
    </row>
    <row r="2606" spans="1:5" ht="12.75">
      <c r="A2606" s="244" t="s">
        <v>464</v>
      </c>
      <c r="B2606" s="161">
        <v>0</v>
      </c>
      <c r="C2606" s="161">
        <v>-14414863.09</v>
      </c>
      <c r="D2606" s="241">
        <v>0</v>
      </c>
      <c r="E2606" s="161">
        <v>3557534.39</v>
      </c>
    </row>
    <row r="2607" spans="1:5" ht="12.75">
      <c r="A2607" s="240"/>
      <c r="B2607" s="161"/>
      <c r="C2607" s="161"/>
      <c r="D2607" s="241"/>
      <c r="E2607" s="161"/>
    </row>
    <row r="2608" spans="1:5" ht="12.75">
      <c r="A2608" s="251" t="s">
        <v>509</v>
      </c>
      <c r="B2608" s="161"/>
      <c r="C2608" s="161"/>
      <c r="D2608" s="241"/>
      <c r="E2608" s="161"/>
    </row>
    <row r="2609" spans="1:5" ht="12.75">
      <c r="A2609" s="242" t="s">
        <v>403</v>
      </c>
      <c r="B2609" s="160">
        <v>4285456</v>
      </c>
      <c r="C2609" s="160">
        <v>4283001</v>
      </c>
      <c r="D2609" s="243">
        <v>99.942713214183</v>
      </c>
      <c r="E2609" s="160">
        <v>1137</v>
      </c>
    </row>
    <row r="2610" spans="1:5" ht="25.5">
      <c r="A2610" s="244" t="s">
        <v>404</v>
      </c>
      <c r="B2610" s="161">
        <v>5726</v>
      </c>
      <c r="C2610" s="161">
        <v>3271</v>
      </c>
      <c r="D2610" s="241">
        <v>57.1253929444638</v>
      </c>
      <c r="E2610" s="161">
        <v>1137</v>
      </c>
    </row>
    <row r="2611" spans="1:5" ht="12.75">
      <c r="A2611" s="244" t="s">
        <v>420</v>
      </c>
      <c r="B2611" s="161">
        <v>4279730</v>
      </c>
      <c r="C2611" s="161">
        <v>4279730</v>
      </c>
      <c r="D2611" s="241">
        <v>100</v>
      </c>
      <c r="E2611" s="161">
        <v>0</v>
      </c>
    </row>
    <row r="2612" spans="1:5" ht="25.5">
      <c r="A2612" s="245" t="s">
        <v>421</v>
      </c>
      <c r="B2612" s="161">
        <v>4279730</v>
      </c>
      <c r="C2612" s="161">
        <v>4279730</v>
      </c>
      <c r="D2612" s="241">
        <v>100</v>
      </c>
      <c r="E2612" s="161">
        <v>0</v>
      </c>
    </row>
    <row r="2613" spans="1:5" ht="12.75">
      <c r="A2613" s="242" t="s">
        <v>423</v>
      </c>
      <c r="B2613" s="160">
        <v>4285456</v>
      </c>
      <c r="C2613" s="160">
        <v>2238215.52</v>
      </c>
      <c r="D2613" s="243">
        <v>52.2281764180988</v>
      </c>
      <c r="E2613" s="160">
        <v>276435.89</v>
      </c>
    </row>
    <row r="2614" spans="1:5" ht="12.75">
      <c r="A2614" s="244" t="s">
        <v>424</v>
      </c>
      <c r="B2614" s="161">
        <v>4281033</v>
      </c>
      <c r="C2614" s="161">
        <v>2234585.3</v>
      </c>
      <c r="D2614" s="241">
        <v>52.1973388198596</v>
      </c>
      <c r="E2614" s="161">
        <v>276435.89</v>
      </c>
    </row>
    <row r="2615" spans="1:5" ht="12.75">
      <c r="A2615" s="245" t="s">
        <v>425</v>
      </c>
      <c r="B2615" s="161">
        <v>4277403</v>
      </c>
      <c r="C2615" s="161">
        <v>2230955.3</v>
      </c>
      <c r="D2615" s="241">
        <v>52.1567712932356</v>
      </c>
      <c r="E2615" s="161">
        <v>276435.89</v>
      </c>
    </row>
    <row r="2616" spans="1:5" ht="12.75">
      <c r="A2616" s="246" t="s">
        <v>426</v>
      </c>
      <c r="B2616" s="161">
        <v>1062488</v>
      </c>
      <c r="C2616" s="161">
        <v>540387.94</v>
      </c>
      <c r="D2616" s="241">
        <v>50.8606158375436</v>
      </c>
      <c r="E2616" s="161">
        <v>89748.02</v>
      </c>
    </row>
    <row r="2617" spans="1:5" ht="12.75">
      <c r="A2617" s="246" t="s">
        <v>427</v>
      </c>
      <c r="B2617" s="161">
        <v>3214915</v>
      </c>
      <c r="C2617" s="161">
        <v>1690567.36</v>
      </c>
      <c r="D2617" s="241">
        <v>52.5851339771036</v>
      </c>
      <c r="E2617" s="161">
        <v>186687.87</v>
      </c>
    </row>
    <row r="2618" spans="1:5" ht="25.5">
      <c r="A2618" s="245" t="s">
        <v>429</v>
      </c>
      <c r="B2618" s="161">
        <v>30</v>
      </c>
      <c r="C2618" s="161">
        <v>30</v>
      </c>
      <c r="D2618" s="241">
        <v>100</v>
      </c>
      <c r="E2618" s="161">
        <v>0</v>
      </c>
    </row>
    <row r="2619" spans="1:5" ht="12.75">
      <c r="A2619" s="246" t="s">
        <v>431</v>
      </c>
      <c r="B2619" s="161">
        <v>30</v>
      </c>
      <c r="C2619" s="161">
        <v>30</v>
      </c>
      <c r="D2619" s="241">
        <v>100</v>
      </c>
      <c r="E2619" s="161">
        <v>0</v>
      </c>
    </row>
    <row r="2620" spans="1:5" ht="25.5">
      <c r="A2620" s="245" t="s">
        <v>432</v>
      </c>
      <c r="B2620" s="161">
        <v>3600</v>
      </c>
      <c r="C2620" s="161">
        <v>3600</v>
      </c>
      <c r="D2620" s="241">
        <v>100</v>
      </c>
      <c r="E2620" s="161">
        <v>0</v>
      </c>
    </row>
    <row r="2621" spans="1:5" ht="12.75">
      <c r="A2621" s="246" t="s">
        <v>434</v>
      </c>
      <c r="B2621" s="161">
        <v>3600</v>
      </c>
      <c r="C2621" s="161">
        <v>3600</v>
      </c>
      <c r="D2621" s="241">
        <v>100</v>
      </c>
      <c r="E2621" s="161">
        <v>0</v>
      </c>
    </row>
    <row r="2622" spans="1:5" ht="12.75">
      <c r="A2622" s="244" t="s">
        <v>444</v>
      </c>
      <c r="B2622" s="161">
        <v>4423</v>
      </c>
      <c r="C2622" s="161">
        <v>3630.22</v>
      </c>
      <c r="D2622" s="241">
        <v>82.0759665385485</v>
      </c>
      <c r="E2622" s="161">
        <v>0</v>
      </c>
    </row>
    <row r="2623" spans="1:5" ht="12.75">
      <c r="A2623" s="245" t="s">
        <v>445</v>
      </c>
      <c r="B2623" s="161">
        <v>4423</v>
      </c>
      <c r="C2623" s="161">
        <v>3630.22</v>
      </c>
      <c r="D2623" s="241">
        <v>82.0759665385485</v>
      </c>
      <c r="E2623" s="161">
        <v>0</v>
      </c>
    </row>
    <row r="2624" spans="1:5" ht="12.75">
      <c r="A2624" s="240" t="s">
        <v>277</v>
      </c>
      <c r="B2624" s="161">
        <v>0</v>
      </c>
      <c r="C2624" s="161">
        <v>2044785.48</v>
      </c>
      <c r="D2624" s="241">
        <v>0</v>
      </c>
      <c r="E2624" s="161">
        <v>-275298.89</v>
      </c>
    </row>
    <row r="2625" spans="1:5" ht="12.75">
      <c r="A2625" s="240" t="s">
        <v>455</v>
      </c>
      <c r="B2625" s="161">
        <v>0</v>
      </c>
      <c r="C2625" s="161">
        <v>-2044785.48</v>
      </c>
      <c r="D2625" s="241">
        <v>0</v>
      </c>
      <c r="E2625" s="161">
        <v>275298.89</v>
      </c>
    </row>
    <row r="2626" spans="1:5" ht="12.75">
      <c r="A2626" s="244" t="s">
        <v>464</v>
      </c>
      <c r="B2626" s="161">
        <v>0</v>
      </c>
      <c r="C2626" s="161">
        <v>-2044785.48</v>
      </c>
      <c r="D2626" s="241">
        <v>0</v>
      </c>
      <c r="E2626" s="161">
        <v>275298.89</v>
      </c>
    </row>
    <row r="2627" spans="1:5" ht="12.75">
      <c r="A2627" s="240"/>
      <c r="B2627" s="161"/>
      <c r="C2627" s="161"/>
      <c r="D2627" s="241"/>
      <c r="E2627" s="161"/>
    </row>
    <row r="2628" spans="1:5" ht="12.75">
      <c r="A2628" s="242" t="s">
        <v>463</v>
      </c>
      <c r="B2628" s="160"/>
      <c r="C2628" s="160"/>
      <c r="D2628" s="243"/>
      <c r="E2628" s="160"/>
    </row>
    <row r="2629" spans="1:5" ht="12.75">
      <c r="A2629" s="242" t="s">
        <v>403</v>
      </c>
      <c r="B2629" s="160">
        <v>4285456</v>
      </c>
      <c r="C2629" s="160">
        <v>4283001</v>
      </c>
      <c r="D2629" s="243">
        <v>99.942713214183</v>
      </c>
      <c r="E2629" s="160">
        <v>1137</v>
      </c>
    </row>
    <row r="2630" spans="1:5" ht="25.5">
      <c r="A2630" s="244" t="s">
        <v>404</v>
      </c>
      <c r="B2630" s="161">
        <v>5726</v>
      </c>
      <c r="C2630" s="161">
        <v>3271</v>
      </c>
      <c r="D2630" s="241">
        <v>57.1253929444638</v>
      </c>
      <c r="E2630" s="161">
        <v>1137</v>
      </c>
    </row>
    <row r="2631" spans="1:5" ht="12.75">
      <c r="A2631" s="244" t="s">
        <v>420</v>
      </c>
      <c r="B2631" s="161">
        <v>4279730</v>
      </c>
      <c r="C2631" s="161">
        <v>4279730</v>
      </c>
      <c r="D2631" s="241">
        <v>100</v>
      </c>
      <c r="E2631" s="161">
        <v>0</v>
      </c>
    </row>
    <row r="2632" spans="1:5" ht="25.5">
      <c r="A2632" s="245" t="s">
        <v>421</v>
      </c>
      <c r="B2632" s="161">
        <v>4279730</v>
      </c>
      <c r="C2632" s="161">
        <v>4279730</v>
      </c>
      <c r="D2632" s="241">
        <v>100</v>
      </c>
      <c r="E2632" s="161">
        <v>0</v>
      </c>
    </row>
    <row r="2633" spans="1:5" ht="12.75">
      <c r="A2633" s="242" t="s">
        <v>423</v>
      </c>
      <c r="B2633" s="160">
        <v>4285456</v>
      </c>
      <c r="C2633" s="160">
        <v>2238215.52</v>
      </c>
      <c r="D2633" s="243">
        <v>52.2281764180988</v>
      </c>
      <c r="E2633" s="160">
        <v>276435.89</v>
      </c>
    </row>
    <row r="2634" spans="1:5" ht="12.75">
      <c r="A2634" s="244" t="s">
        <v>424</v>
      </c>
      <c r="B2634" s="161">
        <v>4281033</v>
      </c>
      <c r="C2634" s="161">
        <v>2234585.3</v>
      </c>
      <c r="D2634" s="241">
        <v>52.1973388198596</v>
      </c>
      <c r="E2634" s="161">
        <v>276435.89</v>
      </c>
    </row>
    <row r="2635" spans="1:5" ht="12.75">
      <c r="A2635" s="245" t="s">
        <v>425</v>
      </c>
      <c r="B2635" s="161">
        <v>4277403</v>
      </c>
      <c r="C2635" s="161">
        <v>2230955.3</v>
      </c>
      <c r="D2635" s="241">
        <v>52.1567712932356</v>
      </c>
      <c r="E2635" s="161">
        <v>276435.89</v>
      </c>
    </row>
    <row r="2636" spans="1:5" ht="12.75">
      <c r="A2636" s="246" t="s">
        <v>426</v>
      </c>
      <c r="B2636" s="161">
        <v>1062488</v>
      </c>
      <c r="C2636" s="161">
        <v>540387.94</v>
      </c>
      <c r="D2636" s="241">
        <v>50.8606158375436</v>
      </c>
      <c r="E2636" s="161">
        <v>89748.02</v>
      </c>
    </row>
    <row r="2637" spans="1:5" ht="12.75">
      <c r="A2637" s="246" t="s">
        <v>427</v>
      </c>
      <c r="B2637" s="161">
        <v>3214915</v>
      </c>
      <c r="C2637" s="161">
        <v>1690567.36</v>
      </c>
      <c r="D2637" s="241">
        <v>52.5851339771036</v>
      </c>
      <c r="E2637" s="161">
        <v>186687.87</v>
      </c>
    </row>
    <row r="2638" spans="1:5" ht="25.5">
      <c r="A2638" s="245" t="s">
        <v>429</v>
      </c>
      <c r="B2638" s="161">
        <v>30</v>
      </c>
      <c r="C2638" s="161">
        <v>30</v>
      </c>
      <c r="D2638" s="241">
        <v>100</v>
      </c>
      <c r="E2638" s="161">
        <v>0</v>
      </c>
    </row>
    <row r="2639" spans="1:5" ht="12.75">
      <c r="A2639" s="246" t="s">
        <v>431</v>
      </c>
      <c r="B2639" s="161">
        <v>30</v>
      </c>
      <c r="C2639" s="161">
        <v>30</v>
      </c>
      <c r="D2639" s="241">
        <v>100</v>
      </c>
      <c r="E2639" s="161">
        <v>0</v>
      </c>
    </row>
    <row r="2640" spans="1:5" ht="25.5">
      <c r="A2640" s="245" t="s">
        <v>432</v>
      </c>
      <c r="B2640" s="161">
        <v>3600</v>
      </c>
      <c r="C2640" s="161">
        <v>3600</v>
      </c>
      <c r="D2640" s="241">
        <v>100</v>
      </c>
      <c r="E2640" s="161">
        <v>0</v>
      </c>
    </row>
    <row r="2641" spans="1:5" ht="12.75">
      <c r="A2641" s="246" t="s">
        <v>434</v>
      </c>
      <c r="B2641" s="161">
        <v>3600</v>
      </c>
      <c r="C2641" s="161">
        <v>3600</v>
      </c>
      <c r="D2641" s="241">
        <v>100</v>
      </c>
      <c r="E2641" s="161">
        <v>0</v>
      </c>
    </row>
    <row r="2642" spans="1:5" ht="12.75">
      <c r="A2642" s="244" t="s">
        <v>444</v>
      </c>
      <c r="B2642" s="161">
        <v>4423</v>
      </c>
      <c r="C2642" s="161">
        <v>3630.22</v>
      </c>
      <c r="D2642" s="241">
        <v>82.0759665385485</v>
      </c>
      <c r="E2642" s="161">
        <v>0</v>
      </c>
    </row>
    <row r="2643" spans="1:5" ht="12.75">
      <c r="A2643" s="245" t="s">
        <v>445</v>
      </c>
      <c r="B2643" s="161">
        <v>4423</v>
      </c>
      <c r="C2643" s="161">
        <v>3630.22</v>
      </c>
      <c r="D2643" s="241">
        <v>82.0759665385485</v>
      </c>
      <c r="E2643" s="161">
        <v>0</v>
      </c>
    </row>
    <row r="2644" spans="1:5" ht="12.75">
      <c r="A2644" s="240" t="s">
        <v>277</v>
      </c>
      <c r="B2644" s="161">
        <v>0</v>
      </c>
      <c r="C2644" s="161">
        <v>2044785.48</v>
      </c>
      <c r="D2644" s="241">
        <v>0</v>
      </c>
      <c r="E2644" s="161">
        <v>-275298.89</v>
      </c>
    </row>
    <row r="2645" spans="1:5" ht="12.75">
      <c r="A2645" s="240" t="s">
        <v>455</v>
      </c>
      <c r="B2645" s="161">
        <v>0</v>
      </c>
      <c r="C2645" s="161">
        <v>-2044785.48</v>
      </c>
      <c r="D2645" s="241">
        <v>0</v>
      </c>
      <c r="E2645" s="161">
        <v>275298.89</v>
      </c>
    </row>
    <row r="2646" spans="1:5" ht="12.75">
      <c r="A2646" s="244" t="s">
        <v>464</v>
      </c>
      <c r="B2646" s="161">
        <v>0</v>
      </c>
      <c r="C2646" s="161">
        <v>-2044785.48</v>
      </c>
      <c r="D2646" s="241">
        <v>0</v>
      </c>
      <c r="E2646" s="161">
        <v>275298.89</v>
      </c>
    </row>
    <row r="2647" spans="1:5" ht="12.75">
      <c r="A2647" s="240"/>
      <c r="B2647" s="161"/>
      <c r="C2647" s="161"/>
      <c r="D2647" s="241"/>
      <c r="E2647" s="161"/>
    </row>
    <row r="2648" spans="1:5" ht="12.75">
      <c r="A2648" s="251" t="s">
        <v>510</v>
      </c>
      <c r="B2648" s="161"/>
      <c r="C2648" s="161"/>
      <c r="D2648" s="241"/>
      <c r="E2648" s="161"/>
    </row>
    <row r="2649" spans="1:5" ht="12.75">
      <c r="A2649" s="242" t="s">
        <v>403</v>
      </c>
      <c r="B2649" s="160">
        <v>515136361</v>
      </c>
      <c r="C2649" s="160">
        <v>515136361</v>
      </c>
      <c r="D2649" s="243">
        <v>100</v>
      </c>
      <c r="E2649" s="160">
        <v>0</v>
      </c>
    </row>
    <row r="2650" spans="1:5" ht="12.75">
      <c r="A2650" s="244" t="s">
        <v>420</v>
      </c>
      <c r="B2650" s="161">
        <v>515136361</v>
      </c>
      <c r="C2650" s="161">
        <v>515136361</v>
      </c>
      <c r="D2650" s="241">
        <v>100</v>
      </c>
      <c r="E2650" s="161">
        <v>0</v>
      </c>
    </row>
    <row r="2651" spans="1:5" ht="25.5">
      <c r="A2651" s="245" t="s">
        <v>421</v>
      </c>
      <c r="B2651" s="161">
        <v>515136361</v>
      </c>
      <c r="C2651" s="161">
        <v>515136361</v>
      </c>
      <c r="D2651" s="241">
        <v>100</v>
      </c>
      <c r="E2651" s="161">
        <v>0</v>
      </c>
    </row>
    <row r="2652" spans="1:5" ht="12.75">
      <c r="A2652" s="242" t="s">
        <v>423</v>
      </c>
      <c r="B2652" s="160">
        <v>515136361</v>
      </c>
      <c r="C2652" s="160">
        <v>344315137</v>
      </c>
      <c r="D2652" s="243">
        <v>66.8396104541337</v>
      </c>
      <c r="E2652" s="160">
        <v>1600979</v>
      </c>
    </row>
    <row r="2653" spans="1:5" ht="12.75">
      <c r="A2653" s="244" t="s">
        <v>424</v>
      </c>
      <c r="B2653" s="161">
        <v>515136361</v>
      </c>
      <c r="C2653" s="161">
        <v>344315137</v>
      </c>
      <c r="D2653" s="241">
        <v>66.8396104541337</v>
      </c>
      <c r="E2653" s="161">
        <v>1600979</v>
      </c>
    </row>
    <row r="2654" spans="1:5" ht="25.5">
      <c r="A2654" s="245" t="s">
        <v>435</v>
      </c>
      <c r="B2654" s="161">
        <v>515136361</v>
      </c>
      <c r="C2654" s="161">
        <v>344315137</v>
      </c>
      <c r="D2654" s="241">
        <v>66.8396104541337</v>
      </c>
      <c r="E2654" s="161">
        <v>1600979</v>
      </c>
    </row>
    <row r="2655" spans="1:5" ht="25.5">
      <c r="A2655" s="246" t="s">
        <v>441</v>
      </c>
      <c r="B2655" s="161">
        <v>515136361</v>
      </c>
      <c r="C2655" s="161">
        <v>344315137</v>
      </c>
      <c r="D2655" s="241">
        <v>66.8396104541337</v>
      </c>
      <c r="E2655" s="161">
        <v>1600979</v>
      </c>
    </row>
    <row r="2656" spans="1:5" ht="25.5">
      <c r="A2656" s="247" t="s">
        <v>442</v>
      </c>
      <c r="B2656" s="161">
        <v>515136361</v>
      </c>
      <c r="C2656" s="161">
        <v>344315137</v>
      </c>
      <c r="D2656" s="241">
        <v>66.8396104541337</v>
      </c>
      <c r="E2656" s="161">
        <v>1600979</v>
      </c>
    </row>
    <row r="2657" spans="1:5" ht="12.75">
      <c r="A2657" s="240" t="s">
        <v>277</v>
      </c>
      <c r="B2657" s="161">
        <v>0</v>
      </c>
      <c r="C2657" s="161">
        <v>170821224</v>
      </c>
      <c r="D2657" s="241">
        <v>0</v>
      </c>
      <c r="E2657" s="161">
        <v>-1600979</v>
      </c>
    </row>
    <row r="2658" spans="1:5" ht="12.75">
      <c r="A2658" s="240" t="s">
        <v>455</v>
      </c>
      <c r="B2658" s="161">
        <v>0</v>
      </c>
      <c r="C2658" s="161">
        <v>-170821224</v>
      </c>
      <c r="D2658" s="241">
        <v>0</v>
      </c>
      <c r="E2658" s="161">
        <v>1600979</v>
      </c>
    </row>
    <row r="2659" spans="1:5" ht="12.75">
      <c r="A2659" s="244" t="s">
        <v>464</v>
      </c>
      <c r="B2659" s="161">
        <v>0</v>
      </c>
      <c r="C2659" s="161">
        <v>-170821224</v>
      </c>
      <c r="D2659" s="241">
        <v>0</v>
      </c>
      <c r="E2659" s="161">
        <v>1600979</v>
      </c>
    </row>
    <row r="2660" spans="1:5" ht="12.75">
      <c r="A2660" s="240"/>
      <c r="B2660" s="161"/>
      <c r="C2660" s="161"/>
      <c r="D2660" s="241"/>
      <c r="E2660" s="161"/>
    </row>
    <row r="2661" spans="1:5" ht="12.75">
      <c r="A2661" s="242" t="s">
        <v>463</v>
      </c>
      <c r="B2661" s="160"/>
      <c r="C2661" s="160"/>
      <c r="D2661" s="243"/>
      <c r="E2661" s="160"/>
    </row>
    <row r="2662" spans="1:5" ht="12.75">
      <c r="A2662" s="242" t="s">
        <v>403</v>
      </c>
      <c r="B2662" s="160">
        <v>515136361</v>
      </c>
      <c r="C2662" s="160">
        <v>515136361</v>
      </c>
      <c r="D2662" s="243">
        <v>100</v>
      </c>
      <c r="E2662" s="160">
        <v>0</v>
      </c>
    </row>
    <row r="2663" spans="1:5" ht="12.75">
      <c r="A2663" s="244" t="s">
        <v>420</v>
      </c>
      <c r="B2663" s="161">
        <v>515136361</v>
      </c>
      <c r="C2663" s="161">
        <v>515136361</v>
      </c>
      <c r="D2663" s="241">
        <v>100</v>
      </c>
      <c r="E2663" s="161">
        <v>0</v>
      </c>
    </row>
    <row r="2664" spans="1:5" ht="25.5">
      <c r="A2664" s="245" t="s">
        <v>421</v>
      </c>
      <c r="B2664" s="161">
        <v>515136361</v>
      </c>
      <c r="C2664" s="161">
        <v>515136361</v>
      </c>
      <c r="D2664" s="241">
        <v>100</v>
      </c>
      <c r="E2664" s="161">
        <v>0</v>
      </c>
    </row>
    <row r="2665" spans="1:5" ht="12.75">
      <c r="A2665" s="242" t="s">
        <v>423</v>
      </c>
      <c r="B2665" s="160">
        <v>515136361</v>
      </c>
      <c r="C2665" s="160">
        <v>344315137</v>
      </c>
      <c r="D2665" s="243">
        <v>66.8396104541337</v>
      </c>
      <c r="E2665" s="160">
        <v>1600979</v>
      </c>
    </row>
    <row r="2666" spans="1:5" ht="12.75">
      <c r="A2666" s="244" t="s">
        <v>424</v>
      </c>
      <c r="B2666" s="161">
        <v>515136361</v>
      </c>
      <c r="C2666" s="161">
        <v>344315137</v>
      </c>
      <c r="D2666" s="241">
        <v>66.8396104541337</v>
      </c>
      <c r="E2666" s="161">
        <v>1600979</v>
      </c>
    </row>
    <row r="2667" spans="1:5" ht="25.5">
      <c r="A2667" s="245" t="s">
        <v>435</v>
      </c>
      <c r="B2667" s="161">
        <v>515136361</v>
      </c>
      <c r="C2667" s="161">
        <v>344315137</v>
      </c>
      <c r="D2667" s="241">
        <v>66.8396104541337</v>
      </c>
      <c r="E2667" s="161">
        <v>1600979</v>
      </c>
    </row>
    <row r="2668" spans="1:5" ht="25.5">
      <c r="A2668" s="246" t="s">
        <v>441</v>
      </c>
      <c r="B2668" s="161">
        <v>515136361</v>
      </c>
      <c r="C2668" s="161">
        <v>344315137</v>
      </c>
      <c r="D2668" s="241">
        <v>66.8396104541337</v>
      </c>
      <c r="E2668" s="161">
        <v>1600979</v>
      </c>
    </row>
    <row r="2669" spans="1:5" ht="25.5">
      <c r="A2669" s="247" t="s">
        <v>442</v>
      </c>
      <c r="B2669" s="161">
        <v>515136361</v>
      </c>
      <c r="C2669" s="161">
        <v>344315137</v>
      </c>
      <c r="D2669" s="241">
        <v>66.8396104541337</v>
      </c>
      <c r="E2669" s="161">
        <v>1600979</v>
      </c>
    </row>
    <row r="2670" spans="1:5" ht="12.75">
      <c r="A2670" s="240" t="s">
        <v>277</v>
      </c>
      <c r="B2670" s="161">
        <v>0</v>
      </c>
      <c r="C2670" s="161">
        <v>170821224</v>
      </c>
      <c r="D2670" s="241">
        <v>0</v>
      </c>
      <c r="E2670" s="161">
        <v>-1600979</v>
      </c>
    </row>
    <row r="2671" spans="1:5" ht="12.75">
      <c r="A2671" s="240" t="s">
        <v>455</v>
      </c>
      <c r="B2671" s="161">
        <v>0</v>
      </c>
      <c r="C2671" s="161">
        <v>-170821224</v>
      </c>
      <c r="D2671" s="241">
        <v>0</v>
      </c>
      <c r="E2671" s="161">
        <v>1600979</v>
      </c>
    </row>
    <row r="2672" spans="1:5" ht="12.75">
      <c r="A2672" s="244" t="s">
        <v>464</v>
      </c>
      <c r="B2672" s="161">
        <v>0</v>
      </c>
      <c r="C2672" s="161">
        <v>-170821224</v>
      </c>
      <c r="D2672" s="241">
        <v>0</v>
      </c>
      <c r="E2672" s="161">
        <v>1600979</v>
      </c>
    </row>
    <row r="2673" spans="1:5" ht="12.75">
      <c r="A2673" s="240"/>
      <c r="B2673" s="161"/>
      <c r="C2673" s="161"/>
      <c r="D2673" s="241"/>
      <c r="E2673" s="161"/>
    </row>
    <row r="2674" spans="1:5" ht="12.75">
      <c r="A2674" s="251" t="s">
        <v>511</v>
      </c>
      <c r="B2674" s="161"/>
      <c r="C2674" s="161"/>
      <c r="D2674" s="241"/>
      <c r="E2674" s="161"/>
    </row>
    <row r="2675" spans="1:5" ht="12.75">
      <c r="A2675" s="242" t="s">
        <v>403</v>
      </c>
      <c r="B2675" s="160">
        <v>82638689</v>
      </c>
      <c r="C2675" s="160">
        <v>82638689</v>
      </c>
      <c r="D2675" s="243">
        <v>100</v>
      </c>
      <c r="E2675" s="160">
        <v>0</v>
      </c>
    </row>
    <row r="2676" spans="1:5" ht="12.75">
      <c r="A2676" s="244" t="s">
        <v>420</v>
      </c>
      <c r="B2676" s="161">
        <v>82638689</v>
      </c>
      <c r="C2676" s="161">
        <v>82638689</v>
      </c>
      <c r="D2676" s="241">
        <v>100</v>
      </c>
      <c r="E2676" s="161">
        <v>0</v>
      </c>
    </row>
    <row r="2677" spans="1:5" ht="25.5">
      <c r="A2677" s="245" t="s">
        <v>421</v>
      </c>
      <c r="B2677" s="161">
        <v>82638689</v>
      </c>
      <c r="C2677" s="161">
        <v>82638689</v>
      </c>
      <c r="D2677" s="241">
        <v>100</v>
      </c>
      <c r="E2677" s="161">
        <v>0</v>
      </c>
    </row>
    <row r="2678" spans="1:5" ht="12.75">
      <c r="A2678" s="242" t="s">
        <v>423</v>
      </c>
      <c r="B2678" s="160">
        <v>82638689</v>
      </c>
      <c r="C2678" s="160">
        <v>55396009</v>
      </c>
      <c r="D2678" s="243">
        <v>67.0339881601946</v>
      </c>
      <c r="E2678" s="160">
        <v>6805112</v>
      </c>
    </row>
    <row r="2679" spans="1:5" ht="12.75">
      <c r="A2679" s="244" t="s">
        <v>424</v>
      </c>
      <c r="B2679" s="161">
        <v>82638689</v>
      </c>
      <c r="C2679" s="161">
        <v>55396009</v>
      </c>
      <c r="D2679" s="241">
        <v>67.0339881601946</v>
      </c>
      <c r="E2679" s="161">
        <v>6805112</v>
      </c>
    </row>
    <row r="2680" spans="1:5" ht="25.5">
      <c r="A2680" s="245" t="s">
        <v>435</v>
      </c>
      <c r="B2680" s="161">
        <v>82638689</v>
      </c>
      <c r="C2680" s="161">
        <v>55396009</v>
      </c>
      <c r="D2680" s="241">
        <v>67.0339881601946</v>
      </c>
      <c r="E2680" s="161">
        <v>6805112</v>
      </c>
    </row>
    <row r="2681" spans="1:5" ht="25.5">
      <c r="A2681" s="246" t="s">
        <v>441</v>
      </c>
      <c r="B2681" s="161">
        <v>82638689</v>
      </c>
      <c r="C2681" s="161">
        <v>55396009</v>
      </c>
      <c r="D2681" s="241">
        <v>67.0339881601946</v>
      </c>
      <c r="E2681" s="161">
        <v>6805112</v>
      </c>
    </row>
    <row r="2682" spans="1:5" ht="25.5">
      <c r="A2682" s="247" t="s">
        <v>442</v>
      </c>
      <c r="B2682" s="161">
        <v>82638689</v>
      </c>
      <c r="C2682" s="161">
        <v>55396009</v>
      </c>
      <c r="D2682" s="241">
        <v>67.0339881601946</v>
      </c>
      <c r="E2682" s="161">
        <v>6805112</v>
      </c>
    </row>
    <row r="2683" spans="1:5" ht="12.75">
      <c r="A2683" s="240" t="s">
        <v>277</v>
      </c>
      <c r="B2683" s="161">
        <v>0</v>
      </c>
      <c r="C2683" s="161">
        <v>27242680</v>
      </c>
      <c r="D2683" s="241">
        <v>0</v>
      </c>
      <c r="E2683" s="161">
        <v>-6805112</v>
      </c>
    </row>
    <row r="2684" spans="1:5" ht="12.75">
      <c r="A2684" s="240" t="s">
        <v>455</v>
      </c>
      <c r="B2684" s="161">
        <v>0</v>
      </c>
      <c r="C2684" s="161">
        <v>-27242680</v>
      </c>
      <c r="D2684" s="241">
        <v>0</v>
      </c>
      <c r="E2684" s="161">
        <v>6805112</v>
      </c>
    </row>
    <row r="2685" spans="1:5" ht="12.75">
      <c r="A2685" s="244" t="s">
        <v>464</v>
      </c>
      <c r="B2685" s="161">
        <v>0</v>
      </c>
      <c r="C2685" s="161">
        <v>-27242680</v>
      </c>
      <c r="D2685" s="241">
        <v>0</v>
      </c>
      <c r="E2685" s="161">
        <v>6805112</v>
      </c>
    </row>
    <row r="2686" spans="1:5" ht="12.75">
      <c r="A2686" s="240"/>
      <c r="B2686" s="161"/>
      <c r="C2686" s="161"/>
      <c r="D2686" s="241"/>
      <c r="E2686" s="161"/>
    </row>
    <row r="2687" spans="1:5" ht="12.75">
      <c r="A2687" s="242" t="s">
        <v>463</v>
      </c>
      <c r="B2687" s="160"/>
      <c r="C2687" s="160"/>
      <c r="D2687" s="243"/>
      <c r="E2687" s="160"/>
    </row>
    <row r="2688" spans="1:5" ht="12.75">
      <c r="A2688" s="242" t="s">
        <v>403</v>
      </c>
      <c r="B2688" s="160">
        <v>82638689</v>
      </c>
      <c r="C2688" s="160">
        <v>82638689</v>
      </c>
      <c r="D2688" s="243">
        <v>100</v>
      </c>
      <c r="E2688" s="160">
        <v>0</v>
      </c>
    </row>
    <row r="2689" spans="1:5" ht="12.75">
      <c r="A2689" s="244" t="s">
        <v>420</v>
      </c>
      <c r="B2689" s="161">
        <v>82638689</v>
      </c>
      <c r="C2689" s="161">
        <v>82638689</v>
      </c>
      <c r="D2689" s="241">
        <v>100</v>
      </c>
      <c r="E2689" s="161">
        <v>0</v>
      </c>
    </row>
    <row r="2690" spans="1:5" ht="25.5">
      <c r="A2690" s="245" t="s">
        <v>421</v>
      </c>
      <c r="B2690" s="161">
        <v>82638689</v>
      </c>
      <c r="C2690" s="161">
        <v>82638689</v>
      </c>
      <c r="D2690" s="241">
        <v>100</v>
      </c>
      <c r="E2690" s="161">
        <v>0</v>
      </c>
    </row>
    <row r="2691" spans="1:5" ht="12.75">
      <c r="A2691" s="242" t="s">
        <v>423</v>
      </c>
      <c r="B2691" s="160">
        <v>82638689</v>
      </c>
      <c r="C2691" s="160">
        <v>55396009</v>
      </c>
      <c r="D2691" s="243">
        <v>67.0339881601946</v>
      </c>
      <c r="E2691" s="160">
        <v>6805112</v>
      </c>
    </row>
    <row r="2692" spans="1:5" ht="12.75">
      <c r="A2692" s="244" t="s">
        <v>424</v>
      </c>
      <c r="B2692" s="161">
        <v>82638689</v>
      </c>
      <c r="C2692" s="161">
        <v>55396009</v>
      </c>
      <c r="D2692" s="241">
        <v>67.0339881601946</v>
      </c>
      <c r="E2692" s="161">
        <v>6805112</v>
      </c>
    </row>
    <row r="2693" spans="1:5" ht="25.5">
      <c r="A2693" s="245" t="s">
        <v>435</v>
      </c>
      <c r="B2693" s="161">
        <v>82638689</v>
      </c>
      <c r="C2693" s="161">
        <v>55396009</v>
      </c>
      <c r="D2693" s="241">
        <v>67.0339881601946</v>
      </c>
      <c r="E2693" s="161">
        <v>6805112</v>
      </c>
    </row>
    <row r="2694" spans="1:5" ht="25.5">
      <c r="A2694" s="246" t="s">
        <v>441</v>
      </c>
      <c r="B2694" s="161">
        <v>82638689</v>
      </c>
      <c r="C2694" s="161">
        <v>55396009</v>
      </c>
      <c r="D2694" s="241">
        <v>67.0339881601946</v>
      </c>
      <c r="E2694" s="161">
        <v>6805112</v>
      </c>
    </row>
    <row r="2695" spans="1:5" ht="25.5">
      <c r="A2695" s="247" t="s">
        <v>442</v>
      </c>
      <c r="B2695" s="161">
        <v>82638689</v>
      </c>
      <c r="C2695" s="161">
        <v>55396009</v>
      </c>
      <c r="D2695" s="241">
        <v>67.0339881601946</v>
      </c>
      <c r="E2695" s="161">
        <v>6805112</v>
      </c>
    </row>
    <row r="2696" spans="1:5" ht="12.75">
      <c r="A2696" s="240" t="s">
        <v>277</v>
      </c>
      <c r="B2696" s="161">
        <v>0</v>
      </c>
      <c r="C2696" s="161">
        <v>27242680</v>
      </c>
      <c r="D2696" s="241">
        <v>0</v>
      </c>
      <c r="E2696" s="161">
        <v>-6805112</v>
      </c>
    </row>
    <row r="2697" spans="1:5" ht="12.75">
      <c r="A2697" s="240" t="s">
        <v>455</v>
      </c>
      <c r="B2697" s="161">
        <v>0</v>
      </c>
      <c r="C2697" s="161">
        <v>-27242680</v>
      </c>
      <c r="D2697" s="241">
        <v>0</v>
      </c>
      <c r="E2697" s="161">
        <v>6805112</v>
      </c>
    </row>
    <row r="2698" spans="1:5" ht="12.75">
      <c r="A2698" s="244" t="s">
        <v>464</v>
      </c>
      <c r="B2698" s="161">
        <v>0</v>
      </c>
      <c r="C2698" s="161">
        <v>-27242680</v>
      </c>
      <c r="D2698" s="241">
        <v>0</v>
      </c>
      <c r="E2698" s="161">
        <v>6805112</v>
      </c>
    </row>
    <row r="2699" spans="1:5" ht="12.75">
      <c r="A2699" s="240"/>
      <c r="B2699" s="161"/>
      <c r="C2699" s="161"/>
      <c r="D2699" s="241"/>
      <c r="E2699" s="161"/>
    </row>
    <row r="2700" spans="1:5" ht="25.5">
      <c r="A2700" s="251" t="s">
        <v>512</v>
      </c>
      <c r="B2700" s="161"/>
      <c r="C2700" s="161"/>
      <c r="D2700" s="241"/>
      <c r="E2700" s="161"/>
    </row>
    <row r="2701" spans="1:5" ht="12.75">
      <c r="A2701" s="242" t="s">
        <v>403</v>
      </c>
      <c r="B2701" s="160">
        <v>676191291</v>
      </c>
      <c r="C2701" s="160">
        <v>0</v>
      </c>
      <c r="D2701" s="243">
        <v>0</v>
      </c>
      <c r="E2701" s="160">
        <v>0</v>
      </c>
    </row>
    <row r="2702" spans="1:5" ht="12.75">
      <c r="A2702" s="244" t="s">
        <v>420</v>
      </c>
      <c r="B2702" s="161">
        <v>676191291</v>
      </c>
      <c r="C2702" s="161">
        <v>0</v>
      </c>
      <c r="D2702" s="241">
        <v>0</v>
      </c>
      <c r="E2702" s="161">
        <v>0</v>
      </c>
    </row>
    <row r="2703" spans="1:5" ht="25.5">
      <c r="A2703" s="245" t="s">
        <v>421</v>
      </c>
      <c r="B2703" s="161">
        <v>676191291</v>
      </c>
      <c r="C2703" s="161">
        <v>0</v>
      </c>
      <c r="D2703" s="241">
        <v>0</v>
      </c>
      <c r="E2703" s="161">
        <v>0</v>
      </c>
    </row>
    <row r="2704" spans="1:5" ht="12.75">
      <c r="A2704" s="242" t="s">
        <v>423</v>
      </c>
      <c r="B2704" s="160">
        <v>676191291</v>
      </c>
      <c r="C2704" s="160">
        <v>0</v>
      </c>
      <c r="D2704" s="243">
        <v>0</v>
      </c>
      <c r="E2704" s="160">
        <v>0</v>
      </c>
    </row>
    <row r="2705" spans="1:5" ht="12.75">
      <c r="A2705" s="244" t="s">
        <v>424</v>
      </c>
      <c r="B2705" s="161">
        <v>676191291</v>
      </c>
      <c r="C2705" s="161">
        <v>0</v>
      </c>
      <c r="D2705" s="241">
        <v>0</v>
      </c>
      <c r="E2705" s="161">
        <v>0</v>
      </c>
    </row>
    <row r="2706" spans="1:5" ht="25.5">
      <c r="A2706" s="245" t="s">
        <v>429</v>
      </c>
      <c r="B2706" s="161">
        <v>676191291</v>
      </c>
      <c r="C2706" s="161">
        <v>0</v>
      </c>
      <c r="D2706" s="241">
        <v>0</v>
      </c>
      <c r="E2706" s="161">
        <v>0</v>
      </c>
    </row>
    <row r="2707" spans="1:5" ht="12.75">
      <c r="A2707" s="246" t="s">
        <v>430</v>
      </c>
      <c r="B2707" s="161">
        <v>676191291</v>
      </c>
      <c r="C2707" s="161">
        <v>0</v>
      </c>
      <c r="D2707" s="241">
        <v>0</v>
      </c>
      <c r="E2707" s="161">
        <v>0</v>
      </c>
    </row>
    <row r="2708" spans="1:5" ht="12.75">
      <c r="A2708" s="240"/>
      <c r="B2708" s="161"/>
      <c r="C2708" s="161"/>
      <c r="D2708" s="241"/>
      <c r="E2708" s="161"/>
    </row>
    <row r="2709" spans="1:5" ht="12.75">
      <c r="A2709" s="242" t="s">
        <v>463</v>
      </c>
      <c r="B2709" s="160"/>
      <c r="C2709" s="160"/>
      <c r="D2709" s="243"/>
      <c r="E2709" s="160"/>
    </row>
    <row r="2710" spans="1:5" ht="12.75">
      <c r="A2710" s="242" t="s">
        <v>403</v>
      </c>
      <c r="B2710" s="160">
        <v>536319579</v>
      </c>
      <c r="C2710" s="160">
        <v>0</v>
      </c>
      <c r="D2710" s="243">
        <v>0</v>
      </c>
      <c r="E2710" s="160">
        <v>0</v>
      </c>
    </row>
    <row r="2711" spans="1:5" ht="12.75">
      <c r="A2711" s="244" t="s">
        <v>420</v>
      </c>
      <c r="B2711" s="161">
        <v>536319579</v>
      </c>
      <c r="C2711" s="161">
        <v>0</v>
      </c>
      <c r="D2711" s="241">
        <v>0</v>
      </c>
      <c r="E2711" s="161">
        <v>0</v>
      </c>
    </row>
    <row r="2712" spans="1:5" ht="25.5">
      <c r="A2712" s="245" t="s">
        <v>421</v>
      </c>
      <c r="B2712" s="161">
        <v>536319579</v>
      </c>
      <c r="C2712" s="161">
        <v>0</v>
      </c>
      <c r="D2712" s="241">
        <v>0</v>
      </c>
      <c r="E2712" s="161">
        <v>0</v>
      </c>
    </row>
    <row r="2713" spans="1:5" ht="12.75">
      <c r="A2713" s="242" t="s">
        <v>423</v>
      </c>
      <c r="B2713" s="160">
        <v>536319579</v>
      </c>
      <c r="C2713" s="160">
        <v>0</v>
      </c>
      <c r="D2713" s="243">
        <v>0</v>
      </c>
      <c r="E2713" s="160">
        <v>0</v>
      </c>
    </row>
    <row r="2714" spans="1:5" ht="12.75">
      <c r="A2714" s="244" t="s">
        <v>424</v>
      </c>
      <c r="B2714" s="161">
        <v>536319579</v>
      </c>
      <c r="C2714" s="161">
        <v>0</v>
      </c>
      <c r="D2714" s="241">
        <v>0</v>
      </c>
      <c r="E2714" s="161">
        <v>0</v>
      </c>
    </row>
    <row r="2715" spans="1:5" ht="25.5">
      <c r="A2715" s="245" t="s">
        <v>429</v>
      </c>
      <c r="B2715" s="161">
        <v>536319579</v>
      </c>
      <c r="C2715" s="161">
        <v>0</v>
      </c>
      <c r="D2715" s="241">
        <v>0</v>
      </c>
      <c r="E2715" s="161">
        <v>0</v>
      </c>
    </row>
    <row r="2716" spans="1:5" ht="12.75">
      <c r="A2716" s="246" t="s">
        <v>430</v>
      </c>
      <c r="B2716" s="161">
        <v>536319579</v>
      </c>
      <c r="C2716" s="161">
        <v>0</v>
      </c>
      <c r="D2716" s="241">
        <v>0</v>
      </c>
      <c r="E2716" s="161">
        <v>0</v>
      </c>
    </row>
    <row r="2717" spans="1:5" ht="12.75">
      <c r="A2717" s="240"/>
      <c r="B2717" s="161"/>
      <c r="C2717" s="161"/>
      <c r="D2717" s="241"/>
      <c r="E2717" s="161"/>
    </row>
    <row r="2718" spans="1:5" ht="25.5">
      <c r="A2718" s="242" t="s">
        <v>465</v>
      </c>
      <c r="B2718" s="160"/>
      <c r="C2718" s="160"/>
      <c r="D2718" s="243"/>
      <c r="E2718" s="160"/>
    </row>
    <row r="2719" spans="1:5" ht="12.75">
      <c r="A2719" s="242" t="s">
        <v>403</v>
      </c>
      <c r="B2719" s="160">
        <v>139871712</v>
      </c>
      <c r="C2719" s="160">
        <v>0</v>
      </c>
      <c r="D2719" s="243">
        <v>0</v>
      </c>
      <c r="E2719" s="160">
        <v>0</v>
      </c>
    </row>
    <row r="2720" spans="1:5" ht="12.75">
      <c r="A2720" s="244" t="s">
        <v>420</v>
      </c>
      <c r="B2720" s="161">
        <v>139871712</v>
      </c>
      <c r="C2720" s="161">
        <v>0</v>
      </c>
      <c r="D2720" s="241">
        <v>0</v>
      </c>
      <c r="E2720" s="161">
        <v>0</v>
      </c>
    </row>
    <row r="2721" spans="1:5" ht="25.5">
      <c r="A2721" s="245" t="s">
        <v>421</v>
      </c>
      <c r="B2721" s="161">
        <v>139871712</v>
      </c>
      <c r="C2721" s="161">
        <v>0</v>
      </c>
      <c r="D2721" s="241">
        <v>0</v>
      </c>
      <c r="E2721" s="161">
        <v>0</v>
      </c>
    </row>
    <row r="2722" spans="1:5" ht="12.75">
      <c r="A2722" s="242" t="s">
        <v>423</v>
      </c>
      <c r="B2722" s="160">
        <v>139871712</v>
      </c>
      <c r="C2722" s="160">
        <v>0</v>
      </c>
      <c r="D2722" s="243">
        <v>0</v>
      </c>
      <c r="E2722" s="160">
        <v>0</v>
      </c>
    </row>
    <row r="2723" spans="1:5" ht="12.75">
      <c r="A2723" s="244" t="s">
        <v>424</v>
      </c>
      <c r="B2723" s="161">
        <v>139871712</v>
      </c>
      <c r="C2723" s="161">
        <v>0</v>
      </c>
      <c r="D2723" s="241">
        <v>0</v>
      </c>
      <c r="E2723" s="161">
        <v>0</v>
      </c>
    </row>
    <row r="2724" spans="1:5" ht="25.5">
      <c r="A2724" s="245" t="s">
        <v>429</v>
      </c>
      <c r="B2724" s="161">
        <v>139871712</v>
      </c>
      <c r="C2724" s="161">
        <v>0</v>
      </c>
      <c r="D2724" s="241">
        <v>0</v>
      </c>
      <c r="E2724" s="161">
        <v>0</v>
      </c>
    </row>
    <row r="2725" spans="1:5" ht="12.75">
      <c r="A2725" s="246" t="s">
        <v>430</v>
      </c>
      <c r="B2725" s="161">
        <v>139871712</v>
      </c>
      <c r="C2725" s="161">
        <v>0</v>
      </c>
      <c r="D2725" s="241">
        <v>0</v>
      </c>
      <c r="E2725" s="161">
        <v>0</v>
      </c>
    </row>
    <row r="2726" spans="1:5" ht="12.75">
      <c r="A2726" s="240"/>
      <c r="B2726" s="161"/>
      <c r="C2726" s="161"/>
      <c r="D2726" s="241"/>
      <c r="E2726" s="161"/>
    </row>
    <row r="2727" spans="1:5" ht="13.5">
      <c r="A2727" s="237" t="s">
        <v>513</v>
      </c>
      <c r="B2727" s="238"/>
      <c r="C2727" s="238"/>
      <c r="D2727" s="239"/>
      <c r="E2727" s="238"/>
    </row>
    <row r="2728" spans="1:5" ht="12.75">
      <c r="A2728" s="242" t="s">
        <v>402</v>
      </c>
      <c r="B2728" s="160">
        <v>4197497072</v>
      </c>
      <c r="C2728" s="160">
        <v>2799980666.23</v>
      </c>
      <c r="D2728" s="243">
        <v>66.7059587702316</v>
      </c>
      <c r="E2728" s="160">
        <v>366816510.82</v>
      </c>
    </row>
    <row r="2729" spans="1:5" ht="12.75">
      <c r="A2729" s="244" t="s">
        <v>514</v>
      </c>
      <c r="B2729" s="161">
        <v>3858127659</v>
      </c>
      <c r="C2729" s="161">
        <v>2572884903.65</v>
      </c>
      <c r="D2729" s="241">
        <v>66.6873968684819</v>
      </c>
      <c r="E2729" s="161">
        <v>337881280.81</v>
      </c>
    </row>
    <row r="2730" spans="1:5" ht="12.75">
      <c r="A2730" s="245" t="s">
        <v>515</v>
      </c>
      <c r="B2730" s="161">
        <v>3858127659</v>
      </c>
      <c r="C2730" s="161">
        <v>2572884903.65</v>
      </c>
      <c r="D2730" s="241">
        <v>66.6873968684819</v>
      </c>
      <c r="E2730" s="161">
        <v>337881281</v>
      </c>
    </row>
    <row r="2731" spans="1:5" ht="12.75">
      <c r="A2731" s="244" t="s">
        <v>516</v>
      </c>
      <c r="B2731" s="161">
        <v>66989174</v>
      </c>
      <c r="C2731" s="161">
        <v>47126510.25</v>
      </c>
      <c r="D2731" s="241">
        <v>70.3494422098711</v>
      </c>
      <c r="E2731" s="161">
        <v>6122184</v>
      </c>
    </row>
    <row r="2732" spans="1:5" ht="25.5">
      <c r="A2732" s="244" t="s">
        <v>404</v>
      </c>
      <c r="B2732" s="161">
        <v>56125</v>
      </c>
      <c r="C2732" s="161">
        <v>40884.87</v>
      </c>
      <c r="D2732" s="241">
        <v>72.8460935412027</v>
      </c>
      <c r="E2732" s="161">
        <v>173.89</v>
      </c>
    </row>
    <row r="2733" spans="1:5" ht="12.75">
      <c r="A2733" s="244" t="s">
        <v>407</v>
      </c>
      <c r="B2733" s="161">
        <v>272324114</v>
      </c>
      <c r="C2733" s="161">
        <v>179928367.46</v>
      </c>
      <c r="D2733" s="241">
        <v>66.0714047012377</v>
      </c>
      <c r="E2733" s="161">
        <v>22812872</v>
      </c>
    </row>
    <row r="2734" spans="1:5" ht="12.75">
      <c r="A2734" s="245" t="s">
        <v>408</v>
      </c>
      <c r="B2734" s="161">
        <v>272255397</v>
      </c>
      <c r="C2734" s="161">
        <v>179859651.27</v>
      </c>
      <c r="D2734" s="241">
        <v>66.0628414539749</v>
      </c>
      <c r="E2734" s="161">
        <v>22812872</v>
      </c>
    </row>
    <row r="2735" spans="1:5" ht="12.75">
      <c r="A2735" s="245" t="s">
        <v>410</v>
      </c>
      <c r="B2735" s="161">
        <v>68717</v>
      </c>
      <c r="C2735" s="161">
        <v>68716.19</v>
      </c>
      <c r="D2735" s="241">
        <v>99.998821252383</v>
      </c>
      <c r="E2735" s="161">
        <v>0</v>
      </c>
    </row>
    <row r="2736" spans="1:5" ht="12.75">
      <c r="A2736" s="246" t="s">
        <v>411</v>
      </c>
      <c r="B2736" s="161">
        <v>68717</v>
      </c>
      <c r="C2736" s="161">
        <v>68716.19</v>
      </c>
      <c r="D2736" s="241">
        <v>99.998821252383</v>
      </c>
      <c r="E2736" s="161">
        <v>0</v>
      </c>
    </row>
    <row r="2737" spans="1:5" ht="12.75">
      <c r="A2737" s="242" t="s">
        <v>423</v>
      </c>
      <c r="B2737" s="160">
        <v>4083980471</v>
      </c>
      <c r="C2737" s="160">
        <v>2687151673.33</v>
      </c>
      <c r="D2737" s="243">
        <v>65.7973683373669</v>
      </c>
      <c r="E2737" s="160">
        <v>354471083.75</v>
      </c>
    </row>
    <row r="2738" spans="1:5" ht="12.75">
      <c r="A2738" s="244" t="s">
        <v>424</v>
      </c>
      <c r="B2738" s="161">
        <v>4082167694</v>
      </c>
      <c r="C2738" s="161">
        <v>2686456480.46</v>
      </c>
      <c r="D2738" s="241">
        <v>65.8095571235002</v>
      </c>
      <c r="E2738" s="161">
        <v>354471083.75</v>
      </c>
    </row>
    <row r="2739" spans="1:5" ht="12.75">
      <c r="A2739" s="245" t="s">
        <v>425</v>
      </c>
      <c r="B2739" s="161">
        <v>27030324</v>
      </c>
      <c r="C2739" s="161">
        <v>17297084.77</v>
      </c>
      <c r="D2739" s="241">
        <v>63.9914074651861</v>
      </c>
      <c r="E2739" s="161">
        <v>2325540</v>
      </c>
    </row>
    <row r="2740" spans="1:5" ht="12.75">
      <c r="A2740" s="246" t="s">
        <v>426</v>
      </c>
      <c r="B2740" s="161">
        <v>20146145</v>
      </c>
      <c r="C2740" s="161">
        <v>12671944</v>
      </c>
      <c r="D2740" s="241">
        <v>62.9000902654081</v>
      </c>
      <c r="E2740" s="161">
        <v>1766882</v>
      </c>
    </row>
    <row r="2741" spans="1:5" ht="12.75">
      <c r="A2741" s="246" t="s">
        <v>427</v>
      </c>
      <c r="B2741" s="161">
        <v>6884179</v>
      </c>
      <c r="C2741" s="161">
        <v>4625141.38</v>
      </c>
      <c r="D2741" s="241">
        <v>67.1850830723606</v>
      </c>
      <c r="E2741" s="161">
        <v>558657.96</v>
      </c>
    </row>
    <row r="2742" spans="1:5" ht="25.5">
      <c r="A2742" s="245" t="s">
        <v>429</v>
      </c>
      <c r="B2742" s="161">
        <v>4052030102</v>
      </c>
      <c r="C2742" s="161">
        <v>2668343610.44</v>
      </c>
      <c r="D2742" s="241">
        <v>65.8520184517622</v>
      </c>
      <c r="E2742" s="161">
        <v>351724853</v>
      </c>
    </row>
    <row r="2743" spans="1:5" ht="12.75">
      <c r="A2743" s="246" t="s">
        <v>430</v>
      </c>
      <c r="B2743" s="161">
        <v>3968948</v>
      </c>
      <c r="C2743" s="161">
        <v>2303607</v>
      </c>
      <c r="D2743" s="241">
        <v>58.040760675121</v>
      </c>
      <c r="E2743" s="161">
        <v>1125764</v>
      </c>
    </row>
    <row r="2744" spans="1:5" ht="12.75">
      <c r="A2744" s="246" t="s">
        <v>431</v>
      </c>
      <c r="B2744" s="161">
        <v>4048061154</v>
      </c>
      <c r="C2744" s="161">
        <v>2666040002.83</v>
      </c>
      <c r="D2744" s="241">
        <v>65.8596770504717</v>
      </c>
      <c r="E2744" s="161">
        <v>350599088.99</v>
      </c>
    </row>
    <row r="2745" spans="1:5" ht="25.5">
      <c r="A2745" s="245" t="s">
        <v>432</v>
      </c>
      <c r="B2745" s="161">
        <v>21142</v>
      </c>
      <c r="C2745" s="161">
        <v>21142</v>
      </c>
      <c r="D2745" s="241">
        <v>100</v>
      </c>
      <c r="E2745" s="161">
        <v>0</v>
      </c>
    </row>
    <row r="2746" spans="1:5" ht="12.75">
      <c r="A2746" s="246" t="s">
        <v>434</v>
      </c>
      <c r="B2746" s="161">
        <v>21142</v>
      </c>
      <c r="C2746" s="161">
        <v>21142</v>
      </c>
      <c r="D2746" s="241">
        <v>100</v>
      </c>
      <c r="E2746" s="161">
        <v>0</v>
      </c>
    </row>
    <row r="2747" spans="1:5" ht="25.5">
      <c r="A2747" s="245" t="s">
        <v>435</v>
      </c>
      <c r="B2747" s="161">
        <v>3086126</v>
      </c>
      <c r="C2747" s="161">
        <v>794643.25</v>
      </c>
      <c r="D2747" s="241">
        <v>25.7488919765428</v>
      </c>
      <c r="E2747" s="161">
        <v>420691</v>
      </c>
    </row>
    <row r="2748" spans="1:5" ht="12.75">
      <c r="A2748" s="246" t="s">
        <v>436</v>
      </c>
      <c r="B2748" s="161">
        <v>62492</v>
      </c>
      <c r="C2748" s="161">
        <v>37066.28</v>
      </c>
      <c r="D2748" s="241">
        <v>59.3136401459387</v>
      </c>
      <c r="E2748" s="161">
        <v>32376.77</v>
      </c>
    </row>
    <row r="2749" spans="1:5" ht="25.5">
      <c r="A2749" s="247" t="s">
        <v>517</v>
      </c>
      <c r="B2749" s="161">
        <v>62492</v>
      </c>
      <c r="C2749" s="161">
        <v>37066.28</v>
      </c>
      <c r="D2749" s="241">
        <v>59.3136401459387</v>
      </c>
      <c r="E2749" s="161">
        <v>32376.77</v>
      </c>
    </row>
    <row r="2750" spans="1:5" ht="25.5">
      <c r="A2750" s="246" t="s">
        <v>441</v>
      </c>
      <c r="B2750" s="161">
        <v>3023634</v>
      </c>
      <c r="C2750" s="161">
        <v>757576.97</v>
      </c>
      <c r="D2750" s="241">
        <v>25.0551809511336</v>
      </c>
      <c r="E2750" s="161">
        <v>388313.69</v>
      </c>
    </row>
    <row r="2751" spans="1:5" ht="25.5">
      <c r="A2751" s="247" t="s">
        <v>442</v>
      </c>
      <c r="B2751" s="161">
        <v>2874503</v>
      </c>
      <c r="C2751" s="161">
        <v>664042.64</v>
      </c>
      <c r="D2751" s="241">
        <v>23.1011287864372</v>
      </c>
      <c r="E2751" s="161">
        <v>353617.69</v>
      </c>
    </row>
    <row r="2752" spans="1:5" ht="39">
      <c r="A2752" s="247" t="s">
        <v>443</v>
      </c>
      <c r="B2752" s="161">
        <v>149131</v>
      </c>
      <c r="C2752" s="161">
        <v>93534.33</v>
      </c>
      <c r="D2752" s="241">
        <v>62.7195754068571</v>
      </c>
      <c r="E2752" s="161">
        <v>34696</v>
      </c>
    </row>
    <row r="2753" spans="1:5" ht="12.75">
      <c r="A2753" s="244" t="s">
        <v>444</v>
      </c>
      <c r="B2753" s="161">
        <v>1812777</v>
      </c>
      <c r="C2753" s="161">
        <v>695192.87</v>
      </c>
      <c r="D2753" s="241">
        <v>38.3496078116613</v>
      </c>
      <c r="E2753" s="161">
        <v>0</v>
      </c>
    </row>
    <row r="2754" spans="1:5" ht="12.75">
      <c r="A2754" s="245" t="s">
        <v>445</v>
      </c>
      <c r="B2754" s="161">
        <v>1812777</v>
      </c>
      <c r="C2754" s="161">
        <v>695192.87</v>
      </c>
      <c r="D2754" s="241">
        <v>38.3496078116613</v>
      </c>
      <c r="E2754" s="161">
        <v>0</v>
      </c>
    </row>
    <row r="2755" spans="1:5" ht="12.75">
      <c r="A2755" s="240" t="s">
        <v>277</v>
      </c>
      <c r="B2755" s="161">
        <v>113516601</v>
      </c>
      <c r="C2755" s="161">
        <v>112828992.9</v>
      </c>
      <c r="D2755" s="241">
        <v>99.3942664826619</v>
      </c>
      <c r="E2755" s="161">
        <v>12345427.07</v>
      </c>
    </row>
    <row r="2756" spans="1:5" ht="12.75">
      <c r="A2756" s="240" t="s">
        <v>455</v>
      </c>
      <c r="B2756" s="161">
        <v>-113516601</v>
      </c>
      <c r="C2756" s="161">
        <v>-112828992.9</v>
      </c>
      <c r="D2756" s="241">
        <v>99.3942664826619</v>
      </c>
      <c r="E2756" s="161">
        <v>-12345427.07</v>
      </c>
    </row>
    <row r="2757" spans="1:5" ht="12.75">
      <c r="A2757" s="244" t="s">
        <v>458</v>
      </c>
      <c r="B2757" s="161">
        <v>-113516601</v>
      </c>
      <c r="C2757" s="161">
        <v>-112828992.9</v>
      </c>
      <c r="D2757" s="241">
        <v>99.3942664826619</v>
      </c>
      <c r="E2757" s="161">
        <v>-12345427.07</v>
      </c>
    </row>
    <row r="2758" spans="1:5" ht="25.5">
      <c r="A2758" s="245" t="s">
        <v>518</v>
      </c>
      <c r="B2758" s="161">
        <v>-113516601</v>
      </c>
      <c r="C2758" s="161">
        <v>-112828992.9</v>
      </c>
      <c r="D2758" s="241">
        <v>99.3942664826619</v>
      </c>
      <c r="E2758" s="161">
        <v>-12345427.07</v>
      </c>
    </row>
    <row r="2759" spans="1:5" ht="12.75">
      <c r="A2759" s="240"/>
      <c r="B2759" s="161"/>
      <c r="C2759" s="161"/>
      <c r="D2759" s="241"/>
      <c r="E2759" s="161"/>
    </row>
    <row r="2760" spans="1:5" ht="13.5">
      <c r="A2760" s="248" t="s">
        <v>463</v>
      </c>
      <c r="B2760" s="249"/>
      <c r="C2760" s="249"/>
      <c r="D2760" s="250"/>
      <c r="E2760" s="249"/>
    </row>
    <row r="2761" spans="1:5" ht="12.75">
      <c r="A2761" s="242" t="s">
        <v>402</v>
      </c>
      <c r="B2761" s="160">
        <v>4197497072</v>
      </c>
      <c r="C2761" s="160">
        <v>2799980666.23</v>
      </c>
      <c r="D2761" s="243">
        <v>66.7059587702316</v>
      </c>
      <c r="E2761" s="160">
        <v>366816510.82</v>
      </c>
    </row>
    <row r="2762" spans="1:5" ht="12.75">
      <c r="A2762" s="244" t="s">
        <v>514</v>
      </c>
      <c r="B2762" s="161">
        <v>3858127659</v>
      </c>
      <c r="C2762" s="161">
        <v>2572884903.65</v>
      </c>
      <c r="D2762" s="241">
        <v>66.6873968684819</v>
      </c>
      <c r="E2762" s="161">
        <v>337881280.81</v>
      </c>
    </row>
    <row r="2763" spans="1:5" ht="12.75">
      <c r="A2763" s="245" t="s">
        <v>515</v>
      </c>
      <c r="B2763" s="161">
        <v>3858127659</v>
      </c>
      <c r="C2763" s="161">
        <v>2572884903.65</v>
      </c>
      <c r="D2763" s="241">
        <v>66.6873968684819</v>
      </c>
      <c r="E2763" s="161">
        <v>337881280.81</v>
      </c>
    </row>
    <row r="2764" spans="1:5" ht="12.75">
      <c r="A2764" s="244" t="s">
        <v>516</v>
      </c>
      <c r="B2764" s="161">
        <v>66989174</v>
      </c>
      <c r="C2764" s="161">
        <v>47126510.25</v>
      </c>
      <c r="D2764" s="241">
        <v>70.3494422098711</v>
      </c>
      <c r="E2764" s="161">
        <v>6122184</v>
      </c>
    </row>
    <row r="2765" spans="1:5" ht="25.5">
      <c r="A2765" s="244" t="s">
        <v>404</v>
      </c>
      <c r="B2765" s="161">
        <v>56125</v>
      </c>
      <c r="C2765" s="161">
        <v>40884.87</v>
      </c>
      <c r="D2765" s="241">
        <v>72.8460935412027</v>
      </c>
      <c r="E2765" s="161">
        <v>173.89</v>
      </c>
    </row>
    <row r="2766" spans="1:5" ht="12.75">
      <c r="A2766" s="244" t="s">
        <v>407</v>
      </c>
      <c r="B2766" s="161">
        <v>272324114</v>
      </c>
      <c r="C2766" s="161">
        <v>179928367.46</v>
      </c>
      <c r="D2766" s="241">
        <v>66.0714047012377</v>
      </c>
      <c r="E2766" s="161">
        <v>22812872</v>
      </c>
    </row>
    <row r="2767" spans="1:5" ht="12.75">
      <c r="A2767" s="245" t="s">
        <v>408</v>
      </c>
      <c r="B2767" s="161">
        <v>272255397</v>
      </c>
      <c r="C2767" s="161">
        <v>179859651.27</v>
      </c>
      <c r="D2767" s="241">
        <v>66.0628414539749</v>
      </c>
      <c r="E2767" s="161">
        <v>22812872</v>
      </c>
    </row>
    <row r="2768" spans="1:5" ht="12.75">
      <c r="A2768" s="245" t="s">
        <v>410</v>
      </c>
      <c r="B2768" s="161">
        <v>68717</v>
      </c>
      <c r="C2768" s="161">
        <v>68716.19</v>
      </c>
      <c r="D2768" s="241">
        <v>99.998821252383</v>
      </c>
      <c r="E2768" s="161">
        <v>0</v>
      </c>
    </row>
    <row r="2769" spans="1:5" ht="12.75">
      <c r="A2769" s="246" t="s">
        <v>411</v>
      </c>
      <c r="B2769" s="161">
        <v>68717</v>
      </c>
      <c r="C2769" s="161">
        <v>68716.19</v>
      </c>
      <c r="D2769" s="241">
        <v>99.998821252383</v>
      </c>
      <c r="E2769" s="161">
        <v>0</v>
      </c>
    </row>
    <row r="2770" spans="1:5" ht="12.75">
      <c r="A2770" s="242" t="s">
        <v>423</v>
      </c>
      <c r="B2770" s="160">
        <v>4083980471</v>
      </c>
      <c r="C2770" s="160">
        <v>2687151673.33</v>
      </c>
      <c r="D2770" s="243">
        <v>65.7973683373669</v>
      </c>
      <c r="E2770" s="160">
        <v>354471083.75</v>
      </c>
    </row>
    <row r="2771" spans="1:5" ht="12.75">
      <c r="A2771" s="244" t="s">
        <v>424</v>
      </c>
      <c r="B2771" s="161">
        <v>4082167694</v>
      </c>
      <c r="C2771" s="161">
        <v>2686456480.46</v>
      </c>
      <c r="D2771" s="241">
        <v>65.8095571235002</v>
      </c>
      <c r="E2771" s="161">
        <v>354471083.75</v>
      </c>
    </row>
    <row r="2772" spans="1:5" ht="12.75">
      <c r="A2772" s="245" t="s">
        <v>425</v>
      </c>
      <c r="B2772" s="161">
        <v>27030324</v>
      </c>
      <c r="C2772" s="161">
        <v>17297084.77</v>
      </c>
      <c r="D2772" s="241">
        <v>63.9914074651861</v>
      </c>
      <c r="E2772" s="161">
        <v>2325540</v>
      </c>
    </row>
    <row r="2773" spans="1:5" ht="12.75">
      <c r="A2773" s="246" t="s">
        <v>426</v>
      </c>
      <c r="B2773" s="161">
        <v>20146145</v>
      </c>
      <c r="C2773" s="161">
        <v>12671944</v>
      </c>
      <c r="D2773" s="241">
        <v>62.9000902654081</v>
      </c>
      <c r="E2773" s="161">
        <v>1766882</v>
      </c>
    </row>
    <row r="2774" spans="1:5" ht="12.75">
      <c r="A2774" s="246" t="s">
        <v>427</v>
      </c>
      <c r="B2774" s="161">
        <v>6884179</v>
      </c>
      <c r="C2774" s="161">
        <v>4625141.38</v>
      </c>
      <c r="D2774" s="241">
        <v>67.1850830723606</v>
      </c>
      <c r="E2774" s="161">
        <v>558657.96</v>
      </c>
    </row>
    <row r="2775" spans="1:5" ht="25.5">
      <c r="A2775" s="245" t="s">
        <v>429</v>
      </c>
      <c r="B2775" s="161">
        <v>4052030102</v>
      </c>
      <c r="C2775" s="161">
        <v>2668343610.44</v>
      </c>
      <c r="D2775" s="241">
        <v>65.8520184517622</v>
      </c>
      <c r="E2775" s="161">
        <v>351724853</v>
      </c>
    </row>
    <row r="2776" spans="1:5" ht="12.75">
      <c r="A2776" s="246" t="s">
        <v>430</v>
      </c>
      <c r="B2776" s="161">
        <v>3968948</v>
      </c>
      <c r="C2776" s="161">
        <v>2303607</v>
      </c>
      <c r="D2776" s="241">
        <v>58.040760675121</v>
      </c>
      <c r="E2776" s="161">
        <v>1125764</v>
      </c>
    </row>
    <row r="2777" spans="1:5" ht="12.75">
      <c r="A2777" s="246" t="s">
        <v>431</v>
      </c>
      <c r="B2777" s="161">
        <v>4048061154</v>
      </c>
      <c r="C2777" s="161">
        <v>2666040002.83</v>
      </c>
      <c r="D2777" s="241">
        <v>65.8596770504717</v>
      </c>
      <c r="E2777" s="161">
        <v>350599088.99</v>
      </c>
    </row>
    <row r="2778" spans="1:5" ht="25.5">
      <c r="A2778" s="245" t="s">
        <v>432</v>
      </c>
      <c r="B2778" s="161">
        <v>21142</v>
      </c>
      <c r="C2778" s="161">
        <v>21142</v>
      </c>
      <c r="D2778" s="241">
        <v>100</v>
      </c>
      <c r="E2778" s="161">
        <v>0</v>
      </c>
    </row>
    <row r="2779" spans="1:5" ht="12.75">
      <c r="A2779" s="246" t="s">
        <v>434</v>
      </c>
      <c r="B2779" s="161">
        <v>21142</v>
      </c>
      <c r="C2779" s="161">
        <v>21142</v>
      </c>
      <c r="D2779" s="241">
        <v>100</v>
      </c>
      <c r="E2779" s="161">
        <v>0</v>
      </c>
    </row>
    <row r="2780" spans="1:5" ht="25.5">
      <c r="A2780" s="245" t="s">
        <v>435</v>
      </c>
      <c r="B2780" s="161">
        <v>3086126</v>
      </c>
      <c r="C2780" s="161">
        <v>794643.25</v>
      </c>
      <c r="D2780" s="241">
        <v>25.7488919765428</v>
      </c>
      <c r="E2780" s="161">
        <v>420691</v>
      </c>
    </row>
    <row r="2781" spans="1:5" ht="12.75">
      <c r="A2781" s="246" t="s">
        <v>436</v>
      </c>
      <c r="B2781" s="161">
        <v>62492</v>
      </c>
      <c r="C2781" s="161">
        <v>37066.28</v>
      </c>
      <c r="D2781" s="241">
        <v>59.3136401459387</v>
      </c>
      <c r="E2781" s="161">
        <v>32376.77</v>
      </c>
    </row>
    <row r="2782" spans="1:5" ht="25.5">
      <c r="A2782" s="247" t="s">
        <v>517</v>
      </c>
      <c r="B2782" s="161">
        <v>62492</v>
      </c>
      <c r="C2782" s="161">
        <v>37066.28</v>
      </c>
      <c r="D2782" s="241">
        <v>59.3136401459387</v>
      </c>
      <c r="E2782" s="161">
        <v>32376.77</v>
      </c>
    </row>
    <row r="2783" spans="1:5" ht="25.5">
      <c r="A2783" s="246" t="s">
        <v>441</v>
      </c>
      <c r="B2783" s="161">
        <v>3023634</v>
      </c>
      <c r="C2783" s="161">
        <v>757576.97</v>
      </c>
      <c r="D2783" s="241">
        <v>25.0551809511336</v>
      </c>
      <c r="E2783" s="161">
        <v>388313.69</v>
      </c>
    </row>
    <row r="2784" spans="1:5" ht="25.5">
      <c r="A2784" s="247" t="s">
        <v>442</v>
      </c>
      <c r="B2784" s="161">
        <v>2874503</v>
      </c>
      <c r="C2784" s="161">
        <v>664042.64</v>
      </c>
      <c r="D2784" s="241">
        <v>23.1011287864372</v>
      </c>
      <c r="E2784" s="161">
        <v>353617.69</v>
      </c>
    </row>
    <row r="2785" spans="1:5" ht="39">
      <c r="A2785" s="247" t="s">
        <v>443</v>
      </c>
      <c r="B2785" s="161">
        <v>149131</v>
      </c>
      <c r="C2785" s="161">
        <v>93534.33</v>
      </c>
      <c r="D2785" s="241">
        <v>62.7195754068571</v>
      </c>
      <c r="E2785" s="161">
        <v>34696</v>
      </c>
    </row>
    <row r="2786" spans="1:5" ht="12.75">
      <c r="A2786" s="244" t="s">
        <v>444</v>
      </c>
      <c r="B2786" s="161">
        <v>1812777</v>
      </c>
      <c r="C2786" s="161">
        <v>695192.87</v>
      </c>
      <c r="D2786" s="241">
        <v>38.3496078116613</v>
      </c>
      <c r="E2786" s="161">
        <v>0</v>
      </c>
    </row>
    <row r="2787" spans="1:5" ht="12.75">
      <c r="A2787" s="245" t="s">
        <v>445</v>
      </c>
      <c r="B2787" s="161">
        <v>1812777</v>
      </c>
      <c r="C2787" s="161">
        <v>695192.87</v>
      </c>
      <c r="D2787" s="241">
        <v>38.3496078116613</v>
      </c>
      <c r="E2787" s="161">
        <v>0</v>
      </c>
    </row>
    <row r="2788" spans="1:5" ht="12.75">
      <c r="A2788" s="240" t="s">
        <v>277</v>
      </c>
      <c r="B2788" s="161">
        <v>113516601</v>
      </c>
      <c r="C2788" s="161">
        <v>112828992.9</v>
      </c>
      <c r="D2788" s="241">
        <v>99.3942664826619</v>
      </c>
      <c r="E2788" s="161">
        <v>12345427.07</v>
      </c>
    </row>
    <row r="2789" spans="1:5" ht="12.75">
      <c r="A2789" s="240" t="s">
        <v>455</v>
      </c>
      <c r="B2789" s="161">
        <v>-113516601</v>
      </c>
      <c r="C2789" s="161">
        <v>-112828992.9</v>
      </c>
      <c r="D2789" s="241">
        <v>99.3942664826619</v>
      </c>
      <c r="E2789" s="161">
        <v>-12345427.07</v>
      </c>
    </row>
    <row r="2790" spans="1:5" ht="12.75">
      <c r="A2790" s="244" t="s">
        <v>458</v>
      </c>
      <c r="B2790" s="161">
        <v>-113516601</v>
      </c>
      <c r="C2790" s="161">
        <v>-112828992.9</v>
      </c>
      <c r="D2790" s="241">
        <v>99.3942664826619</v>
      </c>
      <c r="E2790" s="161">
        <v>-12345427.07</v>
      </c>
    </row>
    <row r="2791" spans="1:5" ht="25.5">
      <c r="A2791" s="245" t="s">
        <v>518</v>
      </c>
      <c r="B2791" s="161">
        <v>-113516601</v>
      </c>
      <c r="C2791" s="161">
        <v>-112828992.9</v>
      </c>
      <c r="D2791" s="241">
        <v>99.3942664826619</v>
      </c>
      <c r="E2791" s="161">
        <v>-12345427.07</v>
      </c>
    </row>
    <row r="2792" spans="1:5" ht="12.75">
      <c r="A2792" s="240"/>
      <c r="B2792" s="161"/>
      <c r="C2792" s="161"/>
      <c r="D2792" s="241"/>
      <c r="E2792" s="161"/>
    </row>
    <row r="2793" spans="1:5" ht="12.75">
      <c r="A2793" s="251" t="s">
        <v>496</v>
      </c>
      <c r="B2793" s="161"/>
      <c r="C2793" s="161"/>
      <c r="D2793" s="241"/>
      <c r="E2793" s="161"/>
    </row>
    <row r="2794" spans="1:5" ht="12.75">
      <c r="A2794" s="242" t="s">
        <v>402</v>
      </c>
      <c r="B2794" s="160">
        <v>4197497072</v>
      </c>
      <c r="C2794" s="160">
        <v>2799980666.23</v>
      </c>
      <c r="D2794" s="243">
        <v>66.7059587702316</v>
      </c>
      <c r="E2794" s="160">
        <v>366816510.82</v>
      </c>
    </row>
    <row r="2795" spans="1:5" ht="12.75">
      <c r="A2795" s="244" t="s">
        <v>514</v>
      </c>
      <c r="B2795" s="161">
        <v>3858127659</v>
      </c>
      <c r="C2795" s="161">
        <v>2572884903.65</v>
      </c>
      <c r="D2795" s="241">
        <v>66.6873968684819</v>
      </c>
      <c r="E2795" s="161">
        <v>337881280.81</v>
      </c>
    </row>
    <row r="2796" spans="1:5" ht="12.75">
      <c r="A2796" s="245" t="s">
        <v>515</v>
      </c>
      <c r="B2796" s="161">
        <v>3858127659</v>
      </c>
      <c r="C2796" s="161">
        <v>2572884903.65</v>
      </c>
      <c r="D2796" s="241">
        <v>66.6873968684819</v>
      </c>
      <c r="E2796" s="161">
        <v>337881280.81</v>
      </c>
    </row>
    <row r="2797" spans="1:5" ht="12.75">
      <c r="A2797" s="244" t="s">
        <v>516</v>
      </c>
      <c r="B2797" s="161">
        <v>66989174</v>
      </c>
      <c r="C2797" s="161">
        <v>47126510.25</v>
      </c>
      <c r="D2797" s="241">
        <v>70.3494422098711</v>
      </c>
      <c r="E2797" s="161">
        <v>6122184</v>
      </c>
    </row>
    <row r="2798" spans="1:5" ht="25.5">
      <c r="A2798" s="244" t="s">
        <v>404</v>
      </c>
      <c r="B2798" s="161">
        <v>56125</v>
      </c>
      <c r="C2798" s="161">
        <v>40884.87</v>
      </c>
      <c r="D2798" s="241">
        <v>72.8460935412027</v>
      </c>
      <c r="E2798" s="161">
        <v>173.89</v>
      </c>
    </row>
    <row r="2799" spans="1:5" ht="12.75">
      <c r="A2799" s="244" t="s">
        <v>407</v>
      </c>
      <c r="B2799" s="161">
        <v>272324114</v>
      </c>
      <c r="C2799" s="161">
        <v>179928367.46</v>
      </c>
      <c r="D2799" s="241">
        <v>66.0714047012377</v>
      </c>
      <c r="E2799" s="161">
        <v>22812872</v>
      </c>
    </row>
    <row r="2800" spans="1:5" ht="12.75">
      <c r="A2800" s="245" t="s">
        <v>408</v>
      </c>
      <c r="B2800" s="161">
        <v>272255397</v>
      </c>
      <c r="C2800" s="161">
        <v>179859651.27</v>
      </c>
      <c r="D2800" s="241">
        <v>66.0628414539749</v>
      </c>
      <c r="E2800" s="161">
        <v>22812872</v>
      </c>
    </row>
    <row r="2801" spans="1:5" ht="12.75">
      <c r="A2801" s="245" t="s">
        <v>410</v>
      </c>
      <c r="B2801" s="161">
        <v>68717</v>
      </c>
      <c r="C2801" s="161">
        <v>68716.19</v>
      </c>
      <c r="D2801" s="241">
        <v>99.998821252383</v>
      </c>
      <c r="E2801" s="161">
        <v>0</v>
      </c>
    </row>
    <row r="2802" spans="1:5" ht="12.75">
      <c r="A2802" s="246" t="s">
        <v>411</v>
      </c>
      <c r="B2802" s="161">
        <v>68717</v>
      </c>
      <c r="C2802" s="161">
        <v>68716.19</v>
      </c>
      <c r="D2802" s="241">
        <v>99.998821252383</v>
      </c>
      <c r="E2802" s="161">
        <v>0</v>
      </c>
    </row>
    <row r="2803" spans="1:5" ht="12.75">
      <c r="A2803" s="242" t="s">
        <v>423</v>
      </c>
      <c r="B2803" s="160">
        <v>4083980471</v>
      </c>
      <c r="C2803" s="160">
        <v>2687151673.33</v>
      </c>
      <c r="D2803" s="243">
        <v>65.7973683373669</v>
      </c>
      <c r="E2803" s="160">
        <v>354471083.75</v>
      </c>
    </row>
    <row r="2804" spans="1:5" ht="12.75">
      <c r="A2804" s="244" t="s">
        <v>424</v>
      </c>
      <c r="B2804" s="161">
        <v>4082167694</v>
      </c>
      <c r="C2804" s="161">
        <v>2686456480.46</v>
      </c>
      <c r="D2804" s="241">
        <v>65.8095571235002</v>
      </c>
      <c r="E2804" s="161">
        <v>354471083.75</v>
      </c>
    </row>
    <row r="2805" spans="1:5" ht="12.75">
      <c r="A2805" s="245" t="s">
        <v>425</v>
      </c>
      <c r="B2805" s="161">
        <v>27030324</v>
      </c>
      <c r="C2805" s="161">
        <v>17297084.77</v>
      </c>
      <c r="D2805" s="241">
        <v>63.9914074651861</v>
      </c>
      <c r="E2805" s="161">
        <v>2325540</v>
      </c>
    </row>
    <row r="2806" spans="1:5" ht="12.75">
      <c r="A2806" s="246" t="s">
        <v>426</v>
      </c>
      <c r="B2806" s="161">
        <v>20146145</v>
      </c>
      <c r="C2806" s="161">
        <v>12671944</v>
      </c>
      <c r="D2806" s="241">
        <v>62.9000902654081</v>
      </c>
      <c r="E2806" s="161">
        <v>1766882</v>
      </c>
    </row>
    <row r="2807" spans="1:5" ht="12.75">
      <c r="A2807" s="246" t="s">
        <v>427</v>
      </c>
      <c r="B2807" s="161">
        <v>6884179</v>
      </c>
      <c r="C2807" s="161">
        <v>4625141.38</v>
      </c>
      <c r="D2807" s="241">
        <v>67.1850830723606</v>
      </c>
      <c r="E2807" s="161">
        <v>558657.96</v>
      </c>
    </row>
    <row r="2808" spans="1:5" ht="25.5">
      <c r="A2808" s="245" t="s">
        <v>429</v>
      </c>
      <c r="B2808" s="161">
        <v>4052030102</v>
      </c>
      <c r="C2808" s="161">
        <v>2668343610.44</v>
      </c>
      <c r="D2808" s="241">
        <v>65.8520184517622</v>
      </c>
      <c r="E2808" s="161">
        <v>351724853</v>
      </c>
    </row>
    <row r="2809" spans="1:5" ht="12.75">
      <c r="A2809" s="246" t="s">
        <v>430</v>
      </c>
      <c r="B2809" s="161">
        <v>3968948</v>
      </c>
      <c r="C2809" s="161">
        <v>2303607</v>
      </c>
      <c r="D2809" s="241">
        <v>58.040760675121</v>
      </c>
      <c r="E2809" s="161">
        <v>1125764</v>
      </c>
    </row>
    <row r="2810" spans="1:5" ht="12.75">
      <c r="A2810" s="246" t="s">
        <v>431</v>
      </c>
      <c r="B2810" s="161">
        <v>4048061154</v>
      </c>
      <c r="C2810" s="161">
        <v>2666040002.83</v>
      </c>
      <c r="D2810" s="241">
        <v>65.8596770504717</v>
      </c>
      <c r="E2810" s="161">
        <v>350599088.99</v>
      </c>
    </row>
    <row r="2811" spans="1:5" ht="25.5">
      <c r="A2811" s="245" t="s">
        <v>432</v>
      </c>
      <c r="B2811" s="161">
        <v>21142</v>
      </c>
      <c r="C2811" s="161">
        <v>21142</v>
      </c>
      <c r="D2811" s="241">
        <v>100</v>
      </c>
      <c r="E2811" s="161">
        <v>0</v>
      </c>
    </row>
    <row r="2812" spans="1:5" ht="12.75">
      <c r="A2812" s="246" t="s">
        <v>434</v>
      </c>
      <c r="B2812" s="161">
        <v>21142</v>
      </c>
      <c r="C2812" s="161">
        <v>21142</v>
      </c>
      <c r="D2812" s="241">
        <v>100</v>
      </c>
      <c r="E2812" s="161">
        <v>0</v>
      </c>
    </row>
    <row r="2813" spans="1:5" ht="25.5">
      <c r="A2813" s="245" t="s">
        <v>435</v>
      </c>
      <c r="B2813" s="161">
        <v>3086126</v>
      </c>
      <c r="C2813" s="161">
        <v>794643.25</v>
      </c>
      <c r="D2813" s="241">
        <v>25.7488919765428</v>
      </c>
      <c r="E2813" s="161">
        <v>420691</v>
      </c>
    </row>
    <row r="2814" spans="1:5" ht="12.75">
      <c r="A2814" s="246" t="s">
        <v>436</v>
      </c>
      <c r="B2814" s="161">
        <v>62492</v>
      </c>
      <c r="C2814" s="161">
        <v>37066.28</v>
      </c>
      <c r="D2814" s="241">
        <v>59.3136401459387</v>
      </c>
      <c r="E2814" s="161">
        <v>32376.77</v>
      </c>
    </row>
    <row r="2815" spans="1:5" ht="25.5">
      <c r="A2815" s="247" t="s">
        <v>517</v>
      </c>
      <c r="B2815" s="161">
        <v>62492</v>
      </c>
      <c r="C2815" s="161">
        <v>37066.28</v>
      </c>
      <c r="D2815" s="241">
        <v>59.3136401459387</v>
      </c>
      <c r="E2815" s="161">
        <v>32376.77</v>
      </c>
    </row>
    <row r="2816" spans="1:5" ht="25.5">
      <c r="A2816" s="246" t="s">
        <v>441</v>
      </c>
      <c r="B2816" s="161">
        <v>3023634</v>
      </c>
      <c r="C2816" s="161">
        <v>757576.97</v>
      </c>
      <c r="D2816" s="241">
        <v>25.0551809511336</v>
      </c>
      <c r="E2816" s="161">
        <v>388313.69</v>
      </c>
    </row>
    <row r="2817" spans="1:5" ht="25.5">
      <c r="A2817" s="247" t="s">
        <v>442</v>
      </c>
      <c r="B2817" s="161">
        <v>2874503</v>
      </c>
      <c r="C2817" s="161">
        <v>664042.64</v>
      </c>
      <c r="D2817" s="241">
        <v>23.1011287864372</v>
      </c>
      <c r="E2817" s="161">
        <v>353617.69</v>
      </c>
    </row>
    <row r="2818" spans="1:5" ht="39">
      <c r="A2818" s="247" t="s">
        <v>443</v>
      </c>
      <c r="B2818" s="161">
        <v>149131</v>
      </c>
      <c r="C2818" s="161">
        <v>93534.33</v>
      </c>
      <c r="D2818" s="241">
        <v>62.7195754068571</v>
      </c>
      <c r="E2818" s="161">
        <v>34696</v>
      </c>
    </row>
    <row r="2819" spans="1:5" ht="12.75">
      <c r="A2819" s="244" t="s">
        <v>444</v>
      </c>
      <c r="B2819" s="161">
        <v>1812777</v>
      </c>
      <c r="C2819" s="161">
        <v>695192.87</v>
      </c>
      <c r="D2819" s="241">
        <v>38.3496078116613</v>
      </c>
      <c r="E2819" s="161">
        <v>0</v>
      </c>
    </row>
    <row r="2820" spans="1:5" ht="12.75">
      <c r="A2820" s="245" t="s">
        <v>445</v>
      </c>
      <c r="B2820" s="161">
        <v>1812777</v>
      </c>
      <c r="C2820" s="161">
        <v>695192.87</v>
      </c>
      <c r="D2820" s="241">
        <v>38.3496078116613</v>
      </c>
      <c r="E2820" s="161">
        <v>0</v>
      </c>
    </row>
    <row r="2821" spans="1:5" ht="12.75">
      <c r="A2821" s="240" t="s">
        <v>277</v>
      </c>
      <c r="B2821" s="161">
        <v>113516601</v>
      </c>
      <c r="C2821" s="161">
        <v>112828992.9</v>
      </c>
      <c r="D2821" s="241">
        <v>99.3942664826619</v>
      </c>
      <c r="E2821" s="161">
        <v>12345427.07</v>
      </c>
    </row>
    <row r="2822" spans="1:5" ht="12.75">
      <c r="A2822" s="240" t="s">
        <v>455</v>
      </c>
      <c r="B2822" s="161">
        <v>-113516601</v>
      </c>
      <c r="C2822" s="161">
        <v>-112828992.9</v>
      </c>
      <c r="D2822" s="241">
        <v>99.3942664826619</v>
      </c>
      <c r="E2822" s="161">
        <v>-12345427.07</v>
      </c>
    </row>
    <row r="2823" spans="1:5" ht="12.75">
      <c r="A2823" s="244" t="s">
        <v>458</v>
      </c>
      <c r="B2823" s="161">
        <v>-113516601</v>
      </c>
      <c r="C2823" s="161">
        <v>-112828992.9</v>
      </c>
      <c r="D2823" s="241">
        <v>99.3942664826619</v>
      </c>
      <c r="E2823" s="161">
        <v>-12345427.07</v>
      </c>
    </row>
    <row r="2824" spans="1:5" ht="25.5">
      <c r="A2824" s="245" t="s">
        <v>518</v>
      </c>
      <c r="B2824" s="161">
        <v>-113516601</v>
      </c>
      <c r="C2824" s="161">
        <v>-112828992.9</v>
      </c>
      <c r="D2824" s="241">
        <v>99.3942664826619</v>
      </c>
      <c r="E2824" s="161">
        <v>-12345427.07</v>
      </c>
    </row>
    <row r="2825" spans="1:5" ht="12.75">
      <c r="A2825" s="374" t="s">
        <v>519</v>
      </c>
      <c r="B2825" s="374"/>
      <c r="C2825" s="374"/>
      <c r="D2825" s="374"/>
      <c r="E2825" s="374"/>
    </row>
    <row r="2826" spans="1:5" ht="25.5" customHeight="1">
      <c r="A2826" s="375" t="s">
        <v>520</v>
      </c>
      <c r="B2826" s="375"/>
      <c r="C2826" s="375"/>
      <c r="D2826" s="375"/>
      <c r="E2826" s="375"/>
    </row>
    <row r="2827" spans="1:5" ht="26.25" customHeight="1">
      <c r="A2827" s="375" t="s">
        <v>521</v>
      </c>
      <c r="B2827" s="375"/>
      <c r="C2827" s="375"/>
      <c r="D2827" s="375"/>
      <c r="E2827" s="375"/>
    </row>
    <row r="2829" spans="1:5" ht="15">
      <c r="A2829" s="253"/>
      <c r="C2829" s="90"/>
      <c r="E2829" s="90"/>
    </row>
    <row r="2831" ht="15">
      <c r="A2831" s="253"/>
    </row>
  </sheetData>
  <sheetProtection/>
  <mergeCells count="5">
    <mergeCell ref="A3:E3"/>
    <mergeCell ref="A4:E4"/>
    <mergeCell ref="A2825:E2825"/>
    <mergeCell ref="A2826:E2826"/>
    <mergeCell ref="A2827:E2827"/>
  </mergeCells>
  <printOptions horizontalCentered="1"/>
  <pageMargins left="1.1811023622047245" right="0.5905511811023623" top="0.7874015748031497" bottom="0.7874015748031497" header="0.3937007874015748" footer="0.3937007874015748"/>
  <pageSetup firstPageNumber="32" useFirstPageNumber="1" fitToHeight="0" fitToWidth="1" horizontalDpi="600" verticalDpi="600" orientation="portrait" paperSize="9" scale="74" r:id="rId1"/>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33"/>
  <sheetViews>
    <sheetView zoomScaleSheetLayoutView="100" zoomScalePageLayoutView="0" workbookViewId="0" topLeftCell="A1">
      <selection activeCell="J23" sqref="J23"/>
    </sheetView>
  </sheetViews>
  <sheetFormatPr defaultColWidth="9.33203125" defaultRowHeight="12.75"/>
  <cols>
    <col min="1" max="1" width="59.5" style="11" customWidth="1"/>
    <col min="2" max="5" width="14.33203125" style="11" customWidth="1"/>
    <col min="6" max="16384" width="9.33203125" style="5" customWidth="1"/>
  </cols>
  <sheetData>
    <row r="1" spans="1:5" ht="12.75">
      <c r="A1" s="334" t="s">
        <v>33</v>
      </c>
      <c r="B1" s="334"/>
      <c r="C1" s="334"/>
      <c r="D1" s="334"/>
      <c r="E1" s="334"/>
    </row>
    <row r="2" spans="1:5" ht="12.75">
      <c r="A2" s="327"/>
      <c r="B2" s="327"/>
      <c r="C2" s="327"/>
      <c r="D2" s="327"/>
      <c r="E2" s="327" t="s">
        <v>644</v>
      </c>
    </row>
    <row r="3" spans="1:5" ht="15.75">
      <c r="A3" s="335" t="s">
        <v>621</v>
      </c>
      <c r="B3" s="335"/>
      <c r="C3" s="335"/>
      <c r="D3" s="335"/>
      <c r="E3" s="335"/>
    </row>
    <row r="4" spans="1:5" ht="15">
      <c r="A4" s="336" t="s">
        <v>558</v>
      </c>
      <c r="B4" s="336"/>
      <c r="C4" s="336"/>
      <c r="D4" s="336"/>
      <c r="E4" s="336"/>
    </row>
    <row r="5" spans="1:5" ht="12.75">
      <c r="A5" s="297"/>
      <c r="B5" s="298"/>
      <c r="C5" s="298"/>
      <c r="D5" s="298"/>
      <c r="E5" s="299" t="s">
        <v>622</v>
      </c>
    </row>
    <row r="6" spans="1:5" ht="39">
      <c r="A6" s="300" t="s">
        <v>37</v>
      </c>
      <c r="B6" s="301" t="s">
        <v>623</v>
      </c>
      <c r="C6" s="301" t="s">
        <v>624</v>
      </c>
      <c r="D6" s="301" t="s">
        <v>625</v>
      </c>
      <c r="E6" s="301" t="s">
        <v>41</v>
      </c>
    </row>
    <row r="7" spans="1:5" ht="12.75">
      <c r="A7" s="300" t="s">
        <v>626</v>
      </c>
      <c r="B7" s="301">
        <v>1</v>
      </c>
      <c r="C7" s="301">
        <v>2</v>
      </c>
      <c r="D7" s="301">
        <v>3</v>
      </c>
      <c r="E7" s="301">
        <v>4</v>
      </c>
    </row>
    <row r="8" spans="1:5" ht="13.5">
      <c r="A8" s="302" t="s">
        <v>627</v>
      </c>
      <c r="B8" s="303">
        <v>8855924</v>
      </c>
      <c r="C8" s="303">
        <v>2323878</v>
      </c>
      <c r="D8" s="304">
        <v>11179802</v>
      </c>
      <c r="E8" s="303">
        <v>1314457</v>
      </c>
    </row>
    <row r="9" spans="1:5" ht="13.5">
      <c r="A9" s="305" t="s">
        <v>628</v>
      </c>
      <c r="B9" s="306" t="s">
        <v>175</v>
      </c>
      <c r="C9" s="306" t="s">
        <v>175</v>
      </c>
      <c r="D9" s="307">
        <v>-778142</v>
      </c>
      <c r="E9" s="308">
        <v>-56580</v>
      </c>
    </row>
    <row r="10" spans="1:5" ht="13.5">
      <c r="A10" s="309" t="s">
        <v>629</v>
      </c>
      <c r="B10" s="306" t="s">
        <v>175</v>
      </c>
      <c r="C10" s="306" t="s">
        <v>175</v>
      </c>
      <c r="D10" s="304">
        <v>10401659</v>
      </c>
      <c r="E10" s="303">
        <v>1257876</v>
      </c>
    </row>
    <row r="11" spans="1:5" ht="13.5">
      <c r="A11" s="302" t="s">
        <v>630</v>
      </c>
      <c r="B11" s="303">
        <v>8861337</v>
      </c>
      <c r="C11" s="303">
        <v>2249652</v>
      </c>
      <c r="D11" s="304">
        <v>11110989</v>
      </c>
      <c r="E11" s="303">
        <v>1333892</v>
      </c>
    </row>
    <row r="12" spans="1:5" ht="13.5">
      <c r="A12" s="305" t="s">
        <v>628</v>
      </c>
      <c r="B12" s="306" t="s">
        <v>175</v>
      </c>
      <c r="C12" s="306" t="s">
        <v>175</v>
      </c>
      <c r="D12" s="307">
        <v>-778142</v>
      </c>
      <c r="E12" s="308">
        <v>-56580</v>
      </c>
    </row>
    <row r="13" spans="1:5" ht="13.5">
      <c r="A13" s="309" t="s">
        <v>631</v>
      </c>
      <c r="B13" s="306" t="s">
        <v>175</v>
      </c>
      <c r="C13" s="306" t="s">
        <v>175</v>
      </c>
      <c r="D13" s="304">
        <v>10332846</v>
      </c>
      <c r="E13" s="303">
        <v>1277312</v>
      </c>
    </row>
    <row r="14" spans="1:5" ht="13.5">
      <c r="A14" s="309" t="s">
        <v>277</v>
      </c>
      <c r="B14" s="304">
        <v>-5413</v>
      </c>
      <c r="C14" s="304">
        <v>74226</v>
      </c>
      <c r="D14" s="304">
        <v>68813</v>
      </c>
      <c r="E14" s="303">
        <v>-19436</v>
      </c>
    </row>
    <row r="15" spans="1:5" ht="13.5">
      <c r="A15" s="310" t="s">
        <v>278</v>
      </c>
      <c r="B15" s="304">
        <v>5413</v>
      </c>
      <c r="C15" s="304">
        <v>-74226</v>
      </c>
      <c r="D15" s="304">
        <v>-68813</v>
      </c>
      <c r="E15" s="303">
        <v>19436</v>
      </c>
    </row>
    <row r="16" spans="1:5" ht="13.5">
      <c r="A16" s="309" t="s">
        <v>632</v>
      </c>
      <c r="B16" s="303">
        <v>-657142</v>
      </c>
      <c r="C16" s="303">
        <v>-47691</v>
      </c>
      <c r="D16" s="311">
        <v>-678839</v>
      </c>
      <c r="E16" s="303">
        <v>48647</v>
      </c>
    </row>
    <row r="17" spans="1:5" ht="13.5">
      <c r="A17" s="305" t="s">
        <v>628</v>
      </c>
      <c r="B17" s="306" t="s">
        <v>175</v>
      </c>
      <c r="C17" s="306" t="s">
        <v>175</v>
      </c>
      <c r="D17" s="312">
        <v>25993</v>
      </c>
      <c r="E17" s="308">
        <v>27820</v>
      </c>
    </row>
    <row r="18" spans="1:5" ht="13.5">
      <c r="A18" s="313" t="s">
        <v>633</v>
      </c>
      <c r="B18" s="303">
        <v>176438</v>
      </c>
      <c r="C18" s="303" t="s">
        <v>175</v>
      </c>
      <c r="D18" s="311">
        <v>150445</v>
      </c>
      <c r="E18" s="303">
        <v>-21653</v>
      </c>
    </row>
    <row r="19" spans="1:5" ht="13.5">
      <c r="A19" s="305" t="s">
        <v>628</v>
      </c>
      <c r="B19" s="306" t="s">
        <v>175</v>
      </c>
      <c r="C19" s="306" t="s">
        <v>175</v>
      </c>
      <c r="D19" s="312">
        <v>-25993</v>
      </c>
      <c r="E19" s="303">
        <v>-27820</v>
      </c>
    </row>
    <row r="20" spans="1:5" ht="27.75">
      <c r="A20" s="314" t="s">
        <v>634</v>
      </c>
      <c r="B20" s="303">
        <v>0</v>
      </c>
      <c r="C20" s="303">
        <v>0</v>
      </c>
      <c r="D20" s="315">
        <v>0</v>
      </c>
      <c r="E20" s="308">
        <v>0</v>
      </c>
    </row>
    <row r="21" spans="1:5" ht="13.5">
      <c r="A21" s="316" t="s">
        <v>635</v>
      </c>
      <c r="B21" s="303">
        <v>1042740</v>
      </c>
      <c r="C21" s="303">
        <v>0</v>
      </c>
      <c r="D21" s="317">
        <v>1042740</v>
      </c>
      <c r="E21" s="303">
        <v>-250</v>
      </c>
    </row>
    <row r="22" spans="1:5" ht="13.5">
      <c r="A22" s="316" t="s">
        <v>290</v>
      </c>
      <c r="B22" s="303">
        <v>-508034</v>
      </c>
      <c r="C22" s="303">
        <v>-22540</v>
      </c>
      <c r="D22" s="317">
        <v>-537392</v>
      </c>
      <c r="E22" s="303">
        <v>-3295</v>
      </c>
    </row>
    <row r="23" spans="1:5" ht="13.5">
      <c r="A23" s="318" t="s">
        <v>628</v>
      </c>
      <c r="B23" s="306" t="s">
        <v>175</v>
      </c>
      <c r="C23" s="306" t="s">
        <v>175</v>
      </c>
      <c r="D23" s="319">
        <v>-6818</v>
      </c>
      <c r="E23" s="308">
        <v>-17965</v>
      </c>
    </row>
    <row r="24" spans="1:5" ht="13.5">
      <c r="A24" s="316" t="s">
        <v>288</v>
      </c>
      <c r="B24" s="303">
        <v>-27108</v>
      </c>
      <c r="C24" s="303">
        <v>9</v>
      </c>
      <c r="D24" s="317">
        <v>-20282</v>
      </c>
      <c r="E24" s="303">
        <v>-3255</v>
      </c>
    </row>
    <row r="25" spans="1:5" ht="13.5">
      <c r="A25" s="318" t="s">
        <v>628</v>
      </c>
      <c r="B25" s="306" t="s">
        <v>175</v>
      </c>
      <c r="C25" s="306" t="s">
        <v>175</v>
      </c>
      <c r="D25" s="319">
        <v>6818</v>
      </c>
      <c r="E25" s="308">
        <v>17965</v>
      </c>
    </row>
    <row r="26" spans="1:5" ht="13.5">
      <c r="A26" s="316" t="s">
        <v>636</v>
      </c>
      <c r="B26" s="303">
        <v>-21481</v>
      </c>
      <c r="C26" s="303">
        <v>-4004</v>
      </c>
      <c r="D26" s="317">
        <v>-25485</v>
      </c>
      <c r="E26" s="303">
        <v>-758</v>
      </c>
    </row>
    <row r="27" spans="1:5" ht="13.5">
      <c r="A27" s="316" t="s">
        <v>637</v>
      </c>
      <c r="B27" s="317">
        <v>0</v>
      </c>
      <c r="C27" s="317">
        <v>0</v>
      </c>
      <c r="D27" s="317">
        <v>0</v>
      </c>
      <c r="E27" s="317">
        <v>0</v>
      </c>
    </row>
    <row r="28" spans="1:5" ht="12.75">
      <c r="A28" s="337" t="s">
        <v>638</v>
      </c>
      <c r="B28" s="337"/>
      <c r="C28" s="337"/>
      <c r="D28" s="337"/>
      <c r="E28" s="337"/>
    </row>
    <row r="29" spans="1:5" ht="12.75">
      <c r="A29" s="338" t="s">
        <v>639</v>
      </c>
      <c r="B29" s="338"/>
      <c r="C29" s="338"/>
      <c r="D29" s="338"/>
      <c r="E29" s="338"/>
    </row>
    <row r="30" spans="1:5" ht="12.75">
      <c r="A30" s="320"/>
      <c r="B30" s="320"/>
      <c r="C30" s="320"/>
      <c r="D30" s="321"/>
      <c r="E30" s="320"/>
    </row>
    <row r="31" spans="1:5" ht="12.75">
      <c r="A31" s="322"/>
      <c r="B31" s="323"/>
      <c r="C31" s="323"/>
      <c r="D31" s="324"/>
      <c r="E31" s="323"/>
    </row>
    <row r="32" ht="12.75">
      <c r="C32" s="325"/>
    </row>
    <row r="33" ht="12.75">
      <c r="C33" s="325"/>
    </row>
  </sheetData>
  <sheetProtection/>
  <mergeCells count="5">
    <mergeCell ref="A1:E1"/>
    <mergeCell ref="A3:E3"/>
    <mergeCell ref="A4:E4"/>
    <mergeCell ref="A28:E28"/>
    <mergeCell ref="A29:E29"/>
  </mergeCells>
  <printOptions horizontalCentered="1"/>
  <pageMargins left="1.1023622047244095" right="0.7480314960629921" top="0.984251968503937" bottom="0.984251968503937" header="0.5118110236220472" footer="0.5118110236220472"/>
  <pageSetup firstPageNumber="2" useFirstPageNumber="1" fitToHeight="0" fitToWidth="1" horizontalDpi="600" verticalDpi="600" orientation="portrait" paperSize="9" scale="78" r:id="rId2"/>
  <headerFooter>
    <oddFooter>&amp;C&amp;P&amp;R&amp;9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96"/>
  <sheetViews>
    <sheetView zoomScaleSheetLayoutView="90" zoomScalePageLayoutView="0" workbookViewId="0" topLeftCell="A73">
      <selection activeCell="J23" sqref="J23"/>
    </sheetView>
  </sheetViews>
  <sheetFormatPr defaultColWidth="10.66015625" defaultRowHeight="12.75"/>
  <cols>
    <col min="1" max="1" width="5.83203125" style="12" customWidth="1"/>
    <col min="2" max="2" width="51.66015625" style="12" customWidth="1"/>
    <col min="3" max="4" width="16" style="13" customWidth="1"/>
    <col min="5" max="5" width="13.66015625" style="14" customWidth="1"/>
    <col min="6" max="6" width="16" style="13" customWidth="1"/>
    <col min="7" max="16384" width="10.66015625" style="7" customWidth="1"/>
  </cols>
  <sheetData>
    <row r="1" spans="5:6" ht="12.75">
      <c r="E1" s="339" t="s">
        <v>33</v>
      </c>
      <c r="F1" s="339"/>
    </row>
    <row r="2" spans="5:6" ht="12.75">
      <c r="E2" s="339" t="s">
        <v>645</v>
      </c>
      <c r="F2" s="339"/>
    </row>
    <row r="3" spans="1:6" ht="15">
      <c r="A3" s="330" t="s">
        <v>557</v>
      </c>
      <c r="B3" s="330"/>
      <c r="C3" s="330"/>
      <c r="D3" s="330"/>
      <c r="E3" s="330"/>
      <c r="F3" s="330"/>
    </row>
    <row r="4" spans="1:6" ht="12.75">
      <c r="A4" s="340" t="s">
        <v>558</v>
      </c>
      <c r="B4" s="340"/>
      <c r="C4" s="340"/>
      <c r="D4" s="340"/>
      <c r="E4" s="340"/>
      <c r="F4" s="340"/>
    </row>
    <row r="5" spans="1:6" ht="12.75">
      <c r="A5" s="341"/>
      <c r="B5" s="341"/>
      <c r="C5" s="341"/>
      <c r="D5" s="341"/>
      <c r="E5" s="341"/>
      <c r="F5" s="341"/>
    </row>
    <row r="6" spans="2:6" ht="12.75">
      <c r="B6" s="280"/>
      <c r="C6" s="280"/>
      <c r="D6" s="280"/>
      <c r="E6" s="280"/>
      <c r="F6" s="281" t="s">
        <v>35</v>
      </c>
    </row>
    <row r="7" spans="1:6" ht="39">
      <c r="A7" s="282"/>
      <c r="B7" s="283" t="s">
        <v>135</v>
      </c>
      <c r="C7" s="283" t="s">
        <v>38</v>
      </c>
      <c r="D7" s="283" t="s">
        <v>39</v>
      </c>
      <c r="E7" s="283" t="s">
        <v>559</v>
      </c>
      <c r="F7" s="283" t="s">
        <v>360</v>
      </c>
    </row>
    <row r="8" spans="1:6" ht="12">
      <c r="A8" s="260">
        <v>1</v>
      </c>
      <c r="B8" s="260">
        <v>2</v>
      </c>
      <c r="C8" s="260">
        <v>3</v>
      </c>
      <c r="D8" s="260">
        <v>4</v>
      </c>
      <c r="E8" s="260">
        <v>5</v>
      </c>
      <c r="F8" s="260">
        <v>6</v>
      </c>
    </row>
    <row r="9" spans="1:6" ht="12.75">
      <c r="A9" s="284" t="s">
        <v>560</v>
      </c>
      <c r="B9" s="284" t="s">
        <v>561</v>
      </c>
      <c r="C9" s="285">
        <v>12777531846</v>
      </c>
      <c r="D9" s="268">
        <v>8715853759</v>
      </c>
      <c r="E9" s="269">
        <f>D9/C9*100</f>
        <v>68.21234228994307</v>
      </c>
      <c r="F9" s="268">
        <f>D9-'[2]Julijs'!D8</f>
        <v>1021994007.9799995</v>
      </c>
    </row>
    <row r="10" spans="1:6" ht="12.75">
      <c r="A10" s="284"/>
      <c r="B10" s="284" t="s">
        <v>562</v>
      </c>
      <c r="C10" s="285">
        <v>8852352663</v>
      </c>
      <c r="D10" s="268">
        <v>6095769811</v>
      </c>
      <c r="E10" s="269">
        <f aca="true" t="shared" si="0" ref="E10:E73">D10/C10*100</f>
        <v>68.86044922812854</v>
      </c>
      <c r="F10" s="268">
        <f>D10-'[2]Julijs'!D9</f>
        <v>678022746.9799995</v>
      </c>
    </row>
    <row r="11" spans="1:6" ht="12.75">
      <c r="A11" s="286"/>
      <c r="B11" s="287" t="s">
        <v>373</v>
      </c>
      <c r="C11" s="288">
        <v>6416530582</v>
      </c>
      <c r="D11" s="273">
        <v>4252443761</v>
      </c>
      <c r="E11" s="274">
        <f t="shared" si="0"/>
        <v>66.27325634399976</v>
      </c>
      <c r="F11" s="273">
        <f>D11-'[2]Julijs'!D10</f>
        <v>529501980</v>
      </c>
    </row>
    <row r="12" spans="1:6" ht="12.75">
      <c r="A12" s="286"/>
      <c r="B12" s="289" t="s">
        <v>563</v>
      </c>
      <c r="C12" s="288">
        <v>991448961</v>
      </c>
      <c r="D12" s="273">
        <v>766717325</v>
      </c>
      <c r="E12" s="274">
        <f t="shared" si="0"/>
        <v>77.33301008522616</v>
      </c>
      <c r="F12" s="273">
        <f>D12-'[2]Julijs'!D11</f>
        <v>92093272</v>
      </c>
    </row>
    <row r="13" spans="1:6" ht="12.75">
      <c r="A13" s="286"/>
      <c r="B13" s="290" t="s">
        <v>564</v>
      </c>
      <c r="C13" s="288">
        <v>589448961</v>
      </c>
      <c r="D13" s="273">
        <v>365752342</v>
      </c>
      <c r="E13" s="274">
        <f t="shared" si="0"/>
        <v>62.0498747473405</v>
      </c>
      <c r="F13" s="273">
        <f>D13-'[2]Julijs'!D12</f>
        <v>59117646</v>
      </c>
    </row>
    <row r="14" spans="1:6" ht="12.75">
      <c r="A14" s="286"/>
      <c r="B14" s="290" t="s">
        <v>565</v>
      </c>
      <c r="C14" s="288">
        <v>402000000</v>
      </c>
      <c r="D14" s="273">
        <v>400964983</v>
      </c>
      <c r="E14" s="274">
        <f t="shared" si="0"/>
        <v>99.74253308457712</v>
      </c>
      <c r="F14" s="273">
        <f>D14-'[2]Julijs'!D13</f>
        <v>32975626</v>
      </c>
    </row>
    <row r="15" spans="1:6" ht="12.75">
      <c r="A15" s="286"/>
      <c r="B15" s="291" t="s">
        <v>566</v>
      </c>
      <c r="C15" s="288">
        <v>402000000</v>
      </c>
      <c r="D15" s="273">
        <v>400964983</v>
      </c>
      <c r="E15" s="274">
        <f t="shared" si="0"/>
        <v>99.74253308457712</v>
      </c>
      <c r="F15" s="273">
        <f>D15-'[2]Julijs'!D14</f>
        <v>32975626</v>
      </c>
    </row>
    <row r="16" spans="1:6" ht="12.75">
      <c r="A16" s="286"/>
      <c r="B16" s="289" t="s">
        <v>374</v>
      </c>
      <c r="C16" s="288">
        <v>139058000</v>
      </c>
      <c r="D16" s="273">
        <v>92319394</v>
      </c>
      <c r="E16" s="274">
        <f t="shared" si="0"/>
        <v>66.38912827740943</v>
      </c>
      <c r="F16" s="273">
        <f>D16-'[2]Julijs'!D15</f>
        <v>12063555</v>
      </c>
    </row>
    <row r="17" spans="1:6" ht="12.75">
      <c r="A17" s="286"/>
      <c r="B17" s="290" t="s">
        <v>567</v>
      </c>
      <c r="C17" s="292" t="s">
        <v>175</v>
      </c>
      <c r="D17" s="273">
        <v>-4837</v>
      </c>
      <c r="E17" s="278" t="s">
        <v>175</v>
      </c>
      <c r="F17" s="273">
        <f>D17-'[2]Julijs'!D16</f>
        <v>85</v>
      </c>
    </row>
    <row r="18" spans="1:6" ht="39">
      <c r="A18" s="286"/>
      <c r="B18" s="290" t="s">
        <v>568</v>
      </c>
      <c r="C18" s="288">
        <v>139058000</v>
      </c>
      <c r="D18" s="273">
        <v>92324231</v>
      </c>
      <c r="E18" s="274">
        <f t="shared" si="0"/>
        <v>66.39260668210387</v>
      </c>
      <c r="F18" s="273">
        <f>D18-'[2]Julijs'!D17</f>
        <v>12063470</v>
      </c>
    </row>
    <row r="19" spans="1:6" ht="12.75">
      <c r="A19" s="286"/>
      <c r="B19" s="289" t="s">
        <v>569</v>
      </c>
      <c r="C19" s="288">
        <v>5200223621</v>
      </c>
      <c r="D19" s="273">
        <v>3519764608</v>
      </c>
      <c r="E19" s="274">
        <f t="shared" si="0"/>
        <v>67.68487020031556</v>
      </c>
      <c r="F19" s="273">
        <f>D19-'[2]Julijs'!D18</f>
        <v>427192035</v>
      </c>
    </row>
    <row r="20" spans="1:6" ht="12.75">
      <c r="A20" s="286"/>
      <c r="B20" s="290" t="s">
        <v>570</v>
      </c>
      <c r="C20" s="288">
        <v>3793249451</v>
      </c>
      <c r="D20" s="273">
        <v>2582890786</v>
      </c>
      <c r="E20" s="274">
        <f t="shared" si="0"/>
        <v>68.09177248596404</v>
      </c>
      <c r="F20" s="273">
        <f>D20-'[2]Julijs'!D19</f>
        <v>312935716</v>
      </c>
    </row>
    <row r="21" spans="1:6" ht="12.75">
      <c r="A21" s="286"/>
      <c r="B21" s="290" t="s">
        <v>571</v>
      </c>
      <c r="C21" s="288">
        <v>1187700000</v>
      </c>
      <c r="D21" s="273">
        <v>774360857</v>
      </c>
      <c r="E21" s="274">
        <f t="shared" si="0"/>
        <v>65.1983545508125</v>
      </c>
      <c r="F21" s="273">
        <f>D21-'[2]Julijs'!D20</f>
        <v>101009528</v>
      </c>
    </row>
    <row r="22" spans="1:6" ht="12.75">
      <c r="A22" s="286"/>
      <c r="B22" s="290" t="s">
        <v>572</v>
      </c>
      <c r="C22" s="288">
        <v>170574170</v>
      </c>
      <c r="D22" s="273">
        <v>125014134</v>
      </c>
      <c r="E22" s="274">
        <f t="shared" si="0"/>
        <v>73.29019041980389</v>
      </c>
      <c r="F22" s="273">
        <f>D22-'[2]Julijs'!D21</f>
        <v>15711182</v>
      </c>
    </row>
    <row r="23" spans="1:6" ht="12.75">
      <c r="A23" s="286"/>
      <c r="B23" s="291" t="s">
        <v>573</v>
      </c>
      <c r="C23" s="288">
        <v>37374170</v>
      </c>
      <c r="D23" s="273">
        <v>28285857</v>
      </c>
      <c r="E23" s="274">
        <f t="shared" si="0"/>
        <v>75.6829034597959</v>
      </c>
      <c r="F23" s="273">
        <f>D23-'[2]Julijs'!D22</f>
        <v>3533597</v>
      </c>
    </row>
    <row r="24" spans="1:6" ht="12.75">
      <c r="A24" s="286"/>
      <c r="B24" s="291" t="s">
        <v>574</v>
      </c>
      <c r="C24" s="288">
        <v>4000000</v>
      </c>
      <c r="D24" s="273">
        <v>3094653</v>
      </c>
      <c r="E24" s="274">
        <f t="shared" si="0"/>
        <v>77.366325</v>
      </c>
      <c r="F24" s="273">
        <f>D24-'[2]Julijs'!D23</f>
        <v>377748</v>
      </c>
    </row>
    <row r="25" spans="1:6" ht="12.75">
      <c r="A25" s="286"/>
      <c r="B25" s="291" t="s">
        <v>575</v>
      </c>
      <c r="C25" s="288">
        <v>5100000</v>
      </c>
      <c r="D25" s="273">
        <v>3258159</v>
      </c>
      <c r="E25" s="274">
        <f t="shared" si="0"/>
        <v>63.88547058823529</v>
      </c>
      <c r="F25" s="273">
        <f>D25-'[2]Julijs'!D24</f>
        <v>369230</v>
      </c>
    </row>
    <row r="26" spans="1:6" ht="12.75">
      <c r="A26" s="286"/>
      <c r="B26" s="291" t="s">
        <v>576</v>
      </c>
      <c r="C26" s="288">
        <v>102000000</v>
      </c>
      <c r="D26" s="273">
        <v>74173830</v>
      </c>
      <c r="E26" s="274">
        <f t="shared" si="0"/>
        <v>72.7194411764706</v>
      </c>
      <c r="F26" s="273">
        <f>D26-'[2]Julijs'!D25</f>
        <v>9095369</v>
      </c>
    </row>
    <row r="27" spans="1:6" ht="12.75">
      <c r="A27" s="286"/>
      <c r="B27" s="291" t="s">
        <v>577</v>
      </c>
      <c r="C27" s="288">
        <v>22100000</v>
      </c>
      <c r="D27" s="273">
        <v>16201636</v>
      </c>
      <c r="E27" s="274">
        <f t="shared" si="0"/>
        <v>73.31057013574662</v>
      </c>
      <c r="F27" s="273">
        <f>D27-'[2]Julijs'!D26</f>
        <v>2335239</v>
      </c>
    </row>
    <row r="28" spans="1:6" ht="25.5">
      <c r="A28" s="286"/>
      <c r="B28" s="290" t="s">
        <v>578</v>
      </c>
      <c r="C28" s="288">
        <v>48700000</v>
      </c>
      <c r="D28" s="273">
        <v>37498831</v>
      </c>
      <c r="E28" s="274">
        <f t="shared" si="0"/>
        <v>76.99965297741274</v>
      </c>
      <c r="F28" s="273">
        <f>D28-'[2]Julijs'!D27</f>
        <v>-2464391</v>
      </c>
    </row>
    <row r="29" spans="1:6" ht="12.75">
      <c r="A29" s="286"/>
      <c r="B29" s="291" t="s">
        <v>579</v>
      </c>
      <c r="C29" s="288">
        <v>48700000</v>
      </c>
      <c r="D29" s="273">
        <v>37498831</v>
      </c>
      <c r="E29" s="274">
        <f t="shared" si="0"/>
        <v>76.99965297741274</v>
      </c>
      <c r="F29" s="273">
        <f>D29-'[2]Julijs'!D28</f>
        <v>-2464391</v>
      </c>
    </row>
    <row r="30" spans="1:6" ht="12.75">
      <c r="A30" s="286"/>
      <c r="B30" s="289" t="s">
        <v>580</v>
      </c>
      <c r="C30" s="288">
        <v>85800000</v>
      </c>
      <c r="D30" s="273">
        <v>38287063</v>
      </c>
      <c r="E30" s="274">
        <f t="shared" si="0"/>
        <v>44.62361655011655</v>
      </c>
      <c r="F30" s="273">
        <f>D30-'[2]Julijs'!D29</f>
        <v>4930191</v>
      </c>
    </row>
    <row r="31" spans="1:6" ht="12.75">
      <c r="A31" s="286"/>
      <c r="B31" s="289" t="s">
        <v>581</v>
      </c>
      <c r="C31" s="292" t="s">
        <v>175</v>
      </c>
      <c r="D31" s="273">
        <v>11432</v>
      </c>
      <c r="E31" s="292" t="s">
        <v>175</v>
      </c>
      <c r="F31" s="273">
        <f>D31-'[2]Julijs'!D30</f>
        <v>162</v>
      </c>
    </row>
    <row r="32" spans="1:6" ht="12.75">
      <c r="A32" s="286"/>
      <c r="B32" s="289" t="s">
        <v>582</v>
      </c>
      <c r="C32" s="292" t="s">
        <v>175</v>
      </c>
      <c r="D32" s="273">
        <v>-164656062</v>
      </c>
      <c r="E32" s="292" t="s">
        <v>175</v>
      </c>
      <c r="F32" s="273">
        <f>D32-'[2]Julijs'!D31</f>
        <v>-6777236</v>
      </c>
    </row>
    <row r="33" spans="1:6" ht="12.75">
      <c r="A33" s="286"/>
      <c r="B33" s="287" t="s">
        <v>375</v>
      </c>
      <c r="C33" s="288">
        <v>746751649</v>
      </c>
      <c r="D33" s="273">
        <v>743012942</v>
      </c>
      <c r="E33" s="274">
        <f t="shared" si="0"/>
        <v>99.4993372957386</v>
      </c>
      <c r="F33" s="273">
        <f>D33-'[2]Julijs'!D32</f>
        <v>65676551.98000002</v>
      </c>
    </row>
    <row r="34" spans="1:6" ht="25.5">
      <c r="A34" s="286"/>
      <c r="B34" s="287" t="s">
        <v>140</v>
      </c>
      <c r="C34" s="288">
        <v>126077047</v>
      </c>
      <c r="D34" s="273">
        <v>105147983</v>
      </c>
      <c r="E34" s="274">
        <f t="shared" si="0"/>
        <v>83.39978251552799</v>
      </c>
      <c r="F34" s="273">
        <f>D34-'[2]Julijs'!D33</f>
        <v>10941434</v>
      </c>
    </row>
    <row r="35" spans="1:6" ht="12.75">
      <c r="A35" s="286"/>
      <c r="B35" s="287" t="s">
        <v>583</v>
      </c>
      <c r="C35" s="288">
        <v>1558408240</v>
      </c>
      <c r="D35" s="273">
        <v>992803499</v>
      </c>
      <c r="E35" s="274">
        <f t="shared" si="0"/>
        <v>63.70625318305555</v>
      </c>
      <c r="F35" s="273">
        <f>D35-'[2]Julijs'!D34</f>
        <v>71792452</v>
      </c>
    </row>
    <row r="36" spans="1:6" ht="12.75">
      <c r="A36" s="286"/>
      <c r="B36" s="287" t="s">
        <v>144</v>
      </c>
      <c r="C36" s="288">
        <v>4585145</v>
      </c>
      <c r="D36" s="273">
        <v>2361625</v>
      </c>
      <c r="E36" s="274">
        <f t="shared" si="0"/>
        <v>51.50600471740806</v>
      </c>
      <c r="F36" s="273">
        <f>D36-'[2]Julijs'!D35</f>
        <v>110328</v>
      </c>
    </row>
    <row r="37" spans="1:6" ht="25.5">
      <c r="A37" s="286"/>
      <c r="B37" s="289" t="s">
        <v>148</v>
      </c>
      <c r="C37" s="288">
        <v>62492</v>
      </c>
      <c r="D37" s="273">
        <v>37066</v>
      </c>
      <c r="E37" s="274">
        <f t="shared" si="0"/>
        <v>59.31319208858734</v>
      </c>
      <c r="F37" s="273">
        <f>D37-'[2]Julijs'!D36</f>
        <v>32377</v>
      </c>
    </row>
    <row r="38" spans="1:6" ht="12.75">
      <c r="A38" s="286"/>
      <c r="B38" s="289" t="s">
        <v>150</v>
      </c>
      <c r="C38" s="288">
        <v>1204255</v>
      </c>
      <c r="D38" s="273">
        <v>475755</v>
      </c>
      <c r="E38" s="274">
        <f t="shared" si="0"/>
        <v>39.506167713648686</v>
      </c>
      <c r="F38" s="273">
        <f>D38-'[2]Julijs'!D37</f>
        <v>5183</v>
      </c>
    </row>
    <row r="39" spans="1:6" ht="25.5">
      <c r="A39" s="286"/>
      <c r="B39" s="289" t="s">
        <v>158</v>
      </c>
      <c r="C39" s="288">
        <v>3318398</v>
      </c>
      <c r="D39" s="273">
        <v>1848804</v>
      </c>
      <c r="E39" s="274">
        <f t="shared" si="0"/>
        <v>55.71375103287791</v>
      </c>
      <c r="F39" s="273">
        <f>D39-'[2]Julijs'!D38</f>
        <v>72768</v>
      </c>
    </row>
    <row r="40" spans="1:6" ht="12.75">
      <c r="A40" s="286"/>
      <c r="B40" s="293" t="s">
        <v>584</v>
      </c>
      <c r="C40" s="288">
        <v>62492</v>
      </c>
      <c r="D40" s="273">
        <v>37066</v>
      </c>
      <c r="E40" s="274">
        <f t="shared" si="0"/>
        <v>59.31319208858734</v>
      </c>
      <c r="F40" s="273">
        <f>D40-'[2]Julijs'!D39</f>
        <v>32377</v>
      </c>
    </row>
    <row r="41" spans="1:6" ht="12.75">
      <c r="A41" s="284" t="s">
        <v>585</v>
      </c>
      <c r="B41" s="284" t="s">
        <v>586</v>
      </c>
      <c r="C41" s="285">
        <v>8852290171</v>
      </c>
      <c r="D41" s="268">
        <v>6095732745</v>
      </c>
      <c r="E41" s="269">
        <f t="shared" si="0"/>
        <v>68.86051662618956</v>
      </c>
      <c r="F41" s="268">
        <f>D41-'[2]Julijs'!D40</f>
        <v>677990369.9799995</v>
      </c>
    </row>
    <row r="42" spans="1:6" ht="12.75">
      <c r="A42" s="284"/>
      <c r="B42" s="284" t="s">
        <v>587</v>
      </c>
      <c r="C42" s="285">
        <v>4197497072</v>
      </c>
      <c r="D42" s="268">
        <v>2799980666</v>
      </c>
      <c r="E42" s="269">
        <f t="shared" si="0"/>
        <v>66.70595876475218</v>
      </c>
      <c r="F42" s="268">
        <f>D42-'[2]Julijs'!D41</f>
        <v>366816511</v>
      </c>
    </row>
    <row r="43" spans="1:6" ht="12.75">
      <c r="A43" s="286"/>
      <c r="B43" s="287" t="s">
        <v>373</v>
      </c>
      <c r="C43" s="288">
        <v>3858127659</v>
      </c>
      <c r="D43" s="273">
        <v>2572884904</v>
      </c>
      <c r="E43" s="274">
        <f t="shared" si="0"/>
        <v>66.68739687755367</v>
      </c>
      <c r="F43" s="273">
        <f>D43-'[2]Julijs'!D42</f>
        <v>337881281</v>
      </c>
    </row>
    <row r="44" spans="1:6" ht="12.75">
      <c r="A44" s="286"/>
      <c r="B44" s="289" t="s">
        <v>374</v>
      </c>
      <c r="C44" s="288">
        <v>3858127659</v>
      </c>
      <c r="D44" s="273">
        <v>2572884904</v>
      </c>
      <c r="E44" s="274">
        <f t="shared" si="0"/>
        <v>66.68739687755367</v>
      </c>
      <c r="F44" s="273">
        <f>D44-'[2]Julijs'!D43</f>
        <v>337881281</v>
      </c>
    </row>
    <row r="45" spans="1:6" ht="12.75">
      <c r="A45" s="286"/>
      <c r="B45" s="287" t="s">
        <v>375</v>
      </c>
      <c r="C45" s="288">
        <v>66989174</v>
      </c>
      <c r="D45" s="273">
        <v>47126510</v>
      </c>
      <c r="E45" s="274">
        <f t="shared" si="0"/>
        <v>70.34944183667648</v>
      </c>
      <c r="F45" s="273">
        <f>D45-'[2]Julijs'!D44</f>
        <v>6122184</v>
      </c>
    </row>
    <row r="46" spans="1:6" ht="25.5">
      <c r="A46" s="286"/>
      <c r="B46" s="287" t="s">
        <v>140</v>
      </c>
      <c r="C46" s="288">
        <v>56125</v>
      </c>
      <c r="D46" s="273">
        <v>40885</v>
      </c>
      <c r="E46" s="274">
        <f t="shared" si="0"/>
        <v>72.84632516703786</v>
      </c>
      <c r="F46" s="273">
        <f>D46-'[2]Julijs'!D45</f>
        <v>174</v>
      </c>
    </row>
    <row r="47" spans="1:6" ht="12.75">
      <c r="A47" s="286"/>
      <c r="B47" s="287" t="s">
        <v>144</v>
      </c>
      <c r="C47" s="288">
        <v>272324114</v>
      </c>
      <c r="D47" s="273">
        <v>179928367</v>
      </c>
      <c r="E47" s="274">
        <f t="shared" si="0"/>
        <v>66.07140453232137</v>
      </c>
      <c r="F47" s="273">
        <f>D47-'[2]Julijs'!D46</f>
        <v>22812872</v>
      </c>
    </row>
    <row r="48" spans="1:6" ht="25.5">
      <c r="A48" s="286"/>
      <c r="B48" s="289" t="s">
        <v>588</v>
      </c>
      <c r="C48" s="288">
        <v>272255397</v>
      </c>
      <c r="D48" s="273">
        <v>179859651</v>
      </c>
      <c r="E48" s="274">
        <f t="shared" si="0"/>
        <v>66.06284135480334</v>
      </c>
      <c r="F48" s="273">
        <f>D48-'[2]Julijs'!D47</f>
        <v>22812872</v>
      </c>
    </row>
    <row r="49" spans="1:6" ht="12.75">
      <c r="A49" s="286"/>
      <c r="B49" s="289" t="s">
        <v>150</v>
      </c>
      <c r="C49" s="288">
        <v>68717</v>
      </c>
      <c r="D49" s="273">
        <v>68716</v>
      </c>
      <c r="E49" s="274">
        <f t="shared" si="0"/>
        <v>99.99854475602835</v>
      </c>
      <c r="F49" s="273">
        <f>D49-'[2]Julijs'!D48</f>
        <v>0</v>
      </c>
    </row>
    <row r="50" spans="1:6" ht="12.75">
      <c r="A50" s="286"/>
      <c r="B50" s="293" t="s">
        <v>589</v>
      </c>
      <c r="C50" s="288">
        <v>272255397</v>
      </c>
      <c r="D50" s="273">
        <v>179859651</v>
      </c>
      <c r="E50" s="274">
        <f t="shared" si="0"/>
        <v>66.06284135480334</v>
      </c>
      <c r="F50" s="273">
        <f>D50-'[2]Julijs'!D49</f>
        <v>22812872</v>
      </c>
    </row>
    <row r="51" spans="1:6" ht="12.75">
      <c r="A51" s="284" t="s">
        <v>590</v>
      </c>
      <c r="B51" s="284" t="s">
        <v>591</v>
      </c>
      <c r="C51" s="285">
        <v>3925241675</v>
      </c>
      <c r="D51" s="268">
        <v>2620121015</v>
      </c>
      <c r="E51" s="269">
        <f t="shared" si="0"/>
        <v>66.75056549225087</v>
      </c>
      <c r="F51" s="268">
        <f>D51-'[2]Julijs'!D50</f>
        <v>344003639</v>
      </c>
    </row>
    <row r="52" spans="1:6" ht="12.75">
      <c r="A52" s="284" t="s">
        <v>592</v>
      </c>
      <c r="B52" s="284" t="s">
        <v>593</v>
      </c>
      <c r="C52" s="285">
        <v>14851174603</v>
      </c>
      <c r="D52" s="268">
        <v>8769748433</v>
      </c>
      <c r="E52" s="269">
        <f t="shared" si="0"/>
        <v>59.05087420646494</v>
      </c>
      <c r="F52" s="268">
        <f>D52-'[2]Julijs'!D51</f>
        <v>1036209991</v>
      </c>
    </row>
    <row r="53" spans="1:6" ht="12.75">
      <c r="A53" s="284" t="s">
        <v>594</v>
      </c>
      <c r="B53" s="284" t="s">
        <v>595</v>
      </c>
      <c r="C53" s="285">
        <v>13759600290</v>
      </c>
      <c r="D53" s="268">
        <v>8212508753</v>
      </c>
      <c r="E53" s="269">
        <f t="shared" si="0"/>
        <v>59.685663681441135</v>
      </c>
      <c r="F53" s="268">
        <f>D53-'[2]Julijs'!D52</f>
        <v>945493270</v>
      </c>
    </row>
    <row r="54" spans="1:6" ht="12.75">
      <c r="A54" s="284" t="s">
        <v>596</v>
      </c>
      <c r="B54" s="284" t="s">
        <v>597</v>
      </c>
      <c r="C54" s="285">
        <v>1091574313</v>
      </c>
      <c r="D54" s="268">
        <v>557239680</v>
      </c>
      <c r="E54" s="269">
        <f t="shared" si="0"/>
        <v>51.04917488105091</v>
      </c>
      <c r="F54" s="268">
        <f>D54-'[2]Julijs'!D53</f>
        <v>90716721</v>
      </c>
    </row>
    <row r="55" spans="1:6" ht="12.75">
      <c r="A55" s="284"/>
      <c r="B55" s="284" t="s">
        <v>598</v>
      </c>
      <c r="C55" s="285">
        <v>-2073642757</v>
      </c>
      <c r="D55" s="268">
        <v>-53894673</v>
      </c>
      <c r="E55" s="269">
        <f t="shared" si="0"/>
        <v>2.599033648301649</v>
      </c>
      <c r="F55" s="268">
        <f>D55-'[2]Julijs'!D54</f>
        <v>-14215982.020000458</v>
      </c>
    </row>
    <row r="56" spans="1:6" ht="12.75">
      <c r="A56" s="284"/>
      <c r="B56" s="284" t="s">
        <v>278</v>
      </c>
      <c r="C56" s="285">
        <v>2073642757</v>
      </c>
      <c r="D56" s="268">
        <v>53894673</v>
      </c>
      <c r="E56" s="269">
        <f t="shared" si="0"/>
        <v>2.599033648301649</v>
      </c>
      <c r="F56" s="268">
        <f>D56-'[2]Julijs'!D55</f>
        <v>14215982.039999992</v>
      </c>
    </row>
    <row r="57" spans="1:6" ht="12.75">
      <c r="A57" s="286"/>
      <c r="B57" s="287" t="s">
        <v>290</v>
      </c>
      <c r="C57" s="288">
        <v>2136197793</v>
      </c>
      <c r="D57" s="273">
        <v>264644943</v>
      </c>
      <c r="E57" s="274">
        <f t="shared" si="0"/>
        <v>12.388597341837999</v>
      </c>
      <c r="F57" s="273">
        <f>D57-'[2]Julijs'!D56</f>
        <v>27390864</v>
      </c>
    </row>
    <row r="58" spans="1:6" ht="12.75">
      <c r="A58" s="286"/>
      <c r="B58" s="287" t="s">
        <v>288</v>
      </c>
      <c r="C58" s="288">
        <v>-334457337</v>
      </c>
      <c r="D58" s="273">
        <v>-26251774</v>
      </c>
      <c r="E58" s="274">
        <f t="shared" si="0"/>
        <v>7.849065066256866</v>
      </c>
      <c r="F58" s="273">
        <f>D58-'[2]Julijs'!D57</f>
        <v>-21203403</v>
      </c>
    </row>
    <row r="59" spans="1:6" ht="12.75">
      <c r="A59" s="286"/>
      <c r="B59" s="287" t="s">
        <v>280</v>
      </c>
      <c r="C59" s="288">
        <v>299914624</v>
      </c>
      <c r="D59" s="273">
        <v>-163017234</v>
      </c>
      <c r="E59" s="274">
        <f t="shared" si="0"/>
        <v>-54.35454657922916</v>
      </c>
      <c r="F59" s="273">
        <f>D59-'[2]Julijs'!D58</f>
        <v>8563342.039999992</v>
      </c>
    </row>
    <row r="60" spans="1:6" ht="39">
      <c r="A60" s="286"/>
      <c r="B60" s="289" t="s">
        <v>282</v>
      </c>
      <c r="C60" s="288">
        <v>21422579</v>
      </c>
      <c r="D60" s="273">
        <v>-16824511</v>
      </c>
      <c r="E60" s="274">
        <f t="shared" si="0"/>
        <v>-78.53634709434377</v>
      </c>
      <c r="F60" s="273">
        <f>D60-'[2]Julijs'!D59</f>
        <v>-132561</v>
      </c>
    </row>
    <row r="61" spans="1:6" ht="25.5">
      <c r="A61" s="286"/>
      <c r="B61" s="289" t="s">
        <v>284</v>
      </c>
      <c r="C61" s="288">
        <v>57551309</v>
      </c>
      <c r="D61" s="273">
        <v>-59624331</v>
      </c>
      <c r="E61" s="274">
        <f t="shared" si="0"/>
        <v>-103.60204144096879</v>
      </c>
      <c r="F61" s="273">
        <f>D61-'[2]Julijs'!D60</f>
        <v>-156109.9600000009</v>
      </c>
    </row>
    <row r="62" spans="1:6" ht="25.5">
      <c r="A62" s="286"/>
      <c r="B62" s="289" t="s">
        <v>385</v>
      </c>
      <c r="C62" s="288">
        <v>-113516601</v>
      </c>
      <c r="D62" s="273">
        <v>-112828993</v>
      </c>
      <c r="E62" s="274">
        <f t="shared" si="0"/>
        <v>99.39426657075471</v>
      </c>
      <c r="F62" s="273">
        <f>D62-'[2]Julijs'!D61</f>
        <v>-12345427</v>
      </c>
    </row>
    <row r="63" spans="1:6" ht="25.5">
      <c r="A63" s="286"/>
      <c r="B63" s="289" t="s">
        <v>286</v>
      </c>
      <c r="C63" s="288">
        <v>334457337</v>
      </c>
      <c r="D63" s="273">
        <v>26260600</v>
      </c>
      <c r="E63" s="274">
        <f t="shared" si="0"/>
        <v>7.85170396785166</v>
      </c>
      <c r="F63" s="273">
        <f>D63-'[2]Julijs'!D62</f>
        <v>21197439</v>
      </c>
    </row>
    <row r="64" spans="1:6" ht="12.75">
      <c r="A64" s="286"/>
      <c r="B64" s="287" t="s">
        <v>292</v>
      </c>
      <c r="C64" s="288">
        <v>-28012323</v>
      </c>
      <c r="D64" s="273">
        <v>-21481261</v>
      </c>
      <c r="E64" s="274">
        <f t="shared" si="0"/>
        <v>76.68503965201316</v>
      </c>
      <c r="F64" s="273">
        <f>D64-'[2]Julijs'!D63</f>
        <v>-534820</v>
      </c>
    </row>
    <row r="65" spans="1:6" ht="12.75">
      <c r="A65" s="284"/>
      <c r="B65" s="284" t="s">
        <v>599</v>
      </c>
      <c r="C65" s="285">
        <v>11039512021</v>
      </c>
      <c r="D65" s="268">
        <v>6262493477</v>
      </c>
      <c r="E65" s="269">
        <f t="shared" si="0"/>
        <v>56.727991826877144</v>
      </c>
      <c r="F65" s="268">
        <f>D65-'[2]Julijs'!D64</f>
        <v>704584156</v>
      </c>
    </row>
    <row r="66" spans="1:6" ht="12.75">
      <c r="A66" s="286"/>
      <c r="B66" s="293" t="s">
        <v>600</v>
      </c>
      <c r="C66" s="288">
        <v>272255397</v>
      </c>
      <c r="D66" s="273">
        <v>179859651</v>
      </c>
      <c r="E66" s="274">
        <f t="shared" si="0"/>
        <v>66.06284135480334</v>
      </c>
      <c r="F66" s="273">
        <f>D66-'[2]Julijs'!D65</f>
        <v>22812872</v>
      </c>
    </row>
    <row r="67" spans="1:6" ht="12.75">
      <c r="A67" s="284" t="s">
        <v>601</v>
      </c>
      <c r="B67" s="284" t="s">
        <v>602</v>
      </c>
      <c r="C67" s="285">
        <v>10767256624</v>
      </c>
      <c r="D67" s="268">
        <v>6082633826</v>
      </c>
      <c r="E67" s="269">
        <f t="shared" si="0"/>
        <v>56.49195555014386</v>
      </c>
      <c r="F67" s="268">
        <f>D67-'[2]Julijs'!D66</f>
        <v>681771284</v>
      </c>
    </row>
    <row r="68" spans="1:6" ht="12.75">
      <c r="A68" s="284"/>
      <c r="B68" s="284" t="s">
        <v>603</v>
      </c>
      <c r="C68" s="285">
        <v>9949034529</v>
      </c>
      <c r="D68" s="268">
        <v>5705620702</v>
      </c>
      <c r="E68" s="269">
        <f t="shared" si="0"/>
        <v>57.348486281447094</v>
      </c>
      <c r="F68" s="268">
        <f>D68-'[2]Julijs'!D67</f>
        <v>613601161</v>
      </c>
    </row>
    <row r="69" spans="1:6" ht="12.75">
      <c r="A69" s="286"/>
      <c r="B69" s="293" t="s">
        <v>600</v>
      </c>
      <c r="C69" s="288">
        <v>271539441</v>
      </c>
      <c r="D69" s="273">
        <v>179531363</v>
      </c>
      <c r="E69" s="274">
        <f t="shared" si="0"/>
        <v>66.11612749103361</v>
      </c>
      <c r="F69" s="273">
        <f>D69-'[2]Julijs'!D68</f>
        <v>22546598</v>
      </c>
    </row>
    <row r="70" spans="1:6" ht="12.75">
      <c r="A70" s="286" t="s">
        <v>604</v>
      </c>
      <c r="B70" s="286" t="s">
        <v>605</v>
      </c>
      <c r="C70" s="288">
        <v>9677495088</v>
      </c>
      <c r="D70" s="273">
        <v>5526089339</v>
      </c>
      <c r="E70" s="274">
        <f t="shared" si="0"/>
        <v>57.102476299391746</v>
      </c>
      <c r="F70" s="273">
        <f>D70-'[2]Julijs'!D69</f>
        <v>591054563</v>
      </c>
    </row>
    <row r="71" spans="1:6" ht="12.75">
      <c r="A71" s="284"/>
      <c r="B71" s="284" t="s">
        <v>606</v>
      </c>
      <c r="C71" s="285">
        <v>1090477492</v>
      </c>
      <c r="D71" s="268">
        <v>556872775</v>
      </c>
      <c r="E71" s="269">
        <f t="shared" si="0"/>
        <v>51.06687474847945</v>
      </c>
      <c r="F71" s="268">
        <f>D71-'[2]Julijs'!D70</f>
        <v>90982995</v>
      </c>
    </row>
    <row r="72" spans="1:6" ht="12.75">
      <c r="A72" s="286"/>
      <c r="B72" s="293" t="s">
        <v>600</v>
      </c>
      <c r="C72" s="288">
        <v>715956</v>
      </c>
      <c r="D72" s="273">
        <v>328288</v>
      </c>
      <c r="E72" s="274">
        <f t="shared" si="0"/>
        <v>45.85309711769997</v>
      </c>
      <c r="F72" s="273">
        <f>D72-'[2]Julijs'!D71</f>
        <v>266274</v>
      </c>
    </row>
    <row r="73" spans="1:6" ht="12.75">
      <c r="A73" s="286" t="s">
        <v>607</v>
      </c>
      <c r="B73" s="286" t="s">
        <v>608</v>
      </c>
      <c r="C73" s="288">
        <v>1089761536</v>
      </c>
      <c r="D73" s="273">
        <v>556544487</v>
      </c>
      <c r="E73" s="274">
        <f t="shared" si="0"/>
        <v>51.07030011747451</v>
      </c>
      <c r="F73" s="273">
        <f>D73-'[2]Julijs'!D72</f>
        <v>90716721</v>
      </c>
    </row>
    <row r="74" spans="1:6" ht="12.75">
      <c r="A74" s="284"/>
      <c r="B74" s="284" t="s">
        <v>609</v>
      </c>
      <c r="C74" s="285">
        <v>-2187159358</v>
      </c>
      <c r="D74" s="268">
        <v>-166723666</v>
      </c>
      <c r="E74" s="269">
        <f aca="true" t="shared" si="1" ref="E74:E94">D74/C74*100</f>
        <v>7.622840347237286</v>
      </c>
      <c r="F74" s="268">
        <f>D74-'[2]Julijs'!D73</f>
        <v>-26561409.020000458</v>
      </c>
    </row>
    <row r="75" spans="1:6" ht="12.75">
      <c r="A75" s="284"/>
      <c r="B75" s="284" t="s">
        <v>278</v>
      </c>
      <c r="C75" s="285">
        <v>2187159358</v>
      </c>
      <c r="D75" s="268">
        <v>166723666</v>
      </c>
      <c r="E75" s="269">
        <f t="shared" si="1"/>
        <v>7.622840347237286</v>
      </c>
      <c r="F75" s="268">
        <f>D75-'[2]Julijs'!D74</f>
        <v>26561409.03999999</v>
      </c>
    </row>
    <row r="76" spans="1:6" ht="12.75">
      <c r="A76" s="286"/>
      <c r="B76" s="287" t="s">
        <v>290</v>
      </c>
      <c r="C76" s="288">
        <v>2136197793</v>
      </c>
      <c r="D76" s="273">
        <v>264644943</v>
      </c>
      <c r="E76" s="274">
        <f t="shared" si="1"/>
        <v>12.388597341837999</v>
      </c>
      <c r="F76" s="273">
        <f>D76-'[2]Julijs'!D75</f>
        <v>27390864</v>
      </c>
    </row>
    <row r="77" spans="1:6" ht="12.75">
      <c r="A77" s="286"/>
      <c r="B77" s="287" t="s">
        <v>288</v>
      </c>
      <c r="C77" s="288">
        <v>-334457337</v>
      </c>
      <c r="D77" s="273">
        <v>-26251774</v>
      </c>
      <c r="E77" s="274">
        <f t="shared" si="1"/>
        <v>7.849065066256866</v>
      </c>
      <c r="F77" s="273">
        <f>D77-'[2]Julijs'!D76</f>
        <v>-21203403</v>
      </c>
    </row>
    <row r="78" spans="1:6" ht="12.75">
      <c r="A78" s="286"/>
      <c r="B78" s="287" t="s">
        <v>280</v>
      </c>
      <c r="C78" s="288">
        <v>413431225</v>
      </c>
      <c r="D78" s="273">
        <v>-50188242</v>
      </c>
      <c r="E78" s="274">
        <f t="shared" si="1"/>
        <v>-12.139441572174428</v>
      </c>
      <c r="F78" s="273">
        <f>D78-'[2]Julijs'!D77</f>
        <v>20908768.03999999</v>
      </c>
    </row>
    <row r="79" spans="1:6" ht="39">
      <c r="A79" s="286"/>
      <c r="B79" s="289" t="s">
        <v>282</v>
      </c>
      <c r="C79" s="288">
        <v>21422579</v>
      </c>
      <c r="D79" s="273">
        <v>-16824511</v>
      </c>
      <c r="E79" s="274">
        <f t="shared" si="1"/>
        <v>-78.53634709434377</v>
      </c>
      <c r="F79" s="273">
        <f>D79-'[2]Julijs'!D78</f>
        <v>-132561</v>
      </c>
    </row>
    <row r="80" spans="1:6" ht="25.5">
      <c r="A80" s="286"/>
      <c r="B80" s="289" t="s">
        <v>284</v>
      </c>
      <c r="C80" s="288">
        <v>57551309</v>
      </c>
      <c r="D80" s="273">
        <v>-59624331</v>
      </c>
      <c r="E80" s="274">
        <f t="shared" si="1"/>
        <v>-103.60204144096879</v>
      </c>
      <c r="F80" s="273">
        <f>D80-'[2]Julijs'!D79</f>
        <v>-156109.9600000009</v>
      </c>
    </row>
    <row r="81" spans="1:6" ht="25.5">
      <c r="A81" s="286"/>
      <c r="B81" s="289" t="s">
        <v>286</v>
      </c>
      <c r="C81" s="288">
        <v>334457337</v>
      </c>
      <c r="D81" s="273">
        <v>26260600</v>
      </c>
      <c r="E81" s="274">
        <f t="shared" si="1"/>
        <v>7.85170396785166</v>
      </c>
      <c r="F81" s="273">
        <f>D81-'[2]Julijs'!D80</f>
        <v>21197439</v>
      </c>
    </row>
    <row r="82" spans="1:6" ht="12.75">
      <c r="A82" s="286"/>
      <c r="B82" s="287" t="s">
        <v>292</v>
      </c>
      <c r="C82" s="288">
        <v>-28012323</v>
      </c>
      <c r="D82" s="273">
        <v>-21481261</v>
      </c>
      <c r="E82" s="274">
        <f t="shared" si="1"/>
        <v>76.68503965201316</v>
      </c>
      <c r="F82" s="273">
        <f>D82-'[2]Julijs'!D81</f>
        <v>-534820</v>
      </c>
    </row>
    <row r="83" spans="1:6" ht="12.75">
      <c r="A83" s="284"/>
      <c r="B83" s="284" t="s">
        <v>610</v>
      </c>
      <c r="C83" s="285">
        <v>4083980471</v>
      </c>
      <c r="D83" s="268">
        <v>2687151673</v>
      </c>
      <c r="E83" s="269">
        <f t="shared" si="1"/>
        <v>65.79736832928651</v>
      </c>
      <c r="F83" s="268">
        <f>D83-'[2]Julijs'!D82</f>
        <v>354471084</v>
      </c>
    </row>
    <row r="84" spans="1:6" ht="12.75">
      <c r="A84" s="286"/>
      <c r="B84" s="293" t="s">
        <v>611</v>
      </c>
      <c r="C84" s="288">
        <v>62492</v>
      </c>
      <c r="D84" s="294">
        <v>37066</v>
      </c>
      <c r="E84" s="274">
        <f t="shared" si="1"/>
        <v>59.31319208858734</v>
      </c>
      <c r="F84" s="273">
        <f>D84-'[2]Julijs'!D83</f>
        <v>32377</v>
      </c>
    </row>
    <row r="85" spans="1:6" ht="12.75">
      <c r="A85" s="284" t="s">
        <v>612</v>
      </c>
      <c r="B85" s="284" t="s">
        <v>613</v>
      </c>
      <c r="C85" s="285">
        <v>4083917979</v>
      </c>
      <c r="D85" s="268">
        <v>2687114607</v>
      </c>
      <c r="E85" s="269">
        <f t="shared" si="1"/>
        <v>65.79746754997207</v>
      </c>
      <c r="F85" s="268">
        <f>D85-'[2]Julijs'!D84</f>
        <v>354438707</v>
      </c>
    </row>
    <row r="86" spans="1:6" ht="12.75">
      <c r="A86" s="284"/>
      <c r="B86" s="284" t="s">
        <v>614</v>
      </c>
      <c r="C86" s="285">
        <v>4082167694</v>
      </c>
      <c r="D86" s="268">
        <v>2686456480</v>
      </c>
      <c r="E86" s="269">
        <f t="shared" si="1"/>
        <v>65.80955711223166</v>
      </c>
      <c r="F86" s="268">
        <f>D86-'[2]Julijs'!D85</f>
        <v>354471084</v>
      </c>
    </row>
    <row r="87" spans="1:6" ht="12.75">
      <c r="A87" s="286"/>
      <c r="B87" s="293" t="s">
        <v>611</v>
      </c>
      <c r="C87" s="288">
        <v>62492</v>
      </c>
      <c r="D87" s="273">
        <v>37066</v>
      </c>
      <c r="E87" s="274">
        <f t="shared" si="1"/>
        <v>59.31319208858734</v>
      </c>
      <c r="F87" s="273">
        <f>D87-'[2]Julijs'!D86</f>
        <v>32377</v>
      </c>
    </row>
    <row r="88" spans="1:6" ht="12.75">
      <c r="A88" s="286" t="s">
        <v>615</v>
      </c>
      <c r="B88" s="286" t="s">
        <v>616</v>
      </c>
      <c r="C88" s="288">
        <v>4082105202</v>
      </c>
      <c r="D88" s="273">
        <v>2686419414</v>
      </c>
      <c r="E88" s="274">
        <f t="shared" si="1"/>
        <v>65.80965656357428</v>
      </c>
      <c r="F88" s="273">
        <f>D88-'[2]Julijs'!D87</f>
        <v>354438707</v>
      </c>
    </row>
    <row r="89" spans="1:6" ht="12.75">
      <c r="A89" s="284"/>
      <c r="B89" s="284" t="s">
        <v>617</v>
      </c>
      <c r="C89" s="285">
        <v>1812777</v>
      </c>
      <c r="D89" s="268">
        <v>695193</v>
      </c>
      <c r="E89" s="269">
        <f t="shared" si="1"/>
        <v>38.349614982979155</v>
      </c>
      <c r="F89" s="268">
        <f>D89-'[2]Julijs'!D88</f>
        <v>0</v>
      </c>
    </row>
    <row r="90" spans="1:6" ht="12.75">
      <c r="A90" s="286" t="s">
        <v>618</v>
      </c>
      <c r="B90" s="286" t="s">
        <v>619</v>
      </c>
      <c r="C90" s="288">
        <v>1812777</v>
      </c>
      <c r="D90" s="273">
        <v>695193</v>
      </c>
      <c r="E90" s="274">
        <f t="shared" si="1"/>
        <v>38.349614982979155</v>
      </c>
      <c r="F90" s="273">
        <f>D90-'[2]Julijs'!D89</f>
        <v>0</v>
      </c>
    </row>
    <row r="91" spans="1:6" ht="12.75">
      <c r="A91" s="284"/>
      <c r="B91" s="284" t="s">
        <v>620</v>
      </c>
      <c r="C91" s="285">
        <v>113516601</v>
      </c>
      <c r="D91" s="268">
        <v>112828993</v>
      </c>
      <c r="E91" s="269">
        <f t="shared" si="1"/>
        <v>99.39426657075471</v>
      </c>
      <c r="F91" s="268">
        <f>D91-'[2]Julijs'!D90</f>
        <v>12345427</v>
      </c>
    </row>
    <row r="92" spans="1:6" ht="12.75">
      <c r="A92" s="284"/>
      <c r="B92" s="284" t="s">
        <v>278</v>
      </c>
      <c r="C92" s="285">
        <v>-113516601</v>
      </c>
      <c r="D92" s="268">
        <v>-112828993</v>
      </c>
      <c r="E92" s="269">
        <f t="shared" si="1"/>
        <v>99.39426657075471</v>
      </c>
      <c r="F92" s="268">
        <f>D92-'[2]Julijs'!D91</f>
        <v>-12345427</v>
      </c>
    </row>
    <row r="93" spans="1:6" ht="12.75">
      <c r="A93" s="286"/>
      <c r="B93" s="287" t="s">
        <v>280</v>
      </c>
      <c r="C93" s="288">
        <v>-113516601</v>
      </c>
      <c r="D93" s="273">
        <v>-112828993</v>
      </c>
      <c r="E93" s="274">
        <f t="shared" si="1"/>
        <v>99.39426657075471</v>
      </c>
      <c r="F93" s="273">
        <f>D93-'[2]Julijs'!D92</f>
        <v>-12345427</v>
      </c>
    </row>
    <row r="94" spans="1:6" ht="25.5">
      <c r="A94" s="286"/>
      <c r="B94" s="289" t="s">
        <v>385</v>
      </c>
      <c r="C94" s="288">
        <v>-113516601</v>
      </c>
      <c r="D94" s="273">
        <v>-112828993</v>
      </c>
      <c r="E94" s="274">
        <f t="shared" si="1"/>
        <v>99.39426657075471</v>
      </c>
      <c r="F94" s="273">
        <f>D94-'[2]Julijs'!D93</f>
        <v>-12345427</v>
      </c>
    </row>
    <row r="95" spans="1:6" ht="12.75">
      <c r="A95" s="295"/>
      <c r="B95" s="295"/>
      <c r="C95" s="295"/>
      <c r="D95" s="295"/>
      <c r="E95" s="295"/>
      <c r="F95" s="296"/>
    </row>
    <row r="96" ht="12.75">
      <c r="C96" s="295"/>
    </row>
  </sheetData>
  <sheetProtection formatCells="0"/>
  <mergeCells count="5">
    <mergeCell ref="E1:F1"/>
    <mergeCell ref="A3:F3"/>
    <mergeCell ref="A4:F4"/>
    <mergeCell ref="A5:F5"/>
    <mergeCell ref="E2:F2"/>
  </mergeCells>
  <printOptions horizontalCentered="1"/>
  <pageMargins left="0.984251968503937" right="0.3937007874015748" top="0.3937007874015748" bottom="0.4724409448818898" header="0.15748031496062992" footer="0.1968503937007874"/>
  <pageSetup firstPageNumber="3" useFirstPageNumber="1" fitToHeight="0" fitToWidth="1" horizontalDpi="600" verticalDpi="600" orientation="portrait" paperSize="9" scale="82"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117"/>
  <sheetViews>
    <sheetView zoomScalePageLayoutView="0" workbookViewId="0" topLeftCell="A1">
      <selection activeCell="J23" sqref="J23"/>
    </sheetView>
  </sheetViews>
  <sheetFormatPr defaultColWidth="9.33203125" defaultRowHeight="12.75"/>
  <cols>
    <col min="1" max="1" width="12.33203125" style="15" customWidth="1"/>
    <col min="2" max="2" width="59.5" style="15" customWidth="1"/>
    <col min="3" max="3" width="14.83203125" style="16" customWidth="1"/>
    <col min="4" max="4" width="14.5" style="16" customWidth="1"/>
    <col min="5" max="5" width="9.5" style="17" customWidth="1"/>
    <col min="6" max="6" width="13" style="16" customWidth="1"/>
    <col min="7" max="16384" width="9.33203125" style="8" customWidth="1"/>
  </cols>
  <sheetData>
    <row r="1" spans="1:6" ht="12.75">
      <c r="A1" s="29"/>
      <c r="B1" s="29"/>
      <c r="C1" s="29"/>
      <c r="D1" s="30"/>
      <c r="E1" s="31"/>
      <c r="F1" s="31" t="s">
        <v>33</v>
      </c>
    </row>
    <row r="2" spans="1:6" ht="12.75">
      <c r="A2" s="345"/>
      <c r="B2" s="345"/>
      <c r="C2" s="32"/>
      <c r="D2" s="33"/>
      <c r="E2" s="34"/>
      <c r="F2" s="34" t="s">
        <v>34</v>
      </c>
    </row>
    <row r="3" spans="1:6" ht="39.75" customHeight="1">
      <c r="A3" s="346" t="s">
        <v>641</v>
      </c>
      <c r="B3" s="346"/>
      <c r="C3" s="346"/>
      <c r="D3" s="346"/>
      <c r="E3" s="346"/>
      <c r="F3" s="346"/>
    </row>
    <row r="4" spans="1:6" s="94" customFormat="1" ht="12.75">
      <c r="A4" s="350" t="s">
        <v>640</v>
      </c>
      <c r="B4" s="350"/>
      <c r="C4" s="350"/>
      <c r="D4" s="350"/>
      <c r="E4" s="350"/>
      <c r="F4" s="350"/>
    </row>
    <row r="5" spans="1:6" ht="12.75">
      <c r="A5" s="35"/>
      <c r="B5" s="36"/>
      <c r="C5" s="36"/>
      <c r="D5" s="36"/>
      <c r="E5" s="37"/>
      <c r="F5" s="38" t="s">
        <v>35</v>
      </c>
    </row>
    <row r="6" spans="1:6" ht="51.75">
      <c r="A6" s="39" t="s">
        <v>36</v>
      </c>
      <c r="B6" s="39" t="s">
        <v>37</v>
      </c>
      <c r="C6" s="40" t="s">
        <v>38</v>
      </c>
      <c r="D6" s="40" t="s">
        <v>39</v>
      </c>
      <c r="E6" s="41" t="s">
        <v>40</v>
      </c>
      <c r="F6" s="40" t="s">
        <v>41</v>
      </c>
    </row>
    <row r="7" spans="1:6" ht="12.75">
      <c r="A7" s="42">
        <v>1</v>
      </c>
      <c r="B7" s="42">
        <v>2</v>
      </c>
      <c r="C7" s="43">
        <v>3</v>
      </c>
      <c r="D7" s="43">
        <v>4</v>
      </c>
      <c r="E7" s="43">
        <v>5</v>
      </c>
      <c r="F7" s="43">
        <v>6</v>
      </c>
    </row>
    <row r="8" spans="1:6" ht="12.75">
      <c r="A8" s="44"/>
      <c r="B8" s="44" t="s">
        <v>42</v>
      </c>
      <c r="C8" s="45">
        <f>C9+C12+C19+C29+C50+C53+C66+C70+C73+C89+C100+C103+C106</f>
        <v>178836733</v>
      </c>
      <c r="D8" s="45">
        <f>D9+D12+D19+D29+D50+D53+D66+D70+D73+D89+D100+D103+D106</f>
        <v>127823201</v>
      </c>
      <c r="E8" s="46">
        <f>D8/C8*100</f>
        <v>71.47480210343588</v>
      </c>
      <c r="F8" s="45">
        <f>F9+F12+F19+F29+F50+F53+F66+F70+F73+F89+F100+F103+F106</f>
        <v>21416473</v>
      </c>
    </row>
    <row r="9" spans="1:6" ht="12.75">
      <c r="A9" s="44"/>
      <c r="B9" s="44" t="s">
        <v>43</v>
      </c>
      <c r="C9" s="45">
        <f>C10+C11</f>
        <v>4190000</v>
      </c>
      <c r="D9" s="45">
        <f>D10+D11</f>
        <v>2506753</v>
      </c>
      <c r="E9" s="46">
        <f aca="true" t="shared" si="0" ref="E9:E74">D9/C9*100</f>
        <v>59.82704057279237</v>
      </c>
      <c r="F9" s="45">
        <f>SUM(F10:F11)</f>
        <v>295792</v>
      </c>
    </row>
    <row r="10" spans="1:6" ht="12.75">
      <c r="A10" s="47">
        <v>9191</v>
      </c>
      <c r="B10" s="48" t="s">
        <v>44</v>
      </c>
      <c r="C10" s="49">
        <v>4000000</v>
      </c>
      <c r="D10" s="50">
        <v>2333520</v>
      </c>
      <c r="E10" s="51">
        <f t="shared" si="0"/>
        <v>58.338</v>
      </c>
      <c r="F10" s="50">
        <f>D10-'[1]Jūlijs'!D9</f>
        <v>277519</v>
      </c>
    </row>
    <row r="11" spans="1:6" ht="25.5">
      <c r="A11" s="47">
        <v>9216</v>
      </c>
      <c r="B11" s="48" t="s">
        <v>45</v>
      </c>
      <c r="C11" s="52">
        <v>190000</v>
      </c>
      <c r="D11" s="50">
        <v>173233</v>
      </c>
      <c r="E11" s="51">
        <f t="shared" si="0"/>
        <v>91.17526315789473</v>
      </c>
      <c r="F11" s="50">
        <f>D11-'[1]Jūlijs'!D10</f>
        <v>18273</v>
      </c>
    </row>
    <row r="12" spans="1:6" ht="12.75">
      <c r="A12" s="47"/>
      <c r="B12" s="53" t="s">
        <v>46</v>
      </c>
      <c r="C12" s="54">
        <f>C13+C14+C15+C16+C17+C18</f>
        <v>56044287</v>
      </c>
      <c r="D12" s="55">
        <f>D13+D14+D15+D16+D17+D18</f>
        <v>41809372</v>
      </c>
      <c r="E12" s="46">
        <f t="shared" si="0"/>
        <v>74.60059577526609</v>
      </c>
      <c r="F12" s="45">
        <f>F13+F14+F15+F16+F17+F18</f>
        <v>9887981</v>
      </c>
    </row>
    <row r="13" spans="1:6" ht="25.5">
      <c r="A13" s="47">
        <v>9210</v>
      </c>
      <c r="B13" s="48" t="s">
        <v>47</v>
      </c>
      <c r="C13" s="49">
        <v>14240</v>
      </c>
      <c r="D13" s="50">
        <v>3800</v>
      </c>
      <c r="E13" s="51">
        <f t="shared" si="0"/>
        <v>26.685393258426966</v>
      </c>
      <c r="F13" s="50">
        <f>D13-'[1]Jūlijs'!D12</f>
        <v>240</v>
      </c>
    </row>
    <row r="14" spans="1:6" ht="12.75">
      <c r="A14" s="47">
        <v>9292</v>
      </c>
      <c r="B14" s="48" t="s">
        <v>48</v>
      </c>
      <c r="C14" s="49">
        <v>3616500</v>
      </c>
      <c r="D14" s="50">
        <v>3158337</v>
      </c>
      <c r="E14" s="51">
        <f t="shared" si="0"/>
        <v>87.33131480713396</v>
      </c>
      <c r="F14" s="50">
        <f>D14-'[1]Jūlijs'!D13</f>
        <v>1891906</v>
      </c>
    </row>
    <row r="15" spans="1:6" ht="39">
      <c r="A15" s="47">
        <v>9299</v>
      </c>
      <c r="B15" s="48" t="s">
        <v>49</v>
      </c>
      <c r="C15" s="49">
        <v>1828100</v>
      </c>
      <c r="D15" s="50">
        <v>84520</v>
      </c>
      <c r="E15" s="51">
        <f t="shared" si="0"/>
        <v>4.623379465018325</v>
      </c>
      <c r="F15" s="50">
        <f>D15-'[1]Jūlijs'!D14</f>
        <v>18750</v>
      </c>
    </row>
    <row r="16" spans="1:6" ht="12.75">
      <c r="A16" s="47">
        <v>9380</v>
      </c>
      <c r="B16" s="48" t="s">
        <v>50</v>
      </c>
      <c r="C16" s="49">
        <v>50073047</v>
      </c>
      <c r="D16" s="50">
        <v>38177465</v>
      </c>
      <c r="E16" s="51">
        <f t="shared" si="0"/>
        <v>76.24354275864219</v>
      </c>
      <c r="F16" s="50">
        <f>D16-'[1]Jūlijs'!D15</f>
        <v>7937578</v>
      </c>
    </row>
    <row r="17" spans="1:6" ht="25.5">
      <c r="A17" s="47">
        <v>9399</v>
      </c>
      <c r="B17" s="48" t="s">
        <v>51</v>
      </c>
      <c r="C17" s="49">
        <v>465800</v>
      </c>
      <c r="D17" s="50">
        <v>363810</v>
      </c>
      <c r="E17" s="51">
        <f t="shared" si="0"/>
        <v>78.10433662516101</v>
      </c>
      <c r="F17" s="50">
        <f>D17-'[1]Jūlijs'!D16</f>
        <v>38147</v>
      </c>
    </row>
    <row r="18" spans="1:6" ht="25.5">
      <c r="A18" s="56">
        <v>12399</v>
      </c>
      <c r="B18" s="57" t="s">
        <v>52</v>
      </c>
      <c r="C18" s="49">
        <v>46600</v>
      </c>
      <c r="D18" s="50">
        <v>21440</v>
      </c>
      <c r="E18" s="51">
        <f t="shared" si="0"/>
        <v>46.00858369098712</v>
      </c>
      <c r="F18" s="50">
        <f>D18-'[1]Jūlijs'!D17</f>
        <v>1360</v>
      </c>
    </row>
    <row r="19" spans="1:6" ht="12.75">
      <c r="A19" s="44"/>
      <c r="B19" s="44" t="s">
        <v>53</v>
      </c>
      <c r="C19" s="54">
        <f>C20+C21+C24+C25+C26+C27+C23+C28+C22</f>
        <v>6107742</v>
      </c>
      <c r="D19" s="58">
        <f>D20+D21+D24+D25+D26+D27+D23+D28+D22</f>
        <v>6940605</v>
      </c>
      <c r="E19" s="46">
        <f t="shared" si="0"/>
        <v>113.63618502549716</v>
      </c>
      <c r="F19" s="45">
        <f>SUM(F20:F28)</f>
        <v>1010546</v>
      </c>
    </row>
    <row r="20" spans="1:6" ht="25.5">
      <c r="A20" s="47">
        <v>9214</v>
      </c>
      <c r="B20" s="48" t="s">
        <v>54</v>
      </c>
      <c r="C20" s="49">
        <v>125000</v>
      </c>
      <c r="D20" s="50">
        <v>95109</v>
      </c>
      <c r="E20" s="51">
        <f t="shared" si="0"/>
        <v>76.0872</v>
      </c>
      <c r="F20" s="50">
        <f>D20-'[1]Jūlijs'!D19</f>
        <v>16645</v>
      </c>
    </row>
    <row r="21" spans="1:6" ht="12.75">
      <c r="A21" s="47">
        <v>9260</v>
      </c>
      <c r="B21" s="48" t="s">
        <v>55</v>
      </c>
      <c r="C21" s="49">
        <v>350000</v>
      </c>
      <c r="D21" s="50">
        <v>224314</v>
      </c>
      <c r="E21" s="51">
        <f t="shared" si="0"/>
        <v>64.08971428571428</v>
      </c>
      <c r="F21" s="50">
        <f>D21-'[1]Jūlijs'!D20</f>
        <v>34131</v>
      </c>
    </row>
    <row r="22" spans="1:6" ht="39">
      <c r="A22" s="47">
        <v>9299</v>
      </c>
      <c r="B22" s="59" t="s">
        <v>49</v>
      </c>
      <c r="C22" s="49">
        <v>78800</v>
      </c>
      <c r="D22" s="50">
        <v>216561</v>
      </c>
      <c r="E22" s="51">
        <f t="shared" si="0"/>
        <v>274.8236040609137</v>
      </c>
      <c r="F22" s="50">
        <f>D22-'[1]Jūlijs'!D21</f>
        <v>1659</v>
      </c>
    </row>
    <row r="23" spans="1:6" ht="12.75">
      <c r="A23" s="56">
        <v>9340</v>
      </c>
      <c r="B23" s="57" t="s">
        <v>56</v>
      </c>
      <c r="C23" s="49">
        <v>3716020</v>
      </c>
      <c r="D23" s="50">
        <v>2364180</v>
      </c>
      <c r="E23" s="51">
        <f t="shared" si="0"/>
        <v>63.62129374976453</v>
      </c>
      <c r="F23" s="50">
        <f>D23-'[1]Jūlijs'!D22</f>
        <v>165730</v>
      </c>
    </row>
    <row r="24" spans="1:6" ht="25.5">
      <c r="A24" s="47">
        <v>10121</v>
      </c>
      <c r="B24" s="48" t="s">
        <v>57</v>
      </c>
      <c r="C24" s="49">
        <v>900000</v>
      </c>
      <c r="D24" s="50">
        <v>1268521</v>
      </c>
      <c r="E24" s="51">
        <f t="shared" si="0"/>
        <v>140.94677777777778</v>
      </c>
      <c r="F24" s="50">
        <f>D24-'[1]Jūlijs'!D23</f>
        <v>149772</v>
      </c>
    </row>
    <row r="25" spans="1:6" ht="12.75">
      <c r="A25" s="47">
        <v>10123</v>
      </c>
      <c r="B25" s="48" t="s">
        <v>58</v>
      </c>
      <c r="C25" s="49">
        <v>110000</v>
      </c>
      <c r="D25" s="50">
        <v>110530</v>
      </c>
      <c r="E25" s="51">
        <f t="shared" si="0"/>
        <v>100.48181818181818</v>
      </c>
      <c r="F25" s="50">
        <f>D25-'[1]Jūlijs'!D24</f>
        <v>8754</v>
      </c>
    </row>
    <row r="26" spans="1:6" ht="12.75">
      <c r="A26" s="47">
        <v>10300</v>
      </c>
      <c r="B26" s="48" t="s">
        <v>59</v>
      </c>
      <c r="C26" s="49">
        <v>1000</v>
      </c>
      <c r="D26" s="50">
        <v>1889</v>
      </c>
      <c r="E26" s="51">
        <f t="shared" si="0"/>
        <v>188.9</v>
      </c>
      <c r="F26" s="50">
        <f>D26-'[1]Jūlijs'!D25</f>
        <v>134</v>
      </c>
    </row>
    <row r="27" spans="1:6" ht="25.5">
      <c r="A27" s="47">
        <v>12120</v>
      </c>
      <c r="B27" s="48" t="s">
        <v>60</v>
      </c>
      <c r="C27" s="49">
        <v>30000</v>
      </c>
      <c r="D27" s="50">
        <v>23804</v>
      </c>
      <c r="E27" s="51">
        <f t="shared" si="0"/>
        <v>79.34666666666666</v>
      </c>
      <c r="F27" s="50">
        <f>D27-'[1]Jūlijs'!D26</f>
        <v>5564</v>
      </c>
    </row>
    <row r="28" spans="1:6" ht="25.5">
      <c r="A28" s="56">
        <v>12190</v>
      </c>
      <c r="B28" s="57" t="s">
        <v>61</v>
      </c>
      <c r="C28" s="49">
        <v>796922</v>
      </c>
      <c r="D28" s="60">
        <v>2635697</v>
      </c>
      <c r="E28" s="51">
        <f t="shared" si="0"/>
        <v>330.734626475364</v>
      </c>
      <c r="F28" s="50">
        <f>D28-'[1]Jūlijs'!D27</f>
        <v>628157</v>
      </c>
    </row>
    <row r="29" spans="1:6" ht="12.75">
      <c r="A29" s="44"/>
      <c r="B29" s="53" t="s">
        <v>62</v>
      </c>
      <c r="C29" s="54">
        <f>C30+C31+C32+C33+C34+C35+C36+C37+C38+C39+C40+C41+C42+C43+C44+C45+C46+C47+C48+C49</f>
        <v>48779087</v>
      </c>
      <c r="D29" s="61">
        <f>D30+D31+D32+D33+D34+D35+D36+D37+D38+D39+D40+D41+D42+D43+D44+D45+D46+D47+D48+D49</f>
        <v>35756663</v>
      </c>
      <c r="E29" s="46">
        <f t="shared" si="0"/>
        <v>73.30326416318535</v>
      </c>
      <c r="F29" s="45">
        <f>SUM(F30:F49)</f>
        <v>4869496</v>
      </c>
    </row>
    <row r="30" spans="1:6" ht="39">
      <c r="A30" s="47">
        <v>9131</v>
      </c>
      <c r="B30" s="48" t="s">
        <v>63</v>
      </c>
      <c r="C30" s="49">
        <v>140035</v>
      </c>
      <c r="D30" s="50">
        <v>141859</v>
      </c>
      <c r="E30" s="51">
        <f t="shared" si="0"/>
        <v>101.30253150997966</v>
      </c>
      <c r="F30" s="50">
        <f>D30-'[1]Jūlijs'!D29</f>
        <v>37291</v>
      </c>
    </row>
    <row r="31" spans="1:6" ht="25.5">
      <c r="A31" s="47">
        <v>9138</v>
      </c>
      <c r="B31" s="48" t="s">
        <v>64</v>
      </c>
      <c r="C31" s="49">
        <v>450</v>
      </c>
      <c r="D31" s="50">
        <v>1510</v>
      </c>
      <c r="E31" s="51">
        <f t="shared" si="0"/>
        <v>335.55555555555554</v>
      </c>
      <c r="F31" s="50">
        <f>D31-'[1]Jūlijs'!D30</f>
        <v>150</v>
      </c>
    </row>
    <row r="32" spans="1:6" ht="12.75">
      <c r="A32" s="47">
        <v>9181</v>
      </c>
      <c r="B32" s="48" t="s">
        <v>65</v>
      </c>
      <c r="C32" s="49">
        <v>8794080</v>
      </c>
      <c r="D32" s="50">
        <v>5645404</v>
      </c>
      <c r="E32" s="51">
        <f t="shared" si="0"/>
        <v>64.1955042483125</v>
      </c>
      <c r="F32" s="50">
        <f>D32-'[1]Jūlijs'!D31</f>
        <v>706846</v>
      </c>
    </row>
    <row r="33" spans="1:6" ht="12.75">
      <c r="A33" s="47">
        <v>9182</v>
      </c>
      <c r="B33" s="48" t="s">
        <v>66</v>
      </c>
      <c r="C33" s="49">
        <v>6582173</v>
      </c>
      <c r="D33" s="50">
        <v>5173166</v>
      </c>
      <c r="E33" s="51">
        <f t="shared" si="0"/>
        <v>78.59358907764958</v>
      </c>
      <c r="F33" s="50">
        <f>D33-'[1]Jūlijs'!D32</f>
        <v>652952</v>
      </c>
    </row>
    <row r="34" spans="1:6" ht="12.75">
      <c r="A34" s="47">
        <v>9183</v>
      </c>
      <c r="B34" s="57" t="s">
        <v>67</v>
      </c>
      <c r="C34" s="49">
        <v>805065</v>
      </c>
      <c r="D34" s="50">
        <v>437210</v>
      </c>
      <c r="E34" s="51">
        <f t="shared" si="0"/>
        <v>54.30741617136504</v>
      </c>
      <c r="F34" s="50">
        <f>D34-'[1]Jūlijs'!D33</f>
        <v>50353</v>
      </c>
    </row>
    <row r="35" spans="1:6" ht="51.75">
      <c r="A35" s="47">
        <v>9185</v>
      </c>
      <c r="B35" s="48" t="s">
        <v>68</v>
      </c>
      <c r="C35" s="49">
        <v>6006500</v>
      </c>
      <c r="D35" s="50">
        <v>5686853</v>
      </c>
      <c r="E35" s="51">
        <f t="shared" si="0"/>
        <v>94.67831515857822</v>
      </c>
      <c r="F35" s="50">
        <f>D35-'[1]Jūlijs'!D34</f>
        <v>808588</v>
      </c>
    </row>
    <row r="36" spans="1:6" ht="12.75">
      <c r="A36" s="47">
        <v>9186</v>
      </c>
      <c r="B36" s="48" t="s">
        <v>69</v>
      </c>
      <c r="C36" s="49">
        <v>25620</v>
      </c>
      <c r="D36" s="50">
        <v>28283</v>
      </c>
      <c r="E36" s="51">
        <f t="shared" si="0"/>
        <v>110.39422326307573</v>
      </c>
      <c r="F36" s="50">
        <f>D36-'[1]Jūlijs'!D35</f>
        <v>3222</v>
      </c>
    </row>
    <row r="37" spans="1:6" ht="12.75">
      <c r="A37" s="47">
        <v>9196</v>
      </c>
      <c r="B37" s="48" t="s">
        <v>70</v>
      </c>
      <c r="C37" s="49">
        <v>15555</v>
      </c>
      <c r="D37" s="50">
        <v>18942</v>
      </c>
      <c r="E37" s="51">
        <f t="shared" si="0"/>
        <v>121.77434908389586</v>
      </c>
      <c r="F37" s="50">
        <f>D37-'[1]Jūlijs'!D36</f>
        <v>2302</v>
      </c>
    </row>
    <row r="38" spans="1:6" ht="25.5">
      <c r="A38" s="47">
        <v>9197</v>
      </c>
      <c r="B38" s="48" t="s">
        <v>71</v>
      </c>
      <c r="C38" s="49">
        <v>3201</v>
      </c>
      <c r="D38" s="50">
        <v>2656</v>
      </c>
      <c r="E38" s="51">
        <f t="shared" si="0"/>
        <v>82.97407060293658</v>
      </c>
      <c r="F38" s="50">
        <f>D38-'[1]Jūlijs'!D37</f>
        <v>544</v>
      </c>
    </row>
    <row r="39" spans="1:6" ht="25.5">
      <c r="A39" s="47">
        <v>9219</v>
      </c>
      <c r="B39" s="48" t="s">
        <v>47</v>
      </c>
      <c r="C39" s="49">
        <v>41108</v>
      </c>
      <c r="D39" s="50">
        <v>60232</v>
      </c>
      <c r="E39" s="51">
        <f t="shared" si="0"/>
        <v>146.52135837306608</v>
      </c>
      <c r="F39" s="50">
        <f>D39-'[1]Jūlijs'!D38</f>
        <v>685</v>
      </c>
    </row>
    <row r="40" spans="1:6" ht="39">
      <c r="A40" s="47">
        <v>9220</v>
      </c>
      <c r="B40" s="48" t="s">
        <v>72</v>
      </c>
      <c r="C40" s="49">
        <v>59848</v>
      </c>
      <c r="D40" s="50">
        <v>56036</v>
      </c>
      <c r="E40" s="51">
        <f t="shared" si="0"/>
        <v>93.63053067771688</v>
      </c>
      <c r="F40" s="50">
        <f>D40-'[1]Jūlijs'!D39</f>
        <v>10027</v>
      </c>
    </row>
    <row r="41" spans="1:6" ht="51.75">
      <c r="A41" s="47">
        <v>9393</v>
      </c>
      <c r="B41" s="48" t="s">
        <v>73</v>
      </c>
      <c r="C41" s="49">
        <v>86340</v>
      </c>
      <c r="D41" s="50">
        <v>66903</v>
      </c>
      <c r="E41" s="51">
        <f t="shared" si="0"/>
        <v>77.48783877692841</v>
      </c>
      <c r="F41" s="50">
        <f>D41-'[1]Jūlijs'!D40</f>
        <v>11942</v>
      </c>
    </row>
    <row r="42" spans="1:6" ht="12.75">
      <c r="A42" s="47">
        <v>10112</v>
      </c>
      <c r="B42" s="48" t="s">
        <v>74</v>
      </c>
      <c r="C42" s="49">
        <v>1433723</v>
      </c>
      <c r="D42" s="50">
        <v>821494</v>
      </c>
      <c r="E42" s="51">
        <f t="shared" si="0"/>
        <v>57.2979578342539</v>
      </c>
      <c r="F42" s="50">
        <f>D42-'[1]Jūlijs'!D41</f>
        <v>95681</v>
      </c>
    </row>
    <row r="43" spans="1:6" ht="12.75">
      <c r="A43" s="47">
        <v>10115</v>
      </c>
      <c r="B43" s="48" t="s">
        <v>75</v>
      </c>
      <c r="C43" s="49">
        <v>53000</v>
      </c>
      <c r="D43" s="50">
        <v>43169</v>
      </c>
      <c r="E43" s="51">
        <f t="shared" si="0"/>
        <v>81.45094339622642</v>
      </c>
      <c r="F43" s="50">
        <f>D43-'[1]Jūlijs'!D42</f>
        <v>4370</v>
      </c>
    </row>
    <row r="44" spans="1:6" ht="12.75">
      <c r="A44" s="47">
        <v>10117</v>
      </c>
      <c r="B44" s="48" t="s">
        <v>76</v>
      </c>
      <c r="C44" s="49">
        <v>450036</v>
      </c>
      <c r="D44" s="50">
        <v>313559</v>
      </c>
      <c r="E44" s="51">
        <f t="shared" si="0"/>
        <v>69.67420384147046</v>
      </c>
      <c r="F44" s="50">
        <f>D44-'[1]Jūlijs'!D43</f>
        <v>54741</v>
      </c>
    </row>
    <row r="45" spans="1:6" ht="25.5">
      <c r="A45" s="47">
        <v>10151</v>
      </c>
      <c r="B45" s="48" t="s">
        <v>77</v>
      </c>
      <c r="C45" s="49">
        <v>4827796</v>
      </c>
      <c r="D45" s="50">
        <v>3471165</v>
      </c>
      <c r="E45" s="51">
        <f t="shared" si="0"/>
        <v>71.89957902115168</v>
      </c>
      <c r="F45" s="50">
        <f>D45-'[1]Jūlijs'!D44</f>
        <v>403778</v>
      </c>
    </row>
    <row r="46" spans="1:6" ht="25.5">
      <c r="A46" s="47">
        <v>10152</v>
      </c>
      <c r="B46" s="48" t="s">
        <v>78</v>
      </c>
      <c r="C46" s="49">
        <v>8407888</v>
      </c>
      <c r="D46" s="50">
        <v>6920842</v>
      </c>
      <c r="E46" s="51">
        <f t="shared" si="0"/>
        <v>82.3136797255149</v>
      </c>
      <c r="F46" s="50">
        <f>D46-'[1]Jūlijs'!D45</f>
        <v>1209736</v>
      </c>
    </row>
    <row r="47" spans="1:6" ht="25.5">
      <c r="A47" s="47">
        <v>10153</v>
      </c>
      <c r="B47" s="48" t="s">
        <v>79</v>
      </c>
      <c r="C47" s="49">
        <v>10493008</v>
      </c>
      <c r="D47" s="50">
        <v>6793285</v>
      </c>
      <c r="E47" s="51">
        <f t="shared" si="0"/>
        <v>64.74106376360335</v>
      </c>
      <c r="F47" s="50">
        <f>D47-'[1]Jūlijs'!D46</f>
        <v>812168</v>
      </c>
    </row>
    <row r="48" spans="1:6" ht="12.75">
      <c r="A48" s="47">
        <v>10196</v>
      </c>
      <c r="B48" s="48" t="s">
        <v>80</v>
      </c>
      <c r="C48" s="49">
        <v>101500</v>
      </c>
      <c r="D48" s="50">
        <v>38530</v>
      </c>
      <c r="E48" s="51">
        <f t="shared" si="0"/>
        <v>37.960591133004925</v>
      </c>
      <c r="F48" s="50">
        <f>D48-'[1]Jūlijs'!D47</f>
        <v>4023</v>
      </c>
    </row>
    <row r="49" spans="1:6" ht="25.5">
      <c r="A49" s="47">
        <v>12190</v>
      </c>
      <c r="B49" s="59" t="s">
        <v>61</v>
      </c>
      <c r="C49" s="49">
        <v>452161</v>
      </c>
      <c r="D49" s="62">
        <v>35565</v>
      </c>
      <c r="E49" s="51">
        <f t="shared" si="0"/>
        <v>7.865561160736995</v>
      </c>
      <c r="F49" s="50">
        <f>D49-'[1]Jūlijs'!D48</f>
        <v>97</v>
      </c>
    </row>
    <row r="50" spans="1:6" ht="12.75">
      <c r="A50" s="47"/>
      <c r="B50" s="53" t="s">
        <v>81</v>
      </c>
      <c r="C50" s="54">
        <f>C51+C52</f>
        <v>1041500</v>
      </c>
      <c r="D50" s="63">
        <f>D51+D52</f>
        <v>1487996</v>
      </c>
      <c r="E50" s="46">
        <f t="shared" si="0"/>
        <v>142.87047527604417</v>
      </c>
      <c r="F50" s="45">
        <f>SUM(F51:F52)</f>
        <v>118117</v>
      </c>
    </row>
    <row r="51" spans="1:6" ht="39">
      <c r="A51" s="47">
        <v>9299</v>
      </c>
      <c r="B51" s="48" t="s">
        <v>49</v>
      </c>
      <c r="C51" s="64">
        <v>1500</v>
      </c>
      <c r="D51" s="50">
        <v>826936</v>
      </c>
      <c r="E51" s="51">
        <f t="shared" si="0"/>
        <v>55129.066666666666</v>
      </c>
      <c r="F51" s="50">
        <f>D51-'[1]Jūlijs'!D50</f>
        <v>83522</v>
      </c>
    </row>
    <row r="52" spans="1:6" ht="25.5">
      <c r="A52" s="56">
        <v>9230</v>
      </c>
      <c r="B52" s="65" t="s">
        <v>82</v>
      </c>
      <c r="C52" s="64">
        <v>1040000</v>
      </c>
      <c r="D52" s="50">
        <v>661060</v>
      </c>
      <c r="E52" s="51">
        <v>0</v>
      </c>
      <c r="F52" s="50">
        <f>D52-'[1]Jūlijs'!D51</f>
        <v>34595</v>
      </c>
    </row>
    <row r="53" spans="1:6" ht="12.75">
      <c r="A53" s="44"/>
      <c r="B53" s="53" t="s">
        <v>83</v>
      </c>
      <c r="C53" s="54">
        <f>C54+C56+C58+C59+C61+C62+C63+C64+C65+C60+C57+C55</f>
        <v>8207438</v>
      </c>
      <c r="D53" s="55">
        <f>D54+D56+D58+D59+D61+D62+D63+D64+D65+D60+D57+D55</f>
        <v>4644812</v>
      </c>
      <c r="E53" s="46">
        <f t="shared" si="0"/>
        <v>56.592715047009804</v>
      </c>
      <c r="F53" s="45">
        <f>SUM(F54:F65)</f>
        <v>792684</v>
      </c>
    </row>
    <row r="54" spans="1:6" ht="12.75">
      <c r="A54" s="47">
        <v>9199</v>
      </c>
      <c r="B54" s="48" t="s">
        <v>84</v>
      </c>
      <c r="C54" s="64">
        <v>4533386</v>
      </c>
      <c r="D54" s="50">
        <v>1657655</v>
      </c>
      <c r="E54" s="51">
        <f t="shared" si="0"/>
        <v>36.5654943126396</v>
      </c>
      <c r="F54" s="50">
        <f>D54-'[1]Jūlijs'!D53</f>
        <v>88179</v>
      </c>
    </row>
    <row r="55" spans="1:6" ht="25.5">
      <c r="A55" s="47">
        <v>9219</v>
      </c>
      <c r="B55" s="59" t="s">
        <v>47</v>
      </c>
      <c r="C55" s="64">
        <v>1448</v>
      </c>
      <c r="D55" s="50">
        <v>2579</v>
      </c>
      <c r="E55" s="51">
        <f t="shared" si="0"/>
        <v>178.10773480662982</v>
      </c>
      <c r="F55" s="50">
        <f>D55-'[1]Jūlijs'!D54</f>
        <v>212</v>
      </c>
    </row>
    <row r="56" spans="1:6" ht="51.75">
      <c r="A56" s="47">
        <v>9250</v>
      </c>
      <c r="B56" s="48" t="s">
        <v>85</v>
      </c>
      <c r="C56" s="64">
        <v>1192179</v>
      </c>
      <c r="D56" s="50">
        <v>905672</v>
      </c>
      <c r="E56" s="51">
        <f t="shared" si="0"/>
        <v>75.96778671659206</v>
      </c>
      <c r="F56" s="50">
        <f>D56-'[1]Jūlijs'!D55</f>
        <v>85454</v>
      </c>
    </row>
    <row r="57" spans="1:6" ht="39">
      <c r="A57" s="47">
        <v>9299</v>
      </c>
      <c r="B57" s="48" t="s">
        <v>49</v>
      </c>
      <c r="C57" s="64">
        <v>1850</v>
      </c>
      <c r="D57" s="50">
        <v>1371</v>
      </c>
      <c r="E57" s="51">
        <f t="shared" si="0"/>
        <v>74.10810810810811</v>
      </c>
      <c r="F57" s="50">
        <f>D57-'[1]Jūlijs'!D56</f>
        <v>1</v>
      </c>
    </row>
    <row r="58" spans="1:6" ht="12.75">
      <c r="A58" s="47">
        <v>10131</v>
      </c>
      <c r="B58" s="48" t="s">
        <v>86</v>
      </c>
      <c r="C58" s="64">
        <v>70000</v>
      </c>
      <c r="D58" s="50">
        <v>51789</v>
      </c>
      <c r="E58" s="51">
        <f t="shared" si="0"/>
        <v>73.98428571428572</v>
      </c>
      <c r="F58" s="50">
        <f>D58-'[1]Jūlijs'!D57</f>
        <v>5162</v>
      </c>
    </row>
    <row r="59" spans="1:6" ht="12.75">
      <c r="A59" s="47">
        <v>10132</v>
      </c>
      <c r="B59" s="48" t="s">
        <v>87</v>
      </c>
      <c r="C59" s="64">
        <v>45532</v>
      </c>
      <c r="D59" s="50">
        <v>30133</v>
      </c>
      <c r="E59" s="51">
        <f t="shared" si="0"/>
        <v>66.17982957041202</v>
      </c>
      <c r="F59" s="50">
        <f>D59-'[1]Jūlijs'!D58</f>
        <v>2874</v>
      </c>
    </row>
    <row r="60" spans="1:6" ht="12.75">
      <c r="A60" s="56">
        <v>10193</v>
      </c>
      <c r="B60" s="57" t="s">
        <v>88</v>
      </c>
      <c r="C60" s="64">
        <v>27576</v>
      </c>
      <c r="D60" s="50">
        <v>110410</v>
      </c>
      <c r="E60" s="51">
        <f t="shared" si="0"/>
        <v>400.38439222512324</v>
      </c>
      <c r="F60" s="50">
        <f>D60-'[1]Jūlijs'!D59</f>
        <v>19202</v>
      </c>
    </row>
    <row r="61" spans="1:6" ht="12.75">
      <c r="A61" s="47">
        <v>12130</v>
      </c>
      <c r="B61" s="48" t="s">
        <v>89</v>
      </c>
      <c r="C61" s="64">
        <v>500</v>
      </c>
      <c r="D61" s="64">
        <v>368</v>
      </c>
      <c r="E61" s="51">
        <f t="shared" si="0"/>
        <v>73.6</v>
      </c>
      <c r="F61" s="50">
        <f>D61-'[1]Jūlijs'!D60</f>
        <v>1</v>
      </c>
    </row>
    <row r="62" spans="1:6" ht="25.5">
      <c r="A62" s="47">
        <v>12230</v>
      </c>
      <c r="B62" s="48" t="s">
        <v>90</v>
      </c>
      <c r="C62" s="64">
        <v>244000</v>
      </c>
      <c r="D62" s="50">
        <v>170269</v>
      </c>
      <c r="E62" s="51">
        <f t="shared" si="0"/>
        <v>69.78237704918033</v>
      </c>
      <c r="F62" s="50">
        <f>D62-'[1]Jūlijs'!D61</f>
        <v>16681</v>
      </c>
    </row>
    <row r="63" spans="1:6" ht="25.5">
      <c r="A63" s="47">
        <v>12240</v>
      </c>
      <c r="B63" s="48" t="s">
        <v>91</v>
      </c>
      <c r="C63" s="64">
        <v>862936</v>
      </c>
      <c r="D63" s="50">
        <v>610152</v>
      </c>
      <c r="E63" s="51">
        <f t="shared" si="0"/>
        <v>70.70651821224286</v>
      </c>
      <c r="F63" s="50">
        <f>D63-'[1]Jūlijs'!D62</f>
        <v>79615</v>
      </c>
    </row>
    <row r="64" spans="1:6" ht="25.5">
      <c r="A64" s="47">
        <v>12260</v>
      </c>
      <c r="B64" s="48" t="s">
        <v>92</v>
      </c>
      <c r="C64" s="64">
        <v>1158031</v>
      </c>
      <c r="D64" s="50">
        <v>1061928</v>
      </c>
      <c r="E64" s="51">
        <f t="shared" si="0"/>
        <v>91.70117207570436</v>
      </c>
      <c r="F64" s="50">
        <f>D64-'[1]Jūlijs'!D63</f>
        <v>491913</v>
      </c>
    </row>
    <row r="65" spans="1:6" ht="25.5">
      <c r="A65" s="47">
        <v>12270</v>
      </c>
      <c r="B65" s="48" t="s">
        <v>93</v>
      </c>
      <c r="C65" s="64">
        <v>70000</v>
      </c>
      <c r="D65" s="50">
        <v>42486</v>
      </c>
      <c r="E65" s="51">
        <f t="shared" si="0"/>
        <v>60.69428571428571</v>
      </c>
      <c r="F65" s="50">
        <f>D65-'[1]Jūlijs'!D64</f>
        <v>3390</v>
      </c>
    </row>
    <row r="66" spans="1:6" ht="12.75">
      <c r="A66" s="44"/>
      <c r="B66" s="53" t="s">
        <v>94</v>
      </c>
      <c r="C66" s="66">
        <f>C67+C68+C69</f>
        <v>32944560</v>
      </c>
      <c r="D66" s="63">
        <f>D67+D68+D69</f>
        <v>21374468</v>
      </c>
      <c r="E66" s="46">
        <f t="shared" si="0"/>
        <v>64.88011374260272</v>
      </c>
      <c r="F66" s="45">
        <f>SUM(F67:F69)</f>
        <v>2626614</v>
      </c>
    </row>
    <row r="67" spans="1:6" ht="25.5">
      <c r="A67" s="47">
        <v>9219</v>
      </c>
      <c r="B67" s="48" t="s">
        <v>47</v>
      </c>
      <c r="C67" s="64">
        <v>34560</v>
      </c>
      <c r="D67" s="50">
        <v>59143</v>
      </c>
      <c r="E67" s="51">
        <f t="shared" si="0"/>
        <v>171.13136574074076</v>
      </c>
      <c r="F67" s="50">
        <f>D67-'[1]Jūlijs'!D66</f>
        <v>6508</v>
      </c>
    </row>
    <row r="68" spans="1:6" ht="39">
      <c r="A68" s="47">
        <v>9299</v>
      </c>
      <c r="B68" s="48" t="s">
        <v>49</v>
      </c>
      <c r="C68" s="64">
        <v>580000</v>
      </c>
      <c r="D68" s="50">
        <v>466652</v>
      </c>
      <c r="E68" s="51">
        <f t="shared" si="0"/>
        <v>80.45724137931035</v>
      </c>
      <c r="F68" s="50">
        <f>D68-'[1]Jūlijs'!D67</f>
        <v>55545</v>
      </c>
    </row>
    <row r="69" spans="1:6" ht="12.75">
      <c r="A69" s="47">
        <v>9392</v>
      </c>
      <c r="B69" s="48" t="s">
        <v>95</v>
      </c>
      <c r="C69" s="64">
        <v>32330000</v>
      </c>
      <c r="D69" s="50">
        <v>20848673</v>
      </c>
      <c r="E69" s="51">
        <f t="shared" si="0"/>
        <v>64.48708011135169</v>
      </c>
      <c r="F69" s="50">
        <f>D69-'[1]Jūlijs'!D68</f>
        <v>2564561</v>
      </c>
    </row>
    <row r="70" spans="1:6" ht="12.75">
      <c r="A70" s="44"/>
      <c r="B70" s="53" t="s">
        <v>96</v>
      </c>
      <c r="C70" s="66">
        <f>C71+C72</f>
        <v>49501</v>
      </c>
      <c r="D70" s="63">
        <f>D71+D72</f>
        <v>235982</v>
      </c>
      <c r="E70" s="46">
        <f t="shared" si="0"/>
        <v>476.7216823902547</v>
      </c>
      <c r="F70" s="45">
        <f>SUM(F71:F72)</f>
        <v>30843</v>
      </c>
    </row>
    <row r="71" spans="1:6" ht="25.5">
      <c r="A71" s="47">
        <v>9219</v>
      </c>
      <c r="B71" s="48" t="s">
        <v>47</v>
      </c>
      <c r="C71" s="64">
        <v>10601</v>
      </c>
      <c r="D71" s="50">
        <v>10848</v>
      </c>
      <c r="E71" s="51">
        <f t="shared" si="0"/>
        <v>102.32996887086124</v>
      </c>
      <c r="F71" s="50">
        <f>D71-'[1]Jūlijs'!D70</f>
        <v>1323</v>
      </c>
    </row>
    <row r="72" spans="1:6" ht="12.75">
      <c r="A72" s="47">
        <v>10198</v>
      </c>
      <c r="B72" s="48" t="s">
        <v>97</v>
      </c>
      <c r="C72" s="64">
        <v>38900</v>
      </c>
      <c r="D72" s="50">
        <v>225134</v>
      </c>
      <c r="E72" s="51">
        <f t="shared" si="0"/>
        <v>578.7506426735218</v>
      </c>
      <c r="F72" s="50">
        <f>D72-'[1]Jūlijs'!D71</f>
        <v>29520</v>
      </c>
    </row>
    <row r="73" spans="1:6" ht="12.75">
      <c r="A73" s="44"/>
      <c r="B73" s="53" t="s">
        <v>98</v>
      </c>
      <c r="C73" s="66">
        <f>C74+C75+C76++C77+C78+C79+C80+C81+C83+C84+C85+C86+C87+C88+C82</f>
        <v>19886419</v>
      </c>
      <c r="D73" s="63">
        <f>D74+D75+D76++D77+D78+D79+D80+D81+D83+D84+D85+D86+D87+D88+D82</f>
        <v>12171020</v>
      </c>
      <c r="E73" s="46">
        <f t="shared" si="0"/>
        <v>61.20267304032968</v>
      </c>
      <c r="F73" s="45">
        <f>SUM(F74:F88)</f>
        <v>1722883</v>
      </c>
    </row>
    <row r="74" spans="1:6" ht="12.75">
      <c r="A74" s="47">
        <v>9112</v>
      </c>
      <c r="B74" s="48" t="s">
        <v>99</v>
      </c>
      <c r="C74" s="64">
        <v>10000000</v>
      </c>
      <c r="D74" s="50">
        <v>6648432</v>
      </c>
      <c r="E74" s="51">
        <f t="shared" si="0"/>
        <v>66.48432</v>
      </c>
      <c r="F74" s="50">
        <f>D74-'[1]Jūlijs'!D73</f>
        <v>871442</v>
      </c>
    </row>
    <row r="75" spans="1:6" ht="12.75">
      <c r="A75" s="47">
        <v>9113</v>
      </c>
      <c r="B75" s="48" t="s">
        <v>100</v>
      </c>
      <c r="C75" s="49">
        <v>345000</v>
      </c>
      <c r="D75" s="50">
        <v>277958</v>
      </c>
      <c r="E75" s="51">
        <f aca="true" t="shared" si="1" ref="E75:E113">D75/C75*100</f>
        <v>80.56753623188406</v>
      </c>
      <c r="F75" s="50">
        <f>D75-'[1]Jūlijs'!D74</f>
        <v>31389</v>
      </c>
    </row>
    <row r="76" spans="1:6" ht="12.75">
      <c r="A76" s="47">
        <v>9114</v>
      </c>
      <c r="B76" s="48" t="s">
        <v>101</v>
      </c>
      <c r="C76" s="49">
        <v>130000</v>
      </c>
      <c r="D76" s="50">
        <v>60026</v>
      </c>
      <c r="E76" s="51">
        <f t="shared" si="1"/>
        <v>46.173846153846156</v>
      </c>
      <c r="F76" s="50">
        <f>D76-'[1]Jūlijs'!D75</f>
        <v>7803</v>
      </c>
    </row>
    <row r="77" spans="1:6" ht="12.75">
      <c r="A77" s="47">
        <v>9132</v>
      </c>
      <c r="B77" s="48" t="s">
        <v>102</v>
      </c>
      <c r="C77" s="49">
        <v>1576538</v>
      </c>
      <c r="D77" s="50">
        <v>1253966</v>
      </c>
      <c r="E77" s="51">
        <f t="shared" si="1"/>
        <v>79.53921821104217</v>
      </c>
      <c r="F77" s="50">
        <f>D77-'[1]Jūlijs'!D76</f>
        <v>121755</v>
      </c>
    </row>
    <row r="78" spans="1:6" ht="25.5">
      <c r="A78" s="47">
        <v>9136</v>
      </c>
      <c r="B78" s="57" t="s">
        <v>103</v>
      </c>
      <c r="C78" s="52">
        <v>42440</v>
      </c>
      <c r="D78" s="50">
        <v>16244</v>
      </c>
      <c r="E78" s="51">
        <f t="shared" si="1"/>
        <v>38.27521206409048</v>
      </c>
      <c r="F78" s="50">
        <f>D78-'[1]Jūlijs'!D77</f>
        <v>0</v>
      </c>
    </row>
    <row r="79" spans="1:6" ht="25.5">
      <c r="A79" s="47">
        <v>9171</v>
      </c>
      <c r="B79" s="48" t="s">
        <v>104</v>
      </c>
      <c r="C79" s="67">
        <v>565837</v>
      </c>
      <c r="D79" s="50">
        <v>488817</v>
      </c>
      <c r="E79" s="51">
        <f t="shared" si="1"/>
        <v>86.38830617297914</v>
      </c>
      <c r="F79" s="50">
        <f>D79-'[1]Jūlijs'!D78</f>
        <v>72450</v>
      </c>
    </row>
    <row r="80" spans="1:6" ht="25.5">
      <c r="A80" s="47">
        <v>9172</v>
      </c>
      <c r="B80" s="48" t="s">
        <v>105</v>
      </c>
      <c r="C80" s="64">
        <v>1793865</v>
      </c>
      <c r="D80" s="50">
        <v>1210182</v>
      </c>
      <c r="E80" s="51">
        <f t="shared" si="1"/>
        <v>67.46226722746695</v>
      </c>
      <c r="F80" s="50">
        <f>D80-'[1]Jūlijs'!D79</f>
        <v>159742</v>
      </c>
    </row>
    <row r="81" spans="1:6" ht="25.5">
      <c r="A81" s="47">
        <v>9173</v>
      </c>
      <c r="B81" s="48" t="s">
        <v>106</v>
      </c>
      <c r="C81" s="64">
        <v>1028793</v>
      </c>
      <c r="D81" s="50">
        <v>581239</v>
      </c>
      <c r="E81" s="51">
        <f t="shared" si="1"/>
        <v>56.497176788722314</v>
      </c>
      <c r="F81" s="50">
        <f>D81-'[1]Jūlijs'!D80</f>
        <v>70127</v>
      </c>
    </row>
    <row r="82" spans="1:6" ht="12.75">
      <c r="A82" s="47">
        <v>9199</v>
      </c>
      <c r="B82" s="48" t="s">
        <v>84</v>
      </c>
      <c r="C82" s="64">
        <v>50000</v>
      </c>
      <c r="D82" s="64">
        <v>0</v>
      </c>
      <c r="E82" s="51">
        <f t="shared" si="1"/>
        <v>0</v>
      </c>
      <c r="F82" s="50">
        <f>D82-'[1]Jūlijs'!D81</f>
        <v>0</v>
      </c>
    </row>
    <row r="83" spans="1:6" ht="12.75">
      <c r="A83" s="47">
        <v>9350</v>
      </c>
      <c r="B83" s="48" t="s">
        <v>107</v>
      </c>
      <c r="C83" s="64">
        <v>1139348</v>
      </c>
      <c r="D83" s="50">
        <v>350142</v>
      </c>
      <c r="E83" s="51">
        <f t="shared" si="1"/>
        <v>30.73178695183561</v>
      </c>
      <c r="F83" s="50">
        <f>D83-'[1]Jūlijs'!D82</f>
        <v>271572</v>
      </c>
    </row>
    <row r="84" spans="1:6" ht="12.75">
      <c r="A84" s="47">
        <v>10111</v>
      </c>
      <c r="B84" s="48" t="s">
        <v>108</v>
      </c>
      <c r="C84" s="64">
        <v>2900000</v>
      </c>
      <c r="D84" s="50">
        <v>1183494</v>
      </c>
      <c r="E84" s="51">
        <f t="shared" si="1"/>
        <v>40.81013793103448</v>
      </c>
      <c r="F84" s="50">
        <f>D84-'[1]Jūlijs'!D83</f>
        <v>109243</v>
      </c>
    </row>
    <row r="85" spans="1:6" ht="12.75">
      <c r="A85" s="47">
        <v>10192</v>
      </c>
      <c r="B85" s="48" t="s">
        <v>109</v>
      </c>
      <c r="C85" s="64">
        <v>200000</v>
      </c>
      <c r="D85" s="50">
        <v>25220</v>
      </c>
      <c r="E85" s="51">
        <f t="shared" si="1"/>
        <v>12.61</v>
      </c>
      <c r="F85" s="50">
        <f>D85-'[1]Jūlijs'!D84</f>
        <v>0</v>
      </c>
    </row>
    <row r="86" spans="1:6" ht="12.75">
      <c r="A86" s="47">
        <v>10195</v>
      </c>
      <c r="B86" s="48" t="s">
        <v>110</v>
      </c>
      <c r="C86" s="64">
        <v>35572</v>
      </c>
      <c r="D86" s="50">
        <v>45264</v>
      </c>
      <c r="E86" s="51">
        <f t="shared" si="1"/>
        <v>127.24614865624648</v>
      </c>
      <c r="F86" s="50">
        <f>D86-'[1]Jūlijs'!D85</f>
        <v>6101</v>
      </c>
    </row>
    <row r="87" spans="1:6" ht="12.75">
      <c r="A87" s="47">
        <v>10197</v>
      </c>
      <c r="B87" s="48" t="s">
        <v>111</v>
      </c>
      <c r="C87" s="64">
        <v>77430</v>
      </c>
      <c r="D87" s="50">
        <v>10338</v>
      </c>
      <c r="E87" s="51">
        <f t="shared" si="1"/>
        <v>13.351414180550176</v>
      </c>
      <c r="F87" s="50">
        <f>D87-'[1]Jūlijs'!D86</f>
        <v>1801</v>
      </c>
    </row>
    <row r="88" spans="1:6" ht="25.5">
      <c r="A88" s="47">
        <v>10199</v>
      </c>
      <c r="B88" s="48" t="s">
        <v>112</v>
      </c>
      <c r="C88" s="64">
        <v>1596</v>
      </c>
      <c r="D88" s="50">
        <v>19698</v>
      </c>
      <c r="E88" s="51">
        <f t="shared" si="1"/>
        <v>1234.2105263157896</v>
      </c>
      <c r="F88" s="50">
        <f>D88-'[1]Jūlijs'!D87</f>
        <v>-542</v>
      </c>
    </row>
    <row r="89" spans="1:6" ht="12.75">
      <c r="A89" s="44"/>
      <c r="B89" s="53" t="s">
        <v>113</v>
      </c>
      <c r="C89" s="66">
        <f>C90+C91+C92+C93+C94+C95+C96+C97+C98+C99</f>
        <v>947647</v>
      </c>
      <c r="D89" s="63">
        <f>D90+D91+D92+D93+D94+D95+D96+D97+D98+D99</f>
        <v>677286</v>
      </c>
      <c r="E89" s="46">
        <f t="shared" si="1"/>
        <v>71.47028376600147</v>
      </c>
      <c r="F89" s="45">
        <f>SUM(F90:F99)</f>
        <v>38769</v>
      </c>
    </row>
    <row r="90" spans="1:6" ht="12.75">
      <c r="A90" s="47">
        <v>9212</v>
      </c>
      <c r="B90" s="48" t="s">
        <v>114</v>
      </c>
      <c r="C90" s="64">
        <v>3600</v>
      </c>
      <c r="D90" s="50">
        <v>1174</v>
      </c>
      <c r="E90" s="51">
        <f t="shared" si="1"/>
        <v>32.611111111111114</v>
      </c>
      <c r="F90" s="50">
        <f>D90-'[1]Jūlijs'!D89</f>
        <v>235</v>
      </c>
    </row>
    <row r="91" spans="1:6" ht="25.5">
      <c r="A91" s="47">
        <v>9217</v>
      </c>
      <c r="B91" s="48" t="s">
        <v>115</v>
      </c>
      <c r="C91" s="64">
        <v>25434</v>
      </c>
      <c r="D91" s="50">
        <v>14634</v>
      </c>
      <c r="E91" s="51">
        <f t="shared" si="1"/>
        <v>57.537154989384284</v>
      </c>
      <c r="F91" s="50">
        <f>D91-'[1]Jūlijs'!D90</f>
        <v>1579</v>
      </c>
    </row>
    <row r="92" spans="1:6" ht="12.75">
      <c r="A92" s="47">
        <v>9218</v>
      </c>
      <c r="B92" s="48" t="s">
        <v>116</v>
      </c>
      <c r="C92" s="64">
        <v>93363</v>
      </c>
      <c r="D92" s="50">
        <v>56372</v>
      </c>
      <c r="E92" s="51">
        <f t="shared" si="1"/>
        <v>60.379379411544186</v>
      </c>
      <c r="F92" s="50">
        <f>D92-'[1]Jūlijs'!D91</f>
        <v>10871</v>
      </c>
    </row>
    <row r="93" spans="1:6" ht="25.5">
      <c r="A93" s="47">
        <v>9219</v>
      </c>
      <c r="B93" s="48" t="s">
        <v>47</v>
      </c>
      <c r="C93" s="64">
        <v>8300</v>
      </c>
      <c r="D93" s="50">
        <v>470</v>
      </c>
      <c r="E93" s="51">
        <f t="shared" si="1"/>
        <v>5.662650602409639</v>
      </c>
      <c r="F93" s="50">
        <f>D93-'[1]Jūlijs'!D92</f>
        <v>0</v>
      </c>
    </row>
    <row r="94" spans="1:6" ht="25.5">
      <c r="A94" s="47">
        <v>9291</v>
      </c>
      <c r="B94" s="48" t="s">
        <v>117</v>
      </c>
      <c r="C94" s="64">
        <v>70432</v>
      </c>
      <c r="D94" s="50">
        <v>80751</v>
      </c>
      <c r="E94" s="51">
        <f t="shared" si="1"/>
        <v>114.65101090413448</v>
      </c>
      <c r="F94" s="50">
        <f>D94-'[1]Jūlijs'!D93</f>
        <v>10558</v>
      </c>
    </row>
    <row r="95" spans="1:6" ht="12.75">
      <c r="A95" s="47">
        <v>9293</v>
      </c>
      <c r="B95" s="48" t="s">
        <v>118</v>
      </c>
      <c r="C95" s="64">
        <v>82990</v>
      </c>
      <c r="D95" s="50">
        <v>38603</v>
      </c>
      <c r="E95" s="51">
        <f t="shared" si="1"/>
        <v>46.51524280033739</v>
      </c>
      <c r="F95" s="50">
        <f>D95-'[1]Jūlijs'!D94</f>
        <v>3810</v>
      </c>
    </row>
    <row r="96" spans="1:6" ht="25.5">
      <c r="A96" s="47">
        <v>9294</v>
      </c>
      <c r="B96" s="48" t="s">
        <v>119</v>
      </c>
      <c r="C96" s="64">
        <v>37979</v>
      </c>
      <c r="D96" s="50">
        <v>21884</v>
      </c>
      <c r="E96" s="51">
        <f t="shared" si="1"/>
        <v>57.621317043629375</v>
      </c>
      <c r="F96" s="50">
        <f>D96-'[1]Jūlijs'!D95</f>
        <v>2192</v>
      </c>
    </row>
    <row r="97" spans="1:6" ht="39">
      <c r="A97" s="47">
        <v>9299</v>
      </c>
      <c r="B97" s="48" t="s">
        <v>49</v>
      </c>
      <c r="C97" s="64">
        <v>65000</v>
      </c>
      <c r="D97" s="50">
        <v>42554</v>
      </c>
      <c r="E97" s="51">
        <f t="shared" si="1"/>
        <v>65.4676923076923</v>
      </c>
      <c r="F97" s="50">
        <f>D97-'[1]Jūlijs'!D96</f>
        <v>7388</v>
      </c>
    </row>
    <row r="98" spans="1:6" ht="12.75">
      <c r="A98" s="47">
        <v>9370</v>
      </c>
      <c r="B98" s="48" t="s">
        <v>120</v>
      </c>
      <c r="C98" s="68">
        <v>555989</v>
      </c>
      <c r="D98" s="50">
        <v>418074</v>
      </c>
      <c r="E98" s="51">
        <f t="shared" si="1"/>
        <v>75.19465313162671</v>
      </c>
      <c r="F98" s="50">
        <f>D98-'[1]Jūlijs'!D97</f>
        <v>1856</v>
      </c>
    </row>
    <row r="99" spans="1:6" ht="12.75">
      <c r="A99" s="47">
        <v>9900</v>
      </c>
      <c r="B99" s="48" t="s">
        <v>121</v>
      </c>
      <c r="C99" s="69">
        <v>4560</v>
      </c>
      <c r="D99" s="50">
        <v>2770</v>
      </c>
      <c r="E99" s="51">
        <f t="shared" si="1"/>
        <v>60.74561403508771</v>
      </c>
      <c r="F99" s="50">
        <f>D99-'[1]Jūlijs'!D98</f>
        <v>280</v>
      </c>
    </row>
    <row r="100" spans="1:6" ht="12.75">
      <c r="A100" s="44"/>
      <c r="B100" s="53" t="s">
        <v>122</v>
      </c>
      <c r="C100" s="70">
        <f>C101+C102</f>
        <v>500717</v>
      </c>
      <c r="D100" s="63">
        <f>D101+D102</f>
        <v>124699</v>
      </c>
      <c r="E100" s="46">
        <f t="shared" si="1"/>
        <v>24.904087538469835</v>
      </c>
      <c r="F100" s="45">
        <f>SUM(F101:F102)</f>
        <v>19062</v>
      </c>
    </row>
    <row r="101" spans="1:6" ht="12.75">
      <c r="A101" s="47">
        <v>9133</v>
      </c>
      <c r="B101" s="48" t="s">
        <v>123</v>
      </c>
      <c r="C101" s="64">
        <v>712</v>
      </c>
      <c r="D101" s="50">
        <v>114</v>
      </c>
      <c r="E101" s="51">
        <f t="shared" si="1"/>
        <v>16.01123595505618</v>
      </c>
      <c r="F101" s="50">
        <f>D101-'[1]Jūlijs'!D100</f>
        <v>0</v>
      </c>
    </row>
    <row r="102" spans="1:6" ht="12.75">
      <c r="A102" s="47">
        <v>9199</v>
      </c>
      <c r="B102" s="48" t="s">
        <v>84</v>
      </c>
      <c r="C102" s="64">
        <v>500005</v>
      </c>
      <c r="D102" s="50">
        <v>124585</v>
      </c>
      <c r="E102" s="51">
        <f t="shared" si="1"/>
        <v>24.916750832491672</v>
      </c>
      <c r="F102" s="50">
        <f>D102-'[1]Jūlijs'!D101</f>
        <v>19062</v>
      </c>
    </row>
    <row r="103" spans="1:6" ht="12.75">
      <c r="A103" s="47"/>
      <c r="B103" s="53" t="s">
        <v>124</v>
      </c>
      <c r="C103" s="66">
        <f>C104+C105</f>
        <v>17835</v>
      </c>
      <c r="D103" s="63">
        <f>D104+D105</f>
        <v>2398</v>
      </c>
      <c r="E103" s="46">
        <f t="shared" si="1"/>
        <v>13.44547238575834</v>
      </c>
      <c r="F103" s="45">
        <f>F104+F105</f>
        <v>241</v>
      </c>
    </row>
    <row r="104" spans="1:6" ht="25.5">
      <c r="A104" s="47">
        <v>9215</v>
      </c>
      <c r="B104" s="48" t="s">
        <v>125</v>
      </c>
      <c r="C104" s="64">
        <v>12855</v>
      </c>
      <c r="D104" s="71">
        <v>0</v>
      </c>
      <c r="E104" s="51">
        <f t="shared" si="1"/>
        <v>0</v>
      </c>
      <c r="F104" s="50">
        <f>'[1]Augusts'!D103-'[1]Jūlijs'!D103</f>
        <v>0</v>
      </c>
    </row>
    <row r="105" spans="1:6" ht="12.75">
      <c r="A105" s="47">
        <v>9900</v>
      </c>
      <c r="B105" s="48" t="s">
        <v>121</v>
      </c>
      <c r="C105" s="64">
        <v>4980</v>
      </c>
      <c r="D105" s="72">
        <v>2398</v>
      </c>
      <c r="E105" s="51">
        <f t="shared" si="1"/>
        <v>48.15261044176707</v>
      </c>
      <c r="F105" s="50">
        <f>'[1]Augusts'!D104-'[1]Jūlijs'!D104</f>
        <v>241</v>
      </c>
    </row>
    <row r="106" spans="1:6" ht="12.75">
      <c r="A106" s="44"/>
      <c r="B106" s="53" t="s">
        <v>126</v>
      </c>
      <c r="C106" s="73">
        <f>C107</f>
        <v>120000</v>
      </c>
      <c r="D106" s="63">
        <f>D107</f>
        <v>91147</v>
      </c>
      <c r="E106" s="46">
        <f t="shared" si="1"/>
        <v>75.95583333333333</v>
      </c>
      <c r="F106" s="45">
        <f>F107</f>
        <v>3445</v>
      </c>
    </row>
    <row r="107" spans="1:6" ht="39">
      <c r="A107" s="47">
        <v>9213</v>
      </c>
      <c r="B107" s="48" t="s">
        <v>127</v>
      </c>
      <c r="C107" s="49">
        <v>120000</v>
      </c>
      <c r="D107" s="50">
        <v>91147</v>
      </c>
      <c r="E107" s="51">
        <f t="shared" si="1"/>
        <v>75.95583333333333</v>
      </c>
      <c r="F107" s="50">
        <f>D107-'[1]Jūlijs'!D106</f>
        <v>3445</v>
      </c>
    </row>
    <row r="108" spans="1:6" ht="12.75">
      <c r="A108" s="74" t="s">
        <v>128</v>
      </c>
      <c r="B108" s="48"/>
      <c r="C108" s="75"/>
      <c r="D108" s="76"/>
      <c r="E108" s="77"/>
      <c r="F108" s="72"/>
    </row>
    <row r="109" spans="1:6" ht="13.5">
      <c r="A109" s="347" t="s">
        <v>107</v>
      </c>
      <c r="B109" s="348"/>
      <c r="C109" s="78">
        <f>C110</f>
        <v>2872800</v>
      </c>
      <c r="D109" s="79">
        <f>D110</f>
        <v>2083594</v>
      </c>
      <c r="E109" s="80">
        <f t="shared" si="1"/>
        <v>72.52833472570315</v>
      </c>
      <c r="F109" s="81">
        <f>F110</f>
        <v>271572</v>
      </c>
    </row>
    <row r="110" spans="1:6" ht="13.5">
      <c r="A110" s="347" t="s">
        <v>129</v>
      </c>
      <c r="B110" s="348"/>
      <c r="C110" s="78">
        <f>C112+C113</f>
        <v>2872800</v>
      </c>
      <c r="D110" s="79">
        <f>D112+D113</f>
        <v>2083594</v>
      </c>
      <c r="E110" s="80">
        <f t="shared" si="1"/>
        <v>72.52833472570315</v>
      </c>
      <c r="F110" s="81">
        <f>F112+F113</f>
        <v>271572</v>
      </c>
    </row>
    <row r="111" spans="1:6" ht="12.75">
      <c r="A111" s="349" t="s">
        <v>130</v>
      </c>
      <c r="B111" s="342"/>
      <c r="C111" s="82"/>
      <c r="D111" s="83"/>
      <c r="E111" s="84"/>
      <c r="F111" s="72"/>
    </row>
    <row r="112" spans="1:6" ht="27" customHeight="1">
      <c r="A112" s="349" t="s">
        <v>131</v>
      </c>
      <c r="B112" s="342"/>
      <c r="C112" s="85">
        <v>1139348</v>
      </c>
      <c r="D112" s="86">
        <v>350142</v>
      </c>
      <c r="E112" s="87">
        <f t="shared" si="1"/>
        <v>30.73178695183561</v>
      </c>
      <c r="F112" s="86">
        <f>D112-'[1]Jūlijs'!D111</f>
        <v>271572</v>
      </c>
    </row>
    <row r="113" spans="1:6" ht="27" customHeight="1">
      <c r="A113" s="342" t="s">
        <v>132</v>
      </c>
      <c r="B113" s="343"/>
      <c r="C113" s="85">
        <v>1733452</v>
      </c>
      <c r="D113" s="88">
        <v>1733452</v>
      </c>
      <c r="E113" s="87">
        <f t="shared" si="1"/>
        <v>100</v>
      </c>
      <c r="F113" s="86">
        <f>D113-'[1]Jūlijs'!D112</f>
        <v>0</v>
      </c>
    </row>
    <row r="114" spans="1:6" ht="12.75">
      <c r="A114" s="344"/>
      <c r="B114" s="344"/>
      <c r="C114" s="344"/>
      <c r="D114" s="344"/>
      <c r="E114" s="344"/>
      <c r="F114" s="344"/>
    </row>
    <row r="115" spans="1:6" ht="15">
      <c r="A115" s="89"/>
      <c r="C115" s="90"/>
      <c r="F115" s="90"/>
    </row>
    <row r="117" ht="15">
      <c r="A117" s="89"/>
    </row>
  </sheetData>
  <sheetProtection/>
  <mergeCells count="9">
    <mergeCell ref="A113:B113"/>
    <mergeCell ref="A114:F114"/>
    <mergeCell ref="A2:B2"/>
    <mergeCell ref="A3:F3"/>
    <mergeCell ref="A109:B109"/>
    <mergeCell ref="A110:B110"/>
    <mergeCell ref="A111:B111"/>
    <mergeCell ref="A112:B112"/>
    <mergeCell ref="A4:F4"/>
  </mergeCells>
  <printOptions horizontalCentered="1"/>
  <pageMargins left="1.141732283464567" right="0.7480314960629921" top="0.984251968503937" bottom="0.7874015748031497" header="0.31496062992125984" footer="0.31496062992125984"/>
  <pageSetup firstPageNumber="5" useFirstPageNumber="1" fitToHeight="0" fitToWidth="1" horizontalDpi="600" verticalDpi="600" orientation="portrait" paperSize="9" scale="73" r:id="rId1"/>
  <headerFoot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119"/>
  <sheetViews>
    <sheetView zoomScale="70" zoomScaleNormal="70" zoomScalePageLayoutView="0" workbookViewId="0" topLeftCell="A1">
      <selection activeCell="J23" sqref="J23"/>
    </sheetView>
  </sheetViews>
  <sheetFormatPr defaultColWidth="18" defaultRowHeight="12.75"/>
  <cols>
    <col min="1" max="1" width="18.83203125" style="131" customWidth="1"/>
    <col min="2" max="2" width="53.66015625" style="131" customWidth="1"/>
    <col min="3" max="4" width="18" style="100" customWidth="1"/>
    <col min="5" max="5" width="18" style="132" customWidth="1"/>
    <col min="6" max="6" width="18" style="18" customWidth="1"/>
    <col min="7" max="16384" width="18" style="94" customWidth="1"/>
  </cols>
  <sheetData>
    <row r="1" spans="1:6" ht="12.75">
      <c r="A1" s="91"/>
      <c r="B1" s="92"/>
      <c r="C1" s="92"/>
      <c r="D1" s="92"/>
      <c r="E1" s="92"/>
      <c r="F1" s="93" t="s">
        <v>33</v>
      </c>
    </row>
    <row r="2" spans="1:6" ht="15">
      <c r="A2" s="95"/>
      <c r="B2" s="96"/>
      <c r="C2" s="96"/>
      <c r="D2" s="96"/>
      <c r="E2" s="96"/>
      <c r="F2" s="97" t="s">
        <v>133</v>
      </c>
    </row>
    <row r="3" spans="1:6" ht="15">
      <c r="A3" s="351" t="s">
        <v>0</v>
      </c>
      <c r="B3" s="351"/>
      <c r="C3" s="351"/>
      <c r="D3" s="351"/>
      <c r="E3" s="351"/>
      <c r="F3" s="351"/>
    </row>
    <row r="4" spans="1:6" s="326" customFormat="1" ht="12.75">
      <c r="A4" s="350" t="s">
        <v>643</v>
      </c>
      <c r="B4" s="350"/>
      <c r="C4" s="350"/>
      <c r="D4" s="350"/>
      <c r="E4" s="350"/>
      <c r="F4" s="350"/>
    </row>
    <row r="5" spans="1:6" ht="12.75">
      <c r="A5" s="98"/>
      <c r="B5" s="99"/>
      <c r="E5" s="101"/>
      <c r="F5" s="102" t="s">
        <v>35</v>
      </c>
    </row>
    <row r="6" spans="1:6" ht="25.5">
      <c r="A6" s="103" t="s">
        <v>134</v>
      </c>
      <c r="B6" s="104" t="s">
        <v>135</v>
      </c>
      <c r="C6" s="105" t="s">
        <v>38</v>
      </c>
      <c r="D6" s="106" t="s">
        <v>39</v>
      </c>
      <c r="E6" s="107" t="s">
        <v>40</v>
      </c>
      <c r="F6" s="106" t="s">
        <v>41</v>
      </c>
    </row>
    <row r="7" spans="1:6" ht="12.75">
      <c r="A7" s="108">
        <v>1</v>
      </c>
      <c r="B7" s="109">
        <v>2</v>
      </c>
      <c r="C7" s="110">
        <v>3</v>
      </c>
      <c r="D7" s="110">
        <v>4</v>
      </c>
      <c r="E7" s="111">
        <v>5</v>
      </c>
      <c r="F7" s="110">
        <v>6</v>
      </c>
    </row>
    <row r="8" spans="1:256" ht="12.75">
      <c r="A8" s="112"/>
      <c r="B8" s="112" t="s">
        <v>136</v>
      </c>
      <c r="C8" s="113">
        <v>8852352663</v>
      </c>
      <c r="D8" s="113">
        <v>6095769811</v>
      </c>
      <c r="E8" s="114">
        <v>68.8604492258693</v>
      </c>
      <c r="F8" s="115">
        <v>678022747</v>
      </c>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row>
    <row r="9" spans="1:6" ht="12.75">
      <c r="A9" s="117" t="s">
        <v>137</v>
      </c>
      <c r="B9" s="117" t="s">
        <v>138</v>
      </c>
      <c r="C9" s="118">
        <v>10989365951</v>
      </c>
      <c r="D9" s="118">
        <v>10233790915</v>
      </c>
      <c r="E9" s="119">
        <v>93.12448925817012</v>
      </c>
      <c r="F9" s="120">
        <v>163882942</v>
      </c>
    </row>
    <row r="10" spans="1:6" ht="25.5">
      <c r="A10" s="121" t="s">
        <v>139</v>
      </c>
      <c r="B10" s="117" t="s">
        <v>140</v>
      </c>
      <c r="C10" s="118">
        <v>126077047</v>
      </c>
      <c r="D10" s="118">
        <v>105147983</v>
      </c>
      <c r="E10" s="119">
        <v>83.3997824520747</v>
      </c>
      <c r="F10" s="120">
        <v>10941434</v>
      </c>
    </row>
    <row r="11" spans="1:6" ht="12.75">
      <c r="A11" s="121" t="s">
        <v>141</v>
      </c>
      <c r="B11" s="117" t="s">
        <v>142</v>
      </c>
      <c r="C11" s="118">
        <v>161054116</v>
      </c>
      <c r="D11" s="118">
        <v>97261611</v>
      </c>
      <c r="E11" s="119">
        <v>60.3906394854261</v>
      </c>
      <c r="F11" s="120">
        <v>2157622</v>
      </c>
    </row>
    <row r="12" spans="1:6" ht="12.75">
      <c r="A12" s="121" t="s">
        <v>143</v>
      </c>
      <c r="B12" s="117" t="s">
        <v>144</v>
      </c>
      <c r="C12" s="118">
        <v>4585145</v>
      </c>
      <c r="D12" s="118">
        <v>2361625</v>
      </c>
      <c r="E12" s="119">
        <v>51.5060088612247</v>
      </c>
      <c r="F12" s="120">
        <v>110328</v>
      </c>
    </row>
    <row r="13" spans="1:6" ht="12.75">
      <c r="A13" s="122" t="s">
        <v>145</v>
      </c>
      <c r="B13" s="117" t="s">
        <v>146</v>
      </c>
      <c r="C13" s="118">
        <v>62492</v>
      </c>
      <c r="D13" s="118">
        <v>37066</v>
      </c>
      <c r="E13" s="119">
        <v>59.3136401459387</v>
      </c>
      <c r="F13" s="120">
        <v>32377</v>
      </c>
    </row>
    <row r="14" spans="1:6" ht="25.5">
      <c r="A14" s="123" t="s">
        <v>147</v>
      </c>
      <c r="B14" s="117" t="s">
        <v>148</v>
      </c>
      <c r="C14" s="118">
        <v>62492</v>
      </c>
      <c r="D14" s="118">
        <v>37066</v>
      </c>
      <c r="E14" s="119">
        <v>59.3136401459387</v>
      </c>
      <c r="F14" s="120">
        <v>32377</v>
      </c>
    </row>
    <row r="15" spans="1:6" ht="12.75">
      <c r="A15" s="122" t="s">
        <v>149</v>
      </c>
      <c r="B15" s="117" t="s">
        <v>150</v>
      </c>
      <c r="C15" s="118">
        <v>1204255</v>
      </c>
      <c r="D15" s="118">
        <v>475755</v>
      </c>
      <c r="E15" s="119">
        <v>39.5061486147037</v>
      </c>
      <c r="F15" s="120">
        <v>5183</v>
      </c>
    </row>
    <row r="16" spans="1:6" ht="12.75">
      <c r="A16" s="123" t="s">
        <v>151</v>
      </c>
      <c r="B16" s="117" t="s">
        <v>152</v>
      </c>
      <c r="C16" s="118">
        <v>1204255</v>
      </c>
      <c r="D16" s="118">
        <v>475755</v>
      </c>
      <c r="E16" s="119">
        <v>39.5061486147037</v>
      </c>
      <c r="F16" s="120">
        <v>5183</v>
      </c>
    </row>
    <row r="17" spans="1:6" ht="25.5">
      <c r="A17" s="124" t="s">
        <v>153</v>
      </c>
      <c r="B17" s="117" t="s">
        <v>154</v>
      </c>
      <c r="C17" s="118">
        <v>372898</v>
      </c>
      <c r="D17" s="118">
        <v>170396</v>
      </c>
      <c r="E17" s="119">
        <v>45.6951069729524</v>
      </c>
      <c r="F17" s="120">
        <v>12540</v>
      </c>
    </row>
    <row r="18" spans="1:6" ht="51.75">
      <c r="A18" s="124" t="s">
        <v>155</v>
      </c>
      <c r="B18" s="117" t="s">
        <v>156</v>
      </c>
      <c r="C18" s="118">
        <v>831357</v>
      </c>
      <c r="D18" s="118">
        <v>305359</v>
      </c>
      <c r="E18" s="119">
        <v>36.7301448114348</v>
      </c>
      <c r="F18" s="120">
        <v>-7357</v>
      </c>
    </row>
    <row r="19" spans="1:6" ht="25.5">
      <c r="A19" s="122" t="s">
        <v>157</v>
      </c>
      <c r="B19" s="117" t="s">
        <v>158</v>
      </c>
      <c r="C19" s="118">
        <v>3318398</v>
      </c>
      <c r="D19" s="118">
        <v>1848804</v>
      </c>
      <c r="E19" s="119">
        <v>55.7137552517811</v>
      </c>
      <c r="F19" s="120">
        <v>72768</v>
      </c>
    </row>
    <row r="20" spans="1:6" ht="39">
      <c r="A20" s="123" t="s">
        <v>159</v>
      </c>
      <c r="B20" s="117" t="s">
        <v>160</v>
      </c>
      <c r="C20" s="118">
        <v>3318398</v>
      </c>
      <c r="D20" s="118">
        <v>1848804</v>
      </c>
      <c r="E20" s="119">
        <v>55.7137552517811</v>
      </c>
      <c r="F20" s="120">
        <v>72768</v>
      </c>
    </row>
    <row r="21" spans="1:6" ht="51.75">
      <c r="A21" s="124" t="s">
        <v>161</v>
      </c>
      <c r="B21" s="117" t="s">
        <v>162</v>
      </c>
      <c r="C21" s="118">
        <v>266995</v>
      </c>
      <c r="D21" s="118">
        <v>140619</v>
      </c>
      <c r="E21" s="119">
        <v>52.6674694282665</v>
      </c>
      <c r="F21" s="120">
        <v>-30017</v>
      </c>
    </row>
    <row r="22" spans="1:6" ht="51.75">
      <c r="A22" s="124" t="s">
        <v>163</v>
      </c>
      <c r="B22" s="117" t="s">
        <v>164</v>
      </c>
      <c r="C22" s="118">
        <v>408384</v>
      </c>
      <c r="D22" s="118">
        <v>231242</v>
      </c>
      <c r="E22" s="119">
        <v>56.6235748707099</v>
      </c>
      <c r="F22" s="120">
        <v>-8310</v>
      </c>
    </row>
    <row r="23" spans="1:6" ht="78">
      <c r="A23" s="124" t="s">
        <v>165</v>
      </c>
      <c r="B23" s="117" t="s">
        <v>166</v>
      </c>
      <c r="C23" s="118">
        <v>2327149</v>
      </c>
      <c r="D23" s="118">
        <v>1421072</v>
      </c>
      <c r="E23" s="119">
        <v>61.064935678807</v>
      </c>
      <c r="F23" s="120">
        <v>111095</v>
      </c>
    </row>
    <row r="24" spans="1:6" ht="78">
      <c r="A24" s="124" t="s">
        <v>167</v>
      </c>
      <c r="B24" s="117" t="s">
        <v>168</v>
      </c>
      <c r="C24" s="118">
        <v>315870</v>
      </c>
      <c r="D24" s="118">
        <v>55871</v>
      </c>
      <c r="E24" s="119">
        <v>17.6879634026656</v>
      </c>
      <c r="F24" s="120">
        <v>0</v>
      </c>
    </row>
    <row r="25" spans="1:6" ht="12.75">
      <c r="A25" s="121" t="s">
        <v>169</v>
      </c>
      <c r="B25" s="117" t="s">
        <v>170</v>
      </c>
      <c r="C25" s="118">
        <v>10697649643</v>
      </c>
      <c r="D25" s="118">
        <v>10029019696</v>
      </c>
      <c r="E25" s="119">
        <v>93.74974906251937</v>
      </c>
      <c r="F25" s="120">
        <v>150673558</v>
      </c>
    </row>
    <row r="26" spans="1:6" ht="12.75">
      <c r="A26" s="122" t="s">
        <v>171</v>
      </c>
      <c r="B26" s="117" t="s">
        <v>172</v>
      </c>
      <c r="C26" s="118">
        <v>10697649643</v>
      </c>
      <c r="D26" s="118">
        <v>10020635644</v>
      </c>
      <c r="E26" s="119">
        <v>93.6713762219442</v>
      </c>
      <c r="F26" s="120">
        <v>151769348</v>
      </c>
    </row>
    <row r="27" spans="1:6" ht="25.5">
      <c r="A27" s="122" t="s">
        <v>173</v>
      </c>
      <c r="B27" s="117" t="s">
        <v>174</v>
      </c>
      <c r="C27" s="125" t="s">
        <v>175</v>
      </c>
      <c r="D27" s="118">
        <v>8384052</v>
      </c>
      <c r="E27" s="126" t="s">
        <v>175</v>
      </c>
      <c r="F27" s="120">
        <v>-1095790</v>
      </c>
    </row>
    <row r="28" spans="1:256" ht="12.75">
      <c r="A28" s="112"/>
      <c r="B28" s="112" t="s">
        <v>176</v>
      </c>
      <c r="C28" s="113">
        <v>11039512021</v>
      </c>
      <c r="D28" s="113">
        <v>6262493477</v>
      </c>
      <c r="E28" s="114">
        <v>56.7279918246126</v>
      </c>
      <c r="F28" s="115">
        <v>704584156</v>
      </c>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c r="IT28" s="116"/>
      <c r="IU28" s="116"/>
      <c r="IV28" s="116"/>
    </row>
    <row r="29" spans="1:6" ht="12.75">
      <c r="A29" s="121" t="s">
        <v>177</v>
      </c>
      <c r="B29" s="117" t="s">
        <v>178</v>
      </c>
      <c r="C29" s="118">
        <v>9949034529</v>
      </c>
      <c r="D29" s="118">
        <v>5705620702</v>
      </c>
      <c r="E29" s="119">
        <v>57.3484862796379</v>
      </c>
      <c r="F29" s="120">
        <v>613601161</v>
      </c>
    </row>
    <row r="30" spans="1:6" ht="12.75">
      <c r="A30" s="122" t="s">
        <v>179</v>
      </c>
      <c r="B30" s="117" t="s">
        <v>180</v>
      </c>
      <c r="C30" s="118">
        <v>2788729367</v>
      </c>
      <c r="D30" s="118">
        <v>1587278260</v>
      </c>
      <c r="E30" s="119">
        <v>56.9176155442982</v>
      </c>
      <c r="F30" s="120">
        <v>218089167</v>
      </c>
    </row>
    <row r="31" spans="1:6" ht="12.75">
      <c r="A31" s="123" t="s">
        <v>181</v>
      </c>
      <c r="B31" s="117" t="s">
        <v>182</v>
      </c>
      <c r="C31" s="118">
        <v>1642423426</v>
      </c>
      <c r="D31" s="118">
        <v>967723513</v>
      </c>
      <c r="E31" s="119">
        <v>58.9204645927889</v>
      </c>
      <c r="F31" s="120">
        <v>132607587</v>
      </c>
    </row>
    <row r="32" spans="1:6" ht="12.75">
      <c r="A32" s="124" t="s">
        <v>183</v>
      </c>
      <c r="B32" s="117" t="s">
        <v>184</v>
      </c>
      <c r="C32" s="125" t="s">
        <v>175</v>
      </c>
      <c r="D32" s="118">
        <v>697731224</v>
      </c>
      <c r="E32" s="126" t="s">
        <v>175</v>
      </c>
      <c r="F32" s="120">
        <v>92695343</v>
      </c>
    </row>
    <row r="33" spans="1:6" ht="25.5">
      <c r="A33" s="124" t="s">
        <v>185</v>
      </c>
      <c r="B33" s="117" t="s">
        <v>186</v>
      </c>
      <c r="C33" s="125" t="s">
        <v>175</v>
      </c>
      <c r="D33" s="118">
        <v>269992289</v>
      </c>
      <c r="E33" s="126" t="s">
        <v>175</v>
      </c>
      <c r="F33" s="120">
        <v>39912244</v>
      </c>
    </row>
    <row r="34" spans="1:6" ht="12.75">
      <c r="A34" s="123" t="s">
        <v>187</v>
      </c>
      <c r="B34" s="117" t="s">
        <v>188</v>
      </c>
      <c r="C34" s="118">
        <v>1146305941</v>
      </c>
      <c r="D34" s="118">
        <v>619554747</v>
      </c>
      <c r="E34" s="119">
        <v>54.0479399382263</v>
      </c>
      <c r="F34" s="120">
        <v>85481580</v>
      </c>
    </row>
    <row r="35" spans="1:6" ht="12.75">
      <c r="A35" s="124" t="s">
        <v>189</v>
      </c>
      <c r="B35" s="117" t="s">
        <v>190</v>
      </c>
      <c r="C35" s="125" t="s">
        <v>175</v>
      </c>
      <c r="D35" s="118">
        <v>16861946</v>
      </c>
      <c r="E35" s="126" t="s">
        <v>175</v>
      </c>
      <c r="F35" s="120">
        <v>1658962</v>
      </c>
    </row>
    <row r="36" spans="1:6" ht="12.75">
      <c r="A36" s="124" t="s">
        <v>191</v>
      </c>
      <c r="B36" s="117" t="s">
        <v>192</v>
      </c>
      <c r="C36" s="125" t="s">
        <v>175</v>
      </c>
      <c r="D36" s="118">
        <v>464603971</v>
      </c>
      <c r="E36" s="126" t="s">
        <v>175</v>
      </c>
      <c r="F36" s="120">
        <v>63482078</v>
      </c>
    </row>
    <row r="37" spans="1:6" ht="25.5">
      <c r="A37" s="124" t="s">
        <v>193</v>
      </c>
      <c r="B37" s="117" t="s">
        <v>194</v>
      </c>
      <c r="C37" s="125" t="s">
        <v>175</v>
      </c>
      <c r="D37" s="118">
        <v>133510780</v>
      </c>
      <c r="E37" s="126" t="s">
        <v>175</v>
      </c>
      <c r="F37" s="120">
        <v>19899976</v>
      </c>
    </row>
    <row r="38" spans="1:6" ht="12.75">
      <c r="A38" s="124" t="s">
        <v>195</v>
      </c>
      <c r="B38" s="117" t="s">
        <v>196</v>
      </c>
      <c r="C38" s="125" t="s">
        <v>175</v>
      </c>
      <c r="D38" s="118">
        <v>6382</v>
      </c>
      <c r="E38" s="126" t="s">
        <v>175</v>
      </c>
      <c r="F38" s="120">
        <v>-127</v>
      </c>
    </row>
    <row r="39" spans="1:6" ht="12.75">
      <c r="A39" s="124" t="s">
        <v>197</v>
      </c>
      <c r="B39" s="117" t="s">
        <v>198</v>
      </c>
      <c r="C39" s="125" t="s">
        <v>175</v>
      </c>
      <c r="D39" s="118">
        <v>4571668</v>
      </c>
      <c r="E39" s="126" t="s">
        <v>175</v>
      </c>
      <c r="F39" s="120">
        <v>440691</v>
      </c>
    </row>
    <row r="40" spans="1:6" ht="12.75">
      <c r="A40" s="122" t="s">
        <v>199</v>
      </c>
      <c r="B40" s="117" t="s">
        <v>200</v>
      </c>
      <c r="C40" s="118">
        <v>200820665</v>
      </c>
      <c r="D40" s="118">
        <v>146447939</v>
      </c>
      <c r="E40" s="119">
        <v>72.9247354050939</v>
      </c>
      <c r="F40" s="120">
        <v>5438443</v>
      </c>
    </row>
    <row r="41" spans="1:6" ht="25.5">
      <c r="A41" s="123" t="s">
        <v>201</v>
      </c>
      <c r="B41" s="117" t="s">
        <v>202</v>
      </c>
      <c r="C41" s="125" t="s">
        <v>175</v>
      </c>
      <c r="D41" s="118">
        <v>140444603</v>
      </c>
      <c r="E41" s="126" t="s">
        <v>175</v>
      </c>
      <c r="F41" s="120">
        <v>5262291</v>
      </c>
    </row>
    <row r="42" spans="1:6" ht="12.75">
      <c r="A42" s="123" t="s">
        <v>203</v>
      </c>
      <c r="B42" s="117" t="s">
        <v>204</v>
      </c>
      <c r="C42" s="125" t="s">
        <v>175</v>
      </c>
      <c r="D42" s="118">
        <v>4298608</v>
      </c>
      <c r="E42" s="126" t="s">
        <v>175</v>
      </c>
      <c r="F42" s="120">
        <v>176132</v>
      </c>
    </row>
    <row r="43" spans="1:6" ht="12.75">
      <c r="A43" s="123" t="s">
        <v>205</v>
      </c>
      <c r="B43" s="117" t="s">
        <v>206</v>
      </c>
      <c r="C43" s="125" t="s">
        <v>175</v>
      </c>
      <c r="D43" s="118">
        <v>1704728</v>
      </c>
      <c r="E43" s="126" t="s">
        <v>175</v>
      </c>
      <c r="F43" s="120">
        <v>20</v>
      </c>
    </row>
    <row r="44" spans="1:6" ht="12.75">
      <c r="A44" s="122" t="s">
        <v>207</v>
      </c>
      <c r="B44" s="117" t="s">
        <v>208</v>
      </c>
      <c r="C44" s="118">
        <v>4960597174</v>
      </c>
      <c r="D44" s="118">
        <v>2665354802</v>
      </c>
      <c r="E44" s="119">
        <v>53.7305229394545</v>
      </c>
      <c r="F44" s="120">
        <v>293054529</v>
      </c>
    </row>
    <row r="45" spans="1:6" ht="12.75">
      <c r="A45" s="123" t="s">
        <v>209</v>
      </c>
      <c r="B45" s="117" t="s">
        <v>210</v>
      </c>
      <c r="C45" s="118">
        <v>4360033904</v>
      </c>
      <c r="D45" s="118">
        <v>2273652131</v>
      </c>
      <c r="E45" s="119">
        <v>52.1475791597422</v>
      </c>
      <c r="F45" s="120">
        <v>242853439</v>
      </c>
    </row>
    <row r="46" spans="1:6" ht="12.75">
      <c r="A46" s="124" t="s">
        <v>211</v>
      </c>
      <c r="B46" s="117" t="s">
        <v>212</v>
      </c>
      <c r="C46" s="125" t="s">
        <v>175</v>
      </c>
      <c r="D46" s="118">
        <v>31161271</v>
      </c>
      <c r="E46" s="126" t="s">
        <v>175</v>
      </c>
      <c r="F46" s="120">
        <v>4076433</v>
      </c>
    </row>
    <row r="47" spans="1:6" ht="25.5">
      <c r="A47" s="124" t="s">
        <v>213</v>
      </c>
      <c r="B47" s="117" t="s">
        <v>214</v>
      </c>
      <c r="C47" s="125" t="s">
        <v>175</v>
      </c>
      <c r="D47" s="118">
        <v>2193078647</v>
      </c>
      <c r="E47" s="126" t="s">
        <v>175</v>
      </c>
      <c r="F47" s="120">
        <v>233201173</v>
      </c>
    </row>
    <row r="48" spans="1:6" ht="25.5">
      <c r="A48" s="124" t="s">
        <v>215</v>
      </c>
      <c r="B48" s="117" t="s">
        <v>216</v>
      </c>
      <c r="C48" s="125" t="s">
        <v>175</v>
      </c>
      <c r="D48" s="118">
        <v>49412213</v>
      </c>
      <c r="E48" s="126" t="s">
        <v>175</v>
      </c>
      <c r="F48" s="120">
        <v>5575833</v>
      </c>
    </row>
    <row r="49" spans="1:6" ht="12.75">
      <c r="A49" s="123" t="s">
        <v>217</v>
      </c>
      <c r="B49" s="117" t="s">
        <v>218</v>
      </c>
      <c r="C49" s="118">
        <v>600563270</v>
      </c>
      <c r="D49" s="118">
        <v>391702671</v>
      </c>
      <c r="E49" s="119">
        <v>65.2225486633573</v>
      </c>
      <c r="F49" s="120">
        <v>50201090</v>
      </c>
    </row>
    <row r="50" spans="1:6" ht="12.75">
      <c r="A50" s="124" t="s">
        <v>219</v>
      </c>
      <c r="B50" s="117" t="s">
        <v>220</v>
      </c>
      <c r="C50" s="125" t="s">
        <v>175</v>
      </c>
      <c r="D50" s="118">
        <v>391123579</v>
      </c>
      <c r="E50" s="126" t="s">
        <v>175</v>
      </c>
      <c r="F50" s="120">
        <v>50166209</v>
      </c>
    </row>
    <row r="51" spans="1:6" ht="12.75">
      <c r="A51" s="127" t="s">
        <v>221</v>
      </c>
      <c r="B51" s="117" t="s">
        <v>222</v>
      </c>
      <c r="C51" s="125" t="s">
        <v>175</v>
      </c>
      <c r="D51" s="118">
        <v>68344643</v>
      </c>
      <c r="E51" s="126" t="s">
        <v>175</v>
      </c>
      <c r="F51" s="120">
        <v>9645385</v>
      </c>
    </row>
    <row r="52" spans="1:6" ht="25.5">
      <c r="A52" s="124" t="s">
        <v>223</v>
      </c>
      <c r="B52" s="117" t="s">
        <v>224</v>
      </c>
      <c r="C52" s="125" t="s">
        <v>175</v>
      </c>
      <c r="D52" s="118">
        <v>116740</v>
      </c>
      <c r="E52" s="126" t="s">
        <v>175</v>
      </c>
      <c r="F52" s="120">
        <v>0</v>
      </c>
    </row>
    <row r="53" spans="1:6" ht="39">
      <c r="A53" s="124" t="s">
        <v>225</v>
      </c>
      <c r="B53" s="117" t="s">
        <v>226</v>
      </c>
      <c r="C53" s="125" t="s">
        <v>175</v>
      </c>
      <c r="D53" s="118">
        <v>462352</v>
      </c>
      <c r="E53" s="126" t="s">
        <v>175</v>
      </c>
      <c r="F53" s="120">
        <v>34881</v>
      </c>
    </row>
    <row r="54" spans="1:6" ht="25.5">
      <c r="A54" s="122" t="s">
        <v>227</v>
      </c>
      <c r="B54" s="117" t="s">
        <v>228</v>
      </c>
      <c r="C54" s="118">
        <v>475458572</v>
      </c>
      <c r="D54" s="118">
        <v>274415851</v>
      </c>
      <c r="E54" s="119">
        <v>57.7160381451699</v>
      </c>
      <c r="F54" s="120">
        <v>30808217</v>
      </c>
    </row>
    <row r="55" spans="1:6" ht="12.75">
      <c r="A55" s="123" t="s">
        <v>229</v>
      </c>
      <c r="B55" s="117" t="s">
        <v>230</v>
      </c>
      <c r="C55" s="118">
        <v>384786272</v>
      </c>
      <c r="D55" s="118">
        <v>236065385</v>
      </c>
      <c r="E55" s="119">
        <v>61.3497418509775</v>
      </c>
      <c r="F55" s="120">
        <v>27236026</v>
      </c>
    </row>
    <row r="56" spans="1:6" ht="12.75">
      <c r="A56" s="123" t="s">
        <v>231</v>
      </c>
      <c r="B56" s="117" t="s">
        <v>232</v>
      </c>
      <c r="C56" s="118">
        <v>90672300</v>
      </c>
      <c r="D56" s="118">
        <v>38350466</v>
      </c>
      <c r="E56" s="119">
        <v>42.2956804117685</v>
      </c>
      <c r="F56" s="120">
        <v>3572191</v>
      </c>
    </row>
    <row r="57" spans="1:6" ht="25.5">
      <c r="A57" s="122" t="s">
        <v>233</v>
      </c>
      <c r="B57" s="117" t="s">
        <v>234</v>
      </c>
      <c r="C57" s="118">
        <v>1523428751</v>
      </c>
      <c r="D57" s="118">
        <v>1032123850</v>
      </c>
      <c r="E57" s="119">
        <v>67.7500572036926</v>
      </c>
      <c r="F57" s="120">
        <v>66210805</v>
      </c>
    </row>
    <row r="58" spans="1:6" ht="12.75">
      <c r="A58" s="123" t="s">
        <v>235</v>
      </c>
      <c r="B58" s="117" t="s">
        <v>236</v>
      </c>
      <c r="C58" s="118">
        <v>271539441</v>
      </c>
      <c r="D58" s="118">
        <v>179531363.27</v>
      </c>
      <c r="E58" s="119">
        <v>66.1161275904667</v>
      </c>
      <c r="F58" s="120">
        <v>22546598.27000001</v>
      </c>
    </row>
    <row r="59" spans="1:6" ht="25.5">
      <c r="A59" s="124" t="s">
        <v>237</v>
      </c>
      <c r="B59" s="117" t="s">
        <v>238</v>
      </c>
      <c r="C59" s="118">
        <v>271539441</v>
      </c>
      <c r="D59" s="118">
        <v>179531363.27</v>
      </c>
      <c r="E59" s="119">
        <v>66.1161275904667</v>
      </c>
      <c r="F59" s="120">
        <v>22546598.27000001</v>
      </c>
    </row>
    <row r="60" spans="1:6" ht="39">
      <c r="A60" s="123" t="s">
        <v>239</v>
      </c>
      <c r="B60" s="117" t="s">
        <v>240</v>
      </c>
      <c r="C60" s="118">
        <v>137628985</v>
      </c>
      <c r="D60" s="118">
        <v>94001539</v>
      </c>
      <c r="E60" s="119">
        <v>68.3006847794453</v>
      </c>
      <c r="F60" s="120">
        <v>18148089</v>
      </c>
    </row>
    <row r="61" spans="1:6" ht="39">
      <c r="A61" s="124" t="s">
        <v>241</v>
      </c>
      <c r="B61" s="117" t="s">
        <v>242</v>
      </c>
      <c r="C61" s="118">
        <v>36762681</v>
      </c>
      <c r="D61" s="118">
        <v>18268375</v>
      </c>
      <c r="E61" s="119">
        <v>49.6927160181816</v>
      </c>
      <c r="F61" s="120">
        <v>3021270</v>
      </c>
    </row>
    <row r="62" spans="1:6" ht="64.5">
      <c r="A62" s="124" t="s">
        <v>243</v>
      </c>
      <c r="B62" s="117" t="s">
        <v>244</v>
      </c>
      <c r="C62" s="118">
        <v>100866304</v>
      </c>
      <c r="D62" s="118">
        <v>75733164</v>
      </c>
      <c r="E62" s="119">
        <v>75.0827199339038</v>
      </c>
      <c r="F62" s="120">
        <v>15126819</v>
      </c>
    </row>
    <row r="63" spans="1:6" ht="25.5">
      <c r="A63" s="123" t="s">
        <v>245</v>
      </c>
      <c r="B63" s="117" t="s">
        <v>246</v>
      </c>
      <c r="C63" s="118">
        <v>1114260325</v>
      </c>
      <c r="D63" s="118">
        <v>758590948</v>
      </c>
      <c r="E63" s="119">
        <v>68.0802260261757</v>
      </c>
      <c r="F63" s="120">
        <v>25516118</v>
      </c>
    </row>
    <row r="64" spans="1:6" ht="25.5">
      <c r="A64" s="124" t="s">
        <v>247</v>
      </c>
      <c r="B64" s="117" t="s">
        <v>248</v>
      </c>
      <c r="C64" s="118">
        <v>844795165</v>
      </c>
      <c r="D64" s="118">
        <v>578795844</v>
      </c>
      <c r="E64" s="119">
        <v>68.5131577783119</v>
      </c>
      <c r="F64" s="120">
        <v>19404062</v>
      </c>
    </row>
    <row r="65" spans="1:6" ht="39">
      <c r="A65" s="124" t="s">
        <v>249</v>
      </c>
      <c r="B65" s="117" t="s">
        <v>250</v>
      </c>
      <c r="C65" s="118">
        <v>269465160</v>
      </c>
      <c r="D65" s="118">
        <v>179795104</v>
      </c>
      <c r="E65" s="119">
        <v>66.7229498165922</v>
      </c>
      <c r="F65" s="120">
        <v>6112056</v>
      </c>
    </row>
    <row r="66" spans="1:6" ht="12.75">
      <c r="A66" s="121" t="s">
        <v>251</v>
      </c>
      <c r="B66" s="117" t="s">
        <v>252</v>
      </c>
      <c r="C66" s="118">
        <v>1090477492</v>
      </c>
      <c r="D66" s="118">
        <v>556872775</v>
      </c>
      <c r="E66" s="119">
        <v>51.0668747420602</v>
      </c>
      <c r="F66" s="120">
        <v>90982995</v>
      </c>
    </row>
    <row r="67" spans="1:6" ht="12.75">
      <c r="A67" s="122" t="s">
        <v>253</v>
      </c>
      <c r="B67" s="117" t="s">
        <v>254</v>
      </c>
      <c r="C67" s="118">
        <v>931039508</v>
      </c>
      <c r="D67" s="118">
        <v>432968130</v>
      </c>
      <c r="E67" s="119">
        <v>46.5037333088125</v>
      </c>
      <c r="F67" s="120">
        <v>80140576</v>
      </c>
    </row>
    <row r="68" spans="1:6" ht="12.75">
      <c r="A68" s="123" t="s">
        <v>255</v>
      </c>
      <c r="B68" s="117" t="s">
        <v>256</v>
      </c>
      <c r="C68" s="125" t="s">
        <v>175</v>
      </c>
      <c r="D68" s="118">
        <v>28439922</v>
      </c>
      <c r="E68" s="126" t="s">
        <v>175</v>
      </c>
      <c r="F68" s="120">
        <v>4482428</v>
      </c>
    </row>
    <row r="69" spans="1:6" ht="12.75">
      <c r="A69" s="123" t="s">
        <v>257</v>
      </c>
      <c r="B69" s="117" t="s">
        <v>258</v>
      </c>
      <c r="C69" s="125" t="s">
        <v>175</v>
      </c>
      <c r="D69" s="118">
        <v>404528208</v>
      </c>
      <c r="E69" s="126" t="s">
        <v>175</v>
      </c>
      <c r="F69" s="120">
        <v>75658148</v>
      </c>
    </row>
    <row r="70" spans="1:6" ht="12.75">
      <c r="A70" s="122" t="s">
        <v>259</v>
      </c>
      <c r="B70" s="117" t="s">
        <v>260</v>
      </c>
      <c r="C70" s="118">
        <v>159437984</v>
      </c>
      <c r="D70" s="118">
        <v>123904645</v>
      </c>
      <c r="E70" s="119">
        <v>77.7133792221056</v>
      </c>
      <c r="F70" s="120">
        <v>10842419</v>
      </c>
    </row>
    <row r="71" spans="1:6" ht="12.75">
      <c r="A71" s="123" t="s">
        <v>261</v>
      </c>
      <c r="B71" s="117" t="s">
        <v>262</v>
      </c>
      <c r="C71" s="118">
        <v>715956</v>
      </c>
      <c r="D71" s="118">
        <v>328288</v>
      </c>
      <c r="E71" s="119">
        <v>45.8530971177</v>
      </c>
      <c r="F71" s="120">
        <v>266274</v>
      </c>
    </row>
    <row r="72" spans="1:6" ht="25.5">
      <c r="A72" s="124" t="s">
        <v>263</v>
      </c>
      <c r="B72" s="117" t="s">
        <v>264</v>
      </c>
      <c r="C72" s="118">
        <v>715956</v>
      </c>
      <c r="D72" s="118">
        <v>328288</v>
      </c>
      <c r="E72" s="119">
        <v>45.8530971177</v>
      </c>
      <c r="F72" s="120">
        <v>266274</v>
      </c>
    </row>
    <row r="73" spans="1:6" ht="51.75">
      <c r="A73" s="123" t="s">
        <v>265</v>
      </c>
      <c r="B73" s="117" t="s">
        <v>266</v>
      </c>
      <c r="C73" s="118">
        <v>112320292</v>
      </c>
      <c r="D73" s="118">
        <v>91978815</v>
      </c>
      <c r="E73" s="119">
        <v>81.8897575426531</v>
      </c>
      <c r="F73" s="120">
        <v>6325731</v>
      </c>
    </row>
    <row r="74" spans="1:6" ht="39">
      <c r="A74" s="124" t="s">
        <v>267</v>
      </c>
      <c r="B74" s="117" t="s">
        <v>268</v>
      </c>
      <c r="C74" s="118">
        <v>107273255</v>
      </c>
      <c r="D74" s="118">
        <v>89840524</v>
      </c>
      <c r="E74" s="119">
        <v>83.7492291997665</v>
      </c>
      <c r="F74" s="120">
        <v>5813900</v>
      </c>
    </row>
    <row r="75" spans="1:6" ht="64.5">
      <c r="A75" s="124" t="s">
        <v>269</v>
      </c>
      <c r="B75" s="117" t="s">
        <v>270</v>
      </c>
      <c r="C75" s="118">
        <v>5047037</v>
      </c>
      <c r="D75" s="118">
        <v>2138291</v>
      </c>
      <c r="E75" s="119">
        <v>42.3672461683954</v>
      </c>
      <c r="F75" s="120">
        <v>511831</v>
      </c>
    </row>
    <row r="76" spans="1:6" ht="25.5">
      <c r="A76" s="123" t="s">
        <v>271</v>
      </c>
      <c r="B76" s="117" t="s">
        <v>272</v>
      </c>
      <c r="C76" s="118">
        <v>46401736</v>
      </c>
      <c r="D76" s="118">
        <v>31597542</v>
      </c>
      <c r="E76" s="119">
        <v>68.0956038799928</v>
      </c>
      <c r="F76" s="120">
        <v>4250414</v>
      </c>
    </row>
    <row r="77" spans="1:6" ht="12.75">
      <c r="A77" s="124" t="s">
        <v>273</v>
      </c>
      <c r="B77" s="117" t="s">
        <v>274</v>
      </c>
      <c r="C77" s="118">
        <v>37181622</v>
      </c>
      <c r="D77" s="118">
        <v>25995466</v>
      </c>
      <c r="E77" s="119">
        <v>69.9148249637953</v>
      </c>
      <c r="F77" s="120">
        <v>3620716</v>
      </c>
    </row>
    <row r="78" spans="1:6" ht="39">
      <c r="A78" s="124" t="s">
        <v>275</v>
      </c>
      <c r="B78" s="117" t="s">
        <v>276</v>
      </c>
      <c r="C78" s="118">
        <v>9220114</v>
      </c>
      <c r="D78" s="118">
        <v>5602076</v>
      </c>
      <c r="E78" s="119">
        <v>60.7592964685686</v>
      </c>
      <c r="F78" s="120">
        <v>629698</v>
      </c>
    </row>
    <row r="79" spans="1:256" ht="12.75">
      <c r="A79" s="112"/>
      <c r="B79" s="112" t="s">
        <v>277</v>
      </c>
      <c r="C79" s="113">
        <v>-2187159358</v>
      </c>
      <c r="D79" s="128">
        <v>-166723666</v>
      </c>
      <c r="E79" s="114">
        <v>7.62284034495122</v>
      </c>
      <c r="F79" s="115">
        <v>-26561409</v>
      </c>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6"/>
      <c r="CD79" s="116"/>
      <c r="CE79" s="116"/>
      <c r="CF79" s="116"/>
      <c r="CG79" s="116"/>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6"/>
      <c r="DK79" s="116"/>
      <c r="DL79" s="116"/>
      <c r="DM79" s="116"/>
      <c r="DN79" s="116"/>
      <c r="DO79" s="116"/>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6"/>
      <c r="ES79" s="116"/>
      <c r="ET79" s="116"/>
      <c r="EU79" s="116"/>
      <c r="EV79" s="116"/>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6"/>
      <c r="FZ79" s="116"/>
      <c r="GA79" s="116"/>
      <c r="GB79" s="116"/>
      <c r="GC79" s="116"/>
      <c r="GD79" s="116"/>
      <c r="GE79" s="116"/>
      <c r="GF79" s="116"/>
      <c r="GG79" s="116"/>
      <c r="GH79" s="116"/>
      <c r="GI79" s="116"/>
      <c r="GJ79" s="116"/>
      <c r="GK79" s="116"/>
      <c r="GL79" s="116"/>
      <c r="GM79" s="116"/>
      <c r="GN79" s="116"/>
      <c r="GO79" s="116"/>
      <c r="GP79" s="116"/>
      <c r="GQ79" s="116"/>
      <c r="GR79" s="116"/>
      <c r="GS79" s="116"/>
      <c r="GT79" s="116"/>
      <c r="GU79" s="116"/>
      <c r="GV79" s="116"/>
      <c r="GW79" s="116"/>
      <c r="GX79" s="116"/>
      <c r="GY79" s="116"/>
      <c r="GZ79" s="116"/>
      <c r="HA79" s="116"/>
      <c r="HB79" s="116"/>
      <c r="HC79" s="116"/>
      <c r="HD79" s="116"/>
      <c r="HE79" s="116"/>
      <c r="HF79" s="116"/>
      <c r="HG79" s="116"/>
      <c r="HH79" s="116"/>
      <c r="HI79" s="116"/>
      <c r="HJ79" s="116"/>
      <c r="HK79" s="116"/>
      <c r="HL79" s="116"/>
      <c r="HM79" s="116"/>
      <c r="HN79" s="116"/>
      <c r="HO79" s="116"/>
      <c r="HP79" s="116"/>
      <c r="HQ79" s="116"/>
      <c r="HR79" s="116"/>
      <c r="HS79" s="116"/>
      <c r="HT79" s="116"/>
      <c r="HU79" s="116"/>
      <c r="HV79" s="116"/>
      <c r="HW79" s="116"/>
      <c r="HX79" s="116"/>
      <c r="HY79" s="116"/>
      <c r="HZ79" s="116"/>
      <c r="IA79" s="116"/>
      <c r="IB79" s="116"/>
      <c r="IC79" s="116"/>
      <c r="ID79" s="116"/>
      <c r="IE79" s="116"/>
      <c r="IF79" s="116"/>
      <c r="IG79" s="116"/>
      <c r="IH79" s="116"/>
      <c r="II79" s="116"/>
      <c r="IJ79" s="116"/>
      <c r="IK79" s="116"/>
      <c r="IL79" s="116"/>
      <c r="IM79" s="116"/>
      <c r="IN79" s="116"/>
      <c r="IO79" s="116"/>
      <c r="IP79" s="116"/>
      <c r="IQ79" s="116"/>
      <c r="IR79" s="116"/>
      <c r="IS79" s="116"/>
      <c r="IT79" s="116"/>
      <c r="IU79" s="116"/>
      <c r="IV79" s="116"/>
    </row>
    <row r="80" spans="1:256" ht="12.75">
      <c r="A80" s="112"/>
      <c r="B80" s="112" t="s">
        <v>278</v>
      </c>
      <c r="C80" s="113">
        <v>2187159358</v>
      </c>
      <c r="D80" s="128">
        <v>166723666</v>
      </c>
      <c r="E80" s="114">
        <v>7.62284034495122</v>
      </c>
      <c r="F80" s="115">
        <v>26561409</v>
      </c>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c r="BP80" s="116"/>
      <c r="BQ80" s="116"/>
      <c r="BR80" s="116"/>
      <c r="BS80" s="116"/>
      <c r="BT80" s="116"/>
      <c r="BU80" s="116"/>
      <c r="BV80" s="116"/>
      <c r="BW80" s="116"/>
      <c r="BX80" s="116"/>
      <c r="BY80" s="116"/>
      <c r="BZ80" s="116"/>
      <c r="CA80" s="116"/>
      <c r="CB80" s="116"/>
      <c r="CC80" s="116"/>
      <c r="CD80" s="116"/>
      <c r="CE80" s="116"/>
      <c r="CF80" s="116"/>
      <c r="CG80" s="116"/>
      <c r="CH80" s="116"/>
      <c r="CI80" s="116"/>
      <c r="CJ80" s="116"/>
      <c r="CK80" s="116"/>
      <c r="CL80" s="116"/>
      <c r="CM80" s="116"/>
      <c r="CN80" s="116"/>
      <c r="CO80" s="116"/>
      <c r="CP80" s="116"/>
      <c r="CQ80" s="116"/>
      <c r="CR80" s="116"/>
      <c r="CS80" s="116"/>
      <c r="CT80" s="116"/>
      <c r="CU80" s="116"/>
      <c r="CV80" s="116"/>
      <c r="CW80" s="116"/>
      <c r="CX80" s="116"/>
      <c r="CY80" s="116"/>
      <c r="CZ80" s="116"/>
      <c r="DA80" s="116"/>
      <c r="DB80" s="116"/>
      <c r="DC80" s="116"/>
      <c r="DD80" s="116"/>
      <c r="DE80" s="116"/>
      <c r="DF80" s="116"/>
      <c r="DG80" s="116"/>
      <c r="DH80" s="116"/>
      <c r="DI80" s="116"/>
      <c r="DJ80" s="116"/>
      <c r="DK80" s="116"/>
      <c r="DL80" s="116"/>
      <c r="DM80" s="116"/>
      <c r="DN80" s="116"/>
      <c r="DO80" s="116"/>
      <c r="DP80" s="116"/>
      <c r="DQ80" s="116"/>
      <c r="DR80" s="116"/>
      <c r="DS80" s="116"/>
      <c r="DT80" s="116"/>
      <c r="DU80" s="116"/>
      <c r="DV80" s="116"/>
      <c r="DW80" s="116"/>
      <c r="DX80" s="116"/>
      <c r="DY80" s="116"/>
      <c r="DZ80" s="116"/>
      <c r="EA80" s="116"/>
      <c r="EB80" s="116"/>
      <c r="EC80" s="116"/>
      <c r="ED80" s="116"/>
      <c r="EE80" s="116"/>
      <c r="EF80" s="116"/>
      <c r="EG80" s="116"/>
      <c r="EH80" s="116"/>
      <c r="EI80" s="116"/>
      <c r="EJ80" s="116"/>
      <c r="EK80" s="116"/>
      <c r="EL80" s="116"/>
      <c r="EM80" s="116"/>
      <c r="EN80" s="116"/>
      <c r="EO80" s="116"/>
      <c r="EP80" s="116"/>
      <c r="EQ80" s="116"/>
      <c r="ER80" s="116"/>
      <c r="ES80" s="116"/>
      <c r="ET80" s="116"/>
      <c r="EU80" s="116"/>
      <c r="EV80" s="116"/>
      <c r="EW80" s="116"/>
      <c r="EX80" s="116"/>
      <c r="EY80" s="116"/>
      <c r="EZ80" s="116"/>
      <c r="FA80" s="116"/>
      <c r="FB80" s="116"/>
      <c r="FC80" s="116"/>
      <c r="FD80" s="116"/>
      <c r="FE80" s="116"/>
      <c r="FF80" s="116"/>
      <c r="FG80" s="116"/>
      <c r="FH80" s="116"/>
      <c r="FI80" s="116"/>
      <c r="FJ80" s="116"/>
      <c r="FK80" s="116"/>
      <c r="FL80" s="116"/>
      <c r="FM80" s="116"/>
      <c r="FN80" s="116"/>
      <c r="FO80" s="116"/>
      <c r="FP80" s="116"/>
      <c r="FQ80" s="116"/>
      <c r="FR80" s="116"/>
      <c r="FS80" s="116"/>
      <c r="FT80" s="116"/>
      <c r="FU80" s="116"/>
      <c r="FV80" s="116"/>
      <c r="FW80" s="116"/>
      <c r="FX80" s="116"/>
      <c r="FY80" s="116"/>
      <c r="FZ80" s="116"/>
      <c r="GA80" s="116"/>
      <c r="GB80" s="116"/>
      <c r="GC80" s="116"/>
      <c r="GD80" s="116"/>
      <c r="GE80" s="116"/>
      <c r="GF80" s="116"/>
      <c r="GG80" s="116"/>
      <c r="GH80" s="116"/>
      <c r="GI80" s="116"/>
      <c r="GJ80" s="116"/>
      <c r="GK80" s="116"/>
      <c r="GL80" s="116"/>
      <c r="GM80" s="116"/>
      <c r="GN80" s="116"/>
      <c r="GO80" s="116"/>
      <c r="GP80" s="116"/>
      <c r="GQ80" s="116"/>
      <c r="GR80" s="116"/>
      <c r="GS80" s="116"/>
      <c r="GT80" s="116"/>
      <c r="GU80" s="116"/>
      <c r="GV80" s="116"/>
      <c r="GW80" s="116"/>
      <c r="GX80" s="116"/>
      <c r="GY80" s="116"/>
      <c r="GZ80" s="116"/>
      <c r="HA80" s="116"/>
      <c r="HB80" s="116"/>
      <c r="HC80" s="116"/>
      <c r="HD80" s="116"/>
      <c r="HE80" s="116"/>
      <c r="HF80" s="116"/>
      <c r="HG80" s="116"/>
      <c r="HH80" s="116"/>
      <c r="HI80" s="116"/>
      <c r="HJ80" s="116"/>
      <c r="HK80" s="116"/>
      <c r="HL80" s="116"/>
      <c r="HM80" s="116"/>
      <c r="HN80" s="116"/>
      <c r="HO80" s="116"/>
      <c r="HP80" s="116"/>
      <c r="HQ80" s="116"/>
      <c r="HR80" s="116"/>
      <c r="HS80" s="116"/>
      <c r="HT80" s="116"/>
      <c r="HU80" s="116"/>
      <c r="HV80" s="116"/>
      <c r="HW80" s="116"/>
      <c r="HX80" s="116"/>
      <c r="HY80" s="116"/>
      <c r="HZ80" s="116"/>
      <c r="IA80" s="116"/>
      <c r="IB80" s="116"/>
      <c r="IC80" s="116"/>
      <c r="ID80" s="116"/>
      <c r="IE80" s="116"/>
      <c r="IF80" s="116"/>
      <c r="IG80" s="116"/>
      <c r="IH80" s="116"/>
      <c r="II80" s="116"/>
      <c r="IJ80" s="116"/>
      <c r="IK80" s="116"/>
      <c r="IL80" s="116"/>
      <c r="IM80" s="116"/>
      <c r="IN80" s="116"/>
      <c r="IO80" s="116"/>
      <c r="IP80" s="116"/>
      <c r="IQ80" s="116"/>
      <c r="IR80" s="116"/>
      <c r="IS80" s="116"/>
      <c r="IT80" s="116"/>
      <c r="IU80" s="116"/>
      <c r="IV80" s="116"/>
    </row>
    <row r="81" spans="1:6" ht="12.75">
      <c r="A81" s="121" t="s">
        <v>279</v>
      </c>
      <c r="B81" s="117" t="s">
        <v>280</v>
      </c>
      <c r="C81" s="118">
        <v>413431225</v>
      </c>
      <c r="D81" s="129">
        <v>-50188242</v>
      </c>
      <c r="E81" s="119">
        <v>-12.1394414028597</v>
      </c>
      <c r="F81" s="120">
        <v>20908768</v>
      </c>
    </row>
    <row r="82" spans="1:6" ht="25.5">
      <c r="A82" s="122" t="s">
        <v>281</v>
      </c>
      <c r="B82" s="117" t="s">
        <v>282</v>
      </c>
      <c r="C82" s="118">
        <v>21422579</v>
      </c>
      <c r="D82" s="118">
        <v>-16824511</v>
      </c>
      <c r="E82" s="119">
        <v>-78.536347887899</v>
      </c>
      <c r="F82" s="120">
        <v>-132561</v>
      </c>
    </row>
    <row r="83" spans="1:6" ht="25.5">
      <c r="A83" s="122" t="s">
        <v>283</v>
      </c>
      <c r="B83" s="117" t="s">
        <v>284</v>
      </c>
      <c r="C83" s="118">
        <v>57551309</v>
      </c>
      <c r="D83" s="118">
        <v>-59624331</v>
      </c>
      <c r="E83" s="119">
        <v>-103.602040572179</v>
      </c>
      <c r="F83" s="120">
        <v>-156110</v>
      </c>
    </row>
    <row r="84" spans="1:6" ht="25.5">
      <c r="A84" s="122" t="s">
        <v>285</v>
      </c>
      <c r="B84" s="117" t="s">
        <v>286</v>
      </c>
      <c r="C84" s="118">
        <v>334457337</v>
      </c>
      <c r="D84" s="118">
        <v>26260600</v>
      </c>
      <c r="E84" s="119">
        <v>7.85170407847863</v>
      </c>
      <c r="F84" s="120">
        <v>21197439</v>
      </c>
    </row>
    <row r="85" spans="1:6" ht="12.75">
      <c r="A85" s="121" t="s">
        <v>287</v>
      </c>
      <c r="B85" s="117" t="s">
        <v>288</v>
      </c>
      <c r="C85" s="118">
        <v>-334457337</v>
      </c>
      <c r="D85" s="118">
        <v>-26251774</v>
      </c>
      <c r="E85" s="119">
        <v>7.84906517987375</v>
      </c>
      <c r="F85" s="120">
        <v>-21203403</v>
      </c>
    </row>
    <row r="86" spans="1:6" ht="12.75">
      <c r="A86" s="121" t="s">
        <v>289</v>
      </c>
      <c r="B86" s="117" t="s">
        <v>290</v>
      </c>
      <c r="C86" s="118">
        <v>2136197793</v>
      </c>
      <c r="D86" s="118">
        <v>264644943</v>
      </c>
      <c r="E86" s="119">
        <v>12.3885973315393</v>
      </c>
      <c r="F86" s="120">
        <v>27390864</v>
      </c>
    </row>
    <row r="87" spans="1:6" ht="12.75">
      <c r="A87" s="121" t="s">
        <v>291</v>
      </c>
      <c r="B87" s="117" t="s">
        <v>292</v>
      </c>
      <c r="C87" s="118">
        <v>-28012323</v>
      </c>
      <c r="D87" s="118">
        <v>-21481261</v>
      </c>
      <c r="E87" s="119">
        <v>76.6850401874918</v>
      </c>
      <c r="F87" s="120">
        <v>-534820</v>
      </c>
    </row>
    <row r="88" spans="1:256" ht="12.75">
      <c r="A88" s="112"/>
      <c r="B88" s="112" t="s">
        <v>293</v>
      </c>
      <c r="C88" s="113">
        <v>11039512021</v>
      </c>
      <c r="D88" s="113">
        <v>6262493477</v>
      </c>
      <c r="E88" s="114">
        <v>56.7279918246126</v>
      </c>
      <c r="F88" s="115">
        <v>704584156</v>
      </c>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CM88" s="116"/>
      <c r="CN88" s="116"/>
      <c r="CO88" s="116"/>
      <c r="CP88" s="116"/>
      <c r="CQ88" s="116"/>
      <c r="CR88" s="116"/>
      <c r="CS88" s="116"/>
      <c r="CT88" s="116"/>
      <c r="CU88" s="116"/>
      <c r="CV88" s="116"/>
      <c r="CW88" s="116"/>
      <c r="CX88" s="116"/>
      <c r="CY88" s="116"/>
      <c r="CZ88" s="116"/>
      <c r="DA88" s="116"/>
      <c r="DB88" s="116"/>
      <c r="DC88" s="116"/>
      <c r="DD88" s="116"/>
      <c r="DE88" s="116"/>
      <c r="DF88" s="116"/>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c r="EI88" s="116"/>
      <c r="EJ88" s="116"/>
      <c r="EK88" s="116"/>
      <c r="EL88" s="116"/>
      <c r="EM88" s="116"/>
      <c r="EN88" s="116"/>
      <c r="EO88" s="116"/>
      <c r="EP88" s="116"/>
      <c r="EQ88" s="116"/>
      <c r="ER88" s="116"/>
      <c r="ES88" s="116"/>
      <c r="ET88" s="116"/>
      <c r="EU88" s="116"/>
      <c r="EV88" s="116"/>
      <c r="EW88" s="116"/>
      <c r="EX88" s="116"/>
      <c r="EY88" s="116"/>
      <c r="EZ88" s="116"/>
      <c r="FA88" s="116"/>
      <c r="FB88" s="116"/>
      <c r="FC88" s="116"/>
      <c r="FD88" s="116"/>
      <c r="FE88" s="116"/>
      <c r="FF88" s="116"/>
      <c r="FG88" s="116"/>
      <c r="FH88" s="116"/>
      <c r="FI88" s="116"/>
      <c r="FJ88" s="116"/>
      <c r="FK88" s="116"/>
      <c r="FL88" s="116"/>
      <c r="FM88" s="116"/>
      <c r="FN88" s="116"/>
      <c r="FO88" s="116"/>
      <c r="FP88" s="116"/>
      <c r="FQ88" s="116"/>
      <c r="FR88" s="116"/>
      <c r="FS88" s="116"/>
      <c r="FT88" s="116"/>
      <c r="FU88" s="116"/>
      <c r="FV88" s="116"/>
      <c r="FW88" s="116"/>
      <c r="FX88" s="116"/>
      <c r="FY88" s="116"/>
      <c r="FZ88" s="116"/>
      <c r="GA88" s="116"/>
      <c r="GB88" s="116"/>
      <c r="GC88" s="116"/>
      <c r="GD88" s="116"/>
      <c r="GE88" s="116"/>
      <c r="GF88" s="116"/>
      <c r="GG88" s="116"/>
      <c r="GH88" s="116"/>
      <c r="GI88" s="116"/>
      <c r="GJ88" s="116"/>
      <c r="GK88" s="116"/>
      <c r="GL88" s="116"/>
      <c r="GM88" s="116"/>
      <c r="GN88" s="116"/>
      <c r="GO88" s="116"/>
      <c r="GP88" s="116"/>
      <c r="GQ88" s="116"/>
      <c r="GR88" s="116"/>
      <c r="GS88" s="116"/>
      <c r="GT88" s="116"/>
      <c r="GU88" s="116"/>
      <c r="GV88" s="116"/>
      <c r="GW88" s="116"/>
      <c r="GX88" s="116"/>
      <c r="GY88" s="116"/>
      <c r="GZ88" s="116"/>
      <c r="HA88" s="116"/>
      <c r="HB88" s="116"/>
      <c r="HC88" s="116"/>
      <c r="HD88" s="116"/>
      <c r="HE88" s="116"/>
      <c r="HF88" s="116"/>
      <c r="HG88" s="116"/>
      <c r="HH88" s="116"/>
      <c r="HI88" s="116"/>
      <c r="HJ88" s="116"/>
      <c r="HK88" s="116"/>
      <c r="HL88" s="116"/>
      <c r="HM88" s="116"/>
      <c r="HN88" s="116"/>
      <c r="HO88" s="116"/>
      <c r="HP88" s="116"/>
      <c r="HQ88" s="116"/>
      <c r="HR88" s="116"/>
      <c r="HS88" s="116"/>
      <c r="HT88" s="116"/>
      <c r="HU88" s="116"/>
      <c r="HV88" s="116"/>
      <c r="HW88" s="116"/>
      <c r="HX88" s="116"/>
      <c r="HY88" s="116"/>
      <c r="HZ88" s="116"/>
      <c r="IA88" s="116"/>
      <c r="IB88" s="116"/>
      <c r="IC88" s="116"/>
      <c r="ID88" s="116"/>
      <c r="IE88" s="116"/>
      <c r="IF88" s="116"/>
      <c r="IG88" s="116"/>
      <c r="IH88" s="116"/>
      <c r="II88" s="116"/>
      <c r="IJ88" s="116"/>
      <c r="IK88" s="116"/>
      <c r="IL88" s="116"/>
      <c r="IM88" s="116"/>
      <c r="IN88" s="116"/>
      <c r="IO88" s="116"/>
      <c r="IP88" s="116"/>
      <c r="IQ88" s="116"/>
      <c r="IR88" s="116"/>
      <c r="IS88" s="116"/>
      <c r="IT88" s="116"/>
      <c r="IU88" s="116"/>
      <c r="IV88" s="116"/>
    </row>
    <row r="89" spans="1:6" ht="12.75">
      <c r="A89" s="117" t="s">
        <v>294</v>
      </c>
      <c r="B89" s="117" t="s">
        <v>295</v>
      </c>
      <c r="C89" s="118">
        <v>1764406914</v>
      </c>
      <c r="D89" s="118">
        <v>1086431663.65</v>
      </c>
      <c r="E89" s="119">
        <v>61.5748926752392</v>
      </c>
      <c r="F89" s="120">
        <v>121948961.35</v>
      </c>
    </row>
    <row r="90" spans="1:6" ht="12.75">
      <c r="A90" s="117" t="s">
        <v>296</v>
      </c>
      <c r="B90" s="117" t="s">
        <v>297</v>
      </c>
      <c r="C90" s="118">
        <v>1230687255</v>
      </c>
      <c r="D90" s="118">
        <v>484235412.01</v>
      </c>
      <c r="E90" s="119">
        <v>39.3467479282541</v>
      </c>
      <c r="F90" s="120">
        <v>68312457.92</v>
      </c>
    </row>
    <row r="91" spans="1:6" ht="12.75">
      <c r="A91" s="117" t="s">
        <v>298</v>
      </c>
      <c r="B91" s="117" t="s">
        <v>299</v>
      </c>
      <c r="C91" s="118">
        <v>961999263</v>
      </c>
      <c r="D91" s="118">
        <v>551379854.1</v>
      </c>
      <c r="E91" s="119">
        <v>57.3160370602072</v>
      </c>
      <c r="F91" s="120">
        <v>68204603.08</v>
      </c>
    </row>
    <row r="92" spans="1:6" ht="12.75">
      <c r="A92" s="117" t="s">
        <v>300</v>
      </c>
      <c r="B92" s="117" t="s">
        <v>301</v>
      </c>
      <c r="C92" s="118">
        <v>2719835815</v>
      </c>
      <c r="D92" s="118">
        <v>1418881645.26</v>
      </c>
      <c r="E92" s="119">
        <v>52.1679153364631</v>
      </c>
      <c r="F92" s="120">
        <v>150753680.1</v>
      </c>
    </row>
    <row r="93" spans="1:6" ht="12.75">
      <c r="A93" s="117" t="s">
        <v>302</v>
      </c>
      <c r="B93" s="117" t="s">
        <v>303</v>
      </c>
      <c r="C93" s="118">
        <v>99433304</v>
      </c>
      <c r="D93" s="118">
        <v>54304780.08</v>
      </c>
      <c r="E93" s="119">
        <v>54.6142770032061</v>
      </c>
      <c r="F93" s="120">
        <v>6721487.87</v>
      </c>
    </row>
    <row r="94" spans="1:6" ht="12.75">
      <c r="A94" s="117" t="s">
        <v>304</v>
      </c>
      <c r="B94" s="117" t="s">
        <v>305</v>
      </c>
      <c r="C94" s="118">
        <v>54623760</v>
      </c>
      <c r="D94" s="118">
        <v>40908322.45</v>
      </c>
      <c r="E94" s="119">
        <v>74.8910775274349</v>
      </c>
      <c r="F94" s="120">
        <v>5304687.24</v>
      </c>
    </row>
    <row r="95" spans="1:6" ht="12.75">
      <c r="A95" s="117" t="s">
        <v>306</v>
      </c>
      <c r="B95" s="117" t="s">
        <v>307</v>
      </c>
      <c r="C95" s="118">
        <v>1681498461</v>
      </c>
      <c r="D95" s="118">
        <v>1081051098.81</v>
      </c>
      <c r="E95" s="119">
        <v>64.2909359647639</v>
      </c>
      <c r="F95" s="120">
        <v>140980780.87</v>
      </c>
    </row>
    <row r="96" spans="1:6" ht="12.75">
      <c r="A96" s="117" t="s">
        <v>308</v>
      </c>
      <c r="B96" s="117" t="s">
        <v>309</v>
      </c>
      <c r="C96" s="118">
        <v>243056803</v>
      </c>
      <c r="D96" s="118">
        <v>166241756.45</v>
      </c>
      <c r="E96" s="119">
        <v>68.3962573349572</v>
      </c>
      <c r="F96" s="120">
        <v>15909217.51</v>
      </c>
    </row>
    <row r="97" spans="1:6" ht="12.75">
      <c r="A97" s="117" t="s">
        <v>310</v>
      </c>
      <c r="B97" s="117" t="s">
        <v>311</v>
      </c>
      <c r="C97" s="118">
        <v>1087393296</v>
      </c>
      <c r="D97" s="118">
        <v>701254028.33</v>
      </c>
      <c r="E97" s="119">
        <v>64.4894566583754</v>
      </c>
      <c r="F97" s="120">
        <v>35879985.6</v>
      </c>
    </row>
    <row r="98" spans="1:6" ht="12.75">
      <c r="A98" s="117" t="s">
        <v>312</v>
      </c>
      <c r="B98" s="117" t="s">
        <v>313</v>
      </c>
      <c r="C98" s="118">
        <v>1196577150</v>
      </c>
      <c r="D98" s="118">
        <v>677804915.61</v>
      </c>
      <c r="E98" s="119">
        <v>56.6453166525869</v>
      </c>
      <c r="F98" s="120">
        <v>90568294.67</v>
      </c>
    </row>
    <row r="99" spans="1:6" ht="12.75">
      <c r="A99" s="117"/>
      <c r="B99" s="117"/>
      <c r="C99" s="118"/>
      <c r="D99" s="118"/>
      <c r="E99" s="119"/>
      <c r="F99" s="120"/>
    </row>
    <row r="100" spans="1:6" ht="12.75">
      <c r="A100" s="130" t="s">
        <v>314</v>
      </c>
      <c r="B100" s="117"/>
      <c r="C100" s="118"/>
      <c r="D100" s="118"/>
      <c r="E100" s="119"/>
      <c r="F100" s="120"/>
    </row>
    <row r="101" spans="1:256" ht="12.75">
      <c r="A101" s="112" t="s">
        <v>315</v>
      </c>
      <c r="B101" s="112" t="s">
        <v>138</v>
      </c>
      <c r="C101" s="113">
        <v>55871674</v>
      </c>
      <c r="D101" s="113">
        <v>28205410.13</v>
      </c>
      <c r="E101" s="114">
        <v>50.482486223699</v>
      </c>
      <c r="F101" s="115">
        <v>2176535.46</v>
      </c>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c r="CO101" s="116"/>
      <c r="CP101" s="116"/>
      <c r="CQ101" s="116"/>
      <c r="CR101" s="116"/>
      <c r="CS101" s="116"/>
      <c r="CT101" s="116"/>
      <c r="CU101" s="116"/>
      <c r="CV101" s="116"/>
      <c r="CW101" s="116"/>
      <c r="CX101" s="116"/>
      <c r="CY101" s="116"/>
      <c r="CZ101" s="116"/>
      <c r="DA101" s="116"/>
      <c r="DB101" s="116"/>
      <c r="DC101" s="116"/>
      <c r="DD101" s="116"/>
      <c r="DE101" s="116"/>
      <c r="DF101" s="116"/>
      <c r="DG101" s="116"/>
      <c r="DH101" s="116"/>
      <c r="DI101" s="116"/>
      <c r="DJ101" s="116"/>
      <c r="DK101" s="116"/>
      <c r="DL101" s="116"/>
      <c r="DM101" s="116"/>
      <c r="DN101" s="116"/>
      <c r="DO101" s="116"/>
      <c r="DP101" s="116"/>
      <c r="DQ101" s="116"/>
      <c r="DR101" s="116"/>
      <c r="DS101" s="116"/>
      <c r="DT101" s="116"/>
      <c r="DU101" s="116"/>
      <c r="DV101" s="116"/>
      <c r="DW101" s="116"/>
      <c r="DX101" s="116"/>
      <c r="DY101" s="116"/>
      <c r="DZ101" s="116"/>
      <c r="EA101" s="116"/>
      <c r="EB101" s="116"/>
      <c r="EC101" s="116"/>
      <c r="ED101" s="116"/>
      <c r="EE101" s="116"/>
      <c r="EF101" s="116"/>
      <c r="EG101" s="116"/>
      <c r="EH101" s="116"/>
      <c r="EI101" s="116"/>
      <c r="EJ101" s="116"/>
      <c r="EK101" s="116"/>
      <c r="EL101" s="116"/>
      <c r="EM101" s="116"/>
      <c r="EN101" s="116"/>
      <c r="EO101" s="116"/>
      <c r="EP101" s="116"/>
      <c r="EQ101" s="116"/>
      <c r="ER101" s="116"/>
      <c r="ES101" s="116"/>
      <c r="ET101" s="116"/>
      <c r="EU101" s="116"/>
      <c r="EV101" s="116"/>
      <c r="EW101" s="116"/>
      <c r="EX101" s="116"/>
      <c r="EY101" s="116"/>
      <c r="EZ101" s="116"/>
      <c r="FA101" s="116"/>
      <c r="FB101" s="116"/>
      <c r="FC101" s="116"/>
      <c r="FD101" s="116"/>
      <c r="FE101" s="116"/>
      <c r="FF101" s="116"/>
      <c r="FG101" s="116"/>
      <c r="FH101" s="116"/>
      <c r="FI101" s="116"/>
      <c r="FJ101" s="116"/>
      <c r="FK101" s="116"/>
      <c r="FL101" s="116"/>
      <c r="FM101" s="116"/>
      <c r="FN101" s="116"/>
      <c r="FO101" s="116"/>
      <c r="FP101" s="116"/>
      <c r="FQ101" s="116"/>
      <c r="FR101" s="116"/>
      <c r="FS101" s="116"/>
      <c r="FT101" s="116"/>
      <c r="FU101" s="116"/>
      <c r="FV101" s="116"/>
      <c r="FW101" s="116"/>
      <c r="FX101" s="116"/>
      <c r="FY101" s="116"/>
      <c r="FZ101" s="116"/>
      <c r="GA101" s="116"/>
      <c r="GB101" s="116"/>
      <c r="GC101" s="116"/>
      <c r="GD101" s="116"/>
      <c r="GE101" s="116"/>
      <c r="GF101" s="116"/>
      <c r="GG101" s="116"/>
      <c r="GH101" s="116"/>
      <c r="GI101" s="116"/>
      <c r="GJ101" s="116"/>
      <c r="GK101" s="116"/>
      <c r="GL101" s="116"/>
      <c r="GM101" s="116"/>
      <c r="GN101" s="116"/>
      <c r="GO101" s="116"/>
      <c r="GP101" s="116"/>
      <c r="GQ101" s="116"/>
      <c r="GR101" s="116"/>
      <c r="GS101" s="116"/>
      <c r="GT101" s="116"/>
      <c r="GU101" s="116"/>
      <c r="GV101" s="116"/>
      <c r="GW101" s="116"/>
      <c r="GX101" s="116"/>
      <c r="GY101" s="116"/>
      <c r="GZ101" s="116"/>
      <c r="HA101" s="116"/>
      <c r="HB101" s="116"/>
      <c r="HC101" s="116"/>
      <c r="HD101" s="116"/>
      <c r="HE101" s="116"/>
      <c r="HF101" s="116"/>
      <c r="HG101" s="116"/>
      <c r="HH101" s="116"/>
      <c r="HI101" s="116"/>
      <c r="HJ101" s="116"/>
      <c r="HK101" s="116"/>
      <c r="HL101" s="116"/>
      <c r="HM101" s="116"/>
      <c r="HN101" s="116"/>
      <c r="HO101" s="116"/>
      <c r="HP101" s="116"/>
      <c r="HQ101" s="116"/>
      <c r="HR101" s="116"/>
      <c r="HS101" s="116"/>
      <c r="HT101" s="116"/>
      <c r="HU101" s="116"/>
      <c r="HV101" s="116"/>
      <c r="HW101" s="116"/>
      <c r="HX101" s="116"/>
      <c r="HY101" s="116"/>
      <c r="HZ101" s="116"/>
      <c r="IA101" s="116"/>
      <c r="IB101" s="116"/>
      <c r="IC101" s="116"/>
      <c r="ID101" s="116"/>
      <c r="IE101" s="116"/>
      <c r="IF101" s="116"/>
      <c r="IG101" s="116"/>
      <c r="IH101" s="116"/>
      <c r="II101" s="116"/>
      <c r="IJ101" s="116"/>
      <c r="IK101" s="116"/>
      <c r="IL101" s="116"/>
      <c r="IM101" s="116"/>
      <c r="IN101" s="116"/>
      <c r="IO101" s="116"/>
      <c r="IP101" s="116"/>
      <c r="IQ101" s="116"/>
      <c r="IR101" s="116"/>
      <c r="IS101" s="116"/>
      <c r="IT101" s="116"/>
      <c r="IU101" s="116"/>
      <c r="IV101" s="116"/>
    </row>
    <row r="102" spans="1:6" ht="25.5">
      <c r="A102" s="121" t="s">
        <v>316</v>
      </c>
      <c r="B102" s="117" t="s">
        <v>317</v>
      </c>
      <c r="C102" s="118">
        <v>20653460</v>
      </c>
      <c r="D102" s="118">
        <v>17391942.77</v>
      </c>
      <c r="E102" s="119">
        <v>84.2083736574889</v>
      </c>
      <c r="F102" s="120">
        <v>1058694.88</v>
      </c>
    </row>
    <row r="103" spans="1:6" ht="25.5">
      <c r="A103" s="122" t="s">
        <v>318</v>
      </c>
      <c r="B103" s="117" t="s">
        <v>319</v>
      </c>
      <c r="C103" s="118">
        <v>17667916</v>
      </c>
      <c r="D103" s="118">
        <v>16146370.31</v>
      </c>
      <c r="E103" s="119">
        <v>91.3880862349583</v>
      </c>
      <c r="F103" s="120">
        <v>773863.51</v>
      </c>
    </row>
    <row r="104" spans="1:6" ht="25.5">
      <c r="A104" s="122" t="s">
        <v>320</v>
      </c>
      <c r="B104" s="117" t="s">
        <v>321</v>
      </c>
      <c r="C104" s="118">
        <v>2577534</v>
      </c>
      <c r="D104" s="118">
        <v>1001352.09</v>
      </c>
      <c r="E104" s="119">
        <v>38.8492291469288</v>
      </c>
      <c r="F104" s="120">
        <v>250611</v>
      </c>
    </row>
    <row r="105" spans="1:6" ht="25.5">
      <c r="A105" s="122" t="s">
        <v>322</v>
      </c>
      <c r="B105" s="117" t="s">
        <v>323</v>
      </c>
      <c r="C105" s="118">
        <v>408010</v>
      </c>
      <c r="D105" s="118">
        <v>244220.37</v>
      </c>
      <c r="E105" s="119">
        <v>59.8564667532658</v>
      </c>
      <c r="F105" s="120">
        <v>34220.37</v>
      </c>
    </row>
    <row r="106" spans="1:6" ht="12.75">
      <c r="A106" s="121" t="s">
        <v>324</v>
      </c>
      <c r="B106" s="117" t="s">
        <v>325</v>
      </c>
      <c r="C106" s="118">
        <v>17742533</v>
      </c>
      <c r="D106" s="118">
        <v>1721838.26</v>
      </c>
      <c r="E106" s="119">
        <v>9.70457972376323</v>
      </c>
      <c r="F106" s="120">
        <v>22050.54</v>
      </c>
    </row>
    <row r="107" spans="1:6" ht="25.5">
      <c r="A107" s="121" t="s">
        <v>173</v>
      </c>
      <c r="B107" s="117" t="s">
        <v>174</v>
      </c>
      <c r="C107" s="118">
        <v>17475681</v>
      </c>
      <c r="D107" s="118">
        <v>9091629.1</v>
      </c>
      <c r="E107" s="119">
        <v>52.0244624515634</v>
      </c>
      <c r="F107" s="120">
        <v>1095790.04</v>
      </c>
    </row>
    <row r="108" spans="1:256" ht="12.75">
      <c r="A108" s="112"/>
      <c r="B108" s="112" t="s">
        <v>326</v>
      </c>
      <c r="C108" s="113">
        <v>55871674</v>
      </c>
      <c r="D108" s="113">
        <v>28205410.13</v>
      </c>
      <c r="E108" s="114">
        <v>50.482486223699</v>
      </c>
      <c r="F108" s="115">
        <v>2176535.46</v>
      </c>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c r="CA108" s="116"/>
      <c r="CB108" s="116"/>
      <c r="CC108" s="116"/>
      <c r="CD108" s="116"/>
      <c r="CE108" s="116"/>
      <c r="CF108" s="116"/>
      <c r="CG108" s="116"/>
      <c r="CH108" s="116"/>
      <c r="CI108" s="116"/>
      <c r="CJ108" s="116"/>
      <c r="CK108" s="116"/>
      <c r="CL108" s="116"/>
      <c r="CM108" s="116"/>
      <c r="CN108" s="116"/>
      <c r="CO108" s="116"/>
      <c r="CP108" s="116"/>
      <c r="CQ108" s="116"/>
      <c r="CR108" s="116"/>
      <c r="CS108" s="116"/>
      <c r="CT108" s="116"/>
      <c r="CU108" s="116"/>
      <c r="CV108" s="116"/>
      <c r="CW108" s="116"/>
      <c r="CX108" s="116"/>
      <c r="CY108" s="116"/>
      <c r="CZ108" s="116"/>
      <c r="DA108" s="116"/>
      <c r="DB108" s="116"/>
      <c r="DC108" s="116"/>
      <c r="DD108" s="116"/>
      <c r="DE108" s="116"/>
      <c r="DF108" s="116"/>
      <c r="DG108" s="116"/>
      <c r="DH108" s="116"/>
      <c r="DI108" s="116"/>
      <c r="DJ108" s="116"/>
      <c r="DK108" s="116"/>
      <c r="DL108" s="116"/>
      <c r="DM108" s="116"/>
      <c r="DN108" s="116"/>
      <c r="DO108" s="116"/>
      <c r="DP108" s="116"/>
      <c r="DQ108" s="116"/>
      <c r="DR108" s="116"/>
      <c r="DS108" s="116"/>
      <c r="DT108" s="116"/>
      <c r="DU108" s="116"/>
      <c r="DV108" s="116"/>
      <c r="DW108" s="116"/>
      <c r="DX108" s="116"/>
      <c r="DY108" s="116"/>
      <c r="DZ108" s="116"/>
      <c r="EA108" s="116"/>
      <c r="EB108" s="116"/>
      <c r="EC108" s="116"/>
      <c r="ED108" s="116"/>
      <c r="EE108" s="116"/>
      <c r="EF108" s="116"/>
      <c r="EG108" s="116"/>
      <c r="EH108" s="116"/>
      <c r="EI108" s="116"/>
      <c r="EJ108" s="116"/>
      <c r="EK108" s="116"/>
      <c r="EL108" s="116"/>
      <c r="EM108" s="116"/>
      <c r="EN108" s="116"/>
      <c r="EO108" s="116"/>
      <c r="EP108" s="116"/>
      <c r="EQ108" s="116"/>
      <c r="ER108" s="116"/>
      <c r="ES108" s="116"/>
      <c r="ET108" s="116"/>
      <c r="EU108" s="116"/>
      <c r="EV108" s="116"/>
      <c r="EW108" s="116"/>
      <c r="EX108" s="116"/>
      <c r="EY108" s="116"/>
      <c r="EZ108" s="116"/>
      <c r="FA108" s="116"/>
      <c r="FB108" s="116"/>
      <c r="FC108" s="116"/>
      <c r="FD108" s="116"/>
      <c r="FE108" s="116"/>
      <c r="FF108" s="116"/>
      <c r="FG108" s="116"/>
      <c r="FH108" s="116"/>
      <c r="FI108" s="116"/>
      <c r="FJ108" s="116"/>
      <c r="FK108" s="116"/>
      <c r="FL108" s="116"/>
      <c r="FM108" s="116"/>
      <c r="FN108" s="116"/>
      <c r="FO108" s="116"/>
      <c r="FP108" s="116"/>
      <c r="FQ108" s="116"/>
      <c r="FR108" s="116"/>
      <c r="FS108" s="116"/>
      <c r="FT108" s="116"/>
      <c r="FU108" s="116"/>
      <c r="FV108" s="116"/>
      <c r="FW108" s="116"/>
      <c r="FX108" s="116"/>
      <c r="FY108" s="116"/>
      <c r="FZ108" s="116"/>
      <c r="GA108" s="116"/>
      <c r="GB108" s="116"/>
      <c r="GC108" s="116"/>
      <c r="GD108" s="116"/>
      <c r="GE108" s="116"/>
      <c r="GF108" s="116"/>
      <c r="GG108" s="116"/>
      <c r="GH108" s="116"/>
      <c r="GI108" s="116"/>
      <c r="GJ108" s="116"/>
      <c r="GK108" s="116"/>
      <c r="GL108" s="116"/>
      <c r="GM108" s="116"/>
      <c r="GN108" s="116"/>
      <c r="GO108" s="116"/>
      <c r="GP108" s="116"/>
      <c r="GQ108" s="116"/>
      <c r="GR108" s="116"/>
      <c r="GS108" s="116"/>
      <c r="GT108" s="116"/>
      <c r="GU108" s="116"/>
      <c r="GV108" s="116"/>
      <c r="GW108" s="116"/>
      <c r="GX108" s="116"/>
      <c r="GY108" s="116"/>
      <c r="GZ108" s="116"/>
      <c r="HA108" s="116"/>
      <c r="HB108" s="116"/>
      <c r="HC108" s="116"/>
      <c r="HD108" s="116"/>
      <c r="HE108" s="116"/>
      <c r="HF108" s="116"/>
      <c r="HG108" s="116"/>
      <c r="HH108" s="116"/>
      <c r="HI108" s="116"/>
      <c r="HJ108" s="116"/>
      <c r="HK108" s="116"/>
      <c r="HL108" s="116"/>
      <c r="HM108" s="116"/>
      <c r="HN108" s="116"/>
      <c r="HO108" s="116"/>
      <c r="HP108" s="116"/>
      <c r="HQ108" s="116"/>
      <c r="HR108" s="116"/>
      <c r="HS108" s="116"/>
      <c r="HT108" s="116"/>
      <c r="HU108" s="116"/>
      <c r="HV108" s="116"/>
      <c r="HW108" s="116"/>
      <c r="HX108" s="116"/>
      <c r="HY108" s="116"/>
      <c r="HZ108" s="116"/>
      <c r="IA108" s="116"/>
      <c r="IB108" s="116"/>
      <c r="IC108" s="116"/>
      <c r="ID108" s="116"/>
      <c r="IE108" s="116"/>
      <c r="IF108" s="116"/>
      <c r="IG108" s="116"/>
      <c r="IH108" s="116"/>
      <c r="II108" s="116"/>
      <c r="IJ108" s="116"/>
      <c r="IK108" s="116"/>
      <c r="IL108" s="116"/>
      <c r="IM108" s="116"/>
      <c r="IN108" s="116"/>
      <c r="IO108" s="116"/>
      <c r="IP108" s="116"/>
      <c r="IQ108" s="116"/>
      <c r="IR108" s="116"/>
      <c r="IS108" s="116"/>
      <c r="IT108" s="116"/>
      <c r="IU108" s="116"/>
      <c r="IV108" s="116"/>
    </row>
    <row r="109" spans="1:6" ht="25.5">
      <c r="A109" s="121" t="s">
        <v>327</v>
      </c>
      <c r="B109" s="117" t="s">
        <v>328</v>
      </c>
      <c r="C109" s="118">
        <v>20653460</v>
      </c>
      <c r="D109" s="118">
        <v>17391942.77</v>
      </c>
      <c r="E109" s="119">
        <v>84.2083736574889</v>
      </c>
      <c r="F109" s="120">
        <v>1058694.88</v>
      </c>
    </row>
    <row r="110" spans="1:6" ht="25.5">
      <c r="A110" s="122" t="s">
        <v>329</v>
      </c>
      <c r="B110" s="117" t="s">
        <v>330</v>
      </c>
      <c r="C110" s="118">
        <v>17667916</v>
      </c>
      <c r="D110" s="118">
        <v>16146370.31</v>
      </c>
      <c r="E110" s="119">
        <v>91.3880862349583</v>
      </c>
      <c r="F110" s="120">
        <v>773863.51</v>
      </c>
    </row>
    <row r="111" spans="1:6" ht="25.5">
      <c r="A111" s="122" t="s">
        <v>331</v>
      </c>
      <c r="B111" s="117" t="s">
        <v>332</v>
      </c>
      <c r="C111" s="118">
        <v>2577534</v>
      </c>
      <c r="D111" s="118">
        <v>1001352.09</v>
      </c>
      <c r="E111" s="119">
        <v>38.8492291469288</v>
      </c>
      <c r="F111" s="120">
        <v>250611</v>
      </c>
    </row>
    <row r="112" spans="1:6" ht="25.5">
      <c r="A112" s="122" t="s">
        <v>333</v>
      </c>
      <c r="B112" s="117" t="s">
        <v>334</v>
      </c>
      <c r="C112" s="118">
        <v>408010</v>
      </c>
      <c r="D112" s="118">
        <v>244220.37</v>
      </c>
      <c r="E112" s="119">
        <v>59.8564667532658</v>
      </c>
      <c r="F112" s="120">
        <v>34220.37</v>
      </c>
    </row>
    <row r="113" spans="1:6" ht="12.75">
      <c r="A113" s="121" t="s">
        <v>335</v>
      </c>
      <c r="B113" s="117" t="s">
        <v>336</v>
      </c>
      <c r="C113" s="118">
        <v>35218214</v>
      </c>
      <c r="D113" s="118">
        <v>10813467.36</v>
      </c>
      <c r="E113" s="119">
        <v>30.7041900534763</v>
      </c>
      <c r="F113" s="120">
        <v>1117840.58</v>
      </c>
    </row>
    <row r="115" spans="1:6" ht="12.75">
      <c r="A115" s="352" t="s">
        <v>337</v>
      </c>
      <c r="B115" s="352"/>
      <c r="C115" s="352"/>
      <c r="D115" s="352"/>
      <c r="E115" s="352"/>
      <c r="F115" s="352"/>
    </row>
    <row r="116" ht="12.75">
      <c r="A116" s="133" t="s">
        <v>338</v>
      </c>
    </row>
    <row r="118" spans="1:6" ht="12.75">
      <c r="A118" s="352" t="s">
        <v>339</v>
      </c>
      <c r="B118" s="352"/>
      <c r="C118" s="352"/>
      <c r="D118" s="352"/>
      <c r="E118" s="352"/>
      <c r="F118" s="352"/>
    </row>
    <row r="119" ht="12.75">
      <c r="A119" s="134" t="s">
        <v>340</v>
      </c>
    </row>
  </sheetData>
  <sheetProtection formatCells="0"/>
  <mergeCells count="4">
    <mergeCell ref="A3:F3"/>
    <mergeCell ref="A4:F4"/>
    <mergeCell ref="A115:F115"/>
    <mergeCell ref="A118:F118"/>
  </mergeCells>
  <hyperlinks>
    <hyperlink ref="A119" r:id="rId1" display="https://www.kase.gov.lv/parskati/kopbudzeta-izpildes-parskati/menesa-parskati"/>
  </hyperlinks>
  <printOptions horizontalCentered="1"/>
  <pageMargins left="1.1811023622047245" right="0.5905511811023623" top="0.7874015748031497" bottom="0.7874015748031497" header="0.3937007874015748" footer="0.3937007874015748"/>
  <pageSetup firstPageNumber="8" useFirstPageNumber="1" fitToHeight="0" fitToWidth="1" horizontalDpi="600" verticalDpi="600" orientation="portrait" paperSize="9" scale="64" r:id="rId2"/>
  <headerFooter>
    <oddFooter>&amp;C&amp;P</oddFooter>
  </headerFooter>
</worksheet>
</file>

<file path=xl/worksheets/sheet6.xml><?xml version="1.0" encoding="utf-8"?>
<worksheet xmlns="http://schemas.openxmlformats.org/spreadsheetml/2006/main" xmlns:r="http://schemas.openxmlformats.org/officeDocument/2006/relationships">
  <dimension ref="A1:F128"/>
  <sheetViews>
    <sheetView zoomScalePageLayoutView="0" workbookViewId="0" topLeftCell="A1">
      <selection activeCell="J23" sqref="J23"/>
    </sheetView>
  </sheetViews>
  <sheetFormatPr defaultColWidth="18" defaultRowHeight="12.75"/>
  <cols>
    <col min="1" max="1" width="20.33203125" style="187" customWidth="1"/>
    <col min="2" max="2" width="44" style="187" customWidth="1"/>
    <col min="3" max="4" width="14" style="190" customWidth="1"/>
    <col min="5" max="5" width="8.5" style="156" customWidth="1"/>
    <col min="6" max="6" width="14.83203125" style="190" customWidth="1"/>
    <col min="7" max="16384" width="18" style="6" customWidth="1"/>
  </cols>
  <sheetData>
    <row r="1" spans="4:6" ht="12.75">
      <c r="D1" s="353" t="s">
        <v>33</v>
      </c>
      <c r="E1" s="354"/>
      <c r="F1" s="354"/>
    </row>
    <row r="2" spans="4:6" ht="12.75">
      <c r="D2" s="162"/>
      <c r="E2" s="190"/>
      <c r="F2" s="163" t="s">
        <v>371</v>
      </c>
    </row>
    <row r="3" spans="1:6" ht="15">
      <c r="A3" s="355" t="s">
        <v>1</v>
      </c>
      <c r="B3" s="355"/>
      <c r="C3" s="355"/>
      <c r="D3" s="356"/>
      <c r="E3" s="355"/>
      <c r="F3" s="357"/>
    </row>
    <row r="4" spans="1:6" ht="12.75">
      <c r="A4" s="358" t="s">
        <v>642</v>
      </c>
      <c r="B4" s="359"/>
      <c r="C4" s="359"/>
      <c r="D4" s="360"/>
      <c r="E4" s="359"/>
      <c r="F4" s="361"/>
    </row>
    <row r="5" spans="1:6" ht="12.75">
      <c r="A5" s="164"/>
      <c r="B5" s="165"/>
      <c r="C5" s="166"/>
      <c r="D5" s="167"/>
      <c r="E5" s="168"/>
      <c r="F5" s="169" t="s">
        <v>35</v>
      </c>
    </row>
    <row r="6" spans="1:6" ht="45.75">
      <c r="A6" s="170" t="s">
        <v>134</v>
      </c>
      <c r="B6" s="171" t="s">
        <v>135</v>
      </c>
      <c r="C6" s="172" t="s">
        <v>38</v>
      </c>
      <c r="D6" s="173" t="s">
        <v>39</v>
      </c>
      <c r="E6" s="193" t="s">
        <v>372</v>
      </c>
      <c r="F6" s="173" t="s">
        <v>360</v>
      </c>
    </row>
    <row r="7" spans="1:6" ht="12.75">
      <c r="A7" s="174">
        <v>1</v>
      </c>
      <c r="B7" s="175">
        <v>2</v>
      </c>
      <c r="C7" s="174">
        <v>3</v>
      </c>
      <c r="D7" s="176">
        <v>4</v>
      </c>
      <c r="E7" s="176">
        <v>5</v>
      </c>
      <c r="F7" s="176">
        <v>6</v>
      </c>
    </row>
    <row r="8" spans="1:6" ht="12.75">
      <c r="A8" s="158"/>
      <c r="B8" s="158" t="s">
        <v>136</v>
      </c>
      <c r="C8" s="154">
        <v>4197497072</v>
      </c>
      <c r="D8" s="154">
        <v>2799980666</v>
      </c>
      <c r="E8" s="177">
        <v>66.70595876475218</v>
      </c>
      <c r="F8" s="154">
        <v>366816511</v>
      </c>
    </row>
    <row r="9" spans="1:6" ht="12.75">
      <c r="A9" s="186" t="s">
        <v>177</v>
      </c>
      <c r="B9" s="191" t="s">
        <v>373</v>
      </c>
      <c r="C9" s="72">
        <v>3858127659</v>
      </c>
      <c r="D9" s="72">
        <v>2572884904</v>
      </c>
      <c r="E9" s="77">
        <v>66.68739687755367</v>
      </c>
      <c r="F9" s="72">
        <v>337881281</v>
      </c>
    </row>
    <row r="10" spans="1:6" ht="12.75">
      <c r="A10" s="185" t="s">
        <v>207</v>
      </c>
      <c r="B10" s="191" t="s">
        <v>374</v>
      </c>
      <c r="C10" s="72">
        <v>3858127659</v>
      </c>
      <c r="D10" s="72">
        <v>2572884904</v>
      </c>
      <c r="E10" s="77">
        <v>66.68739687755367</v>
      </c>
      <c r="F10" s="72">
        <v>337881281</v>
      </c>
    </row>
    <row r="11" spans="1:6" ht="12.75">
      <c r="A11" s="186" t="s">
        <v>251</v>
      </c>
      <c r="B11" s="191" t="s">
        <v>375</v>
      </c>
      <c r="C11" s="72">
        <v>66989174</v>
      </c>
      <c r="D11" s="72">
        <v>47126510</v>
      </c>
      <c r="E11" s="77">
        <v>70.34944183667648</v>
      </c>
      <c r="F11" s="72">
        <v>6122184</v>
      </c>
    </row>
    <row r="12" spans="1:6" ht="25.5">
      <c r="A12" s="186" t="s">
        <v>139</v>
      </c>
      <c r="B12" s="191" t="s">
        <v>140</v>
      </c>
      <c r="C12" s="72">
        <v>56125</v>
      </c>
      <c r="D12" s="72">
        <v>40885</v>
      </c>
      <c r="E12" s="77">
        <v>72.84632516703786</v>
      </c>
      <c r="F12" s="72">
        <v>174</v>
      </c>
    </row>
    <row r="13" spans="1:6" ht="12.75">
      <c r="A13" s="186" t="s">
        <v>143</v>
      </c>
      <c r="B13" s="191" t="s">
        <v>144</v>
      </c>
      <c r="C13" s="72">
        <v>272324114</v>
      </c>
      <c r="D13" s="72">
        <v>179928367</v>
      </c>
      <c r="E13" s="77">
        <v>66.07140453232137</v>
      </c>
      <c r="F13" s="72">
        <v>22812872</v>
      </c>
    </row>
    <row r="14" spans="1:6" ht="12.75">
      <c r="A14" s="185" t="s">
        <v>145</v>
      </c>
      <c r="B14" s="191" t="s">
        <v>146</v>
      </c>
      <c r="C14" s="72">
        <v>272255397</v>
      </c>
      <c r="D14" s="72">
        <v>179859651</v>
      </c>
      <c r="E14" s="77">
        <v>66.06284135480334</v>
      </c>
      <c r="F14" s="72">
        <v>22812872</v>
      </c>
    </row>
    <row r="15" spans="1:6" ht="12.75">
      <c r="A15" s="185" t="s">
        <v>149</v>
      </c>
      <c r="B15" s="191" t="s">
        <v>150</v>
      </c>
      <c r="C15" s="72">
        <v>68717</v>
      </c>
      <c r="D15" s="72">
        <v>68716</v>
      </c>
      <c r="E15" s="77">
        <v>99.99854475602835</v>
      </c>
      <c r="F15" s="72">
        <v>0</v>
      </c>
    </row>
    <row r="16" spans="1:6" ht="12.75">
      <c r="A16" s="158"/>
      <c r="B16" s="158" t="s">
        <v>176</v>
      </c>
      <c r="C16" s="154">
        <v>4083980471</v>
      </c>
      <c r="D16" s="154">
        <v>2687151673</v>
      </c>
      <c r="E16" s="177">
        <v>65.79736832928651</v>
      </c>
      <c r="F16" s="154">
        <v>354471084</v>
      </c>
    </row>
    <row r="17" spans="1:6" ht="12.75">
      <c r="A17" s="186" t="s">
        <v>177</v>
      </c>
      <c r="B17" s="191" t="s">
        <v>178</v>
      </c>
      <c r="C17" s="72">
        <v>4082167694</v>
      </c>
      <c r="D17" s="72">
        <v>2686456480</v>
      </c>
      <c r="E17" s="77">
        <v>65.80955711223166</v>
      </c>
      <c r="F17" s="72">
        <v>354471084</v>
      </c>
    </row>
    <row r="18" spans="1:6" ht="12.75">
      <c r="A18" s="185" t="s">
        <v>179</v>
      </c>
      <c r="B18" s="191" t="s">
        <v>180</v>
      </c>
      <c r="C18" s="72">
        <v>27030324</v>
      </c>
      <c r="D18" s="72">
        <v>17297085</v>
      </c>
      <c r="E18" s="77">
        <v>63.99140831608234</v>
      </c>
      <c r="F18" s="72">
        <v>2325540</v>
      </c>
    </row>
    <row r="19" spans="1:6" ht="12.75">
      <c r="A19" s="192" t="s">
        <v>181</v>
      </c>
      <c r="B19" s="191" t="s">
        <v>182</v>
      </c>
      <c r="C19" s="72">
        <v>20146145</v>
      </c>
      <c r="D19" s="72">
        <v>12671944</v>
      </c>
      <c r="E19" s="77">
        <v>62.90009329328265</v>
      </c>
      <c r="F19" s="72">
        <v>1766882</v>
      </c>
    </row>
    <row r="20" spans="1:6" ht="12.75">
      <c r="A20" s="184" t="s">
        <v>183</v>
      </c>
      <c r="B20" s="191" t="s">
        <v>184</v>
      </c>
      <c r="C20" s="72">
        <v>0</v>
      </c>
      <c r="D20" s="72">
        <v>9550324</v>
      </c>
      <c r="E20" s="77">
        <v>0</v>
      </c>
      <c r="F20" s="72">
        <v>1271572</v>
      </c>
    </row>
    <row r="21" spans="1:6" ht="25.5">
      <c r="A21" s="184" t="s">
        <v>185</v>
      </c>
      <c r="B21" s="191" t="s">
        <v>186</v>
      </c>
      <c r="C21" s="72">
        <v>0</v>
      </c>
      <c r="D21" s="72">
        <v>3121620</v>
      </c>
      <c r="E21" s="77">
        <v>0</v>
      </c>
      <c r="F21" s="72">
        <v>495310</v>
      </c>
    </row>
    <row r="22" spans="1:6" ht="12.75">
      <c r="A22" s="192" t="s">
        <v>187</v>
      </c>
      <c r="B22" s="191" t="s">
        <v>188</v>
      </c>
      <c r="C22" s="72">
        <v>6884179</v>
      </c>
      <c r="D22" s="72">
        <v>4625141</v>
      </c>
      <c r="E22" s="77">
        <v>67.1850775524576</v>
      </c>
      <c r="F22" s="72">
        <v>558658</v>
      </c>
    </row>
    <row r="23" spans="1:6" ht="25.5">
      <c r="A23" s="184" t="s">
        <v>189</v>
      </c>
      <c r="B23" s="191" t="s">
        <v>190</v>
      </c>
      <c r="C23" s="72">
        <v>0</v>
      </c>
      <c r="D23" s="72">
        <v>6425</v>
      </c>
      <c r="E23" s="77">
        <v>0</v>
      </c>
      <c r="F23" s="72">
        <v>54</v>
      </c>
    </row>
    <row r="24" spans="1:6" ht="12.75">
      <c r="A24" s="184" t="s">
        <v>191</v>
      </c>
      <c r="B24" s="191" t="s">
        <v>192</v>
      </c>
      <c r="C24" s="72">
        <v>0</v>
      </c>
      <c r="D24" s="72">
        <v>4536157</v>
      </c>
      <c r="E24" s="77">
        <v>0</v>
      </c>
      <c r="F24" s="72">
        <v>553089</v>
      </c>
    </row>
    <row r="25" spans="1:6" ht="25.5">
      <c r="A25" s="184" t="s">
        <v>193</v>
      </c>
      <c r="B25" s="191" t="s">
        <v>194</v>
      </c>
      <c r="C25" s="72">
        <v>0</v>
      </c>
      <c r="D25" s="72">
        <v>81595</v>
      </c>
      <c r="E25" s="77">
        <v>0</v>
      </c>
      <c r="F25" s="72">
        <v>5242</v>
      </c>
    </row>
    <row r="26" spans="1:6" ht="25.5">
      <c r="A26" s="184" t="s">
        <v>197</v>
      </c>
      <c r="B26" s="191" t="s">
        <v>198</v>
      </c>
      <c r="C26" s="72">
        <v>0</v>
      </c>
      <c r="D26" s="72">
        <v>964</v>
      </c>
      <c r="E26" s="77">
        <v>0</v>
      </c>
      <c r="F26" s="72">
        <v>273</v>
      </c>
    </row>
    <row r="27" spans="1:6" ht="25.5">
      <c r="A27" s="185" t="s">
        <v>207</v>
      </c>
      <c r="B27" s="191" t="s">
        <v>208</v>
      </c>
      <c r="C27" s="72">
        <v>4052030102</v>
      </c>
      <c r="D27" s="72">
        <v>2668343610</v>
      </c>
      <c r="E27" s="77">
        <v>65.85201844090348</v>
      </c>
      <c r="F27" s="72">
        <v>351724853</v>
      </c>
    </row>
    <row r="28" spans="1:6" ht="12.75">
      <c r="A28" s="192" t="s">
        <v>209</v>
      </c>
      <c r="B28" s="191" t="s">
        <v>210</v>
      </c>
      <c r="C28" s="72">
        <v>3968948</v>
      </c>
      <c r="D28" s="72">
        <v>2303607</v>
      </c>
      <c r="E28" s="77">
        <v>58.040745305809</v>
      </c>
      <c r="F28" s="72">
        <v>1125764</v>
      </c>
    </row>
    <row r="29" spans="1:6" ht="25.5">
      <c r="A29" s="184" t="s">
        <v>213</v>
      </c>
      <c r="B29" s="191" t="s">
        <v>214</v>
      </c>
      <c r="C29" s="72">
        <v>0</v>
      </c>
      <c r="D29" s="72">
        <v>2303607</v>
      </c>
      <c r="E29" s="77">
        <v>0</v>
      </c>
      <c r="F29" s="72">
        <v>1125764</v>
      </c>
    </row>
    <row r="30" spans="1:6" ht="12.75">
      <c r="A30" s="192" t="s">
        <v>217</v>
      </c>
      <c r="B30" s="191" t="s">
        <v>218</v>
      </c>
      <c r="C30" s="72">
        <v>4048061154</v>
      </c>
      <c r="D30" s="72">
        <v>2666040003</v>
      </c>
      <c r="E30" s="77">
        <v>65.8596770546713</v>
      </c>
      <c r="F30" s="72">
        <v>350599089</v>
      </c>
    </row>
    <row r="31" spans="1:6" ht="12.75">
      <c r="A31" s="184" t="s">
        <v>219</v>
      </c>
      <c r="B31" s="191" t="s">
        <v>220</v>
      </c>
      <c r="C31" s="72">
        <v>0</v>
      </c>
      <c r="D31" s="72">
        <v>2666040003</v>
      </c>
      <c r="E31" s="77">
        <v>0</v>
      </c>
      <c r="F31" s="72">
        <v>350599089.15999985</v>
      </c>
    </row>
    <row r="32" spans="1:6" ht="12.75">
      <c r="A32" s="155" t="s">
        <v>221</v>
      </c>
      <c r="B32" s="191" t="s">
        <v>222</v>
      </c>
      <c r="C32" s="72">
        <v>0</v>
      </c>
      <c r="D32" s="72">
        <v>2124516850</v>
      </c>
      <c r="E32" s="77">
        <v>0</v>
      </c>
      <c r="F32" s="72">
        <v>283323262</v>
      </c>
    </row>
    <row r="33" spans="1:6" ht="12.75">
      <c r="A33" s="155" t="s">
        <v>376</v>
      </c>
      <c r="B33" s="191" t="s">
        <v>377</v>
      </c>
      <c r="C33" s="72">
        <v>0</v>
      </c>
      <c r="D33" s="72">
        <v>437943177</v>
      </c>
      <c r="E33" s="77">
        <v>0</v>
      </c>
      <c r="F33" s="72">
        <v>52587710</v>
      </c>
    </row>
    <row r="34" spans="1:6" ht="12.75">
      <c r="A34" s="155" t="s">
        <v>378</v>
      </c>
      <c r="B34" s="191" t="s">
        <v>379</v>
      </c>
      <c r="C34" s="72">
        <v>0</v>
      </c>
      <c r="D34" s="72">
        <v>102012193</v>
      </c>
      <c r="E34" s="77">
        <v>0</v>
      </c>
      <c r="F34" s="72">
        <v>13910621</v>
      </c>
    </row>
    <row r="35" spans="1:6" ht="12.75">
      <c r="A35" s="155" t="s">
        <v>380</v>
      </c>
      <c r="B35" s="191" t="s">
        <v>381</v>
      </c>
      <c r="C35" s="72">
        <v>0</v>
      </c>
      <c r="D35" s="72">
        <v>1567783</v>
      </c>
      <c r="E35" s="77">
        <v>0</v>
      </c>
      <c r="F35" s="72">
        <v>777496</v>
      </c>
    </row>
    <row r="36" spans="1:6" ht="25.5">
      <c r="A36" s="185" t="s">
        <v>227</v>
      </c>
      <c r="B36" s="191" t="s">
        <v>228</v>
      </c>
      <c r="C36" s="72">
        <v>21142</v>
      </c>
      <c r="D36" s="72">
        <v>21142</v>
      </c>
      <c r="E36" s="77">
        <v>100</v>
      </c>
      <c r="F36" s="72">
        <v>0</v>
      </c>
    </row>
    <row r="37" spans="1:6" ht="12.75">
      <c r="A37" s="192" t="s">
        <v>231</v>
      </c>
      <c r="B37" s="191" t="s">
        <v>232</v>
      </c>
      <c r="C37" s="72">
        <v>21142</v>
      </c>
      <c r="D37" s="72">
        <v>21142</v>
      </c>
      <c r="E37" s="77">
        <v>100</v>
      </c>
      <c r="F37" s="72">
        <v>0</v>
      </c>
    </row>
    <row r="38" spans="1:6" ht="39">
      <c r="A38" s="185" t="s">
        <v>233</v>
      </c>
      <c r="B38" s="191" t="s">
        <v>234</v>
      </c>
      <c r="C38" s="72">
        <v>3086126</v>
      </c>
      <c r="D38" s="72">
        <v>794643</v>
      </c>
      <c r="E38" s="77">
        <v>25.74888387577176</v>
      </c>
      <c r="F38" s="72">
        <v>420691</v>
      </c>
    </row>
    <row r="39" spans="1:6" ht="25.5">
      <c r="A39" s="192" t="s">
        <v>235</v>
      </c>
      <c r="B39" s="191" t="s">
        <v>236</v>
      </c>
      <c r="C39" s="72">
        <v>62492</v>
      </c>
      <c r="D39" s="72">
        <v>37066</v>
      </c>
      <c r="E39" s="77">
        <v>59.31319208858734</v>
      </c>
      <c r="F39" s="72">
        <v>32377</v>
      </c>
    </row>
    <row r="40" spans="1:6" ht="25.5">
      <c r="A40" s="184" t="s">
        <v>382</v>
      </c>
      <c r="B40" s="191" t="s">
        <v>383</v>
      </c>
      <c r="C40" s="72">
        <v>62492</v>
      </c>
      <c r="D40" s="72">
        <v>37066</v>
      </c>
      <c r="E40" s="77">
        <v>59.31319208858734</v>
      </c>
      <c r="F40" s="72">
        <v>32377</v>
      </c>
    </row>
    <row r="41" spans="1:6" ht="25.5">
      <c r="A41" s="192" t="s">
        <v>245</v>
      </c>
      <c r="B41" s="191" t="s">
        <v>246</v>
      </c>
      <c r="C41" s="72">
        <v>3023634</v>
      </c>
      <c r="D41" s="72">
        <v>757577</v>
      </c>
      <c r="E41" s="77">
        <v>25.055181943317212</v>
      </c>
      <c r="F41" s="72">
        <v>388314</v>
      </c>
    </row>
    <row r="42" spans="1:6" ht="25.5">
      <c r="A42" s="184" t="s">
        <v>247</v>
      </c>
      <c r="B42" s="191" t="s">
        <v>248</v>
      </c>
      <c r="C42" s="72">
        <v>2874503</v>
      </c>
      <c r="D42" s="72">
        <v>664043</v>
      </c>
      <c r="E42" s="77">
        <v>23.1011413103413</v>
      </c>
      <c r="F42" s="72">
        <v>353618</v>
      </c>
    </row>
    <row r="43" spans="1:6" ht="51.75">
      <c r="A43" s="184" t="s">
        <v>249</v>
      </c>
      <c r="B43" s="191" t="s">
        <v>250</v>
      </c>
      <c r="C43" s="72">
        <v>149131</v>
      </c>
      <c r="D43" s="72">
        <v>93534</v>
      </c>
      <c r="E43" s="77">
        <v>62.719354124896896</v>
      </c>
      <c r="F43" s="72">
        <v>34696</v>
      </c>
    </row>
    <row r="44" spans="1:6" ht="12.75">
      <c r="A44" s="186" t="s">
        <v>251</v>
      </c>
      <c r="B44" s="191" t="s">
        <v>252</v>
      </c>
      <c r="C44" s="72">
        <v>1812777</v>
      </c>
      <c r="D44" s="72">
        <v>695193</v>
      </c>
      <c r="E44" s="77">
        <v>38.349614982979155</v>
      </c>
      <c r="F44" s="72">
        <v>0</v>
      </c>
    </row>
    <row r="45" spans="1:6" ht="12.75">
      <c r="A45" s="185" t="s">
        <v>253</v>
      </c>
      <c r="B45" s="191" t="s">
        <v>254</v>
      </c>
      <c r="C45" s="72">
        <v>1812777</v>
      </c>
      <c r="D45" s="72">
        <v>695193</v>
      </c>
      <c r="E45" s="77">
        <v>38.349614982979155</v>
      </c>
      <c r="F45" s="72">
        <v>0</v>
      </c>
    </row>
    <row r="46" spans="1:6" ht="12.75">
      <c r="A46" s="192" t="s">
        <v>255</v>
      </c>
      <c r="B46" s="191" t="s">
        <v>256</v>
      </c>
      <c r="C46" s="72">
        <v>0</v>
      </c>
      <c r="D46" s="72">
        <v>535020</v>
      </c>
      <c r="E46" s="77">
        <v>0</v>
      </c>
      <c r="F46" s="72">
        <v>0</v>
      </c>
    </row>
    <row r="47" spans="1:6" ht="25.5">
      <c r="A47" s="192" t="s">
        <v>257</v>
      </c>
      <c r="B47" s="191" t="s">
        <v>258</v>
      </c>
      <c r="C47" s="72">
        <v>0</v>
      </c>
      <c r="D47" s="72">
        <v>160173</v>
      </c>
      <c r="E47" s="77">
        <v>0</v>
      </c>
      <c r="F47" s="72">
        <v>0</v>
      </c>
    </row>
    <row r="48" spans="1:6" ht="12.75">
      <c r="A48" s="158"/>
      <c r="B48" s="158" t="s">
        <v>277</v>
      </c>
      <c r="C48" s="154">
        <v>113516601</v>
      </c>
      <c r="D48" s="154">
        <v>112828993</v>
      </c>
      <c r="E48" s="177">
        <v>99.39426657075471</v>
      </c>
      <c r="F48" s="154">
        <v>12345427</v>
      </c>
    </row>
    <row r="49" spans="1:6" ht="12.75">
      <c r="A49" s="158"/>
      <c r="B49" s="158" t="s">
        <v>278</v>
      </c>
      <c r="C49" s="154">
        <v>-113516601</v>
      </c>
      <c r="D49" s="154">
        <v>-112828993</v>
      </c>
      <c r="E49" s="177">
        <v>99.39426657075471</v>
      </c>
      <c r="F49" s="154">
        <v>-12345427</v>
      </c>
    </row>
    <row r="50" spans="1:6" ht="12.75">
      <c r="A50" s="186" t="s">
        <v>279</v>
      </c>
      <c r="B50" s="191" t="s">
        <v>280</v>
      </c>
      <c r="C50" s="72">
        <v>-113516601</v>
      </c>
      <c r="D50" s="72">
        <v>-112828993</v>
      </c>
      <c r="E50" s="77">
        <v>99.39426657075471</v>
      </c>
      <c r="F50" s="72">
        <v>-12345427</v>
      </c>
    </row>
    <row r="51" spans="1:6" ht="25.5">
      <c r="A51" s="185" t="s">
        <v>384</v>
      </c>
      <c r="B51" s="191" t="s">
        <v>385</v>
      </c>
      <c r="C51" s="72">
        <v>-113516601</v>
      </c>
      <c r="D51" s="72">
        <v>-112828992.9</v>
      </c>
      <c r="E51" s="77">
        <v>99.39426648266186</v>
      </c>
      <c r="F51" s="72">
        <v>-12345426.900000006</v>
      </c>
    </row>
    <row r="52" spans="1:6" ht="12.75">
      <c r="A52" s="191"/>
      <c r="B52" s="191"/>
      <c r="C52" s="191"/>
      <c r="D52" s="191"/>
      <c r="E52" s="191"/>
      <c r="F52" s="191"/>
    </row>
    <row r="53" spans="1:6" ht="12.75">
      <c r="A53" s="180" t="s">
        <v>128</v>
      </c>
      <c r="B53" s="191"/>
      <c r="C53" s="191"/>
      <c r="D53" s="191"/>
      <c r="E53" s="191"/>
      <c r="F53" s="191"/>
    </row>
    <row r="54" spans="1:6" ht="27">
      <c r="A54" s="158"/>
      <c r="B54" s="181" t="s">
        <v>386</v>
      </c>
      <c r="C54" s="154">
        <v>3997185659</v>
      </c>
      <c r="D54" s="154">
        <v>3168310391.97</v>
      </c>
      <c r="E54" s="77">
        <v>79.26352844872949</v>
      </c>
      <c r="F54" s="72">
        <v>415147212.9699998</v>
      </c>
    </row>
    <row r="55" spans="1:6" ht="12.75">
      <c r="A55" s="191"/>
      <c r="B55" s="180" t="s">
        <v>387</v>
      </c>
      <c r="C55" s="72"/>
      <c r="D55" s="72"/>
      <c r="E55" s="77"/>
      <c r="F55" s="72">
        <v>0</v>
      </c>
    </row>
    <row r="56" spans="1:6" ht="12.75">
      <c r="A56" s="191"/>
      <c r="B56" s="180" t="s">
        <v>388</v>
      </c>
      <c r="C56" s="72">
        <v>3858127659</v>
      </c>
      <c r="D56" s="72">
        <v>2572884903.65</v>
      </c>
      <c r="E56" s="77">
        <v>66.6873968684819</v>
      </c>
      <c r="F56" s="72">
        <v>337881280.6500001</v>
      </c>
    </row>
    <row r="57" spans="1:6" ht="12.75">
      <c r="A57" s="191"/>
      <c r="B57" s="180" t="s">
        <v>389</v>
      </c>
      <c r="C57" s="72">
        <v>0</v>
      </c>
      <c r="D57" s="72">
        <v>503101256.93</v>
      </c>
      <c r="E57" s="77">
        <v>0</v>
      </c>
      <c r="F57" s="72">
        <v>65202461.93000001</v>
      </c>
    </row>
    <row r="58" spans="1:6" ht="39">
      <c r="A58" s="191"/>
      <c r="B58" s="180" t="s">
        <v>390</v>
      </c>
      <c r="C58" s="72">
        <v>139058000</v>
      </c>
      <c r="D58" s="72">
        <v>92324231.39</v>
      </c>
      <c r="E58" s="77">
        <v>66.39260696256238</v>
      </c>
      <c r="F58" s="72">
        <v>12063470.39</v>
      </c>
    </row>
    <row r="59" spans="1:6" ht="25.5">
      <c r="A59" s="191"/>
      <c r="B59" s="180" t="s">
        <v>391</v>
      </c>
      <c r="C59" s="72">
        <v>0</v>
      </c>
      <c r="D59" s="72">
        <v>0</v>
      </c>
      <c r="E59" s="77">
        <v>0</v>
      </c>
      <c r="F59" s="72">
        <v>0</v>
      </c>
    </row>
    <row r="60" spans="1:6" ht="27">
      <c r="A60" s="158"/>
      <c r="B60" s="181" t="s">
        <v>392</v>
      </c>
      <c r="C60" s="154">
        <v>0</v>
      </c>
      <c r="D60" s="154">
        <v>-15867187.51</v>
      </c>
      <c r="E60" s="77">
        <v>0</v>
      </c>
      <c r="F60" s="72">
        <v>-885109.5099999998</v>
      </c>
    </row>
    <row r="61" spans="1:6" ht="12.75">
      <c r="A61" s="189"/>
      <c r="B61" s="189"/>
      <c r="C61" s="16"/>
      <c r="D61" s="179"/>
      <c r="E61" s="17"/>
      <c r="F61" s="16"/>
    </row>
    <row r="62" spans="1:6" ht="12.75">
      <c r="A62" s="178" t="s">
        <v>393</v>
      </c>
      <c r="B62" s="196"/>
      <c r="C62" s="195"/>
      <c r="D62" s="182"/>
      <c r="E62" s="194"/>
      <c r="F62" s="195"/>
    </row>
    <row r="63" spans="1:6" ht="12.75">
      <c r="A63" s="178" t="s">
        <v>394</v>
      </c>
      <c r="B63" s="159"/>
      <c r="C63" s="183"/>
      <c r="D63" s="188"/>
      <c r="E63" s="157"/>
      <c r="F63" s="183"/>
    </row>
    <row r="64" spans="1:6" ht="12.75">
      <c r="A64" s="213" t="s">
        <v>340</v>
      </c>
      <c r="B64" s="159"/>
      <c r="C64" s="183"/>
      <c r="D64" s="188"/>
      <c r="E64" s="157"/>
      <c r="F64" s="183"/>
    </row>
    <row r="65" spans="1:6" ht="12.75">
      <c r="A65" s="159"/>
      <c r="B65" s="159"/>
      <c r="C65" s="183"/>
      <c r="D65" s="188"/>
      <c r="E65" s="157"/>
      <c r="F65" s="183"/>
    </row>
    <row r="66" spans="1:6" ht="12.75">
      <c r="A66" s="362" t="s">
        <v>395</v>
      </c>
      <c r="B66" s="362"/>
      <c r="C66" s="362"/>
      <c r="D66" s="362"/>
      <c r="E66" s="362"/>
      <c r="F66" s="362"/>
    </row>
    <row r="67" spans="1:6" ht="12.75">
      <c r="A67" s="363" t="s">
        <v>396</v>
      </c>
      <c r="B67" s="363"/>
      <c r="C67" s="363"/>
      <c r="D67" s="363"/>
      <c r="E67" s="363"/>
      <c r="F67" s="363"/>
    </row>
    <row r="68" spans="1:6" ht="45" customHeight="1">
      <c r="A68" s="364" t="s">
        <v>397</v>
      </c>
      <c r="B68" s="364"/>
      <c r="C68" s="364"/>
      <c r="D68" s="364"/>
      <c r="E68" s="364"/>
      <c r="F68" s="364"/>
    </row>
    <row r="69" spans="1:6" ht="12.75">
      <c r="A69" s="189"/>
      <c r="B69" s="189"/>
      <c r="C69" s="16"/>
      <c r="D69" s="179"/>
      <c r="E69" s="17"/>
      <c r="F69" s="16"/>
    </row>
    <row r="70" spans="1:6" ht="12.75">
      <c r="A70" s="189"/>
      <c r="B70" s="189"/>
      <c r="C70" s="16"/>
      <c r="D70" s="179"/>
      <c r="E70" s="17"/>
      <c r="F70" s="16"/>
    </row>
    <row r="71" spans="1:6" ht="12.75">
      <c r="A71" s="189"/>
      <c r="B71" s="189"/>
      <c r="C71" s="16"/>
      <c r="D71" s="179"/>
      <c r="E71" s="17"/>
      <c r="F71" s="16"/>
    </row>
    <row r="72" spans="1:6" ht="12.75">
      <c r="A72" s="189"/>
      <c r="B72" s="189"/>
      <c r="C72" s="16"/>
      <c r="D72" s="179"/>
      <c r="E72" s="17"/>
      <c r="F72" s="16"/>
    </row>
    <row r="73" spans="1:6" ht="12.75">
      <c r="A73" s="189"/>
      <c r="B73" s="189"/>
      <c r="C73" s="16"/>
      <c r="D73" s="179"/>
      <c r="E73" s="17"/>
      <c r="F73" s="16"/>
    </row>
    <row r="74" spans="1:6" ht="12.75">
      <c r="A74" s="189"/>
      <c r="B74" s="189"/>
      <c r="C74" s="16"/>
      <c r="D74" s="179"/>
      <c r="E74" s="17"/>
      <c r="F74" s="16"/>
    </row>
    <row r="75" spans="1:6" ht="12.75">
      <c r="A75" s="189"/>
      <c r="B75" s="189"/>
      <c r="C75" s="16"/>
      <c r="D75" s="179"/>
      <c r="E75" s="17"/>
      <c r="F75" s="16"/>
    </row>
    <row r="76" spans="1:6" ht="12.75">
      <c r="A76" s="189"/>
      <c r="B76" s="189"/>
      <c r="C76" s="16"/>
      <c r="D76" s="179"/>
      <c r="E76" s="17"/>
      <c r="F76" s="16"/>
    </row>
    <row r="77" spans="1:6" ht="12.75">
      <c r="A77" s="189"/>
      <c r="B77" s="189"/>
      <c r="C77" s="16"/>
      <c r="D77" s="179"/>
      <c r="E77" s="17"/>
      <c r="F77" s="16"/>
    </row>
    <row r="78" spans="1:6" ht="12.75">
      <c r="A78" s="189"/>
      <c r="B78" s="189"/>
      <c r="C78" s="16"/>
      <c r="D78" s="179"/>
      <c r="E78" s="17"/>
      <c r="F78" s="16"/>
    </row>
    <row r="79" spans="1:6" ht="12.75">
      <c r="A79" s="189"/>
      <c r="B79" s="189"/>
      <c r="C79" s="16"/>
      <c r="D79" s="179"/>
      <c r="E79" s="17"/>
      <c r="F79" s="16"/>
    </row>
    <row r="80" spans="1:6" ht="12.75">
      <c r="A80" s="189"/>
      <c r="B80" s="189"/>
      <c r="C80" s="16"/>
      <c r="D80" s="179"/>
      <c r="E80" s="17"/>
      <c r="F80" s="16"/>
    </row>
    <row r="81" spans="1:6" ht="12.75">
      <c r="A81" s="189"/>
      <c r="B81" s="189"/>
      <c r="C81" s="16"/>
      <c r="D81" s="179"/>
      <c r="E81" s="17"/>
      <c r="F81" s="16"/>
    </row>
    <row r="82" spans="1:6" ht="12.75">
      <c r="A82" s="189"/>
      <c r="B82" s="189"/>
      <c r="C82" s="16"/>
      <c r="D82" s="179"/>
      <c r="E82" s="17"/>
      <c r="F82" s="16"/>
    </row>
    <row r="83" spans="1:6" ht="12.75">
      <c r="A83" s="189"/>
      <c r="B83" s="189"/>
      <c r="C83" s="16"/>
      <c r="D83" s="179"/>
      <c r="E83" s="17"/>
      <c r="F83" s="16"/>
    </row>
    <row r="84" spans="1:6" ht="12.75">
      <c r="A84" s="189"/>
      <c r="B84" s="189"/>
      <c r="C84" s="16"/>
      <c r="D84" s="179"/>
      <c r="E84" s="17"/>
      <c r="F84" s="16"/>
    </row>
    <row r="85" spans="1:6" ht="12.75">
      <c r="A85" s="189"/>
      <c r="B85" s="189"/>
      <c r="C85" s="16"/>
      <c r="D85" s="179"/>
      <c r="E85" s="17"/>
      <c r="F85" s="16"/>
    </row>
    <row r="86" spans="1:6" ht="12.75">
      <c r="A86" s="189"/>
      <c r="B86" s="189"/>
      <c r="C86" s="16"/>
      <c r="D86" s="179"/>
      <c r="E86" s="17"/>
      <c r="F86" s="16"/>
    </row>
    <row r="87" spans="1:6" ht="12.75">
      <c r="A87" s="189"/>
      <c r="B87" s="189"/>
      <c r="C87" s="16"/>
      <c r="D87" s="179"/>
      <c r="E87" s="17"/>
      <c r="F87" s="16"/>
    </row>
    <row r="88" spans="1:6" ht="12.75">
      <c r="A88" s="189"/>
      <c r="B88" s="189"/>
      <c r="C88" s="16"/>
      <c r="D88" s="179"/>
      <c r="E88" s="17"/>
      <c r="F88" s="16"/>
    </row>
    <row r="89" spans="1:6" ht="12.75">
      <c r="A89" s="189"/>
      <c r="B89" s="189"/>
      <c r="C89" s="16"/>
      <c r="D89" s="179"/>
      <c r="E89" s="17"/>
      <c r="F89" s="16"/>
    </row>
    <row r="90" spans="1:6" ht="12.75">
      <c r="A90" s="189"/>
      <c r="B90" s="189"/>
      <c r="C90" s="16"/>
      <c r="D90" s="179"/>
      <c r="E90" s="17"/>
      <c r="F90" s="16"/>
    </row>
    <row r="91" spans="1:6" ht="12.75">
      <c r="A91" s="189"/>
      <c r="B91" s="189"/>
      <c r="C91" s="16"/>
      <c r="D91" s="179"/>
      <c r="E91" s="17"/>
      <c r="F91" s="16"/>
    </row>
    <row r="92" spans="1:6" ht="12.75">
      <c r="A92" s="189"/>
      <c r="B92" s="189"/>
      <c r="C92" s="16"/>
      <c r="D92" s="179"/>
      <c r="E92" s="17"/>
      <c r="F92" s="16"/>
    </row>
    <row r="93" spans="1:6" ht="12.75">
      <c r="A93" s="189"/>
      <c r="B93" s="189"/>
      <c r="C93" s="16"/>
      <c r="D93" s="179"/>
      <c r="E93" s="17"/>
      <c r="F93" s="16"/>
    </row>
    <row r="94" spans="1:6" ht="12.75">
      <c r="A94" s="189"/>
      <c r="B94" s="189"/>
      <c r="C94" s="16"/>
      <c r="D94" s="179"/>
      <c r="E94" s="17"/>
      <c r="F94" s="16"/>
    </row>
    <row r="95" spans="1:6" ht="12.75">
      <c r="A95" s="189"/>
      <c r="B95" s="189"/>
      <c r="C95" s="16"/>
      <c r="D95" s="179"/>
      <c r="E95" s="17"/>
      <c r="F95" s="16"/>
    </row>
    <row r="96" spans="1:6" ht="12.75">
      <c r="A96" s="189"/>
      <c r="B96" s="189"/>
      <c r="C96" s="16"/>
      <c r="D96" s="179"/>
      <c r="E96" s="17"/>
      <c r="F96" s="16"/>
    </row>
    <row r="97" spans="1:6" ht="12.75">
      <c r="A97" s="189"/>
      <c r="B97" s="189"/>
      <c r="C97" s="16"/>
      <c r="D97" s="179"/>
      <c r="E97" s="17"/>
      <c r="F97" s="16"/>
    </row>
    <row r="98" spans="1:6" ht="12.75">
      <c r="A98" s="189"/>
      <c r="B98" s="189"/>
      <c r="C98" s="16"/>
      <c r="D98" s="179"/>
      <c r="E98" s="17"/>
      <c r="F98" s="16"/>
    </row>
    <row r="99" spans="1:6" ht="12.75">
      <c r="A99" s="189"/>
      <c r="B99" s="189"/>
      <c r="C99" s="16"/>
      <c r="D99" s="179"/>
      <c r="E99" s="17"/>
      <c r="F99" s="16"/>
    </row>
    <row r="100" spans="1:6" ht="12.75">
      <c r="A100" s="189"/>
      <c r="B100" s="189"/>
      <c r="C100" s="16"/>
      <c r="D100" s="179"/>
      <c r="E100" s="17"/>
      <c r="F100" s="16"/>
    </row>
    <row r="101" spans="1:6" ht="12.75">
      <c r="A101" s="189"/>
      <c r="B101" s="189"/>
      <c r="C101" s="16"/>
      <c r="D101" s="179"/>
      <c r="E101" s="17"/>
      <c r="F101" s="16"/>
    </row>
    <row r="102" spans="1:6" ht="12.75">
      <c r="A102" s="189"/>
      <c r="B102" s="189"/>
      <c r="C102" s="16"/>
      <c r="D102" s="179"/>
      <c r="E102" s="17"/>
      <c r="F102" s="16"/>
    </row>
    <row r="103" spans="1:6" ht="12.75">
      <c r="A103" s="189"/>
      <c r="B103" s="189"/>
      <c r="C103" s="16"/>
      <c r="D103" s="179"/>
      <c r="E103" s="17"/>
      <c r="F103" s="16"/>
    </row>
    <row r="104" spans="1:6" ht="12.75">
      <c r="A104" s="189"/>
      <c r="B104" s="189"/>
      <c r="C104" s="16"/>
      <c r="D104" s="179"/>
      <c r="E104" s="17"/>
      <c r="F104" s="16"/>
    </row>
    <row r="105" spans="1:6" ht="12.75">
      <c r="A105" s="189"/>
      <c r="B105" s="189"/>
      <c r="C105" s="16"/>
      <c r="D105" s="179"/>
      <c r="E105" s="17"/>
      <c r="F105" s="16"/>
    </row>
    <row r="106" spans="1:6" ht="12.75">
      <c r="A106" s="189"/>
      <c r="B106" s="189"/>
      <c r="C106" s="16"/>
      <c r="D106" s="179"/>
      <c r="E106" s="17"/>
      <c r="F106" s="16"/>
    </row>
    <row r="107" spans="1:6" ht="12.75">
      <c r="A107" s="189"/>
      <c r="B107" s="189"/>
      <c r="C107" s="16"/>
      <c r="D107" s="179"/>
      <c r="E107" s="17"/>
      <c r="F107" s="16"/>
    </row>
    <row r="108" spans="1:6" ht="12.75">
      <c r="A108" s="189"/>
      <c r="B108" s="189"/>
      <c r="C108" s="16"/>
      <c r="D108" s="179"/>
      <c r="E108" s="17"/>
      <c r="F108" s="16"/>
    </row>
    <row r="109" spans="1:6" ht="12.75">
      <c r="A109" s="189"/>
      <c r="B109" s="189"/>
      <c r="C109" s="16"/>
      <c r="D109" s="179"/>
      <c r="E109" s="17"/>
      <c r="F109" s="16"/>
    </row>
    <row r="110" spans="1:6" ht="12.75">
      <c r="A110" s="189"/>
      <c r="B110" s="189"/>
      <c r="C110" s="16"/>
      <c r="D110" s="179"/>
      <c r="E110" s="17"/>
      <c r="F110" s="16"/>
    </row>
    <row r="111" spans="1:6" ht="12.75">
      <c r="A111" s="189"/>
      <c r="B111" s="189"/>
      <c r="C111" s="16"/>
      <c r="D111" s="179"/>
      <c r="E111" s="17"/>
      <c r="F111" s="16"/>
    </row>
    <row r="112" spans="1:6" ht="12.75">
      <c r="A112" s="189"/>
      <c r="B112" s="189"/>
      <c r="C112" s="16"/>
      <c r="D112" s="179"/>
      <c r="E112" s="17"/>
      <c r="F112" s="16"/>
    </row>
    <row r="113" spans="1:6" ht="12.75">
      <c r="A113" s="189"/>
      <c r="B113" s="189"/>
      <c r="C113" s="16"/>
      <c r="D113" s="179"/>
      <c r="E113" s="17"/>
      <c r="F113" s="16"/>
    </row>
    <row r="114" spans="1:6" ht="12.75">
      <c r="A114" s="189"/>
      <c r="B114" s="189"/>
      <c r="C114" s="16"/>
      <c r="D114" s="179"/>
      <c r="E114" s="17"/>
      <c r="F114" s="16"/>
    </row>
    <row r="115" spans="1:6" ht="12.75">
      <c r="A115" s="189"/>
      <c r="B115" s="189"/>
      <c r="C115" s="16"/>
      <c r="D115" s="179"/>
      <c r="E115" s="17"/>
      <c r="F115" s="16"/>
    </row>
    <row r="116" spans="1:6" ht="12.75">
      <c r="A116" s="189"/>
      <c r="B116" s="189"/>
      <c r="C116" s="16"/>
      <c r="D116" s="179"/>
      <c r="E116" s="17"/>
      <c r="F116" s="16"/>
    </row>
    <row r="117" spans="1:6" ht="12.75">
      <c r="A117" s="189"/>
      <c r="B117" s="189"/>
      <c r="C117" s="16"/>
      <c r="D117" s="179"/>
      <c r="E117" s="17"/>
      <c r="F117" s="16"/>
    </row>
    <row r="118" spans="1:6" ht="12.75">
      <c r="A118" s="189"/>
      <c r="B118" s="189"/>
      <c r="C118" s="16"/>
      <c r="D118" s="179"/>
      <c r="E118" s="17"/>
      <c r="F118" s="16"/>
    </row>
    <row r="119" spans="1:6" ht="12.75">
      <c r="A119" s="189"/>
      <c r="B119" s="189"/>
      <c r="C119" s="16"/>
      <c r="D119" s="179"/>
      <c r="E119" s="17"/>
      <c r="F119" s="16"/>
    </row>
    <row r="120" spans="1:6" ht="12.75">
      <c r="A120" s="189"/>
      <c r="B120" s="189"/>
      <c r="C120" s="16"/>
      <c r="D120" s="179"/>
      <c r="E120" s="17"/>
      <c r="F120" s="16"/>
    </row>
    <row r="121" spans="1:6" ht="12.75">
      <c r="A121" s="189"/>
      <c r="B121" s="189"/>
      <c r="C121" s="16"/>
      <c r="D121" s="179"/>
      <c r="E121" s="17"/>
      <c r="F121" s="16"/>
    </row>
    <row r="122" spans="1:6" ht="12.75">
      <c r="A122" s="189"/>
      <c r="B122" s="189"/>
      <c r="C122" s="16"/>
      <c r="D122" s="179"/>
      <c r="E122" s="17"/>
      <c r="F122" s="16"/>
    </row>
    <row r="123" spans="1:6" ht="12.75">
      <c r="A123" s="189"/>
      <c r="B123" s="189"/>
      <c r="C123" s="16"/>
      <c r="D123" s="179"/>
      <c r="E123" s="17"/>
      <c r="F123" s="16"/>
    </row>
    <row r="124" spans="1:6" ht="12.75">
      <c r="A124" s="189"/>
      <c r="B124" s="189"/>
      <c r="C124" s="16"/>
      <c r="D124" s="179"/>
      <c r="E124" s="17"/>
      <c r="F124" s="16"/>
    </row>
    <row r="125" spans="1:6" ht="12.75">
      <c r="A125" s="189"/>
      <c r="B125" s="189"/>
      <c r="C125" s="16"/>
      <c r="D125" s="179"/>
      <c r="E125" s="17"/>
      <c r="F125" s="16"/>
    </row>
    <row r="126" spans="1:6" ht="12.75">
      <c r="A126" s="189"/>
      <c r="B126" s="189"/>
      <c r="C126" s="16"/>
      <c r="D126" s="179"/>
      <c r="E126" s="17"/>
      <c r="F126" s="16"/>
    </row>
    <row r="127" spans="1:6" ht="12.75">
      <c r="A127" s="189"/>
      <c r="B127" s="189"/>
      <c r="C127" s="16"/>
      <c r="D127" s="179"/>
      <c r="E127" s="17"/>
      <c r="F127" s="16"/>
    </row>
    <row r="128" spans="1:6" ht="12.75">
      <c r="A128" s="189"/>
      <c r="B128" s="189"/>
      <c r="C128" s="16"/>
      <c r="D128" s="179"/>
      <c r="E128" s="17"/>
      <c r="F128" s="16"/>
    </row>
  </sheetData>
  <sheetProtection formatCells="0"/>
  <mergeCells count="6">
    <mergeCell ref="D1:F1"/>
    <mergeCell ref="A3:F3"/>
    <mergeCell ref="A4:F4"/>
    <mergeCell ref="A66:F66"/>
    <mergeCell ref="A67:F67"/>
    <mergeCell ref="A68:F68"/>
  </mergeCells>
  <hyperlinks>
    <hyperlink ref="A64" r:id="rId1" display="https://www.kase.gov.lv/parskati/kopbudzeta-izpildes-parskati/menesa-parskati"/>
  </hyperlinks>
  <printOptions horizontalCentered="1"/>
  <pageMargins left="1.1811023622047245" right="0.5905511811023623" top="0.7874015748031497" bottom="0.7874015748031497" header="0.3937007874015748" footer="0.3937007874015748"/>
  <pageSetup firstPageNumber="11" useFirstPageNumber="1" fitToHeight="0" horizontalDpi="600" verticalDpi="600" orientation="portrait" paperSize="9" scale="78" r:id="rId2"/>
  <headerFooter>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79"/>
  <sheetViews>
    <sheetView zoomScaleSheetLayoutView="80" zoomScalePageLayoutView="0" workbookViewId="0" topLeftCell="A1">
      <selection activeCell="J23" sqref="J23"/>
    </sheetView>
  </sheetViews>
  <sheetFormatPr defaultColWidth="18" defaultRowHeight="12.75"/>
  <cols>
    <col min="1" max="1" width="16.5" style="198" customWidth="1"/>
    <col min="2" max="2" width="37.66015625" style="198" customWidth="1"/>
    <col min="3" max="4" width="14.66015625" style="197" customWidth="1"/>
    <col min="5" max="16384" width="18" style="9" customWidth="1"/>
  </cols>
  <sheetData>
    <row r="1" spans="2:4" ht="12.75">
      <c r="B1" s="329"/>
      <c r="C1" s="329"/>
      <c r="D1" s="328" t="s">
        <v>357</v>
      </c>
    </row>
    <row r="2" spans="2:4" ht="12.75">
      <c r="B2" s="329"/>
      <c r="C2" s="329"/>
      <c r="D2" s="328" t="s">
        <v>358</v>
      </c>
    </row>
    <row r="3" spans="1:4" ht="15">
      <c r="A3" s="365" t="s">
        <v>359</v>
      </c>
      <c r="B3" s="365"/>
      <c r="C3" s="365"/>
      <c r="D3" s="365"/>
    </row>
    <row r="4" spans="1:4" ht="12.75">
      <c r="A4" s="366" t="s">
        <v>558</v>
      </c>
      <c r="B4" s="366"/>
      <c r="C4" s="366"/>
      <c r="D4" s="366"/>
    </row>
    <row r="5" spans="1:4" ht="15">
      <c r="A5" s="212"/>
      <c r="B5" s="211"/>
      <c r="C5" s="210"/>
      <c r="D5" s="210" t="s">
        <v>35</v>
      </c>
    </row>
    <row r="6" spans="1:4" ht="25.5">
      <c r="A6" s="209" t="s">
        <v>134</v>
      </c>
      <c r="B6" s="209" t="s">
        <v>135</v>
      </c>
      <c r="C6" s="208" t="s">
        <v>39</v>
      </c>
      <c r="D6" s="208" t="s">
        <v>360</v>
      </c>
    </row>
    <row r="7" spans="1:4" ht="12.75">
      <c r="A7" s="207">
        <v>1</v>
      </c>
      <c r="B7" s="206">
        <v>2</v>
      </c>
      <c r="C7" s="205">
        <v>3</v>
      </c>
      <c r="D7" s="205">
        <v>4</v>
      </c>
    </row>
    <row r="8" spans="1:4" ht="25.5">
      <c r="A8" s="158"/>
      <c r="B8" s="158" t="s">
        <v>361</v>
      </c>
      <c r="C8" s="204">
        <v>358152</v>
      </c>
      <c r="D8" s="204">
        <v>18944</v>
      </c>
    </row>
    <row r="9" spans="1:4" ht="12.75">
      <c r="A9" s="186" t="s">
        <v>362</v>
      </c>
      <c r="B9" s="191" t="s">
        <v>363</v>
      </c>
      <c r="C9" s="215">
        <v>358152</v>
      </c>
      <c r="D9" s="203">
        <v>18944</v>
      </c>
    </row>
    <row r="10" spans="1:4" ht="25.5">
      <c r="A10" s="185" t="s">
        <v>364</v>
      </c>
      <c r="B10" s="191" t="s">
        <v>365</v>
      </c>
      <c r="C10" s="218">
        <v>296028</v>
      </c>
      <c r="D10" s="203">
        <v>24105</v>
      </c>
    </row>
    <row r="11" spans="1:4" ht="25.5">
      <c r="A11" s="185" t="s">
        <v>366</v>
      </c>
      <c r="B11" s="191" t="s">
        <v>367</v>
      </c>
      <c r="C11" s="218">
        <v>62124</v>
      </c>
      <c r="D11" s="203">
        <v>-5161</v>
      </c>
    </row>
    <row r="12" spans="1:4" ht="25.5">
      <c r="A12" s="158"/>
      <c r="B12" s="158" t="s">
        <v>368</v>
      </c>
      <c r="C12" s="219">
        <v>542949</v>
      </c>
      <c r="D12" s="204">
        <v>33626</v>
      </c>
    </row>
    <row r="13" spans="1:4" ht="12.75">
      <c r="A13" s="186" t="s">
        <v>177</v>
      </c>
      <c r="B13" s="191" t="s">
        <v>178</v>
      </c>
      <c r="C13" s="218">
        <v>521954</v>
      </c>
      <c r="D13" s="203">
        <v>28627</v>
      </c>
    </row>
    <row r="14" spans="1:4" ht="12.75">
      <c r="A14" s="185" t="s">
        <v>179</v>
      </c>
      <c r="B14" s="191" t="s">
        <v>180</v>
      </c>
      <c r="C14" s="218">
        <v>352421</v>
      </c>
      <c r="D14" s="203">
        <v>28627</v>
      </c>
    </row>
    <row r="15" spans="1:4" ht="12.75">
      <c r="A15" s="192" t="s">
        <v>181</v>
      </c>
      <c r="B15" s="191" t="s">
        <v>182</v>
      </c>
      <c r="C15" s="218">
        <v>113831</v>
      </c>
      <c r="D15" s="203">
        <v>16890.75</v>
      </c>
    </row>
    <row r="16" spans="1:4" ht="12.75">
      <c r="A16" s="184" t="s">
        <v>183</v>
      </c>
      <c r="B16" s="191" t="s">
        <v>184</v>
      </c>
      <c r="C16" s="218">
        <v>94523</v>
      </c>
      <c r="D16" s="203">
        <v>11387.729999999996</v>
      </c>
    </row>
    <row r="17" spans="1:4" ht="39">
      <c r="A17" s="184" t="s">
        <v>185</v>
      </c>
      <c r="B17" s="191" t="s">
        <v>186</v>
      </c>
      <c r="C17" s="218">
        <v>19308</v>
      </c>
      <c r="D17" s="203">
        <v>5503.02</v>
      </c>
    </row>
    <row r="18" spans="1:4" ht="12.75">
      <c r="A18" s="192" t="s">
        <v>187</v>
      </c>
      <c r="B18" s="191" t="s">
        <v>188</v>
      </c>
      <c r="C18" s="218">
        <v>238590</v>
      </c>
      <c r="D18" s="203">
        <v>11736</v>
      </c>
    </row>
    <row r="19" spans="1:4" ht="25.5">
      <c r="A19" s="184" t="s">
        <v>189</v>
      </c>
      <c r="B19" s="191" t="s">
        <v>190</v>
      </c>
      <c r="C19" s="218">
        <v>59449</v>
      </c>
      <c r="D19" s="203">
        <v>189</v>
      </c>
    </row>
    <row r="20" spans="1:4" ht="12.75">
      <c r="A20" s="184" t="s">
        <v>191</v>
      </c>
      <c r="B20" s="191" t="s">
        <v>192</v>
      </c>
      <c r="C20" s="218">
        <v>147567</v>
      </c>
      <c r="D20" s="203">
        <v>11524</v>
      </c>
    </row>
    <row r="21" spans="1:4" ht="39">
      <c r="A21" s="184" t="s">
        <v>193</v>
      </c>
      <c r="B21" s="191" t="s">
        <v>194</v>
      </c>
      <c r="C21" s="218">
        <v>31381</v>
      </c>
      <c r="D21" s="203">
        <v>23</v>
      </c>
    </row>
    <row r="22" spans="1:4" ht="25.5">
      <c r="A22" s="217" t="s">
        <v>197</v>
      </c>
      <c r="B22" s="216" t="s">
        <v>198</v>
      </c>
      <c r="C22" s="218">
        <v>193</v>
      </c>
      <c r="D22" s="203">
        <v>0</v>
      </c>
    </row>
    <row r="23" spans="1:4" ht="25.5">
      <c r="A23" s="185" t="s">
        <v>207</v>
      </c>
      <c r="B23" s="191" t="s">
        <v>208</v>
      </c>
      <c r="C23" s="218">
        <v>167533</v>
      </c>
      <c r="D23" s="203">
        <v>0</v>
      </c>
    </row>
    <row r="24" spans="1:4" ht="12.75">
      <c r="A24" s="192" t="s">
        <v>209</v>
      </c>
      <c r="B24" s="191" t="s">
        <v>210</v>
      </c>
      <c r="C24" s="218">
        <v>126089</v>
      </c>
      <c r="D24" s="203">
        <v>0</v>
      </c>
    </row>
    <row r="25" spans="1:4" ht="25.5">
      <c r="A25" s="192" t="s">
        <v>217</v>
      </c>
      <c r="B25" s="191" t="s">
        <v>218</v>
      </c>
      <c r="C25" s="218">
        <v>41444</v>
      </c>
      <c r="D25" s="203">
        <v>0</v>
      </c>
    </row>
    <row r="26" spans="1:4" ht="39">
      <c r="A26" s="185" t="s">
        <v>233</v>
      </c>
      <c r="B26" s="191" t="s">
        <v>234</v>
      </c>
      <c r="C26" s="218">
        <v>2000</v>
      </c>
      <c r="D26" s="215">
        <v>0</v>
      </c>
    </row>
    <row r="27" spans="1:4" ht="25.5">
      <c r="A27" s="192" t="s">
        <v>245</v>
      </c>
      <c r="B27" s="191" t="s">
        <v>246</v>
      </c>
      <c r="C27" s="218">
        <v>2000</v>
      </c>
      <c r="D27" s="215">
        <v>0</v>
      </c>
    </row>
    <row r="28" spans="1:4" ht="25.5">
      <c r="A28" s="184" t="s">
        <v>247</v>
      </c>
      <c r="B28" s="191" t="s">
        <v>248</v>
      </c>
      <c r="C28" s="218">
        <v>2000</v>
      </c>
      <c r="D28" s="215">
        <v>0</v>
      </c>
    </row>
    <row r="29" spans="1:4" ht="12.75">
      <c r="A29" s="186" t="s">
        <v>251</v>
      </c>
      <c r="B29" s="191" t="s">
        <v>252</v>
      </c>
      <c r="C29" s="218">
        <v>20995</v>
      </c>
      <c r="D29" s="203">
        <v>4999</v>
      </c>
    </row>
    <row r="30" spans="1:4" ht="12.75">
      <c r="A30" s="185" t="s">
        <v>253</v>
      </c>
      <c r="B30" s="191" t="s">
        <v>254</v>
      </c>
      <c r="C30" s="218">
        <v>20995</v>
      </c>
      <c r="D30" s="203">
        <v>4999</v>
      </c>
    </row>
    <row r="31" spans="1:4" ht="25.5">
      <c r="A31" s="192" t="s">
        <v>257</v>
      </c>
      <c r="B31" s="191" t="s">
        <v>258</v>
      </c>
      <c r="C31" s="218">
        <v>20995</v>
      </c>
      <c r="D31" s="203">
        <v>4999</v>
      </c>
    </row>
    <row r="32" spans="1:4" ht="12.75">
      <c r="A32" s="158"/>
      <c r="B32" s="158" t="s">
        <v>277</v>
      </c>
      <c r="C32" s="219">
        <v>-184797</v>
      </c>
      <c r="D32" s="204">
        <v>-14682</v>
      </c>
    </row>
    <row r="33" spans="1:4" ht="12.75">
      <c r="A33" s="158" t="s">
        <v>369</v>
      </c>
      <c r="B33" s="158" t="s">
        <v>278</v>
      </c>
      <c r="C33" s="219">
        <v>184797</v>
      </c>
      <c r="D33" s="160">
        <v>14682</v>
      </c>
    </row>
    <row r="34" spans="1:4" ht="12.75">
      <c r="A34" s="186" t="s">
        <v>279</v>
      </c>
      <c r="B34" s="191" t="s">
        <v>280</v>
      </c>
      <c r="C34" s="218">
        <v>184797</v>
      </c>
      <c r="D34" s="161">
        <v>14682</v>
      </c>
    </row>
    <row r="35" spans="1:4" ht="25.5">
      <c r="A35" s="158"/>
      <c r="B35" s="158" t="s">
        <v>293</v>
      </c>
      <c r="C35" s="219">
        <v>542949</v>
      </c>
      <c r="D35" s="214">
        <v>33626</v>
      </c>
    </row>
    <row r="36" spans="1:4" ht="12.75">
      <c r="A36" s="186" t="s">
        <v>296</v>
      </c>
      <c r="B36" s="191" t="s">
        <v>297</v>
      </c>
      <c r="C36" s="218">
        <v>22256</v>
      </c>
      <c r="D36" s="215">
        <v>-0.27999999999883585</v>
      </c>
    </row>
    <row r="37" spans="1:4" ht="12.75">
      <c r="A37" s="202" t="s">
        <v>298</v>
      </c>
      <c r="B37" s="199" t="s">
        <v>299</v>
      </c>
      <c r="C37" s="218">
        <v>309</v>
      </c>
      <c r="D37" s="215">
        <v>0.44999999999998863</v>
      </c>
    </row>
    <row r="38" spans="1:4" ht="12.75">
      <c r="A38" s="201" t="s">
        <v>300</v>
      </c>
      <c r="B38" s="200" t="s">
        <v>301</v>
      </c>
      <c r="C38" s="218">
        <v>2314</v>
      </c>
      <c r="D38" s="215">
        <v>-7462.33</v>
      </c>
    </row>
    <row r="39" spans="1:4" ht="12.75">
      <c r="A39" s="186" t="s">
        <v>308</v>
      </c>
      <c r="B39" s="191" t="s">
        <v>309</v>
      </c>
      <c r="C39" s="218">
        <v>236791</v>
      </c>
      <c r="D39" s="215">
        <v>14608.649999999994</v>
      </c>
    </row>
    <row r="40" spans="1:4" ht="12.75">
      <c r="A40" s="186" t="s">
        <v>310</v>
      </c>
      <c r="B40" s="191" t="s">
        <v>311</v>
      </c>
      <c r="C40" s="218">
        <v>266728</v>
      </c>
      <c r="D40" s="215">
        <v>24048.959999999992</v>
      </c>
    </row>
    <row r="41" spans="1:4" ht="12.75">
      <c r="A41" s="186" t="s">
        <v>312</v>
      </c>
      <c r="B41" s="191" t="s">
        <v>313</v>
      </c>
      <c r="C41" s="218">
        <v>14551</v>
      </c>
      <c r="D41" s="215">
        <v>2430.59</v>
      </c>
    </row>
    <row r="42" spans="1:4" ht="12.75">
      <c r="A42" s="367" t="s">
        <v>370</v>
      </c>
      <c r="B42" s="367"/>
      <c r="C42" s="367"/>
      <c r="D42" s="367"/>
    </row>
    <row r="43" spans="1:4" ht="12.75">
      <c r="A43" s="213" t="s">
        <v>340</v>
      </c>
      <c r="B43" s="159"/>
      <c r="C43" s="188"/>
      <c r="D43" s="188"/>
    </row>
    <row r="44" spans="1:4" ht="12.75">
      <c r="A44" s="189"/>
      <c r="B44" s="189"/>
      <c r="C44" s="19"/>
      <c r="D44" s="19"/>
    </row>
    <row r="45" spans="1:4" ht="12.75">
      <c r="A45" s="189"/>
      <c r="B45" s="189"/>
      <c r="C45" s="19"/>
      <c r="D45" s="19"/>
    </row>
    <row r="46" spans="1:4" ht="12.75">
      <c r="A46" s="189"/>
      <c r="B46" s="189"/>
      <c r="C46" s="19"/>
      <c r="D46" s="19"/>
    </row>
    <row r="47" spans="1:4" ht="12.75">
      <c r="A47" s="189"/>
      <c r="B47" s="189"/>
      <c r="C47" s="19"/>
      <c r="D47" s="19"/>
    </row>
    <row r="48" spans="1:4" ht="12.75">
      <c r="A48" s="189"/>
      <c r="B48" s="189"/>
      <c r="C48" s="19"/>
      <c r="D48" s="19"/>
    </row>
    <row r="49" spans="1:4" ht="12.75">
      <c r="A49" s="189"/>
      <c r="B49" s="189"/>
      <c r="C49" s="19"/>
      <c r="D49" s="19"/>
    </row>
    <row r="50" spans="1:4" ht="12.75">
      <c r="A50" s="189"/>
      <c r="B50" s="189"/>
      <c r="C50" s="19"/>
      <c r="D50" s="19"/>
    </row>
    <row r="51" spans="1:4" ht="12.75">
      <c r="A51" s="189"/>
      <c r="B51" s="189"/>
      <c r="C51" s="19"/>
      <c r="D51" s="19"/>
    </row>
    <row r="52" spans="1:4" ht="12.75">
      <c r="A52" s="189"/>
      <c r="B52" s="189"/>
      <c r="C52" s="19"/>
      <c r="D52" s="19"/>
    </row>
    <row r="53" spans="1:4" ht="12.75">
      <c r="A53" s="189"/>
      <c r="B53" s="189"/>
      <c r="C53" s="19"/>
      <c r="D53" s="19"/>
    </row>
    <row r="54" spans="1:4" ht="12.75">
      <c r="A54" s="189"/>
      <c r="B54" s="189"/>
      <c r="C54" s="19"/>
      <c r="D54" s="19"/>
    </row>
    <row r="55" spans="1:4" ht="12.75">
      <c r="A55" s="189"/>
      <c r="B55" s="189"/>
      <c r="C55" s="19"/>
      <c r="D55" s="19"/>
    </row>
    <row r="56" spans="1:4" ht="12.75">
      <c r="A56" s="189"/>
      <c r="B56" s="189"/>
      <c r="C56" s="19"/>
      <c r="D56" s="19"/>
    </row>
    <row r="57" spans="1:4" ht="12.75">
      <c r="A57" s="189"/>
      <c r="B57" s="189"/>
      <c r="C57" s="19"/>
      <c r="D57" s="19"/>
    </row>
    <row r="58" spans="1:4" ht="12.75">
      <c r="A58" s="189"/>
      <c r="B58" s="189"/>
      <c r="C58" s="19"/>
      <c r="D58" s="19"/>
    </row>
    <row r="59" spans="1:4" ht="12.75">
      <c r="A59" s="189"/>
      <c r="B59" s="189"/>
      <c r="C59" s="19"/>
      <c r="D59" s="19"/>
    </row>
    <row r="60" spans="1:4" ht="12.75">
      <c r="A60" s="189"/>
      <c r="B60" s="189"/>
      <c r="C60" s="19"/>
      <c r="D60" s="19"/>
    </row>
    <row r="61" spans="1:4" ht="12.75">
      <c r="A61" s="189"/>
      <c r="B61" s="189"/>
      <c r="C61" s="19"/>
      <c r="D61" s="19"/>
    </row>
    <row r="62" spans="1:4" ht="12.75">
      <c r="A62" s="189"/>
      <c r="B62" s="189"/>
      <c r="C62" s="19"/>
      <c r="D62" s="19"/>
    </row>
    <row r="63" spans="1:4" ht="12.75">
      <c r="A63" s="189"/>
      <c r="B63" s="189"/>
      <c r="C63" s="19"/>
      <c r="D63" s="19"/>
    </row>
    <row r="64" spans="1:4" ht="12.75">
      <c r="A64" s="189"/>
      <c r="B64" s="189"/>
      <c r="C64" s="19"/>
      <c r="D64" s="19"/>
    </row>
    <row r="65" spans="1:4" ht="12.75">
      <c r="A65" s="189"/>
      <c r="B65" s="189"/>
      <c r="C65" s="19"/>
      <c r="D65" s="19"/>
    </row>
    <row r="66" spans="1:4" ht="12.75">
      <c r="A66" s="189"/>
      <c r="B66" s="189"/>
      <c r="C66" s="19"/>
      <c r="D66" s="19"/>
    </row>
    <row r="67" spans="1:4" ht="12.75">
      <c r="A67" s="189"/>
      <c r="B67" s="189"/>
      <c r="C67" s="19"/>
      <c r="D67" s="19"/>
    </row>
    <row r="68" spans="1:4" ht="12.75">
      <c r="A68" s="189"/>
      <c r="B68" s="189"/>
      <c r="C68" s="19"/>
      <c r="D68" s="19"/>
    </row>
    <row r="69" spans="1:4" ht="12.75">
      <c r="A69" s="189"/>
      <c r="B69" s="189"/>
      <c r="C69" s="19"/>
      <c r="D69" s="19"/>
    </row>
    <row r="70" spans="1:4" ht="12.75">
      <c r="A70" s="189"/>
      <c r="B70" s="189"/>
      <c r="C70" s="19"/>
      <c r="D70" s="19"/>
    </row>
    <row r="71" spans="1:4" ht="12.75">
      <c r="A71" s="189"/>
      <c r="B71" s="189"/>
      <c r="C71" s="19"/>
      <c r="D71" s="19"/>
    </row>
    <row r="72" spans="1:4" ht="12.75">
      <c r="A72" s="189"/>
      <c r="B72" s="189"/>
      <c r="C72" s="19"/>
      <c r="D72" s="19"/>
    </row>
    <row r="73" spans="1:4" ht="12.75">
      <c r="A73" s="189"/>
      <c r="B73" s="189"/>
      <c r="C73" s="19"/>
      <c r="D73" s="19"/>
    </row>
    <row r="74" spans="1:4" ht="12.75">
      <c r="A74" s="189"/>
      <c r="B74" s="189"/>
      <c r="C74" s="19"/>
      <c r="D74" s="19"/>
    </row>
    <row r="75" spans="1:4" ht="12.75">
      <c r="A75" s="189"/>
      <c r="B75" s="189"/>
      <c r="C75" s="19"/>
      <c r="D75" s="19"/>
    </row>
    <row r="76" spans="1:4" ht="12.75">
      <c r="A76" s="189"/>
      <c r="B76" s="189"/>
      <c r="C76" s="19"/>
      <c r="D76" s="19"/>
    </row>
    <row r="77" spans="1:4" ht="12.75">
      <c r="A77" s="189"/>
      <c r="B77" s="189"/>
      <c r="C77" s="19"/>
      <c r="D77" s="19"/>
    </row>
    <row r="78" spans="1:4" ht="12.75">
      <c r="A78" s="189"/>
      <c r="B78" s="189"/>
      <c r="C78" s="19"/>
      <c r="D78" s="19"/>
    </row>
    <row r="79" spans="1:4" ht="12.75">
      <c r="A79" s="189"/>
      <c r="B79" s="189"/>
      <c r="C79" s="19"/>
      <c r="D79" s="19"/>
    </row>
  </sheetData>
  <sheetProtection formatCells="0"/>
  <mergeCells count="3">
    <mergeCell ref="A3:D3"/>
    <mergeCell ref="A4:D4"/>
    <mergeCell ref="A42:D42"/>
  </mergeCells>
  <hyperlinks>
    <hyperlink ref="A43" r:id="rId1" display="https://www.kase.gov.lv/parskati/kopbudzeta-izpildes-parskati/menesa-parskati"/>
  </hyperlinks>
  <printOptions horizontalCentered="1"/>
  <pageMargins left="1.1811023622047245" right="0.5905511811023623" top="0.7874015748031497" bottom="0.7874015748031497" header="0.3937007874015748" footer="0.3937007874015748"/>
  <pageSetup firstPageNumber="13" useFirstPageNumber="1" fitToHeight="0" fitToWidth="1" horizontalDpi="600" verticalDpi="600" orientation="portrait" paperSize="9" r:id="rId2"/>
  <headerFooter>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23"/>
  <sheetViews>
    <sheetView zoomScaleSheetLayoutView="80" zoomScalePageLayoutView="0" workbookViewId="0" topLeftCell="A1">
      <selection activeCell="J23" sqref="J23"/>
    </sheetView>
  </sheetViews>
  <sheetFormatPr defaultColWidth="10.66015625" defaultRowHeight="12.75"/>
  <cols>
    <col min="1" max="1" width="38.66015625" style="20" customWidth="1"/>
    <col min="2" max="5" width="19.33203125" style="20" customWidth="1"/>
    <col min="6" max="16384" width="10.66015625" style="10" customWidth="1"/>
  </cols>
  <sheetData>
    <row r="1" spans="1:5" ht="12.75">
      <c r="A1" s="135"/>
      <c r="B1" s="136"/>
      <c r="C1" s="137"/>
      <c r="D1" s="137"/>
      <c r="E1" s="138" t="s">
        <v>33</v>
      </c>
    </row>
    <row r="2" spans="1:5" ht="12.75">
      <c r="A2" s="135"/>
      <c r="B2" s="136"/>
      <c r="C2" s="137"/>
      <c r="D2" s="137"/>
      <c r="E2" s="138" t="s">
        <v>341</v>
      </c>
    </row>
    <row r="3" spans="1:5" ht="15">
      <c r="A3" s="368" t="s">
        <v>2</v>
      </c>
      <c r="B3" s="368"/>
      <c r="C3" s="368"/>
      <c r="D3" s="368"/>
      <c r="E3" s="368"/>
    </row>
    <row r="4" spans="1:5" ht="12.75">
      <c r="A4" s="369" t="s">
        <v>356</v>
      </c>
      <c r="B4" s="369"/>
      <c r="C4" s="369"/>
      <c r="D4" s="369"/>
      <c r="E4" s="369"/>
    </row>
    <row r="5" spans="1:5" ht="12.75">
      <c r="A5" s="139"/>
      <c r="B5" s="139"/>
      <c r="C5" s="139"/>
      <c r="D5" s="139"/>
      <c r="E5" s="140" t="s">
        <v>342</v>
      </c>
    </row>
    <row r="6" spans="1:5" ht="39">
      <c r="A6" s="141" t="s">
        <v>37</v>
      </c>
      <c r="B6" s="142" t="s">
        <v>343</v>
      </c>
      <c r="C6" s="142" t="s">
        <v>344</v>
      </c>
      <c r="D6" s="142" t="s">
        <v>345</v>
      </c>
      <c r="E6" s="142" t="s">
        <v>346</v>
      </c>
    </row>
    <row r="7" spans="1:5" ht="12.75">
      <c r="A7" s="143">
        <v>1</v>
      </c>
      <c r="B7" s="143">
        <v>2</v>
      </c>
      <c r="C7" s="144">
        <v>3</v>
      </c>
      <c r="D7" s="144">
        <v>4</v>
      </c>
      <c r="E7" s="144">
        <v>5</v>
      </c>
    </row>
    <row r="8" spans="1:5" ht="12.75">
      <c r="A8" s="145" t="s">
        <v>347</v>
      </c>
      <c r="B8" s="146">
        <v>2097073314</v>
      </c>
      <c r="C8" s="146">
        <v>2727537247</v>
      </c>
      <c r="D8" s="146">
        <v>630463933</v>
      </c>
      <c r="E8" s="146">
        <v>-5704118</v>
      </c>
    </row>
    <row r="9" spans="1:5" ht="12.75">
      <c r="A9" s="147" t="s">
        <v>348</v>
      </c>
      <c r="B9" s="148">
        <v>2063405200</v>
      </c>
      <c r="C9" s="148">
        <v>1853975990</v>
      </c>
      <c r="D9" s="148">
        <v>-209429210</v>
      </c>
      <c r="E9" s="148">
        <v>-854626753</v>
      </c>
    </row>
    <row r="10" spans="1:5" ht="12.75">
      <c r="A10" s="149" t="s">
        <v>349</v>
      </c>
      <c r="B10" s="148">
        <v>2063405200</v>
      </c>
      <c r="C10" s="148">
        <v>1853975990</v>
      </c>
      <c r="D10" s="148">
        <v>-209429210</v>
      </c>
      <c r="E10" s="148">
        <v>-854626753</v>
      </c>
    </row>
    <row r="11" spans="1:5" ht="12.75">
      <c r="A11" s="150" t="s">
        <v>350</v>
      </c>
      <c r="B11" s="151">
        <v>1708800003</v>
      </c>
      <c r="C11" s="151">
        <v>1748588323</v>
      </c>
      <c r="D11" s="151">
        <v>39788320</v>
      </c>
      <c r="E11" s="151">
        <v>-854028007</v>
      </c>
    </row>
    <row r="12" spans="1:5" ht="12.75">
      <c r="A12" s="150" t="s">
        <v>351</v>
      </c>
      <c r="B12" s="151">
        <v>354605197</v>
      </c>
      <c r="C12" s="151">
        <v>105387667</v>
      </c>
      <c r="D12" s="151">
        <v>-249217530</v>
      </c>
      <c r="E12" s="151">
        <v>-598746</v>
      </c>
    </row>
    <row r="13" spans="1:5" ht="12.75">
      <c r="A13" s="150"/>
      <c r="B13" s="151"/>
      <c r="C13" s="151"/>
      <c r="D13" s="151"/>
      <c r="E13" s="151"/>
    </row>
    <row r="14" spans="1:5" ht="12.75">
      <c r="A14" s="149" t="s">
        <v>352</v>
      </c>
      <c r="B14" s="148">
        <v>0</v>
      </c>
      <c r="C14" s="148">
        <v>0</v>
      </c>
      <c r="D14" s="148">
        <v>0</v>
      </c>
      <c r="E14" s="148">
        <v>0</v>
      </c>
    </row>
    <row r="15" spans="1:5" ht="12.75">
      <c r="A15" s="150" t="s">
        <v>350</v>
      </c>
      <c r="B15" s="151">
        <v>0</v>
      </c>
      <c r="C15" s="151">
        <v>0</v>
      </c>
      <c r="D15" s="151">
        <v>0</v>
      </c>
      <c r="E15" s="151">
        <v>0</v>
      </c>
    </row>
    <row r="16" spans="1:5" ht="12.75">
      <c r="A16" s="150" t="s">
        <v>351</v>
      </c>
      <c r="B16" s="151">
        <v>0</v>
      </c>
      <c r="C16" s="151">
        <v>0</v>
      </c>
      <c r="D16" s="151">
        <v>0</v>
      </c>
      <c r="E16" s="151">
        <v>0</v>
      </c>
    </row>
    <row r="17" spans="1:5" ht="12.75">
      <c r="A17" s="150"/>
      <c r="B17" s="151"/>
      <c r="C17" s="151"/>
      <c r="D17" s="151"/>
      <c r="E17" s="151"/>
    </row>
    <row r="18" spans="1:5" ht="12.75">
      <c r="A18" s="147" t="s">
        <v>353</v>
      </c>
      <c r="B18" s="148">
        <v>33668114</v>
      </c>
      <c r="C18" s="148">
        <v>873561257</v>
      </c>
      <c r="D18" s="148">
        <v>839893143</v>
      </c>
      <c r="E18" s="148">
        <v>848922635</v>
      </c>
    </row>
    <row r="19" spans="1:5" ht="12.75">
      <c r="A19" s="149" t="s">
        <v>354</v>
      </c>
      <c r="B19" s="148">
        <v>33668114</v>
      </c>
      <c r="C19" s="148">
        <v>23561257</v>
      </c>
      <c r="D19" s="148">
        <v>-10106857</v>
      </c>
      <c r="E19" s="148">
        <v>-1077365</v>
      </c>
    </row>
    <row r="20" spans="1:5" ht="12.75">
      <c r="A20" s="150"/>
      <c r="B20" s="151"/>
      <c r="C20" s="151"/>
      <c r="D20" s="151"/>
      <c r="E20" s="151"/>
    </row>
    <row r="21" spans="1:5" ht="12.75">
      <c r="A21" s="149" t="s">
        <v>355</v>
      </c>
      <c r="B21" s="148"/>
      <c r="C21" s="148">
        <v>850000000</v>
      </c>
      <c r="D21" s="148">
        <v>850000000</v>
      </c>
      <c r="E21" s="148">
        <v>850000000</v>
      </c>
    </row>
    <row r="22" spans="1:5" ht="12.75">
      <c r="A22" s="152"/>
      <c r="B22" s="152"/>
      <c r="C22" s="152"/>
      <c r="D22" s="153"/>
      <c r="E22" s="153"/>
    </row>
    <row r="23" spans="1:5" ht="12.75">
      <c r="A23" s="139"/>
      <c r="B23" s="139"/>
      <c r="C23" s="139"/>
      <c r="D23" s="139"/>
      <c r="E23" s="139"/>
    </row>
  </sheetData>
  <sheetProtection formatCells="0"/>
  <mergeCells count="2">
    <mergeCell ref="A3:E3"/>
    <mergeCell ref="A4:E4"/>
  </mergeCells>
  <printOptions horizontalCentered="1"/>
  <pageMargins left="0.7086614173228347" right="0.7086614173228347" top="0.7480314960629921" bottom="0.7480314960629921" header="0.31496062992125984" footer="0.31496062992125984"/>
  <pageSetup firstPageNumber="15" useFirstPageNumber="1" fitToHeight="0" fitToWidth="1" horizontalDpi="600" verticalDpi="600" orientation="portrait" paperSize="9" scale="84" r:id="rId1"/>
  <headerFoot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703"/>
  <sheetViews>
    <sheetView zoomScalePageLayoutView="0" workbookViewId="0" topLeftCell="A1">
      <selection activeCell="J23" sqref="J23"/>
    </sheetView>
  </sheetViews>
  <sheetFormatPr defaultColWidth="18" defaultRowHeight="12.75"/>
  <cols>
    <col min="1" max="1" width="18.83203125" style="12" customWidth="1"/>
    <col min="2" max="2" width="53.66015625" style="12" customWidth="1"/>
    <col min="3" max="4" width="14.83203125" style="13" customWidth="1"/>
    <col min="5" max="5" width="14.83203125" style="14" customWidth="1"/>
    <col min="6" max="6" width="14.83203125" style="13" customWidth="1"/>
    <col min="7" max="16384" width="18" style="1" customWidth="1"/>
  </cols>
  <sheetData>
    <row r="1" spans="1:6" s="7" customFormat="1" ht="12.75">
      <c r="A1" s="12"/>
      <c r="B1" s="12"/>
      <c r="C1" s="13"/>
      <c r="D1" s="13"/>
      <c r="E1" s="339" t="s">
        <v>647</v>
      </c>
      <c r="F1" s="339"/>
    </row>
    <row r="2" spans="1:6" s="7" customFormat="1" ht="12.75">
      <c r="A2" s="12"/>
      <c r="B2" s="12"/>
      <c r="C2" s="13"/>
      <c r="D2" s="13"/>
      <c r="E2" s="339" t="s">
        <v>646</v>
      </c>
      <c r="F2" s="339"/>
    </row>
    <row r="3" spans="1:6" ht="15">
      <c r="A3" s="370" t="s">
        <v>17</v>
      </c>
      <c r="B3" s="370"/>
      <c r="C3" s="370"/>
      <c r="D3" s="370"/>
      <c r="E3" s="370"/>
      <c r="F3" s="370"/>
    </row>
    <row r="4" spans="1:6" ht="12.75">
      <c r="A4" s="371" t="s">
        <v>399</v>
      </c>
      <c r="B4" s="371"/>
      <c r="C4" s="371"/>
      <c r="D4" s="371"/>
      <c r="E4" s="371"/>
      <c r="F4" s="371"/>
    </row>
    <row r="5" spans="1:6" ht="12.75">
      <c r="A5" s="1"/>
      <c r="B5" s="254"/>
      <c r="C5" s="254"/>
      <c r="D5" s="254"/>
      <c r="E5" s="254"/>
      <c r="F5" s="255" t="s">
        <v>35</v>
      </c>
    </row>
    <row r="6" spans="1:6" ht="60" customHeight="1">
      <c r="A6" s="142" t="s">
        <v>134</v>
      </c>
      <c r="B6" s="256" t="s">
        <v>135</v>
      </c>
      <c r="C6" s="257" t="s">
        <v>38</v>
      </c>
      <c r="D6" s="257" t="s">
        <v>39</v>
      </c>
      <c r="E6" s="258" t="s">
        <v>40</v>
      </c>
      <c r="F6" s="257" t="s">
        <v>360</v>
      </c>
    </row>
    <row r="7" spans="1:6" ht="12.75">
      <c r="A7" s="259">
        <v>1</v>
      </c>
      <c r="B7" s="260">
        <v>2</v>
      </c>
      <c r="C7" s="261">
        <v>3</v>
      </c>
      <c r="D7" s="261">
        <v>4</v>
      </c>
      <c r="E7" s="262">
        <v>5</v>
      </c>
      <c r="F7" s="261">
        <v>6</v>
      </c>
    </row>
    <row r="8" spans="1:6" s="266" customFormat="1" ht="13.5">
      <c r="A8" s="263"/>
      <c r="B8" s="263" t="s">
        <v>401</v>
      </c>
      <c r="C8" s="264"/>
      <c r="D8" s="264"/>
      <c r="E8" s="265"/>
      <c r="F8" s="264"/>
    </row>
    <row r="9" spans="1:6" s="270" customFormat="1" ht="12.75">
      <c r="A9" s="267" t="s">
        <v>137</v>
      </c>
      <c r="B9" s="267" t="s">
        <v>138</v>
      </c>
      <c r="C9" s="268">
        <v>3258077248</v>
      </c>
      <c r="D9" s="268">
        <v>3061281021.28</v>
      </c>
      <c r="E9" s="269">
        <v>93.95974337806739</v>
      </c>
      <c r="F9" s="268">
        <v>66250279.230000004</v>
      </c>
    </row>
    <row r="10" spans="1:6" ht="25.5">
      <c r="A10" s="271" t="s">
        <v>139</v>
      </c>
      <c r="B10" s="272" t="s">
        <v>140</v>
      </c>
      <c r="C10" s="273">
        <v>913673</v>
      </c>
      <c r="D10" s="273">
        <v>621604.53</v>
      </c>
      <c r="E10" s="274">
        <v>68.03358860336247</v>
      </c>
      <c r="F10" s="273">
        <v>59223.14</v>
      </c>
    </row>
    <row r="11" spans="1:6" ht="12.75">
      <c r="A11" s="271" t="s">
        <v>141</v>
      </c>
      <c r="B11" s="272" t="s">
        <v>142</v>
      </c>
      <c r="C11" s="273">
        <v>161054116</v>
      </c>
      <c r="D11" s="273">
        <v>97037648.07</v>
      </c>
      <c r="E11" s="274">
        <v>60.2515790841384</v>
      </c>
      <c r="F11" s="273">
        <v>2158122.14</v>
      </c>
    </row>
    <row r="12" spans="1:6" ht="12.75">
      <c r="A12" s="275" t="s">
        <v>522</v>
      </c>
      <c r="B12" s="272" t="s">
        <v>523</v>
      </c>
      <c r="C12" s="273">
        <v>161054116</v>
      </c>
      <c r="D12" s="273">
        <v>97037648.07</v>
      </c>
      <c r="E12" s="274">
        <v>60.2515790841384</v>
      </c>
      <c r="F12" s="273">
        <v>2158122.14</v>
      </c>
    </row>
    <row r="13" spans="1:6" ht="12.75">
      <c r="A13" s="271" t="s">
        <v>143</v>
      </c>
      <c r="B13" s="272" t="s">
        <v>144</v>
      </c>
      <c r="C13" s="273">
        <v>3807059</v>
      </c>
      <c r="D13" s="273">
        <v>1966115.78</v>
      </c>
      <c r="E13" s="274">
        <v>51.6439535084694</v>
      </c>
      <c r="F13" s="273">
        <v>156419.95</v>
      </c>
    </row>
    <row r="14" spans="1:6" ht="12.75">
      <c r="A14" s="275" t="s">
        <v>149</v>
      </c>
      <c r="B14" s="272" t="s">
        <v>150</v>
      </c>
      <c r="C14" s="273">
        <v>878829</v>
      </c>
      <c r="D14" s="273">
        <v>346686.15</v>
      </c>
      <c r="E14" s="274">
        <v>39.4486470064142</v>
      </c>
      <c r="F14" s="273">
        <v>1858.77</v>
      </c>
    </row>
    <row r="15" spans="1:6" ht="12.75">
      <c r="A15" s="276" t="s">
        <v>151</v>
      </c>
      <c r="B15" s="272" t="s">
        <v>152</v>
      </c>
      <c r="C15" s="273">
        <v>878829</v>
      </c>
      <c r="D15" s="273">
        <v>346686.15</v>
      </c>
      <c r="E15" s="274">
        <v>39.4486470064142</v>
      </c>
      <c r="F15" s="273">
        <v>1858.77</v>
      </c>
    </row>
    <row r="16" spans="1:6" ht="25.5">
      <c r="A16" s="277" t="s">
        <v>153</v>
      </c>
      <c r="B16" s="272" t="s">
        <v>154</v>
      </c>
      <c r="C16" s="273">
        <v>47472</v>
      </c>
      <c r="D16" s="273">
        <v>41327.52</v>
      </c>
      <c r="E16" s="274">
        <v>87.056622851365</v>
      </c>
      <c r="F16" s="273">
        <v>9216</v>
      </c>
    </row>
    <row r="17" spans="1:6" ht="51.75">
      <c r="A17" s="277" t="s">
        <v>155</v>
      </c>
      <c r="B17" s="272" t="s">
        <v>156</v>
      </c>
      <c r="C17" s="273">
        <v>831357</v>
      </c>
      <c r="D17" s="273">
        <v>305358.63</v>
      </c>
      <c r="E17" s="274">
        <v>36.7301448114348</v>
      </c>
      <c r="F17" s="273">
        <v>-7357.23</v>
      </c>
    </row>
    <row r="18" spans="1:6" ht="25.5">
      <c r="A18" s="275" t="s">
        <v>157</v>
      </c>
      <c r="B18" s="272" t="s">
        <v>158</v>
      </c>
      <c r="C18" s="273">
        <v>2928230</v>
      </c>
      <c r="D18" s="273">
        <v>1619429.63</v>
      </c>
      <c r="E18" s="274">
        <v>55.3040447642433</v>
      </c>
      <c r="F18" s="273">
        <v>154561.18</v>
      </c>
    </row>
    <row r="19" spans="1:6" ht="39">
      <c r="A19" s="276" t="s">
        <v>159</v>
      </c>
      <c r="B19" s="272" t="s">
        <v>160</v>
      </c>
      <c r="C19" s="273">
        <v>2928230</v>
      </c>
      <c r="D19" s="273">
        <v>1619429.63</v>
      </c>
      <c r="E19" s="274">
        <v>55.3040447642433</v>
      </c>
      <c r="F19" s="273">
        <v>154561.18</v>
      </c>
    </row>
    <row r="20" spans="1:6" ht="51.75">
      <c r="A20" s="277" t="s">
        <v>163</v>
      </c>
      <c r="B20" s="272" t="s">
        <v>164</v>
      </c>
      <c r="C20" s="273">
        <v>285211</v>
      </c>
      <c r="D20" s="273">
        <v>142486.62</v>
      </c>
      <c r="E20" s="274">
        <v>49.9583185781755</v>
      </c>
      <c r="F20" s="273">
        <v>42066.35</v>
      </c>
    </row>
    <row r="21" spans="1:6" ht="78">
      <c r="A21" s="277" t="s">
        <v>165</v>
      </c>
      <c r="B21" s="272" t="s">
        <v>166</v>
      </c>
      <c r="C21" s="273">
        <v>2327149</v>
      </c>
      <c r="D21" s="273">
        <v>1421072.04</v>
      </c>
      <c r="E21" s="274">
        <v>61.064935678807</v>
      </c>
      <c r="F21" s="273">
        <v>112494.83</v>
      </c>
    </row>
    <row r="22" spans="1:6" ht="78">
      <c r="A22" s="277" t="s">
        <v>167</v>
      </c>
      <c r="B22" s="272" t="s">
        <v>168</v>
      </c>
      <c r="C22" s="273">
        <v>315870</v>
      </c>
      <c r="D22" s="273">
        <v>55870.97</v>
      </c>
      <c r="E22" s="274">
        <v>17.6879634026656</v>
      </c>
      <c r="F22" s="273">
        <v>0</v>
      </c>
    </row>
    <row r="23" spans="1:6" ht="12.75">
      <c r="A23" s="271" t="s">
        <v>169</v>
      </c>
      <c r="B23" s="272" t="s">
        <v>170</v>
      </c>
      <c r="C23" s="273">
        <v>3092302400</v>
      </c>
      <c r="D23" s="273">
        <v>2961655652.9</v>
      </c>
      <c r="E23" s="274">
        <v>95.77509796260547</v>
      </c>
      <c r="F23" s="273">
        <v>63876514</v>
      </c>
    </row>
    <row r="24" spans="1:6" ht="12.75">
      <c r="A24" s="275" t="s">
        <v>171</v>
      </c>
      <c r="B24" s="272" t="s">
        <v>172</v>
      </c>
      <c r="C24" s="273">
        <v>3092302400</v>
      </c>
      <c r="D24" s="273">
        <v>2953271601</v>
      </c>
      <c r="E24" s="274">
        <v>95.50397144212029</v>
      </c>
      <c r="F24" s="273">
        <v>64972304</v>
      </c>
    </row>
    <row r="25" spans="1:6" ht="25.5">
      <c r="A25" s="275" t="s">
        <v>173</v>
      </c>
      <c r="B25" s="272" t="s">
        <v>174</v>
      </c>
      <c r="C25" s="273">
        <v>0</v>
      </c>
      <c r="D25" s="273">
        <v>8384051.9</v>
      </c>
      <c r="E25" s="274">
        <v>0</v>
      </c>
      <c r="F25" s="273">
        <v>-1095790</v>
      </c>
    </row>
    <row r="26" spans="1:6" s="270" customFormat="1" ht="12.75">
      <c r="A26" s="267" t="s">
        <v>524</v>
      </c>
      <c r="B26" s="267" t="s">
        <v>525</v>
      </c>
      <c r="C26" s="268">
        <v>3310489064</v>
      </c>
      <c r="D26" s="268">
        <v>1665270071.57</v>
      </c>
      <c r="E26" s="269">
        <v>50.30284164593755</v>
      </c>
      <c r="F26" s="268">
        <v>207765142.11</v>
      </c>
    </row>
    <row r="27" spans="1:6" ht="12.75">
      <c r="A27" s="271" t="s">
        <v>177</v>
      </c>
      <c r="B27" s="272" t="s">
        <v>178</v>
      </c>
      <c r="C27" s="273">
        <v>2604790632</v>
      </c>
      <c r="D27" s="273">
        <v>1282427425.53</v>
      </c>
      <c r="E27" s="274">
        <v>49.23341668137572</v>
      </c>
      <c r="F27" s="273">
        <v>152834018.56</v>
      </c>
    </row>
    <row r="28" spans="1:6" ht="12.75">
      <c r="A28" s="275" t="s">
        <v>179</v>
      </c>
      <c r="B28" s="272" t="s">
        <v>180</v>
      </c>
      <c r="C28" s="273">
        <v>401473800</v>
      </c>
      <c r="D28" s="273">
        <v>179014810.64</v>
      </c>
      <c r="E28" s="274">
        <v>44.58941296791969</v>
      </c>
      <c r="F28" s="273">
        <v>26547828</v>
      </c>
    </row>
    <row r="29" spans="1:6" ht="12.75">
      <c r="A29" s="276" t="s">
        <v>181</v>
      </c>
      <c r="B29" s="272" t="s">
        <v>182</v>
      </c>
      <c r="C29" s="273">
        <v>87747711</v>
      </c>
      <c r="D29" s="273">
        <v>46302904.19</v>
      </c>
      <c r="E29" s="274">
        <v>52.76821886556105</v>
      </c>
      <c r="F29" s="273">
        <v>6694361.37</v>
      </c>
    </row>
    <row r="30" spans="1:6" ht="12.75">
      <c r="A30" s="276" t="s">
        <v>187</v>
      </c>
      <c r="B30" s="272" t="s">
        <v>188</v>
      </c>
      <c r="C30" s="273">
        <v>313726089</v>
      </c>
      <c r="D30" s="273">
        <v>132711906.45</v>
      </c>
      <c r="E30" s="274">
        <v>42.30183943994533</v>
      </c>
      <c r="F30" s="273">
        <v>19853466.63</v>
      </c>
    </row>
    <row r="31" spans="1:6" ht="12.75">
      <c r="A31" s="275" t="s">
        <v>199</v>
      </c>
      <c r="B31" s="272" t="s">
        <v>200</v>
      </c>
      <c r="C31" s="273">
        <v>200820665</v>
      </c>
      <c r="D31" s="273">
        <v>146447938.59</v>
      </c>
      <c r="E31" s="274">
        <v>72.9247354050939</v>
      </c>
      <c r="F31" s="273">
        <v>5438442.35</v>
      </c>
    </row>
    <row r="32" spans="1:6" ht="12.75">
      <c r="A32" s="276" t="s">
        <v>207</v>
      </c>
      <c r="B32" s="272" t="s">
        <v>208</v>
      </c>
      <c r="C32" s="273">
        <v>1412239796</v>
      </c>
      <c r="D32" s="273">
        <v>590113432.89</v>
      </c>
      <c r="E32" s="274">
        <v>41.78563970236681</v>
      </c>
      <c r="F32" s="273">
        <v>71928632.93</v>
      </c>
    </row>
    <row r="33" spans="1:6" ht="12.75">
      <c r="A33" s="277" t="s">
        <v>209</v>
      </c>
      <c r="B33" s="272" t="s">
        <v>210</v>
      </c>
      <c r="C33" s="273">
        <v>1409464064</v>
      </c>
      <c r="D33" s="273">
        <v>588547309.18</v>
      </c>
      <c r="E33" s="274">
        <v>41.75681553098469</v>
      </c>
      <c r="F33" s="273">
        <v>71776359.61</v>
      </c>
    </row>
    <row r="34" spans="1:6" ht="12.75">
      <c r="A34" s="277" t="s">
        <v>217</v>
      </c>
      <c r="B34" s="272" t="s">
        <v>218</v>
      </c>
      <c r="C34" s="273">
        <v>2775732</v>
      </c>
      <c r="D34" s="273">
        <v>1566123.71</v>
      </c>
      <c r="E34" s="274">
        <v>56.42200723989204</v>
      </c>
      <c r="F34" s="273">
        <v>152273.32</v>
      </c>
    </row>
    <row r="35" spans="1:6" ht="25.5">
      <c r="A35" s="275" t="s">
        <v>227</v>
      </c>
      <c r="B35" s="272" t="s">
        <v>228</v>
      </c>
      <c r="C35" s="273">
        <v>451211044</v>
      </c>
      <c r="D35" s="273">
        <v>271474333.25</v>
      </c>
      <c r="E35" s="274">
        <v>60.1657111145533</v>
      </c>
      <c r="F35" s="273">
        <v>30758290.15</v>
      </c>
    </row>
    <row r="36" spans="1:6" ht="12.75">
      <c r="A36" s="276" t="s">
        <v>229</v>
      </c>
      <c r="B36" s="272" t="s">
        <v>230</v>
      </c>
      <c r="C36" s="273">
        <v>384786272</v>
      </c>
      <c r="D36" s="273">
        <v>236065384.55</v>
      </c>
      <c r="E36" s="274">
        <v>61.349741850977466</v>
      </c>
      <c r="F36" s="273">
        <v>27236025.69</v>
      </c>
    </row>
    <row r="37" spans="1:6" ht="12.75">
      <c r="A37" s="276" t="s">
        <v>231</v>
      </c>
      <c r="B37" s="272" t="s">
        <v>232</v>
      </c>
      <c r="C37" s="273">
        <v>66424772</v>
      </c>
      <c r="D37" s="273">
        <v>35408948.7</v>
      </c>
      <c r="E37" s="274">
        <v>53.306842664059126</v>
      </c>
      <c r="F37" s="273">
        <v>3522264.46</v>
      </c>
    </row>
    <row r="38" spans="1:6" ht="25.5">
      <c r="A38" s="275" t="s">
        <v>233</v>
      </c>
      <c r="B38" s="272" t="s">
        <v>234</v>
      </c>
      <c r="C38" s="273">
        <v>139045327</v>
      </c>
      <c r="D38" s="273">
        <v>95376910.16</v>
      </c>
      <c r="E38" s="274">
        <v>68.59411403304478</v>
      </c>
      <c r="F38" s="273">
        <v>18160825.13</v>
      </c>
    </row>
    <row r="39" spans="1:6" ht="12.75">
      <c r="A39" s="276" t="s">
        <v>235</v>
      </c>
      <c r="B39" s="272" t="s">
        <v>236</v>
      </c>
      <c r="C39" s="273">
        <v>164444</v>
      </c>
      <c r="D39" s="273">
        <v>130341.24</v>
      </c>
      <c r="E39" s="274">
        <v>79.26177908588943</v>
      </c>
      <c r="F39" s="273">
        <v>17568.47</v>
      </c>
    </row>
    <row r="40" spans="1:6" ht="25.5">
      <c r="A40" s="277" t="s">
        <v>237</v>
      </c>
      <c r="B40" s="272" t="s">
        <v>238</v>
      </c>
      <c r="C40" s="273">
        <v>164444</v>
      </c>
      <c r="D40" s="273">
        <v>130341.24</v>
      </c>
      <c r="E40" s="274">
        <v>79.26177908588943</v>
      </c>
      <c r="F40" s="273">
        <v>17568.47</v>
      </c>
    </row>
    <row r="41" spans="1:6" ht="39">
      <c r="A41" s="276" t="s">
        <v>239</v>
      </c>
      <c r="B41" s="272" t="s">
        <v>240</v>
      </c>
      <c r="C41" s="273">
        <v>137628985</v>
      </c>
      <c r="D41" s="273">
        <v>94001539.21</v>
      </c>
      <c r="E41" s="274">
        <v>68.30068477944525</v>
      </c>
      <c r="F41" s="273">
        <v>18148089.66</v>
      </c>
    </row>
    <row r="42" spans="1:6" ht="39">
      <c r="A42" s="277" t="s">
        <v>241</v>
      </c>
      <c r="B42" s="272" t="s">
        <v>242</v>
      </c>
      <c r="C42" s="273">
        <v>36762681</v>
      </c>
      <c r="D42" s="273">
        <v>18268374.67</v>
      </c>
      <c r="E42" s="274">
        <v>49.69271601818159</v>
      </c>
      <c r="F42" s="273">
        <v>3021269.78</v>
      </c>
    </row>
    <row r="43" spans="1:6" ht="64.5">
      <c r="A43" s="277" t="s">
        <v>243</v>
      </c>
      <c r="B43" s="272" t="s">
        <v>244</v>
      </c>
      <c r="C43" s="273">
        <v>100866304</v>
      </c>
      <c r="D43" s="273">
        <v>75733164.54</v>
      </c>
      <c r="E43" s="274">
        <v>75.0827199339038</v>
      </c>
      <c r="F43" s="273">
        <v>15126819.88</v>
      </c>
    </row>
    <row r="44" spans="1:6" ht="25.5">
      <c r="A44" s="276" t="s">
        <v>245</v>
      </c>
      <c r="B44" s="272" t="s">
        <v>246</v>
      </c>
      <c r="C44" s="273">
        <v>1251898</v>
      </c>
      <c r="D44" s="273">
        <v>1245029.71</v>
      </c>
      <c r="E44" s="274">
        <v>99.45136984003489</v>
      </c>
      <c r="F44" s="273">
        <v>-4833</v>
      </c>
    </row>
    <row r="45" spans="1:6" ht="39">
      <c r="A45" s="277" t="s">
        <v>249</v>
      </c>
      <c r="B45" s="272" t="s">
        <v>250</v>
      </c>
      <c r="C45" s="273">
        <v>1251898</v>
      </c>
      <c r="D45" s="273">
        <v>1245029.71</v>
      </c>
      <c r="E45" s="274">
        <v>99.45136984003489</v>
      </c>
      <c r="F45" s="273">
        <v>-4833</v>
      </c>
    </row>
    <row r="46" spans="1:6" ht="12.75">
      <c r="A46" s="271" t="s">
        <v>251</v>
      </c>
      <c r="B46" s="272" t="s">
        <v>252</v>
      </c>
      <c r="C46" s="273">
        <v>705698432</v>
      </c>
      <c r="D46" s="273">
        <v>382842646.04</v>
      </c>
      <c r="E46" s="274">
        <v>54.250176659029336</v>
      </c>
      <c r="F46" s="273">
        <v>54931123.55</v>
      </c>
    </row>
    <row r="47" spans="1:6" ht="12.75">
      <c r="A47" s="275" t="s">
        <v>253</v>
      </c>
      <c r="B47" s="272" t="s">
        <v>254</v>
      </c>
      <c r="C47" s="273">
        <v>584739424</v>
      </c>
      <c r="D47" s="273">
        <v>288158314.73</v>
      </c>
      <c r="E47" s="274">
        <v>49.27978222484277</v>
      </c>
      <c r="F47" s="273">
        <v>47309437.64</v>
      </c>
    </row>
    <row r="48" spans="1:6" ht="12.75">
      <c r="A48" s="275" t="s">
        <v>259</v>
      </c>
      <c r="B48" s="272" t="s">
        <v>260</v>
      </c>
      <c r="C48" s="273">
        <v>120959008</v>
      </c>
      <c r="D48" s="273">
        <v>94684331.31</v>
      </c>
      <c r="E48" s="274">
        <v>78.27803226527784</v>
      </c>
      <c r="F48" s="273">
        <v>7621685.91</v>
      </c>
    </row>
    <row r="49" spans="1:6" ht="51.75">
      <c r="A49" s="276" t="s">
        <v>265</v>
      </c>
      <c r="B49" s="272" t="s">
        <v>266</v>
      </c>
      <c r="C49" s="273">
        <v>112320292</v>
      </c>
      <c r="D49" s="273">
        <v>91978814.79</v>
      </c>
      <c r="E49" s="274">
        <v>81.88975754265311</v>
      </c>
      <c r="F49" s="273">
        <v>6325731.4</v>
      </c>
    </row>
    <row r="50" spans="1:6" ht="39">
      <c r="A50" s="277" t="s">
        <v>267</v>
      </c>
      <c r="B50" s="272" t="s">
        <v>268</v>
      </c>
      <c r="C50" s="273">
        <v>107273255</v>
      </c>
      <c r="D50" s="273">
        <v>89840524.2</v>
      </c>
      <c r="E50" s="274">
        <v>83.74922919976653</v>
      </c>
      <c r="F50" s="273">
        <v>5813900.45</v>
      </c>
    </row>
    <row r="51" spans="1:6" ht="64.5">
      <c r="A51" s="277" t="s">
        <v>269</v>
      </c>
      <c r="B51" s="272" t="s">
        <v>270</v>
      </c>
      <c r="C51" s="273">
        <v>5047037</v>
      </c>
      <c r="D51" s="273">
        <v>2138290.59</v>
      </c>
      <c r="E51" s="274">
        <v>42.36724616839543</v>
      </c>
      <c r="F51" s="273">
        <v>511830.95</v>
      </c>
    </row>
    <row r="52" spans="1:6" ht="25.5">
      <c r="A52" s="276" t="s">
        <v>271</v>
      </c>
      <c r="B52" s="272" t="s">
        <v>272</v>
      </c>
      <c r="C52" s="273">
        <v>8638716</v>
      </c>
      <c r="D52" s="273">
        <v>2705516.52</v>
      </c>
      <c r="E52" s="274">
        <v>31.31850288862373</v>
      </c>
      <c r="F52" s="273">
        <v>1295954.51</v>
      </c>
    </row>
    <row r="53" spans="1:6" ht="12.75">
      <c r="A53" s="277" t="s">
        <v>273</v>
      </c>
      <c r="B53" s="272" t="s">
        <v>274</v>
      </c>
      <c r="C53" s="273">
        <v>6520280</v>
      </c>
      <c r="D53" s="273">
        <v>2705516.52</v>
      </c>
      <c r="E53" s="274">
        <v>41.493870201893166</v>
      </c>
      <c r="F53" s="273">
        <v>1295954.51</v>
      </c>
    </row>
    <row r="54" spans="1:6" ht="39">
      <c r="A54" s="277" t="s">
        <v>275</v>
      </c>
      <c r="B54" s="272" t="s">
        <v>276</v>
      </c>
      <c r="C54" s="273">
        <v>2118436</v>
      </c>
      <c r="D54" s="273">
        <v>0</v>
      </c>
      <c r="E54" s="274">
        <v>0</v>
      </c>
      <c r="F54" s="273">
        <v>0</v>
      </c>
    </row>
    <row r="55" spans="1:6" ht="12.75">
      <c r="A55" s="272"/>
      <c r="B55" s="272" t="s">
        <v>277</v>
      </c>
      <c r="C55" s="273">
        <v>-52411816</v>
      </c>
      <c r="D55" s="273">
        <v>1396010949.7100003</v>
      </c>
      <c r="E55" s="278" t="s">
        <v>175</v>
      </c>
      <c r="F55" s="273">
        <v>-141514862.88</v>
      </c>
    </row>
    <row r="56" spans="1:6" ht="12.75">
      <c r="A56" s="272" t="s">
        <v>369</v>
      </c>
      <c r="B56" s="272" t="s">
        <v>278</v>
      </c>
      <c r="C56" s="273">
        <v>52411816</v>
      </c>
      <c r="D56" s="279" t="s">
        <v>175</v>
      </c>
      <c r="E56" s="278" t="s">
        <v>175</v>
      </c>
      <c r="F56" s="279" t="s">
        <v>175</v>
      </c>
    </row>
    <row r="57" spans="1:6" ht="12.75">
      <c r="A57" s="271" t="s">
        <v>279</v>
      </c>
      <c r="B57" s="272" t="s">
        <v>280</v>
      </c>
      <c r="C57" s="273">
        <v>58138603</v>
      </c>
      <c r="D57" s="279" t="s">
        <v>175</v>
      </c>
      <c r="E57" s="278" t="s">
        <v>175</v>
      </c>
      <c r="F57" s="279" t="s">
        <v>175</v>
      </c>
    </row>
    <row r="58" spans="1:6" ht="25.5">
      <c r="A58" s="275" t="s">
        <v>281</v>
      </c>
      <c r="B58" s="272" t="s">
        <v>282</v>
      </c>
      <c r="C58" s="273">
        <v>587294</v>
      </c>
      <c r="D58" s="279" t="s">
        <v>175</v>
      </c>
      <c r="E58" s="278" t="s">
        <v>175</v>
      </c>
      <c r="F58" s="279" t="s">
        <v>175</v>
      </c>
    </row>
    <row r="59" spans="1:6" ht="25.5">
      <c r="A59" s="275" t="s">
        <v>283</v>
      </c>
      <c r="B59" s="272" t="s">
        <v>284</v>
      </c>
      <c r="C59" s="273">
        <v>57551309</v>
      </c>
      <c r="D59" s="279" t="s">
        <v>175</v>
      </c>
      <c r="E59" s="278" t="s">
        <v>175</v>
      </c>
      <c r="F59" s="279" t="s">
        <v>175</v>
      </c>
    </row>
    <row r="60" spans="1:6" ht="12.75">
      <c r="A60" s="271" t="s">
        <v>287</v>
      </c>
      <c r="B60" s="272" t="s">
        <v>288</v>
      </c>
      <c r="C60" s="273">
        <v>708000</v>
      </c>
      <c r="D60" s="279" t="s">
        <v>175</v>
      </c>
      <c r="E60" s="278" t="s">
        <v>175</v>
      </c>
      <c r="F60" s="279" t="s">
        <v>175</v>
      </c>
    </row>
    <row r="61" spans="1:6" ht="12.75">
      <c r="A61" s="275" t="s">
        <v>526</v>
      </c>
      <c r="B61" s="272" t="s">
        <v>527</v>
      </c>
      <c r="C61" s="273">
        <v>708000</v>
      </c>
      <c r="D61" s="279" t="s">
        <v>175</v>
      </c>
      <c r="E61" s="278" t="s">
        <v>175</v>
      </c>
      <c r="F61" s="279" t="s">
        <v>175</v>
      </c>
    </row>
    <row r="62" spans="1:6" s="270" customFormat="1" ht="12.75">
      <c r="A62" s="271" t="s">
        <v>289</v>
      </c>
      <c r="B62" s="272" t="s">
        <v>290</v>
      </c>
      <c r="C62" s="273">
        <v>-1523495</v>
      </c>
      <c r="D62" s="279" t="s">
        <v>175</v>
      </c>
      <c r="E62" s="278" t="s">
        <v>175</v>
      </c>
      <c r="F62" s="279" t="s">
        <v>175</v>
      </c>
    </row>
    <row r="63" spans="1:6" s="270" customFormat="1" ht="12.75">
      <c r="A63" s="275" t="s">
        <v>528</v>
      </c>
      <c r="B63" s="272" t="s">
        <v>529</v>
      </c>
      <c r="C63" s="273">
        <v>-1523495</v>
      </c>
      <c r="D63" s="279" t="s">
        <v>175</v>
      </c>
      <c r="E63" s="278" t="s">
        <v>175</v>
      </c>
      <c r="F63" s="279" t="s">
        <v>175</v>
      </c>
    </row>
    <row r="64" spans="1:6" ht="12.75">
      <c r="A64" s="271" t="s">
        <v>291</v>
      </c>
      <c r="B64" s="272" t="s">
        <v>292</v>
      </c>
      <c r="C64" s="273">
        <v>-4911292</v>
      </c>
      <c r="D64" s="279" t="s">
        <v>175</v>
      </c>
      <c r="E64" s="278" t="s">
        <v>175</v>
      </c>
      <c r="F64" s="279" t="s">
        <v>175</v>
      </c>
    </row>
    <row r="65" spans="1:6" ht="12.75">
      <c r="A65" s="267"/>
      <c r="B65" s="267" t="s">
        <v>530</v>
      </c>
      <c r="C65" s="268"/>
      <c r="D65" s="268"/>
      <c r="E65" s="269"/>
      <c r="F65" s="268"/>
    </row>
    <row r="66" spans="1:6" ht="12.75">
      <c r="A66" s="267" t="s">
        <v>137</v>
      </c>
      <c r="B66" s="267" t="s">
        <v>138</v>
      </c>
      <c r="C66" s="268">
        <v>2119893149</v>
      </c>
      <c r="D66" s="268">
        <v>1922734607.8899999</v>
      </c>
      <c r="E66" s="269">
        <v>90.69960006224822</v>
      </c>
      <c r="F66" s="268">
        <v>64390263.01</v>
      </c>
    </row>
    <row r="67" spans="1:6" ht="25.5">
      <c r="A67" s="271" t="s">
        <v>139</v>
      </c>
      <c r="B67" s="272" t="s">
        <v>140</v>
      </c>
      <c r="C67" s="273">
        <v>0</v>
      </c>
      <c r="D67" s="273">
        <v>189220.14</v>
      </c>
      <c r="E67" s="274">
        <v>0</v>
      </c>
      <c r="F67" s="273">
        <v>38643.92</v>
      </c>
    </row>
    <row r="68" spans="1:6" ht="12.75">
      <c r="A68" s="271" t="s">
        <v>141</v>
      </c>
      <c r="B68" s="272" t="s">
        <v>142</v>
      </c>
      <c r="C68" s="273">
        <v>161054116</v>
      </c>
      <c r="D68" s="273">
        <v>97037648.07</v>
      </c>
      <c r="E68" s="274">
        <v>60.2515790841384</v>
      </c>
      <c r="F68" s="273">
        <v>2158122.14</v>
      </c>
    </row>
    <row r="69" spans="1:6" ht="12.75">
      <c r="A69" s="275" t="s">
        <v>522</v>
      </c>
      <c r="B69" s="272" t="s">
        <v>523</v>
      </c>
      <c r="C69" s="273">
        <v>161054116</v>
      </c>
      <c r="D69" s="273">
        <v>97037648.07</v>
      </c>
      <c r="E69" s="274">
        <v>60.2515790841384</v>
      </c>
      <c r="F69" s="273">
        <v>2158122.14</v>
      </c>
    </row>
    <row r="70" spans="1:6" ht="12.75">
      <c r="A70" s="271" t="s">
        <v>143</v>
      </c>
      <c r="B70" s="272" t="s">
        <v>144</v>
      </c>
      <c r="C70" s="273">
        <v>3807059</v>
      </c>
      <c r="D70" s="273">
        <v>1966115.78</v>
      </c>
      <c r="E70" s="274">
        <v>51.6439535084694</v>
      </c>
      <c r="F70" s="273">
        <v>156419.95</v>
      </c>
    </row>
    <row r="71" spans="1:6" ht="12.75">
      <c r="A71" s="275" t="s">
        <v>149</v>
      </c>
      <c r="B71" s="272" t="s">
        <v>150</v>
      </c>
      <c r="C71" s="273">
        <v>878829</v>
      </c>
      <c r="D71" s="273">
        <v>346686.15</v>
      </c>
      <c r="E71" s="274">
        <v>39.4486470064142</v>
      </c>
      <c r="F71" s="273">
        <v>1858.77</v>
      </c>
    </row>
    <row r="72" spans="1:6" ht="12.75">
      <c r="A72" s="276" t="s">
        <v>151</v>
      </c>
      <c r="B72" s="272" t="s">
        <v>152</v>
      </c>
      <c r="C72" s="273">
        <v>878829</v>
      </c>
      <c r="D72" s="273">
        <v>346686.15</v>
      </c>
      <c r="E72" s="274">
        <v>39.4486470064142</v>
      </c>
      <c r="F72" s="273">
        <v>1858.77</v>
      </c>
    </row>
    <row r="73" spans="1:6" ht="25.5">
      <c r="A73" s="277" t="s">
        <v>153</v>
      </c>
      <c r="B73" s="272" t="s">
        <v>154</v>
      </c>
      <c r="C73" s="273">
        <v>47472</v>
      </c>
      <c r="D73" s="273">
        <v>41327.52</v>
      </c>
      <c r="E73" s="274">
        <v>87.056622851365</v>
      </c>
      <c r="F73" s="273">
        <v>9216</v>
      </c>
    </row>
    <row r="74" spans="1:6" ht="51.75">
      <c r="A74" s="277" t="s">
        <v>155</v>
      </c>
      <c r="B74" s="272" t="s">
        <v>156</v>
      </c>
      <c r="C74" s="273">
        <v>831357</v>
      </c>
      <c r="D74" s="273">
        <v>305358.63</v>
      </c>
      <c r="E74" s="274">
        <v>36.7301448114348</v>
      </c>
      <c r="F74" s="273">
        <v>-7357.23</v>
      </c>
    </row>
    <row r="75" spans="1:6" ht="25.5">
      <c r="A75" s="275" t="s">
        <v>157</v>
      </c>
      <c r="B75" s="272" t="s">
        <v>158</v>
      </c>
      <c r="C75" s="273">
        <v>2928230</v>
      </c>
      <c r="D75" s="273">
        <v>1619429.63</v>
      </c>
      <c r="E75" s="274">
        <v>55.3040447642433</v>
      </c>
      <c r="F75" s="273">
        <v>154561.18</v>
      </c>
    </row>
    <row r="76" spans="1:6" ht="39">
      <c r="A76" s="276" t="s">
        <v>159</v>
      </c>
      <c r="B76" s="272" t="s">
        <v>160</v>
      </c>
      <c r="C76" s="273">
        <v>2928230</v>
      </c>
      <c r="D76" s="273">
        <v>1619429.63</v>
      </c>
      <c r="E76" s="274">
        <v>55.3040447642433</v>
      </c>
      <c r="F76" s="273">
        <v>154561.18</v>
      </c>
    </row>
    <row r="77" spans="1:6" ht="51.75">
      <c r="A77" s="277" t="s">
        <v>163</v>
      </c>
      <c r="B77" s="272" t="s">
        <v>164</v>
      </c>
      <c r="C77" s="273">
        <v>285211</v>
      </c>
      <c r="D77" s="273">
        <v>142486.62</v>
      </c>
      <c r="E77" s="274">
        <v>49.9583185781755</v>
      </c>
      <c r="F77" s="273">
        <v>42066.35</v>
      </c>
    </row>
    <row r="78" spans="1:6" ht="78">
      <c r="A78" s="277" t="s">
        <v>165</v>
      </c>
      <c r="B78" s="272" t="s">
        <v>166</v>
      </c>
      <c r="C78" s="273">
        <v>2327149</v>
      </c>
      <c r="D78" s="273">
        <v>1421072.04</v>
      </c>
      <c r="E78" s="274">
        <v>61.064935678807</v>
      </c>
      <c r="F78" s="273">
        <v>112494.83</v>
      </c>
    </row>
    <row r="79" spans="1:6" ht="78">
      <c r="A79" s="277" t="s">
        <v>167</v>
      </c>
      <c r="B79" s="272" t="s">
        <v>168</v>
      </c>
      <c r="C79" s="273">
        <v>315870</v>
      </c>
      <c r="D79" s="273">
        <v>55870.97</v>
      </c>
      <c r="E79" s="274">
        <v>17.6879634026656</v>
      </c>
      <c r="F79" s="273">
        <v>0</v>
      </c>
    </row>
    <row r="80" spans="1:6" s="270" customFormat="1" ht="12.75">
      <c r="A80" s="271" t="s">
        <v>169</v>
      </c>
      <c r="B80" s="272" t="s">
        <v>170</v>
      </c>
      <c r="C80" s="273">
        <v>1955031974</v>
      </c>
      <c r="D80" s="273">
        <v>1823541623.8999999</v>
      </c>
      <c r="E80" s="274">
        <v>93.27426088940271</v>
      </c>
      <c r="F80" s="273">
        <v>62037077</v>
      </c>
    </row>
    <row r="81" spans="1:6" ht="12.75">
      <c r="A81" s="275" t="s">
        <v>171</v>
      </c>
      <c r="B81" s="272" t="s">
        <v>172</v>
      </c>
      <c r="C81" s="273">
        <v>1955031974</v>
      </c>
      <c r="D81" s="273">
        <v>1815157572</v>
      </c>
      <c r="E81" s="274">
        <v>92.84541614356226</v>
      </c>
      <c r="F81" s="273">
        <v>63132867</v>
      </c>
    </row>
    <row r="82" spans="1:6" ht="25.5">
      <c r="A82" s="275" t="s">
        <v>173</v>
      </c>
      <c r="B82" s="272" t="s">
        <v>174</v>
      </c>
      <c r="C82" s="273">
        <v>0</v>
      </c>
      <c r="D82" s="273">
        <v>8384051.9</v>
      </c>
      <c r="E82" s="274">
        <v>0</v>
      </c>
      <c r="F82" s="273">
        <v>-1095790</v>
      </c>
    </row>
    <row r="83" spans="1:6" ht="12.75">
      <c r="A83" s="267" t="s">
        <v>524</v>
      </c>
      <c r="B83" s="267" t="s">
        <v>525</v>
      </c>
      <c r="C83" s="268">
        <v>2177455554</v>
      </c>
      <c r="D83" s="268">
        <v>1018124800.97</v>
      </c>
      <c r="E83" s="269">
        <v>46.757546857831294</v>
      </c>
      <c r="F83" s="268">
        <v>141814565.57</v>
      </c>
    </row>
    <row r="84" spans="1:6" ht="12.75">
      <c r="A84" s="271" t="s">
        <v>177</v>
      </c>
      <c r="B84" s="272" t="s">
        <v>178</v>
      </c>
      <c r="C84" s="273">
        <v>1751806858</v>
      </c>
      <c r="D84" s="273">
        <v>769379683.68</v>
      </c>
      <c r="E84" s="274">
        <v>43.91920719835428</v>
      </c>
      <c r="F84" s="273">
        <v>102023017.81</v>
      </c>
    </row>
    <row r="85" spans="1:6" ht="12.75">
      <c r="A85" s="275" t="s">
        <v>179</v>
      </c>
      <c r="B85" s="272" t="s">
        <v>180</v>
      </c>
      <c r="C85" s="273">
        <v>212814848</v>
      </c>
      <c r="D85" s="273">
        <v>102779508.17</v>
      </c>
      <c r="E85" s="274">
        <v>48.2952712820113</v>
      </c>
      <c r="F85" s="273">
        <v>13122014.42</v>
      </c>
    </row>
    <row r="86" spans="1:6" ht="12.75">
      <c r="A86" s="276" t="s">
        <v>181</v>
      </c>
      <c r="B86" s="272" t="s">
        <v>182</v>
      </c>
      <c r="C86" s="273">
        <v>84966776</v>
      </c>
      <c r="D86" s="273">
        <v>45089128.83</v>
      </c>
      <c r="E86" s="274">
        <v>53.066776159660336</v>
      </c>
      <c r="F86" s="273">
        <v>6463928.71</v>
      </c>
    </row>
    <row r="87" spans="1:6" ht="12.75">
      <c r="A87" s="276" t="s">
        <v>187</v>
      </c>
      <c r="B87" s="272" t="s">
        <v>188</v>
      </c>
      <c r="C87" s="273">
        <v>127848072</v>
      </c>
      <c r="D87" s="273">
        <v>57690379.34</v>
      </c>
      <c r="E87" s="274">
        <v>45.12416842703737</v>
      </c>
      <c r="F87" s="273">
        <v>6658085.71</v>
      </c>
    </row>
    <row r="88" spans="1:6" ht="12.75">
      <c r="A88" s="276" t="s">
        <v>207</v>
      </c>
      <c r="B88" s="272" t="s">
        <v>208</v>
      </c>
      <c r="C88" s="273">
        <v>1373711711</v>
      </c>
      <c r="D88" s="273">
        <v>565391450.44</v>
      </c>
      <c r="E88" s="274">
        <v>41.157940629946346</v>
      </c>
      <c r="F88" s="273">
        <v>70071582.29</v>
      </c>
    </row>
    <row r="89" spans="1:6" ht="12.75">
      <c r="A89" s="277" t="s">
        <v>209</v>
      </c>
      <c r="B89" s="272" t="s">
        <v>210</v>
      </c>
      <c r="C89" s="273">
        <v>1370935979</v>
      </c>
      <c r="D89" s="273">
        <v>563825326.73</v>
      </c>
      <c r="E89" s="274">
        <v>41.12703549740305</v>
      </c>
      <c r="F89" s="273">
        <v>69919308.97</v>
      </c>
    </row>
    <row r="90" spans="1:6" ht="12.75">
      <c r="A90" s="277" t="s">
        <v>217</v>
      </c>
      <c r="B90" s="272" t="s">
        <v>218</v>
      </c>
      <c r="C90" s="273">
        <v>2775732</v>
      </c>
      <c r="D90" s="273">
        <v>1566123.71</v>
      </c>
      <c r="E90" s="274">
        <v>56.42200723989204</v>
      </c>
      <c r="F90" s="273">
        <v>152273.32</v>
      </c>
    </row>
    <row r="91" spans="1:6" ht="25.5">
      <c r="A91" s="275" t="s">
        <v>227</v>
      </c>
      <c r="B91" s="272" t="s">
        <v>228</v>
      </c>
      <c r="C91" s="273">
        <v>27466632</v>
      </c>
      <c r="D91" s="273">
        <v>7061974.62</v>
      </c>
      <c r="E91" s="274">
        <v>25.711105096540415</v>
      </c>
      <c r="F91" s="273">
        <v>663762.97</v>
      </c>
    </row>
    <row r="92" spans="1:6" ht="12.75">
      <c r="A92" s="276" t="s">
        <v>229</v>
      </c>
      <c r="B92" s="272" t="s">
        <v>230</v>
      </c>
      <c r="C92" s="273">
        <v>211496</v>
      </c>
      <c r="D92" s="273">
        <v>157872.24</v>
      </c>
      <c r="E92" s="274">
        <v>74.64549684154782</v>
      </c>
      <c r="F92" s="273">
        <v>0</v>
      </c>
    </row>
    <row r="93" spans="1:6" ht="12.75">
      <c r="A93" s="276" t="s">
        <v>231</v>
      </c>
      <c r="B93" s="272" t="s">
        <v>232</v>
      </c>
      <c r="C93" s="273">
        <v>27255136</v>
      </c>
      <c r="D93" s="273">
        <v>6904102.38</v>
      </c>
      <c r="E93" s="274">
        <v>25.331381138586135</v>
      </c>
      <c r="F93" s="273">
        <v>663762.97</v>
      </c>
    </row>
    <row r="94" spans="1:6" ht="25.5">
      <c r="A94" s="275" t="s">
        <v>233</v>
      </c>
      <c r="B94" s="272" t="s">
        <v>234</v>
      </c>
      <c r="C94" s="273">
        <v>137813667</v>
      </c>
      <c r="D94" s="273">
        <v>94146750.45</v>
      </c>
      <c r="E94" s="274">
        <v>68.31452387809985</v>
      </c>
      <c r="F94" s="273">
        <v>18165658.13</v>
      </c>
    </row>
    <row r="95" spans="1:6" ht="12.75">
      <c r="A95" s="276" t="s">
        <v>235</v>
      </c>
      <c r="B95" s="272" t="s">
        <v>236</v>
      </c>
      <c r="C95" s="273">
        <v>164444</v>
      </c>
      <c r="D95" s="273">
        <v>130341.24</v>
      </c>
      <c r="E95" s="274">
        <v>79.26177908588943</v>
      </c>
      <c r="F95" s="273">
        <v>17568.47</v>
      </c>
    </row>
    <row r="96" spans="1:6" ht="25.5">
      <c r="A96" s="277" t="s">
        <v>237</v>
      </c>
      <c r="B96" s="272" t="s">
        <v>238</v>
      </c>
      <c r="C96" s="273">
        <v>164444</v>
      </c>
      <c r="D96" s="273">
        <v>130341.24</v>
      </c>
      <c r="E96" s="274">
        <v>79.26177908588943</v>
      </c>
      <c r="F96" s="273">
        <v>17568.47</v>
      </c>
    </row>
    <row r="97" spans="1:6" ht="39">
      <c r="A97" s="276" t="s">
        <v>239</v>
      </c>
      <c r="B97" s="272" t="s">
        <v>240</v>
      </c>
      <c r="C97" s="273">
        <v>137628985</v>
      </c>
      <c r="D97" s="273">
        <v>94001539.21</v>
      </c>
      <c r="E97" s="274">
        <v>68.30068477944525</v>
      </c>
      <c r="F97" s="273">
        <v>18148089.66</v>
      </c>
    </row>
    <row r="98" spans="1:6" ht="39">
      <c r="A98" s="277" t="s">
        <v>241</v>
      </c>
      <c r="B98" s="272" t="s">
        <v>242</v>
      </c>
      <c r="C98" s="273">
        <v>36762681</v>
      </c>
      <c r="D98" s="273">
        <v>18268374.67</v>
      </c>
      <c r="E98" s="274">
        <v>49.69271601818159</v>
      </c>
      <c r="F98" s="273">
        <v>3021269.78</v>
      </c>
    </row>
    <row r="99" spans="1:6" ht="64.5">
      <c r="A99" s="277" t="s">
        <v>243</v>
      </c>
      <c r="B99" s="272" t="s">
        <v>244</v>
      </c>
      <c r="C99" s="273">
        <v>100866304</v>
      </c>
      <c r="D99" s="273">
        <v>75733164.54</v>
      </c>
      <c r="E99" s="274">
        <v>75.0827199339038</v>
      </c>
      <c r="F99" s="273">
        <v>15126819.88</v>
      </c>
    </row>
    <row r="100" spans="1:6" ht="25.5">
      <c r="A100" s="276" t="s">
        <v>245</v>
      </c>
      <c r="B100" s="272" t="s">
        <v>246</v>
      </c>
      <c r="C100" s="273">
        <v>20238</v>
      </c>
      <c r="D100" s="273">
        <v>14870</v>
      </c>
      <c r="E100" s="274">
        <v>73.47563988536416</v>
      </c>
      <c r="F100" s="273">
        <v>0</v>
      </c>
    </row>
    <row r="101" spans="1:6" ht="39">
      <c r="A101" s="277" t="s">
        <v>249</v>
      </c>
      <c r="B101" s="272" t="s">
        <v>250</v>
      </c>
      <c r="C101" s="273">
        <v>20238</v>
      </c>
      <c r="D101" s="273">
        <v>14870</v>
      </c>
      <c r="E101" s="274">
        <v>73.47563988536416</v>
      </c>
      <c r="F101" s="273">
        <v>0</v>
      </c>
    </row>
    <row r="102" spans="1:6" ht="12.75">
      <c r="A102" s="271" t="s">
        <v>251</v>
      </c>
      <c r="B102" s="272" t="s">
        <v>252</v>
      </c>
      <c r="C102" s="273">
        <v>425648696</v>
      </c>
      <c r="D102" s="273">
        <v>248745117.29</v>
      </c>
      <c r="E102" s="274">
        <v>58.43906480333726</v>
      </c>
      <c r="F102" s="273">
        <v>39791547.76</v>
      </c>
    </row>
    <row r="103" spans="1:6" ht="12.75">
      <c r="A103" s="275" t="s">
        <v>253</v>
      </c>
      <c r="B103" s="272" t="s">
        <v>254</v>
      </c>
      <c r="C103" s="273">
        <v>313328404</v>
      </c>
      <c r="D103" s="273">
        <v>156766302.5</v>
      </c>
      <c r="E103" s="274">
        <v>50.03258577859414</v>
      </c>
      <c r="F103" s="273">
        <v>33465816.36</v>
      </c>
    </row>
    <row r="104" spans="1:6" ht="12.75">
      <c r="A104" s="275" t="s">
        <v>259</v>
      </c>
      <c r="B104" s="272" t="s">
        <v>260</v>
      </c>
      <c r="C104" s="273">
        <v>112320292</v>
      </c>
      <c r="D104" s="273">
        <v>91978814.79</v>
      </c>
      <c r="E104" s="274">
        <v>81.88975754265311</v>
      </c>
      <c r="F104" s="273">
        <v>6325731.4</v>
      </c>
    </row>
    <row r="105" spans="1:6" ht="51.75">
      <c r="A105" s="276" t="s">
        <v>265</v>
      </c>
      <c r="B105" s="272" t="s">
        <v>266</v>
      </c>
      <c r="C105" s="273">
        <v>112320292</v>
      </c>
      <c r="D105" s="273">
        <v>91978814.79</v>
      </c>
      <c r="E105" s="274">
        <v>81.88975754265311</v>
      </c>
      <c r="F105" s="273">
        <v>6325731.4</v>
      </c>
    </row>
    <row r="106" spans="1:6" s="270" customFormat="1" ht="39">
      <c r="A106" s="277" t="s">
        <v>267</v>
      </c>
      <c r="B106" s="272" t="s">
        <v>268</v>
      </c>
      <c r="C106" s="273">
        <v>107273255</v>
      </c>
      <c r="D106" s="273">
        <v>89840524.2</v>
      </c>
      <c r="E106" s="274">
        <v>83.74922919976653</v>
      </c>
      <c r="F106" s="273">
        <v>5813900.45</v>
      </c>
    </row>
    <row r="107" spans="1:6" s="270" customFormat="1" ht="64.5">
      <c r="A107" s="277" t="s">
        <v>269</v>
      </c>
      <c r="B107" s="272" t="s">
        <v>270</v>
      </c>
      <c r="C107" s="273">
        <v>5047037</v>
      </c>
      <c r="D107" s="273">
        <v>2138290.59</v>
      </c>
      <c r="E107" s="274">
        <v>42.36724616839543</v>
      </c>
      <c r="F107" s="273">
        <v>511830.95</v>
      </c>
    </row>
    <row r="108" spans="1:6" ht="12.75">
      <c r="A108" s="272"/>
      <c r="B108" s="272" t="s">
        <v>277</v>
      </c>
      <c r="C108" s="273">
        <v>-57562405</v>
      </c>
      <c r="D108" s="273">
        <v>904609806.9199998</v>
      </c>
      <c r="E108" s="278" t="s">
        <v>175</v>
      </c>
      <c r="F108" s="273">
        <v>-77424302.56</v>
      </c>
    </row>
    <row r="109" spans="1:6" ht="12.75">
      <c r="A109" s="272" t="s">
        <v>369</v>
      </c>
      <c r="B109" s="272" t="s">
        <v>278</v>
      </c>
      <c r="C109" s="273">
        <v>57562405</v>
      </c>
      <c r="D109" s="279" t="s">
        <v>175</v>
      </c>
      <c r="E109" s="278" t="s">
        <v>175</v>
      </c>
      <c r="F109" s="279" t="s">
        <v>175</v>
      </c>
    </row>
    <row r="110" spans="1:6" ht="12.75">
      <c r="A110" s="271" t="s">
        <v>279</v>
      </c>
      <c r="B110" s="272" t="s">
        <v>280</v>
      </c>
      <c r="C110" s="273">
        <v>57562405</v>
      </c>
      <c r="D110" s="279" t="s">
        <v>175</v>
      </c>
      <c r="E110" s="278" t="s">
        <v>175</v>
      </c>
      <c r="F110" s="279" t="s">
        <v>175</v>
      </c>
    </row>
    <row r="111" spans="1:6" s="270" customFormat="1" ht="25.5">
      <c r="A111" s="275" t="s">
        <v>281</v>
      </c>
      <c r="B111" s="272" t="s">
        <v>282</v>
      </c>
      <c r="C111" s="273">
        <v>11096</v>
      </c>
      <c r="D111" s="279" t="s">
        <v>175</v>
      </c>
      <c r="E111" s="278" t="s">
        <v>175</v>
      </c>
      <c r="F111" s="279" t="s">
        <v>175</v>
      </c>
    </row>
    <row r="112" spans="1:6" ht="25.5">
      <c r="A112" s="275" t="s">
        <v>283</v>
      </c>
      <c r="B112" s="272" t="s">
        <v>284</v>
      </c>
      <c r="C112" s="273">
        <v>57551309</v>
      </c>
      <c r="D112" s="279" t="s">
        <v>175</v>
      </c>
      <c r="E112" s="278" t="s">
        <v>175</v>
      </c>
      <c r="F112" s="279" t="s">
        <v>175</v>
      </c>
    </row>
    <row r="113" spans="1:6" ht="39">
      <c r="A113" s="267"/>
      <c r="B113" s="267" t="s">
        <v>531</v>
      </c>
      <c r="C113" s="268"/>
      <c r="D113" s="268"/>
      <c r="E113" s="269"/>
      <c r="F113" s="268"/>
    </row>
    <row r="114" spans="1:6" ht="12.75">
      <c r="A114" s="267" t="s">
        <v>137</v>
      </c>
      <c r="B114" s="267" t="s">
        <v>138</v>
      </c>
      <c r="C114" s="268">
        <v>151045172</v>
      </c>
      <c r="D114" s="268">
        <v>112097944.63</v>
      </c>
      <c r="E114" s="269">
        <v>74.21484788007656</v>
      </c>
      <c r="F114" s="268">
        <v>471.9</v>
      </c>
    </row>
    <row r="115" spans="1:6" ht="25.5">
      <c r="A115" s="271" t="s">
        <v>139</v>
      </c>
      <c r="B115" s="272" t="s">
        <v>140</v>
      </c>
      <c r="C115" s="273">
        <v>0</v>
      </c>
      <c r="D115" s="273">
        <v>471.9</v>
      </c>
      <c r="E115" s="274">
        <v>0</v>
      </c>
      <c r="F115" s="273">
        <v>471.9</v>
      </c>
    </row>
    <row r="116" spans="1:6" ht="12.75">
      <c r="A116" s="271" t="s">
        <v>141</v>
      </c>
      <c r="B116" s="272" t="s">
        <v>142</v>
      </c>
      <c r="C116" s="273">
        <v>77633414</v>
      </c>
      <c r="D116" s="273">
        <v>38685714.73</v>
      </c>
      <c r="E116" s="274">
        <v>49.83126818305323</v>
      </c>
      <c r="F116" s="273">
        <v>0</v>
      </c>
    </row>
    <row r="117" spans="1:6" ht="12.75">
      <c r="A117" s="275" t="s">
        <v>522</v>
      </c>
      <c r="B117" s="272" t="s">
        <v>523</v>
      </c>
      <c r="C117" s="273">
        <v>77633414</v>
      </c>
      <c r="D117" s="273">
        <v>38685714.73</v>
      </c>
      <c r="E117" s="274">
        <v>49.83126818305323</v>
      </c>
      <c r="F117" s="273">
        <v>0</v>
      </c>
    </row>
    <row r="118" spans="1:6" ht="12.75">
      <c r="A118" s="271" t="s">
        <v>169</v>
      </c>
      <c r="B118" s="272" t="s">
        <v>170</v>
      </c>
      <c r="C118" s="273">
        <v>73411758</v>
      </c>
      <c r="D118" s="273">
        <v>73411758</v>
      </c>
      <c r="E118" s="274">
        <v>100</v>
      </c>
      <c r="F118" s="273">
        <v>0</v>
      </c>
    </row>
    <row r="119" spans="1:6" ht="12.75">
      <c r="A119" s="275" t="s">
        <v>171</v>
      </c>
      <c r="B119" s="272" t="s">
        <v>172</v>
      </c>
      <c r="C119" s="273">
        <v>73411758</v>
      </c>
      <c r="D119" s="273">
        <v>73411758</v>
      </c>
      <c r="E119" s="274">
        <v>100</v>
      </c>
      <c r="F119" s="273">
        <v>0</v>
      </c>
    </row>
    <row r="120" spans="1:6" ht="12.75">
      <c r="A120" s="267" t="s">
        <v>524</v>
      </c>
      <c r="B120" s="267" t="s">
        <v>525</v>
      </c>
      <c r="C120" s="268">
        <v>164603398</v>
      </c>
      <c r="D120" s="268">
        <v>104546857.19</v>
      </c>
      <c r="E120" s="269">
        <v>63.51439791662138</v>
      </c>
      <c r="F120" s="268">
        <v>18602329.11</v>
      </c>
    </row>
    <row r="121" spans="1:6" ht="12.75">
      <c r="A121" s="271" t="s">
        <v>177</v>
      </c>
      <c r="B121" s="272" t="s">
        <v>178</v>
      </c>
      <c r="C121" s="273">
        <v>16992488</v>
      </c>
      <c r="D121" s="273">
        <v>8519803.68</v>
      </c>
      <c r="E121" s="274">
        <v>50.13864761887723</v>
      </c>
      <c r="F121" s="273">
        <v>368657.74</v>
      </c>
    </row>
    <row r="122" spans="1:6" ht="12.75">
      <c r="A122" s="275" t="s">
        <v>179</v>
      </c>
      <c r="B122" s="272" t="s">
        <v>180</v>
      </c>
      <c r="C122" s="273">
        <v>13347646</v>
      </c>
      <c r="D122" s="273">
        <v>6018932.51</v>
      </c>
      <c r="E122" s="274">
        <v>45.09358811284027</v>
      </c>
      <c r="F122" s="273">
        <v>368657.74</v>
      </c>
    </row>
    <row r="123" spans="1:6" ht="12.75">
      <c r="A123" s="276" t="s">
        <v>181</v>
      </c>
      <c r="B123" s="272" t="s">
        <v>182</v>
      </c>
      <c r="C123" s="273">
        <v>558243</v>
      </c>
      <c r="D123" s="273">
        <v>287671.37</v>
      </c>
      <c r="E123" s="274">
        <v>51.53156779395353</v>
      </c>
      <c r="F123" s="273">
        <v>39891.58</v>
      </c>
    </row>
    <row r="124" spans="1:6" s="270" customFormat="1" ht="12.75">
      <c r="A124" s="276" t="s">
        <v>187</v>
      </c>
      <c r="B124" s="272" t="s">
        <v>188</v>
      </c>
      <c r="C124" s="273">
        <v>12789403</v>
      </c>
      <c r="D124" s="273">
        <v>5731261.14</v>
      </c>
      <c r="E124" s="274">
        <v>44.81257756910154</v>
      </c>
      <c r="F124" s="273">
        <v>328766.16</v>
      </c>
    </row>
    <row r="125" spans="1:6" s="270" customFormat="1" ht="12.75">
      <c r="A125" s="276" t="s">
        <v>207</v>
      </c>
      <c r="B125" s="272" t="s">
        <v>208</v>
      </c>
      <c r="C125" s="273">
        <v>3644842</v>
      </c>
      <c r="D125" s="273">
        <v>2500871.17</v>
      </c>
      <c r="E125" s="274">
        <v>68.61398024934962</v>
      </c>
      <c r="F125" s="273">
        <v>0</v>
      </c>
    </row>
    <row r="126" spans="1:6" ht="12.75">
      <c r="A126" s="277" t="s">
        <v>209</v>
      </c>
      <c r="B126" s="272" t="s">
        <v>210</v>
      </c>
      <c r="C126" s="273">
        <v>3644842</v>
      </c>
      <c r="D126" s="273">
        <v>2500871.17</v>
      </c>
      <c r="E126" s="274">
        <v>68.61398024934962</v>
      </c>
      <c r="F126" s="273">
        <v>0</v>
      </c>
    </row>
    <row r="127" spans="1:6" ht="12.75">
      <c r="A127" s="271" t="s">
        <v>251</v>
      </c>
      <c r="B127" s="272" t="s">
        <v>252</v>
      </c>
      <c r="C127" s="273">
        <v>147610910</v>
      </c>
      <c r="D127" s="273">
        <v>96027053.51</v>
      </c>
      <c r="E127" s="274">
        <v>65.05417079943481</v>
      </c>
      <c r="F127" s="273">
        <v>18233671.37</v>
      </c>
    </row>
    <row r="128" spans="1:6" s="270" customFormat="1" ht="12.75">
      <c r="A128" s="275" t="s">
        <v>253</v>
      </c>
      <c r="B128" s="272" t="s">
        <v>254</v>
      </c>
      <c r="C128" s="273">
        <v>147610910</v>
      </c>
      <c r="D128" s="273">
        <v>96027053.51</v>
      </c>
      <c r="E128" s="274">
        <v>65.05417079943481</v>
      </c>
      <c r="F128" s="273">
        <v>18233671.37</v>
      </c>
    </row>
    <row r="129" spans="1:6" ht="12.75">
      <c r="A129" s="272"/>
      <c r="B129" s="272" t="s">
        <v>277</v>
      </c>
      <c r="C129" s="273">
        <v>-13558226</v>
      </c>
      <c r="D129" s="273">
        <v>7551087.44</v>
      </c>
      <c r="E129" s="278" t="s">
        <v>175</v>
      </c>
      <c r="F129" s="273">
        <v>-18601857.21</v>
      </c>
    </row>
    <row r="130" spans="1:6" ht="12.75">
      <c r="A130" s="272" t="s">
        <v>369</v>
      </c>
      <c r="B130" s="272" t="s">
        <v>278</v>
      </c>
      <c r="C130" s="273">
        <v>13558226</v>
      </c>
      <c r="D130" s="279" t="s">
        <v>175</v>
      </c>
      <c r="E130" s="278" t="s">
        <v>175</v>
      </c>
      <c r="F130" s="279" t="s">
        <v>175</v>
      </c>
    </row>
    <row r="131" spans="1:6" ht="12.75">
      <c r="A131" s="271" t="s">
        <v>279</v>
      </c>
      <c r="B131" s="272" t="s">
        <v>280</v>
      </c>
      <c r="C131" s="273">
        <v>13558226</v>
      </c>
      <c r="D131" s="279" t="s">
        <v>175</v>
      </c>
      <c r="E131" s="278" t="s">
        <v>175</v>
      </c>
      <c r="F131" s="279" t="s">
        <v>175</v>
      </c>
    </row>
    <row r="132" spans="1:6" ht="25.5">
      <c r="A132" s="275" t="s">
        <v>283</v>
      </c>
      <c r="B132" s="272" t="s">
        <v>284</v>
      </c>
      <c r="C132" s="273">
        <v>13558226</v>
      </c>
      <c r="D132" s="279" t="s">
        <v>175</v>
      </c>
      <c r="E132" s="278" t="s">
        <v>175</v>
      </c>
      <c r="F132" s="279" t="s">
        <v>175</v>
      </c>
    </row>
    <row r="133" spans="1:6" ht="12.75">
      <c r="A133" s="267"/>
      <c r="B133" s="267" t="s">
        <v>532</v>
      </c>
      <c r="C133" s="268"/>
      <c r="D133" s="268"/>
      <c r="E133" s="269"/>
      <c r="F133" s="268"/>
    </row>
    <row r="134" spans="1:6" ht="12.75">
      <c r="A134" s="267" t="s">
        <v>137</v>
      </c>
      <c r="B134" s="267" t="s">
        <v>138</v>
      </c>
      <c r="C134" s="268">
        <v>325453924</v>
      </c>
      <c r="D134" s="268">
        <v>325453924</v>
      </c>
      <c r="E134" s="269">
        <v>100</v>
      </c>
      <c r="F134" s="268">
        <v>16226168</v>
      </c>
    </row>
    <row r="135" spans="1:6" ht="12.75">
      <c r="A135" s="271" t="s">
        <v>169</v>
      </c>
      <c r="B135" s="272" t="s">
        <v>170</v>
      </c>
      <c r="C135" s="273">
        <v>325453924</v>
      </c>
      <c r="D135" s="273">
        <v>325453924</v>
      </c>
      <c r="E135" s="274">
        <v>100</v>
      </c>
      <c r="F135" s="273">
        <v>16226168</v>
      </c>
    </row>
    <row r="136" spans="1:6" ht="12.75">
      <c r="A136" s="275" t="s">
        <v>171</v>
      </c>
      <c r="B136" s="272" t="s">
        <v>172</v>
      </c>
      <c r="C136" s="273">
        <v>325453924</v>
      </c>
      <c r="D136" s="273">
        <v>325453924</v>
      </c>
      <c r="E136" s="274">
        <v>100</v>
      </c>
      <c r="F136" s="273">
        <v>16226168</v>
      </c>
    </row>
    <row r="137" spans="1:6" ht="12.75">
      <c r="A137" s="267" t="s">
        <v>524</v>
      </c>
      <c r="B137" s="267" t="s">
        <v>525</v>
      </c>
      <c r="C137" s="268">
        <v>325453924</v>
      </c>
      <c r="D137" s="268">
        <v>178243498.51</v>
      </c>
      <c r="E137" s="269">
        <v>54.7676599867943</v>
      </c>
      <c r="F137" s="268">
        <v>21322238.53</v>
      </c>
    </row>
    <row r="138" spans="1:6" ht="12.75">
      <c r="A138" s="271" t="s">
        <v>177</v>
      </c>
      <c r="B138" s="272" t="s">
        <v>178</v>
      </c>
      <c r="C138" s="273">
        <v>259147723</v>
      </c>
      <c r="D138" s="273">
        <v>121938117.77</v>
      </c>
      <c r="E138" s="274">
        <v>47.0535169510249</v>
      </c>
      <c r="F138" s="273">
        <v>16086091.82</v>
      </c>
    </row>
    <row r="139" spans="1:6" ht="12.75">
      <c r="A139" s="275" t="s">
        <v>179</v>
      </c>
      <c r="B139" s="272" t="s">
        <v>180</v>
      </c>
      <c r="C139" s="273">
        <v>4144932</v>
      </c>
      <c r="D139" s="273">
        <v>1730987.32</v>
      </c>
      <c r="E139" s="274">
        <v>41.761537221841</v>
      </c>
      <c r="F139" s="273">
        <v>212884.57</v>
      </c>
    </row>
    <row r="140" spans="1:6" ht="12.75">
      <c r="A140" s="276" t="s">
        <v>181</v>
      </c>
      <c r="B140" s="272" t="s">
        <v>182</v>
      </c>
      <c r="C140" s="273">
        <v>663132</v>
      </c>
      <c r="D140" s="273">
        <v>331683.49</v>
      </c>
      <c r="E140" s="274">
        <v>50.0177174378555</v>
      </c>
      <c r="F140" s="273">
        <v>40412.68</v>
      </c>
    </row>
    <row r="141" spans="1:6" ht="12.75">
      <c r="A141" s="276" t="s">
        <v>187</v>
      </c>
      <c r="B141" s="272" t="s">
        <v>188</v>
      </c>
      <c r="C141" s="273">
        <v>3481800</v>
      </c>
      <c r="D141" s="273">
        <v>1399303.83</v>
      </c>
      <c r="E141" s="274">
        <v>40.1890927106669</v>
      </c>
      <c r="F141" s="273">
        <v>172471.89</v>
      </c>
    </row>
    <row r="142" spans="1:6" ht="12.75">
      <c r="A142" s="276" t="s">
        <v>207</v>
      </c>
      <c r="B142" s="272" t="s">
        <v>208</v>
      </c>
      <c r="C142" s="273">
        <v>254565314</v>
      </c>
      <c r="D142" s="273">
        <v>120021639.37</v>
      </c>
      <c r="E142" s="274">
        <v>47.14767989562</v>
      </c>
      <c r="F142" s="273">
        <v>15868027.26</v>
      </c>
    </row>
    <row r="143" spans="1:6" ht="12.75">
      <c r="A143" s="277" t="s">
        <v>209</v>
      </c>
      <c r="B143" s="272" t="s">
        <v>210</v>
      </c>
      <c r="C143" s="273">
        <v>254565314</v>
      </c>
      <c r="D143" s="273">
        <v>120021639.37</v>
      </c>
      <c r="E143" s="274">
        <v>47.14767989562</v>
      </c>
      <c r="F143" s="273">
        <v>15868027.26</v>
      </c>
    </row>
    <row r="144" spans="1:6" ht="25.5">
      <c r="A144" s="275" t="s">
        <v>233</v>
      </c>
      <c r="B144" s="272" t="s">
        <v>234</v>
      </c>
      <c r="C144" s="273">
        <v>437477</v>
      </c>
      <c r="D144" s="273">
        <v>185491.08</v>
      </c>
      <c r="E144" s="274">
        <v>42.4001901814267</v>
      </c>
      <c r="F144" s="273">
        <v>5179.99</v>
      </c>
    </row>
    <row r="145" spans="1:6" ht="39">
      <c r="A145" s="276" t="s">
        <v>239</v>
      </c>
      <c r="B145" s="272" t="s">
        <v>240</v>
      </c>
      <c r="C145" s="273">
        <v>437477</v>
      </c>
      <c r="D145" s="273">
        <v>185491.08</v>
      </c>
      <c r="E145" s="274">
        <v>42.4001901814267</v>
      </c>
      <c r="F145" s="273">
        <v>5179.99</v>
      </c>
    </row>
    <row r="146" spans="1:6" s="270" customFormat="1" ht="39">
      <c r="A146" s="277" t="s">
        <v>241</v>
      </c>
      <c r="B146" s="272" t="s">
        <v>242</v>
      </c>
      <c r="C146" s="273">
        <v>188508</v>
      </c>
      <c r="D146" s="273">
        <v>147238.43</v>
      </c>
      <c r="E146" s="274">
        <v>78.1072580474038</v>
      </c>
      <c r="F146" s="273">
        <v>5179.99</v>
      </c>
    </row>
    <row r="147" spans="1:6" s="270" customFormat="1" ht="64.5">
      <c r="A147" s="277" t="s">
        <v>243</v>
      </c>
      <c r="B147" s="272" t="s">
        <v>244</v>
      </c>
      <c r="C147" s="273">
        <v>248969</v>
      </c>
      <c r="D147" s="273">
        <v>38252.65</v>
      </c>
      <c r="E147" s="274">
        <v>15.3644228799569</v>
      </c>
      <c r="F147" s="273">
        <v>0</v>
      </c>
    </row>
    <row r="148" spans="1:6" ht="12.75">
      <c r="A148" s="271" t="s">
        <v>251</v>
      </c>
      <c r="B148" s="272" t="s">
        <v>252</v>
      </c>
      <c r="C148" s="273">
        <v>66306201</v>
      </c>
      <c r="D148" s="273">
        <v>56305380.74</v>
      </c>
      <c r="E148" s="274">
        <v>84.9172172298033</v>
      </c>
      <c r="F148" s="273">
        <v>5236146.71</v>
      </c>
    </row>
    <row r="149" spans="1:6" ht="12.75">
      <c r="A149" s="275" t="s">
        <v>253</v>
      </c>
      <c r="B149" s="272" t="s">
        <v>254</v>
      </c>
      <c r="C149" s="273">
        <v>17583333</v>
      </c>
      <c r="D149" s="273">
        <v>10259716.55</v>
      </c>
      <c r="E149" s="274">
        <v>58.3490999687033</v>
      </c>
      <c r="F149" s="273">
        <v>3741851.51</v>
      </c>
    </row>
    <row r="150" spans="1:6" s="270" customFormat="1" ht="12.75">
      <c r="A150" s="275" t="s">
        <v>259</v>
      </c>
      <c r="B150" s="272" t="s">
        <v>260</v>
      </c>
      <c r="C150" s="273">
        <v>48722868</v>
      </c>
      <c r="D150" s="273">
        <v>46045664.19</v>
      </c>
      <c r="E150" s="274">
        <v>94.5052417480843</v>
      </c>
      <c r="F150" s="273">
        <v>1494295.2</v>
      </c>
    </row>
    <row r="151" spans="1:6" ht="51.75">
      <c r="A151" s="276" t="s">
        <v>265</v>
      </c>
      <c r="B151" s="272" t="s">
        <v>266</v>
      </c>
      <c r="C151" s="273">
        <v>48722868</v>
      </c>
      <c r="D151" s="273">
        <v>46045664.19</v>
      </c>
      <c r="E151" s="274">
        <v>94.5052417480843</v>
      </c>
      <c r="F151" s="273">
        <v>1494295.2</v>
      </c>
    </row>
    <row r="152" spans="1:6" ht="39">
      <c r="A152" s="277" t="s">
        <v>267</v>
      </c>
      <c r="B152" s="272" t="s">
        <v>268</v>
      </c>
      <c r="C152" s="273">
        <v>47687803</v>
      </c>
      <c r="D152" s="273">
        <v>45498932.47</v>
      </c>
      <c r="E152" s="274">
        <v>95.4099992192972</v>
      </c>
      <c r="F152" s="273">
        <v>1173420.13</v>
      </c>
    </row>
    <row r="153" spans="1:6" ht="64.5">
      <c r="A153" s="277" t="s">
        <v>269</v>
      </c>
      <c r="B153" s="272" t="s">
        <v>270</v>
      </c>
      <c r="C153" s="273">
        <v>1035065</v>
      </c>
      <c r="D153" s="273">
        <v>546731.72</v>
      </c>
      <c r="E153" s="274">
        <v>52.8210035118567</v>
      </c>
      <c r="F153" s="273">
        <v>320875.07</v>
      </c>
    </row>
    <row r="154" spans="1:6" ht="12.75">
      <c r="A154" s="272"/>
      <c r="B154" s="272" t="s">
        <v>277</v>
      </c>
      <c r="C154" s="273">
        <v>0</v>
      </c>
      <c r="D154" s="273">
        <v>147210425.49</v>
      </c>
      <c r="E154" s="278" t="s">
        <v>175</v>
      </c>
      <c r="F154" s="273">
        <v>-5096070.53</v>
      </c>
    </row>
    <row r="155" spans="1:6" ht="12.75">
      <c r="A155" s="267"/>
      <c r="B155" s="267" t="s">
        <v>533</v>
      </c>
      <c r="C155" s="268"/>
      <c r="D155" s="268"/>
      <c r="E155" s="269"/>
      <c r="F155" s="268"/>
    </row>
    <row r="156" spans="1:6" ht="12.75">
      <c r="A156" s="267" t="s">
        <v>137</v>
      </c>
      <c r="B156" s="267" t="s">
        <v>138</v>
      </c>
      <c r="C156" s="268">
        <v>325453924</v>
      </c>
      <c r="D156" s="268">
        <v>325453924</v>
      </c>
      <c r="E156" s="269">
        <v>100</v>
      </c>
      <c r="F156" s="268">
        <v>16226168</v>
      </c>
    </row>
    <row r="157" spans="1:6" ht="12.75">
      <c r="A157" s="271" t="s">
        <v>169</v>
      </c>
      <c r="B157" s="272" t="s">
        <v>170</v>
      </c>
      <c r="C157" s="273">
        <v>325453924</v>
      </c>
      <c r="D157" s="273">
        <v>325453924</v>
      </c>
      <c r="E157" s="274">
        <v>100</v>
      </c>
      <c r="F157" s="273">
        <v>16226168</v>
      </c>
    </row>
    <row r="158" spans="1:6" ht="12.75">
      <c r="A158" s="275" t="s">
        <v>171</v>
      </c>
      <c r="B158" s="272" t="s">
        <v>172</v>
      </c>
      <c r="C158" s="273">
        <v>325453924</v>
      </c>
      <c r="D158" s="273">
        <v>325453924</v>
      </c>
      <c r="E158" s="274">
        <v>100</v>
      </c>
      <c r="F158" s="273">
        <v>16226168</v>
      </c>
    </row>
    <row r="159" spans="1:6" ht="12.75">
      <c r="A159" s="267" t="s">
        <v>524</v>
      </c>
      <c r="B159" s="267" t="s">
        <v>525</v>
      </c>
      <c r="C159" s="268">
        <v>325453924</v>
      </c>
      <c r="D159" s="268">
        <v>178243498.51</v>
      </c>
      <c r="E159" s="269">
        <v>54.7676599867943</v>
      </c>
      <c r="F159" s="268">
        <v>21322238.53</v>
      </c>
    </row>
    <row r="160" spans="1:6" ht="12.75">
      <c r="A160" s="271" t="s">
        <v>177</v>
      </c>
      <c r="B160" s="272" t="s">
        <v>178</v>
      </c>
      <c r="C160" s="273">
        <v>259147723</v>
      </c>
      <c r="D160" s="273">
        <v>121938117.77</v>
      </c>
      <c r="E160" s="274">
        <v>47.0535169510249</v>
      </c>
      <c r="F160" s="273">
        <v>16086091.82</v>
      </c>
    </row>
    <row r="161" spans="1:6" ht="12.75">
      <c r="A161" s="275" t="s">
        <v>179</v>
      </c>
      <c r="B161" s="272" t="s">
        <v>180</v>
      </c>
      <c r="C161" s="273">
        <v>4144932</v>
      </c>
      <c r="D161" s="273">
        <v>1730987.32</v>
      </c>
      <c r="E161" s="274">
        <v>41.761537221841</v>
      </c>
      <c r="F161" s="273">
        <v>212884.57</v>
      </c>
    </row>
    <row r="162" spans="1:6" ht="12.75">
      <c r="A162" s="276" t="s">
        <v>181</v>
      </c>
      <c r="B162" s="272" t="s">
        <v>182</v>
      </c>
      <c r="C162" s="273">
        <v>663132</v>
      </c>
      <c r="D162" s="273">
        <v>331683.49</v>
      </c>
      <c r="E162" s="274">
        <v>50.0177174378555</v>
      </c>
      <c r="F162" s="273">
        <v>40412.68</v>
      </c>
    </row>
    <row r="163" spans="1:6" ht="12.75">
      <c r="A163" s="276" t="s">
        <v>187</v>
      </c>
      <c r="B163" s="272" t="s">
        <v>188</v>
      </c>
      <c r="C163" s="273">
        <v>3481800</v>
      </c>
      <c r="D163" s="273">
        <v>1399303.83</v>
      </c>
      <c r="E163" s="274">
        <v>40.1890927106669</v>
      </c>
      <c r="F163" s="273">
        <v>172471.89</v>
      </c>
    </row>
    <row r="164" spans="1:6" ht="12.75">
      <c r="A164" s="276" t="s">
        <v>207</v>
      </c>
      <c r="B164" s="272" t="s">
        <v>208</v>
      </c>
      <c r="C164" s="273">
        <v>254565314</v>
      </c>
      <c r="D164" s="273">
        <v>120021639.37</v>
      </c>
      <c r="E164" s="274">
        <v>47.14767989562</v>
      </c>
      <c r="F164" s="273">
        <v>15868027.26</v>
      </c>
    </row>
    <row r="165" spans="1:6" ht="12.75">
      <c r="A165" s="277" t="s">
        <v>209</v>
      </c>
      <c r="B165" s="272" t="s">
        <v>210</v>
      </c>
      <c r="C165" s="273">
        <v>254565314</v>
      </c>
      <c r="D165" s="273">
        <v>120021639.37</v>
      </c>
      <c r="E165" s="274">
        <v>47.14767989562</v>
      </c>
      <c r="F165" s="273">
        <v>15868027.26</v>
      </c>
    </row>
    <row r="166" spans="1:6" ht="25.5">
      <c r="A166" s="275" t="s">
        <v>233</v>
      </c>
      <c r="B166" s="272" t="s">
        <v>234</v>
      </c>
      <c r="C166" s="273">
        <v>437477</v>
      </c>
      <c r="D166" s="273">
        <v>185491.08</v>
      </c>
      <c r="E166" s="274">
        <v>42.4001901814267</v>
      </c>
      <c r="F166" s="273">
        <v>5179.99</v>
      </c>
    </row>
    <row r="167" spans="1:6" ht="39">
      <c r="A167" s="276" t="s">
        <v>239</v>
      </c>
      <c r="B167" s="272" t="s">
        <v>240</v>
      </c>
      <c r="C167" s="273">
        <v>437477</v>
      </c>
      <c r="D167" s="273">
        <v>185491.08</v>
      </c>
      <c r="E167" s="274">
        <v>42.4001901814267</v>
      </c>
      <c r="F167" s="273">
        <v>5179.99</v>
      </c>
    </row>
    <row r="168" spans="1:6" s="270" customFormat="1" ht="39">
      <c r="A168" s="277" t="s">
        <v>241</v>
      </c>
      <c r="B168" s="272" t="s">
        <v>242</v>
      </c>
      <c r="C168" s="273">
        <v>188508</v>
      </c>
      <c r="D168" s="273">
        <v>147238.43</v>
      </c>
      <c r="E168" s="274">
        <v>78.1072580474038</v>
      </c>
      <c r="F168" s="273">
        <v>5179.99</v>
      </c>
    </row>
    <row r="169" spans="1:6" s="270" customFormat="1" ht="64.5">
      <c r="A169" s="277" t="s">
        <v>243</v>
      </c>
      <c r="B169" s="272" t="s">
        <v>244</v>
      </c>
      <c r="C169" s="273">
        <v>248969</v>
      </c>
      <c r="D169" s="273">
        <v>38252.65</v>
      </c>
      <c r="E169" s="274">
        <v>15.3644228799569</v>
      </c>
      <c r="F169" s="273">
        <v>0</v>
      </c>
    </row>
    <row r="170" spans="1:6" ht="12.75">
      <c r="A170" s="271" t="s">
        <v>251</v>
      </c>
      <c r="B170" s="272" t="s">
        <v>252</v>
      </c>
      <c r="C170" s="273">
        <v>66306201</v>
      </c>
      <c r="D170" s="273">
        <v>56305380.74</v>
      </c>
      <c r="E170" s="274">
        <v>84.9172172298033</v>
      </c>
      <c r="F170" s="273">
        <v>5236146.71</v>
      </c>
    </row>
    <row r="171" spans="1:6" ht="12.75">
      <c r="A171" s="275" t="s">
        <v>253</v>
      </c>
      <c r="B171" s="272" t="s">
        <v>254</v>
      </c>
      <c r="C171" s="273">
        <v>17583333</v>
      </c>
      <c r="D171" s="273">
        <v>10259716.55</v>
      </c>
      <c r="E171" s="274">
        <v>58.3490999687033</v>
      </c>
      <c r="F171" s="273">
        <v>3741851.51</v>
      </c>
    </row>
    <row r="172" spans="1:6" ht="12.75">
      <c r="A172" s="275" t="s">
        <v>259</v>
      </c>
      <c r="B172" s="272" t="s">
        <v>260</v>
      </c>
      <c r="C172" s="273">
        <v>48722868</v>
      </c>
      <c r="D172" s="273">
        <v>46045664.19</v>
      </c>
      <c r="E172" s="274">
        <v>94.5052417480843</v>
      </c>
      <c r="F172" s="273">
        <v>1494295.2</v>
      </c>
    </row>
    <row r="173" spans="1:6" ht="51.75">
      <c r="A173" s="276" t="s">
        <v>265</v>
      </c>
      <c r="B173" s="272" t="s">
        <v>266</v>
      </c>
      <c r="C173" s="273">
        <v>48722868</v>
      </c>
      <c r="D173" s="273">
        <v>46045664.19</v>
      </c>
      <c r="E173" s="274">
        <v>94.5052417480843</v>
      </c>
      <c r="F173" s="273">
        <v>1494295.2</v>
      </c>
    </row>
    <row r="174" spans="1:6" ht="39">
      <c r="A174" s="277" t="s">
        <v>267</v>
      </c>
      <c r="B174" s="272" t="s">
        <v>268</v>
      </c>
      <c r="C174" s="273">
        <v>47687803</v>
      </c>
      <c r="D174" s="273">
        <v>45498932.47</v>
      </c>
      <c r="E174" s="274">
        <v>95.4099992192972</v>
      </c>
      <c r="F174" s="273">
        <v>1173420.13</v>
      </c>
    </row>
    <row r="175" spans="1:6" s="270" customFormat="1" ht="64.5">
      <c r="A175" s="277" t="s">
        <v>269</v>
      </c>
      <c r="B175" s="272" t="s">
        <v>270</v>
      </c>
      <c r="C175" s="273">
        <v>1035065</v>
      </c>
      <c r="D175" s="273">
        <v>546731.72</v>
      </c>
      <c r="E175" s="274">
        <v>52.8210035118567</v>
      </c>
      <c r="F175" s="273">
        <v>320875.07</v>
      </c>
    </row>
    <row r="176" spans="1:6" ht="12.75">
      <c r="A176" s="272"/>
      <c r="B176" s="272" t="s">
        <v>277</v>
      </c>
      <c r="C176" s="273">
        <v>0</v>
      </c>
      <c r="D176" s="273">
        <v>147210425.49</v>
      </c>
      <c r="E176" s="278" t="s">
        <v>175</v>
      </c>
      <c r="F176" s="273">
        <v>-5096070.53</v>
      </c>
    </row>
    <row r="177" spans="1:6" ht="12.75">
      <c r="A177" s="267"/>
      <c r="B177" s="267" t="s">
        <v>534</v>
      </c>
      <c r="C177" s="268"/>
      <c r="D177" s="268"/>
      <c r="E177" s="269"/>
      <c r="F177" s="268"/>
    </row>
    <row r="178" spans="1:6" ht="12.75">
      <c r="A178" s="267" t="s">
        <v>137</v>
      </c>
      <c r="B178" s="267" t="s">
        <v>138</v>
      </c>
      <c r="C178" s="268">
        <v>317683339</v>
      </c>
      <c r="D178" s="268">
        <v>317689034.23</v>
      </c>
      <c r="E178" s="269">
        <v>100.00179273802</v>
      </c>
      <c r="F178" s="268">
        <v>38047921.09</v>
      </c>
    </row>
    <row r="179" spans="1:6" ht="25.5">
      <c r="A179" s="271" t="s">
        <v>139</v>
      </c>
      <c r="B179" s="272" t="s">
        <v>140</v>
      </c>
      <c r="C179" s="273">
        <v>0</v>
      </c>
      <c r="D179" s="273">
        <v>5088.25</v>
      </c>
      <c r="E179" s="274">
        <v>0</v>
      </c>
      <c r="F179" s="273">
        <v>163.47</v>
      </c>
    </row>
    <row r="180" spans="1:6" ht="12.75">
      <c r="A180" s="271" t="s">
        <v>141</v>
      </c>
      <c r="B180" s="272" t="s">
        <v>142</v>
      </c>
      <c r="C180" s="273">
        <v>0</v>
      </c>
      <c r="D180" s="273">
        <v>0</v>
      </c>
      <c r="E180" s="274">
        <v>0</v>
      </c>
      <c r="F180" s="273">
        <v>-35629.73</v>
      </c>
    </row>
    <row r="181" spans="1:6" ht="12.75">
      <c r="A181" s="275" t="s">
        <v>522</v>
      </c>
      <c r="B181" s="272" t="s">
        <v>523</v>
      </c>
      <c r="C181" s="273">
        <v>0</v>
      </c>
      <c r="D181" s="273">
        <v>0</v>
      </c>
      <c r="E181" s="274">
        <v>0</v>
      </c>
      <c r="F181" s="273">
        <v>-35629.73</v>
      </c>
    </row>
    <row r="182" spans="1:6" ht="12.75">
      <c r="A182" s="271" t="s">
        <v>143</v>
      </c>
      <c r="B182" s="272" t="s">
        <v>144</v>
      </c>
      <c r="C182" s="273">
        <v>0</v>
      </c>
      <c r="D182" s="273">
        <v>606.98</v>
      </c>
      <c r="E182" s="274">
        <v>0</v>
      </c>
      <c r="F182" s="273">
        <v>-7044.65</v>
      </c>
    </row>
    <row r="183" spans="1:6" ht="12.75">
      <c r="A183" s="275" t="s">
        <v>149</v>
      </c>
      <c r="B183" s="272" t="s">
        <v>150</v>
      </c>
      <c r="C183" s="273">
        <v>0</v>
      </c>
      <c r="D183" s="273">
        <v>0</v>
      </c>
      <c r="E183" s="274">
        <v>0</v>
      </c>
      <c r="F183" s="273">
        <v>-7651.63</v>
      </c>
    </row>
    <row r="184" spans="1:6" ht="12.75">
      <c r="A184" s="276" t="s">
        <v>151</v>
      </c>
      <c r="B184" s="272" t="s">
        <v>152</v>
      </c>
      <c r="C184" s="273">
        <v>0</v>
      </c>
      <c r="D184" s="273">
        <v>0</v>
      </c>
      <c r="E184" s="274">
        <v>0</v>
      </c>
      <c r="F184" s="273">
        <v>-7651.63</v>
      </c>
    </row>
    <row r="185" spans="1:6" ht="51.75">
      <c r="A185" s="277" t="s">
        <v>155</v>
      </c>
      <c r="B185" s="272" t="s">
        <v>156</v>
      </c>
      <c r="C185" s="273">
        <v>0</v>
      </c>
      <c r="D185" s="273">
        <v>0</v>
      </c>
      <c r="E185" s="274">
        <v>0</v>
      </c>
      <c r="F185" s="273">
        <v>-7651.63</v>
      </c>
    </row>
    <row r="186" spans="1:6" ht="25.5">
      <c r="A186" s="275" t="s">
        <v>157</v>
      </c>
      <c r="B186" s="272" t="s">
        <v>158</v>
      </c>
      <c r="C186" s="273">
        <v>0</v>
      </c>
      <c r="D186" s="273">
        <v>606.98</v>
      </c>
      <c r="E186" s="274">
        <v>0</v>
      </c>
      <c r="F186" s="273">
        <v>606.98</v>
      </c>
    </row>
    <row r="187" spans="1:6" ht="39">
      <c r="A187" s="276" t="s">
        <v>159</v>
      </c>
      <c r="B187" s="272" t="s">
        <v>160</v>
      </c>
      <c r="C187" s="273">
        <v>0</v>
      </c>
      <c r="D187" s="273">
        <v>606.98</v>
      </c>
      <c r="E187" s="274">
        <v>0</v>
      </c>
      <c r="F187" s="273">
        <v>606.98</v>
      </c>
    </row>
    <row r="188" spans="1:6" ht="78">
      <c r="A188" s="277" t="s">
        <v>165</v>
      </c>
      <c r="B188" s="272" t="s">
        <v>166</v>
      </c>
      <c r="C188" s="273">
        <v>0</v>
      </c>
      <c r="D188" s="273">
        <v>606.98</v>
      </c>
      <c r="E188" s="274">
        <v>0</v>
      </c>
      <c r="F188" s="273">
        <v>606.98</v>
      </c>
    </row>
    <row r="189" spans="1:6" ht="12.75">
      <c r="A189" s="271" t="s">
        <v>169</v>
      </c>
      <c r="B189" s="272" t="s">
        <v>170</v>
      </c>
      <c r="C189" s="273">
        <v>317683339</v>
      </c>
      <c r="D189" s="273">
        <v>317683339</v>
      </c>
      <c r="E189" s="274">
        <v>100</v>
      </c>
      <c r="F189" s="273">
        <v>38090432</v>
      </c>
    </row>
    <row r="190" spans="1:6" ht="12.75">
      <c r="A190" s="275" t="s">
        <v>171</v>
      </c>
      <c r="B190" s="272" t="s">
        <v>172</v>
      </c>
      <c r="C190" s="273">
        <v>317683339</v>
      </c>
      <c r="D190" s="273">
        <v>317683339</v>
      </c>
      <c r="E190" s="274">
        <v>100</v>
      </c>
      <c r="F190" s="273">
        <v>38090432</v>
      </c>
    </row>
    <row r="191" spans="1:6" ht="12.75">
      <c r="A191" s="267" t="s">
        <v>524</v>
      </c>
      <c r="B191" s="267" t="s">
        <v>525</v>
      </c>
      <c r="C191" s="268">
        <v>317683339</v>
      </c>
      <c r="D191" s="268">
        <v>231950323.29</v>
      </c>
      <c r="E191" s="269">
        <v>73.0130588592183</v>
      </c>
      <c r="F191" s="268">
        <v>37971942.8</v>
      </c>
    </row>
    <row r="192" spans="1:6" ht="12.75">
      <c r="A192" s="271" t="s">
        <v>177</v>
      </c>
      <c r="B192" s="272" t="s">
        <v>178</v>
      </c>
      <c r="C192" s="273">
        <v>213676219</v>
      </c>
      <c r="D192" s="273">
        <v>166319515.04</v>
      </c>
      <c r="E192" s="274">
        <v>77.83716682107708</v>
      </c>
      <c r="F192" s="273">
        <v>31984692.82</v>
      </c>
    </row>
    <row r="193" spans="1:6" s="270" customFormat="1" ht="12.75">
      <c r="A193" s="275" t="s">
        <v>179</v>
      </c>
      <c r="B193" s="272" t="s">
        <v>180</v>
      </c>
      <c r="C193" s="273">
        <v>25515131</v>
      </c>
      <c r="D193" s="273">
        <v>13137624.18</v>
      </c>
      <c r="E193" s="274">
        <v>51.48954234254176</v>
      </c>
      <c r="F193" s="273">
        <v>1693573.79</v>
      </c>
    </row>
    <row r="194" spans="1:6" s="270" customFormat="1" ht="12.75">
      <c r="A194" s="276" t="s">
        <v>181</v>
      </c>
      <c r="B194" s="272" t="s">
        <v>182</v>
      </c>
      <c r="C194" s="273">
        <v>9220973</v>
      </c>
      <c r="D194" s="273">
        <v>5600480.42</v>
      </c>
      <c r="E194" s="274">
        <v>60.736328151053044</v>
      </c>
      <c r="F194" s="273">
        <v>673079.6</v>
      </c>
    </row>
    <row r="195" spans="1:6" ht="12.75">
      <c r="A195" s="276" t="s">
        <v>187</v>
      </c>
      <c r="B195" s="272" t="s">
        <v>188</v>
      </c>
      <c r="C195" s="273">
        <v>16294158</v>
      </c>
      <c r="D195" s="273">
        <v>7537143.76</v>
      </c>
      <c r="E195" s="274">
        <v>46.2567244039244</v>
      </c>
      <c r="F195" s="273">
        <v>1020494.19</v>
      </c>
    </row>
    <row r="196" spans="1:6" ht="12.75">
      <c r="A196" s="276" t="s">
        <v>207</v>
      </c>
      <c r="B196" s="272" t="s">
        <v>208</v>
      </c>
      <c r="C196" s="273">
        <v>165813553</v>
      </c>
      <c r="D196" s="273">
        <v>136857865.11</v>
      </c>
      <c r="E196" s="274">
        <v>82.5372007498084</v>
      </c>
      <c r="F196" s="273">
        <v>28674939.77</v>
      </c>
    </row>
    <row r="197" spans="1:6" ht="12.75">
      <c r="A197" s="277" t="s">
        <v>209</v>
      </c>
      <c r="B197" s="272" t="s">
        <v>210</v>
      </c>
      <c r="C197" s="273">
        <v>165813553</v>
      </c>
      <c r="D197" s="273">
        <v>136857865.11</v>
      </c>
      <c r="E197" s="274">
        <v>82.5372007498084</v>
      </c>
      <c r="F197" s="273">
        <v>28674939.77</v>
      </c>
    </row>
    <row r="198" spans="1:6" ht="25.5">
      <c r="A198" s="275" t="s">
        <v>233</v>
      </c>
      <c r="B198" s="272" t="s">
        <v>234</v>
      </c>
      <c r="C198" s="273">
        <v>22347535</v>
      </c>
      <c r="D198" s="273">
        <v>16324025.75</v>
      </c>
      <c r="E198" s="274">
        <v>73.0462028586151</v>
      </c>
      <c r="F198" s="273">
        <v>1616179.26</v>
      </c>
    </row>
    <row r="199" spans="1:6" ht="39">
      <c r="A199" s="276" t="s">
        <v>239</v>
      </c>
      <c r="B199" s="272" t="s">
        <v>240</v>
      </c>
      <c r="C199" s="273">
        <v>22347535</v>
      </c>
      <c r="D199" s="273">
        <v>16324025.75</v>
      </c>
      <c r="E199" s="274">
        <v>73.0462028586151</v>
      </c>
      <c r="F199" s="273">
        <v>1616179.26</v>
      </c>
    </row>
    <row r="200" spans="1:6" s="270" customFormat="1" ht="39">
      <c r="A200" s="277" t="s">
        <v>241</v>
      </c>
      <c r="B200" s="272" t="s">
        <v>242</v>
      </c>
      <c r="C200" s="273">
        <v>2038418</v>
      </c>
      <c r="D200" s="273">
        <v>1191020.75</v>
      </c>
      <c r="E200" s="274">
        <v>58.4286809672992</v>
      </c>
      <c r="F200" s="273">
        <v>64217.34</v>
      </c>
    </row>
    <row r="201" spans="1:6" ht="64.5">
      <c r="A201" s="277" t="s">
        <v>243</v>
      </c>
      <c r="B201" s="272" t="s">
        <v>244</v>
      </c>
      <c r="C201" s="273">
        <v>20309117</v>
      </c>
      <c r="D201" s="273">
        <v>15133005</v>
      </c>
      <c r="E201" s="274">
        <v>74.5133577200821</v>
      </c>
      <c r="F201" s="273">
        <v>1551961.92</v>
      </c>
    </row>
    <row r="202" spans="1:6" ht="12.75">
      <c r="A202" s="271" t="s">
        <v>251</v>
      </c>
      <c r="B202" s="272" t="s">
        <v>252</v>
      </c>
      <c r="C202" s="273">
        <v>104007120</v>
      </c>
      <c r="D202" s="273">
        <v>65630808.25</v>
      </c>
      <c r="E202" s="274">
        <v>63.10222631873664</v>
      </c>
      <c r="F202" s="273">
        <v>5987249.98</v>
      </c>
    </row>
    <row r="203" spans="1:6" ht="12.75">
      <c r="A203" s="275" t="s">
        <v>253</v>
      </c>
      <c r="B203" s="272" t="s">
        <v>254</v>
      </c>
      <c r="C203" s="273">
        <v>51056097</v>
      </c>
      <c r="D203" s="273">
        <v>24378528.92</v>
      </c>
      <c r="E203" s="274">
        <v>47.74851653858305</v>
      </c>
      <c r="F203" s="273">
        <v>2106893.57</v>
      </c>
    </row>
    <row r="204" spans="1:6" ht="12.75">
      <c r="A204" s="275" t="s">
        <v>259</v>
      </c>
      <c r="B204" s="272" t="s">
        <v>260</v>
      </c>
      <c r="C204" s="273">
        <v>52951023</v>
      </c>
      <c r="D204" s="273">
        <v>41252279.33</v>
      </c>
      <c r="E204" s="274">
        <v>77.9064822411458</v>
      </c>
      <c r="F204" s="273">
        <v>3880356.41</v>
      </c>
    </row>
    <row r="205" spans="1:6" ht="51.75">
      <c r="A205" s="276" t="s">
        <v>265</v>
      </c>
      <c r="B205" s="272" t="s">
        <v>266</v>
      </c>
      <c r="C205" s="273">
        <v>52951023</v>
      </c>
      <c r="D205" s="273">
        <v>41252279.33</v>
      </c>
      <c r="E205" s="274">
        <v>77.9064822411458</v>
      </c>
      <c r="F205" s="273">
        <v>3880356.41</v>
      </c>
    </row>
    <row r="206" spans="1:6" ht="39">
      <c r="A206" s="277" t="s">
        <v>267</v>
      </c>
      <c r="B206" s="272" t="s">
        <v>268</v>
      </c>
      <c r="C206" s="273">
        <v>50615208</v>
      </c>
      <c r="D206" s="273">
        <v>40459348.56</v>
      </c>
      <c r="E206" s="274">
        <v>79.9351620959455</v>
      </c>
      <c r="F206" s="273">
        <v>3817231.28</v>
      </c>
    </row>
    <row r="207" spans="1:6" ht="64.5">
      <c r="A207" s="277" t="s">
        <v>269</v>
      </c>
      <c r="B207" s="272" t="s">
        <v>270</v>
      </c>
      <c r="C207" s="273">
        <v>2335815</v>
      </c>
      <c r="D207" s="273">
        <v>792930.77</v>
      </c>
      <c r="E207" s="274">
        <v>33.946642606542</v>
      </c>
      <c r="F207" s="273">
        <v>63125.13</v>
      </c>
    </row>
    <row r="208" spans="1:6" ht="12.75">
      <c r="A208" s="272"/>
      <c r="B208" s="272" t="s">
        <v>277</v>
      </c>
      <c r="C208" s="273">
        <v>0</v>
      </c>
      <c r="D208" s="273">
        <v>85738710.94</v>
      </c>
      <c r="E208" s="278" t="s">
        <v>175</v>
      </c>
      <c r="F208" s="273">
        <v>75978.29</v>
      </c>
    </row>
    <row r="209" spans="1:6" ht="25.5">
      <c r="A209" s="267"/>
      <c r="B209" s="267" t="s">
        <v>535</v>
      </c>
      <c r="C209" s="268"/>
      <c r="D209" s="268"/>
      <c r="E209" s="269"/>
      <c r="F209" s="268"/>
    </row>
    <row r="210" spans="1:6" ht="12.75">
      <c r="A210" s="267" t="s">
        <v>137</v>
      </c>
      <c r="B210" s="267" t="s">
        <v>138</v>
      </c>
      <c r="C210" s="268">
        <v>317294544</v>
      </c>
      <c r="D210" s="268">
        <v>317300239.23</v>
      </c>
      <c r="E210" s="269">
        <v>100.001794934741</v>
      </c>
      <c r="F210" s="268">
        <v>38047921.09</v>
      </c>
    </row>
    <row r="211" spans="1:6" ht="25.5">
      <c r="A211" s="271" t="s">
        <v>139</v>
      </c>
      <c r="B211" s="272" t="s">
        <v>140</v>
      </c>
      <c r="C211" s="273">
        <v>0</v>
      </c>
      <c r="D211" s="273">
        <v>5088.25</v>
      </c>
      <c r="E211" s="274">
        <v>0</v>
      </c>
      <c r="F211" s="273">
        <v>163.47</v>
      </c>
    </row>
    <row r="212" spans="1:6" ht="12.75">
      <c r="A212" s="271" t="s">
        <v>141</v>
      </c>
      <c r="B212" s="272" t="s">
        <v>142</v>
      </c>
      <c r="C212" s="273">
        <v>0</v>
      </c>
      <c r="D212" s="273">
        <v>0</v>
      </c>
      <c r="E212" s="274">
        <v>0</v>
      </c>
      <c r="F212" s="273">
        <v>-35629.73</v>
      </c>
    </row>
    <row r="213" spans="1:6" ht="12.75">
      <c r="A213" s="275" t="s">
        <v>522</v>
      </c>
      <c r="B213" s="272" t="s">
        <v>523</v>
      </c>
      <c r="C213" s="273">
        <v>0</v>
      </c>
      <c r="D213" s="273">
        <v>0</v>
      </c>
      <c r="E213" s="274">
        <v>0</v>
      </c>
      <c r="F213" s="273">
        <v>-35629.73</v>
      </c>
    </row>
    <row r="214" spans="1:6" ht="12.75">
      <c r="A214" s="271" t="s">
        <v>143</v>
      </c>
      <c r="B214" s="272" t="s">
        <v>144</v>
      </c>
      <c r="C214" s="273">
        <v>0</v>
      </c>
      <c r="D214" s="273">
        <v>606.98</v>
      </c>
      <c r="E214" s="274">
        <v>0</v>
      </c>
      <c r="F214" s="273">
        <v>-7044.65</v>
      </c>
    </row>
    <row r="215" spans="1:6" ht="12.75">
      <c r="A215" s="275" t="s">
        <v>149</v>
      </c>
      <c r="B215" s="272" t="s">
        <v>150</v>
      </c>
      <c r="C215" s="273">
        <v>0</v>
      </c>
      <c r="D215" s="273">
        <v>0</v>
      </c>
      <c r="E215" s="274">
        <v>0</v>
      </c>
      <c r="F215" s="273">
        <v>-7651.63</v>
      </c>
    </row>
    <row r="216" spans="1:6" ht="12.75">
      <c r="A216" s="276" t="s">
        <v>151</v>
      </c>
      <c r="B216" s="272" t="s">
        <v>152</v>
      </c>
      <c r="C216" s="273">
        <v>0</v>
      </c>
      <c r="D216" s="273">
        <v>0</v>
      </c>
      <c r="E216" s="274">
        <v>0</v>
      </c>
      <c r="F216" s="273">
        <v>-7651.63</v>
      </c>
    </row>
    <row r="217" spans="1:6" ht="51.75">
      <c r="A217" s="277" t="s">
        <v>155</v>
      </c>
      <c r="B217" s="272" t="s">
        <v>156</v>
      </c>
      <c r="C217" s="273">
        <v>0</v>
      </c>
      <c r="D217" s="273">
        <v>0</v>
      </c>
      <c r="E217" s="274">
        <v>0</v>
      </c>
      <c r="F217" s="273">
        <v>-7651.63</v>
      </c>
    </row>
    <row r="218" spans="1:6" s="270" customFormat="1" ht="25.5">
      <c r="A218" s="275" t="s">
        <v>157</v>
      </c>
      <c r="B218" s="272" t="s">
        <v>158</v>
      </c>
      <c r="C218" s="273">
        <v>0</v>
      </c>
      <c r="D218" s="273">
        <v>606.98</v>
      </c>
      <c r="E218" s="274">
        <v>0</v>
      </c>
      <c r="F218" s="273">
        <v>606.98</v>
      </c>
    </row>
    <row r="219" spans="1:6" s="270" customFormat="1" ht="39">
      <c r="A219" s="276" t="s">
        <v>159</v>
      </c>
      <c r="B219" s="272" t="s">
        <v>160</v>
      </c>
      <c r="C219" s="273">
        <v>0</v>
      </c>
      <c r="D219" s="273">
        <v>606.98</v>
      </c>
      <c r="E219" s="274">
        <v>0</v>
      </c>
      <c r="F219" s="273">
        <v>606.98</v>
      </c>
    </row>
    <row r="220" spans="1:6" ht="78">
      <c r="A220" s="277" t="s">
        <v>165</v>
      </c>
      <c r="B220" s="272" t="s">
        <v>166</v>
      </c>
      <c r="C220" s="273">
        <v>0</v>
      </c>
      <c r="D220" s="273">
        <v>606.98</v>
      </c>
      <c r="E220" s="274">
        <v>0</v>
      </c>
      <c r="F220" s="273">
        <v>606.98</v>
      </c>
    </row>
    <row r="221" spans="1:6" ht="12.75">
      <c r="A221" s="271" t="s">
        <v>169</v>
      </c>
      <c r="B221" s="272" t="s">
        <v>170</v>
      </c>
      <c r="C221" s="273">
        <v>317294544</v>
      </c>
      <c r="D221" s="273">
        <v>317294544</v>
      </c>
      <c r="E221" s="274">
        <v>100</v>
      </c>
      <c r="F221" s="273">
        <v>38090432</v>
      </c>
    </row>
    <row r="222" spans="1:6" s="270" customFormat="1" ht="12.75">
      <c r="A222" s="275" t="s">
        <v>171</v>
      </c>
      <c r="B222" s="272" t="s">
        <v>172</v>
      </c>
      <c r="C222" s="273">
        <v>317294544</v>
      </c>
      <c r="D222" s="273">
        <v>317294544</v>
      </c>
      <c r="E222" s="274">
        <v>100</v>
      </c>
      <c r="F222" s="273">
        <v>38090432</v>
      </c>
    </row>
    <row r="223" spans="1:6" ht="12.75">
      <c r="A223" s="267" t="s">
        <v>524</v>
      </c>
      <c r="B223" s="267" t="s">
        <v>525</v>
      </c>
      <c r="C223" s="268">
        <v>317294544</v>
      </c>
      <c r="D223" s="268">
        <v>231687976.69</v>
      </c>
      <c r="E223" s="269">
        <v>73.0198426260995</v>
      </c>
      <c r="F223" s="268">
        <v>37918845.5</v>
      </c>
    </row>
    <row r="224" spans="1:6" ht="12.75">
      <c r="A224" s="271" t="s">
        <v>177</v>
      </c>
      <c r="B224" s="272" t="s">
        <v>178</v>
      </c>
      <c r="C224" s="273">
        <v>213605805</v>
      </c>
      <c r="D224" s="273">
        <v>166280257.86</v>
      </c>
      <c r="E224" s="274">
        <v>77.84444709262466</v>
      </c>
      <c r="F224" s="273">
        <v>31969752.37</v>
      </c>
    </row>
    <row r="225" spans="1:6" ht="12.75">
      <c r="A225" s="275" t="s">
        <v>179</v>
      </c>
      <c r="B225" s="272" t="s">
        <v>180</v>
      </c>
      <c r="C225" s="273">
        <v>25444717</v>
      </c>
      <c r="D225" s="273">
        <v>13098367</v>
      </c>
      <c r="E225" s="274">
        <v>51.47774683444112</v>
      </c>
      <c r="F225" s="273">
        <v>1678633.34</v>
      </c>
    </row>
    <row r="226" spans="1:6" ht="12.75">
      <c r="A226" s="276" t="s">
        <v>181</v>
      </c>
      <c r="B226" s="272" t="s">
        <v>182</v>
      </c>
      <c r="C226" s="273">
        <v>9179449</v>
      </c>
      <c r="D226" s="273">
        <v>5564960.67</v>
      </c>
      <c r="E226" s="274">
        <v>60.62412536961641</v>
      </c>
      <c r="F226" s="273">
        <v>658743.27</v>
      </c>
    </row>
    <row r="227" spans="1:6" ht="12.75">
      <c r="A227" s="276" t="s">
        <v>187</v>
      </c>
      <c r="B227" s="272" t="s">
        <v>188</v>
      </c>
      <c r="C227" s="273">
        <v>16265268</v>
      </c>
      <c r="D227" s="273">
        <v>7533406.33</v>
      </c>
      <c r="E227" s="274">
        <v>46.3159065685238</v>
      </c>
      <c r="F227" s="273">
        <v>1019890.07</v>
      </c>
    </row>
    <row r="228" spans="1:6" s="270" customFormat="1" ht="12.75">
      <c r="A228" s="276" t="s">
        <v>207</v>
      </c>
      <c r="B228" s="272" t="s">
        <v>208</v>
      </c>
      <c r="C228" s="273">
        <v>165813553</v>
      </c>
      <c r="D228" s="273">
        <v>136857865.11</v>
      </c>
      <c r="E228" s="274">
        <v>82.5372007498084</v>
      </c>
      <c r="F228" s="273">
        <v>28674939.77</v>
      </c>
    </row>
    <row r="229" spans="1:6" s="270" customFormat="1" ht="12.75">
      <c r="A229" s="277" t="s">
        <v>209</v>
      </c>
      <c r="B229" s="272" t="s">
        <v>210</v>
      </c>
      <c r="C229" s="273">
        <v>165813553</v>
      </c>
      <c r="D229" s="273">
        <v>136857865.11</v>
      </c>
      <c r="E229" s="274">
        <v>82.5372007498084</v>
      </c>
      <c r="F229" s="273">
        <v>28674939.77</v>
      </c>
    </row>
    <row r="230" spans="1:6" ht="25.5">
      <c r="A230" s="275" t="s">
        <v>233</v>
      </c>
      <c r="B230" s="272" t="s">
        <v>234</v>
      </c>
      <c r="C230" s="273">
        <v>22347535</v>
      </c>
      <c r="D230" s="273">
        <v>16324025.75</v>
      </c>
      <c r="E230" s="274">
        <v>73.0462028586151</v>
      </c>
      <c r="F230" s="273">
        <v>1616179.26</v>
      </c>
    </row>
    <row r="231" spans="1:6" ht="39">
      <c r="A231" s="276" t="s">
        <v>239</v>
      </c>
      <c r="B231" s="272" t="s">
        <v>240</v>
      </c>
      <c r="C231" s="273">
        <v>22347535</v>
      </c>
      <c r="D231" s="273">
        <v>16324025.75</v>
      </c>
      <c r="E231" s="274">
        <v>73.0462028586151</v>
      </c>
      <c r="F231" s="273">
        <v>1616179.26</v>
      </c>
    </row>
    <row r="232" spans="1:6" ht="39">
      <c r="A232" s="277" t="s">
        <v>241</v>
      </c>
      <c r="B232" s="272" t="s">
        <v>242</v>
      </c>
      <c r="C232" s="273">
        <v>2038418</v>
      </c>
      <c r="D232" s="273">
        <v>1191020.75</v>
      </c>
      <c r="E232" s="274">
        <v>58.4286809672992</v>
      </c>
      <c r="F232" s="273">
        <v>64217.34</v>
      </c>
    </row>
    <row r="233" spans="1:6" ht="64.5">
      <c r="A233" s="277" t="s">
        <v>243</v>
      </c>
      <c r="B233" s="272" t="s">
        <v>244</v>
      </c>
      <c r="C233" s="273">
        <v>20309117</v>
      </c>
      <c r="D233" s="273">
        <v>15133005</v>
      </c>
      <c r="E233" s="274">
        <v>74.5133577200821</v>
      </c>
      <c r="F233" s="273">
        <v>1551961.92</v>
      </c>
    </row>
    <row r="234" spans="1:6" ht="12.75">
      <c r="A234" s="271" t="s">
        <v>251</v>
      </c>
      <c r="B234" s="272" t="s">
        <v>252</v>
      </c>
      <c r="C234" s="273">
        <v>103688739</v>
      </c>
      <c r="D234" s="273">
        <v>65407718.83</v>
      </c>
      <c r="E234" s="274">
        <v>63.08083159348673</v>
      </c>
      <c r="F234" s="273">
        <v>5949093.13</v>
      </c>
    </row>
    <row r="235" spans="1:6" ht="12.75">
      <c r="A235" s="275" t="s">
        <v>253</v>
      </c>
      <c r="B235" s="272" t="s">
        <v>254</v>
      </c>
      <c r="C235" s="273">
        <v>50737716</v>
      </c>
      <c r="D235" s="273">
        <v>24155439.5</v>
      </c>
      <c r="E235" s="274">
        <v>47.60844871298503</v>
      </c>
      <c r="F235" s="273">
        <v>2068736.72</v>
      </c>
    </row>
    <row r="236" spans="1:6" ht="12.75">
      <c r="A236" s="275" t="s">
        <v>259</v>
      </c>
      <c r="B236" s="272" t="s">
        <v>260</v>
      </c>
      <c r="C236" s="273">
        <v>52951023</v>
      </c>
      <c r="D236" s="273">
        <v>41252279.33</v>
      </c>
      <c r="E236" s="274">
        <v>77.9064822411458</v>
      </c>
      <c r="F236" s="273">
        <v>3880356.41</v>
      </c>
    </row>
    <row r="237" spans="1:6" ht="51.75">
      <c r="A237" s="276" t="s">
        <v>265</v>
      </c>
      <c r="B237" s="272" t="s">
        <v>266</v>
      </c>
      <c r="C237" s="273">
        <v>52951023</v>
      </c>
      <c r="D237" s="273">
        <v>41252279.33</v>
      </c>
      <c r="E237" s="274">
        <v>77.9064822411458</v>
      </c>
      <c r="F237" s="273">
        <v>3880356.41</v>
      </c>
    </row>
    <row r="238" spans="1:6" ht="39">
      <c r="A238" s="277" t="s">
        <v>267</v>
      </c>
      <c r="B238" s="272" t="s">
        <v>268</v>
      </c>
      <c r="C238" s="273">
        <v>50615208</v>
      </c>
      <c r="D238" s="273">
        <v>40459348.56</v>
      </c>
      <c r="E238" s="274">
        <v>79.9351620959455</v>
      </c>
      <c r="F238" s="273">
        <v>3817231.28</v>
      </c>
    </row>
    <row r="239" spans="1:6" s="270" customFormat="1" ht="64.5">
      <c r="A239" s="277" t="s">
        <v>269</v>
      </c>
      <c r="B239" s="272" t="s">
        <v>270</v>
      </c>
      <c r="C239" s="273">
        <v>2335815</v>
      </c>
      <c r="D239" s="273">
        <v>792930.77</v>
      </c>
      <c r="E239" s="274">
        <v>33.946642606542</v>
      </c>
      <c r="F239" s="273">
        <v>63125.13</v>
      </c>
    </row>
    <row r="240" spans="1:6" ht="12.75">
      <c r="A240" s="272"/>
      <c r="B240" s="272" t="s">
        <v>277</v>
      </c>
      <c r="C240" s="273">
        <v>0</v>
      </c>
      <c r="D240" s="273">
        <v>85612262.54</v>
      </c>
      <c r="E240" s="278" t="s">
        <v>175</v>
      </c>
      <c r="F240" s="273">
        <v>129075.59</v>
      </c>
    </row>
    <row r="241" spans="1:6" ht="25.5">
      <c r="A241" s="267"/>
      <c r="B241" s="267" t="s">
        <v>536</v>
      </c>
      <c r="C241" s="268"/>
      <c r="D241" s="268"/>
      <c r="E241" s="269"/>
      <c r="F241" s="268"/>
    </row>
    <row r="242" spans="1:6" ht="12.75">
      <c r="A242" s="267" t="s">
        <v>137</v>
      </c>
      <c r="B242" s="267" t="s">
        <v>138</v>
      </c>
      <c r="C242" s="268">
        <v>388795</v>
      </c>
      <c r="D242" s="268">
        <v>388795</v>
      </c>
      <c r="E242" s="269">
        <v>100</v>
      </c>
      <c r="F242" s="268">
        <v>0</v>
      </c>
    </row>
    <row r="243" spans="1:6" ht="12.75">
      <c r="A243" s="271" t="s">
        <v>169</v>
      </c>
      <c r="B243" s="272" t="s">
        <v>170</v>
      </c>
      <c r="C243" s="273">
        <v>388795</v>
      </c>
      <c r="D243" s="273">
        <v>388795</v>
      </c>
      <c r="E243" s="274">
        <v>100</v>
      </c>
      <c r="F243" s="273">
        <v>0</v>
      </c>
    </row>
    <row r="244" spans="1:6" ht="12.75">
      <c r="A244" s="275" t="s">
        <v>171</v>
      </c>
      <c r="B244" s="272" t="s">
        <v>172</v>
      </c>
      <c r="C244" s="273">
        <v>388795</v>
      </c>
      <c r="D244" s="273">
        <v>388795</v>
      </c>
      <c r="E244" s="274">
        <v>100</v>
      </c>
      <c r="F244" s="273">
        <v>0</v>
      </c>
    </row>
    <row r="245" spans="1:6" ht="12.75">
      <c r="A245" s="267" t="s">
        <v>524</v>
      </c>
      <c r="B245" s="267" t="s">
        <v>525</v>
      </c>
      <c r="C245" s="268">
        <v>388795</v>
      </c>
      <c r="D245" s="268">
        <v>262346.6</v>
      </c>
      <c r="E245" s="269">
        <v>67.4768451240371</v>
      </c>
      <c r="F245" s="268">
        <v>53097.3</v>
      </c>
    </row>
    <row r="246" spans="1:6" ht="12.75">
      <c r="A246" s="271" t="s">
        <v>177</v>
      </c>
      <c r="B246" s="272" t="s">
        <v>178</v>
      </c>
      <c r="C246" s="273">
        <v>70414</v>
      </c>
      <c r="D246" s="273">
        <v>39257.18</v>
      </c>
      <c r="E246" s="274">
        <v>55.7519527366717</v>
      </c>
      <c r="F246" s="273">
        <v>14940.45</v>
      </c>
    </row>
    <row r="247" spans="1:6" ht="12.75">
      <c r="A247" s="275" t="s">
        <v>179</v>
      </c>
      <c r="B247" s="272" t="s">
        <v>180</v>
      </c>
      <c r="C247" s="273">
        <v>70414</v>
      </c>
      <c r="D247" s="273">
        <v>39257.18</v>
      </c>
      <c r="E247" s="274">
        <v>55.7519527366717</v>
      </c>
      <c r="F247" s="273">
        <v>14940.45</v>
      </c>
    </row>
    <row r="248" spans="1:6" ht="12.75">
      <c r="A248" s="276" t="s">
        <v>181</v>
      </c>
      <c r="B248" s="272" t="s">
        <v>182</v>
      </c>
      <c r="C248" s="273">
        <v>41524</v>
      </c>
      <c r="D248" s="273">
        <v>35519.75</v>
      </c>
      <c r="E248" s="274">
        <v>85.5402899527984</v>
      </c>
      <c r="F248" s="273">
        <v>14336.33</v>
      </c>
    </row>
    <row r="249" spans="1:6" ht="12.75">
      <c r="A249" s="276" t="s">
        <v>187</v>
      </c>
      <c r="B249" s="272" t="s">
        <v>188</v>
      </c>
      <c r="C249" s="273">
        <v>28890</v>
      </c>
      <c r="D249" s="273">
        <v>3737.43</v>
      </c>
      <c r="E249" s="274">
        <v>12.9367601246106</v>
      </c>
      <c r="F249" s="273">
        <v>604.12</v>
      </c>
    </row>
    <row r="250" spans="1:6" ht="12.75">
      <c r="A250" s="271" t="s">
        <v>251</v>
      </c>
      <c r="B250" s="272" t="s">
        <v>252</v>
      </c>
      <c r="C250" s="273">
        <v>318381</v>
      </c>
      <c r="D250" s="273">
        <v>223089.42</v>
      </c>
      <c r="E250" s="274">
        <v>70.0699539231298</v>
      </c>
      <c r="F250" s="273">
        <v>38156.85</v>
      </c>
    </row>
    <row r="251" spans="1:6" ht="12.75">
      <c r="A251" s="275" t="s">
        <v>253</v>
      </c>
      <c r="B251" s="272" t="s">
        <v>254</v>
      </c>
      <c r="C251" s="273">
        <v>318381</v>
      </c>
      <c r="D251" s="273">
        <v>223089.42</v>
      </c>
      <c r="E251" s="274">
        <v>70.0699539231298</v>
      </c>
      <c r="F251" s="273">
        <v>38156.85</v>
      </c>
    </row>
    <row r="252" spans="1:6" ht="12.75">
      <c r="A252" s="272"/>
      <c r="B252" s="272" t="s">
        <v>277</v>
      </c>
      <c r="C252" s="273">
        <v>0</v>
      </c>
      <c r="D252" s="273">
        <v>126448.4</v>
      </c>
      <c r="E252" s="278" t="s">
        <v>175</v>
      </c>
      <c r="F252" s="273">
        <v>-53097.3</v>
      </c>
    </row>
    <row r="253" spans="1:6" ht="12.75">
      <c r="A253" s="267"/>
      <c r="B253" s="267" t="s">
        <v>537</v>
      </c>
      <c r="C253" s="268"/>
      <c r="D253" s="268"/>
      <c r="E253" s="269"/>
      <c r="F253" s="268"/>
    </row>
    <row r="254" spans="1:6" ht="12.75">
      <c r="A254" s="267" t="s">
        <v>137</v>
      </c>
      <c r="B254" s="267" t="s">
        <v>138</v>
      </c>
      <c r="C254" s="268">
        <v>129876798</v>
      </c>
      <c r="D254" s="268">
        <v>129749186.48</v>
      </c>
      <c r="E254" s="269">
        <v>99.9017441745061</v>
      </c>
      <c r="F254" s="268">
        <v>658055.64</v>
      </c>
    </row>
    <row r="255" spans="1:6" ht="25.5">
      <c r="A255" s="271" t="s">
        <v>139</v>
      </c>
      <c r="B255" s="272" t="s">
        <v>140</v>
      </c>
      <c r="C255" s="273">
        <v>0</v>
      </c>
      <c r="D255" s="273">
        <v>4392.86</v>
      </c>
      <c r="E255" s="274">
        <v>0</v>
      </c>
      <c r="F255" s="273">
        <v>-7710.71</v>
      </c>
    </row>
    <row r="256" spans="1:6" ht="12.75">
      <c r="A256" s="271" t="s">
        <v>141</v>
      </c>
      <c r="B256" s="272" t="s">
        <v>142</v>
      </c>
      <c r="C256" s="273">
        <v>12696</v>
      </c>
      <c r="D256" s="273">
        <v>12696</v>
      </c>
      <c r="E256" s="274">
        <v>100</v>
      </c>
      <c r="F256" s="273">
        <v>0</v>
      </c>
    </row>
    <row r="257" spans="1:6" ht="12.75">
      <c r="A257" s="275" t="s">
        <v>522</v>
      </c>
      <c r="B257" s="272" t="s">
        <v>523</v>
      </c>
      <c r="C257" s="273">
        <v>12696</v>
      </c>
      <c r="D257" s="273">
        <v>12696</v>
      </c>
      <c r="E257" s="274">
        <v>100</v>
      </c>
      <c r="F257" s="273">
        <v>0</v>
      </c>
    </row>
    <row r="258" spans="1:6" ht="12.75">
      <c r="A258" s="271" t="s">
        <v>143</v>
      </c>
      <c r="B258" s="272" t="s">
        <v>144</v>
      </c>
      <c r="C258" s="273">
        <v>226291</v>
      </c>
      <c r="D258" s="273">
        <v>94286.62</v>
      </c>
      <c r="E258" s="274">
        <v>41.6660936581658</v>
      </c>
      <c r="F258" s="273">
        <v>42066.35</v>
      </c>
    </row>
    <row r="259" spans="1:6" ht="25.5">
      <c r="A259" s="275" t="s">
        <v>157</v>
      </c>
      <c r="B259" s="272" t="s">
        <v>158</v>
      </c>
      <c r="C259" s="273">
        <v>226291</v>
      </c>
      <c r="D259" s="273">
        <v>94286.62</v>
      </c>
      <c r="E259" s="274">
        <v>41.6660936581658</v>
      </c>
      <c r="F259" s="273">
        <v>42066.35</v>
      </c>
    </row>
    <row r="260" spans="1:6" ht="39">
      <c r="A260" s="276" t="s">
        <v>159</v>
      </c>
      <c r="B260" s="272" t="s">
        <v>160</v>
      </c>
      <c r="C260" s="273">
        <v>226291</v>
      </c>
      <c r="D260" s="273">
        <v>94286.62</v>
      </c>
      <c r="E260" s="274">
        <v>41.6660936581658</v>
      </c>
      <c r="F260" s="273">
        <v>42066.35</v>
      </c>
    </row>
    <row r="261" spans="1:6" s="270" customFormat="1" ht="51.75">
      <c r="A261" s="277" t="s">
        <v>163</v>
      </c>
      <c r="B261" s="272" t="s">
        <v>164</v>
      </c>
      <c r="C261" s="273">
        <v>226291</v>
      </c>
      <c r="D261" s="273">
        <v>94286.62</v>
      </c>
      <c r="E261" s="274">
        <v>41.6660936581658</v>
      </c>
      <c r="F261" s="273">
        <v>42066.35</v>
      </c>
    </row>
    <row r="262" spans="1:6" s="270" customFormat="1" ht="12.75">
      <c r="A262" s="271" t="s">
        <v>169</v>
      </c>
      <c r="B262" s="272" t="s">
        <v>170</v>
      </c>
      <c r="C262" s="273">
        <v>129637811</v>
      </c>
      <c r="D262" s="273">
        <v>129637811</v>
      </c>
      <c r="E262" s="274">
        <v>100</v>
      </c>
      <c r="F262" s="273">
        <v>623700</v>
      </c>
    </row>
    <row r="263" spans="1:6" ht="12.75">
      <c r="A263" s="275" t="s">
        <v>171</v>
      </c>
      <c r="B263" s="272" t="s">
        <v>172</v>
      </c>
      <c r="C263" s="273">
        <v>129637811</v>
      </c>
      <c r="D263" s="273">
        <v>129637811</v>
      </c>
      <c r="E263" s="274">
        <v>100</v>
      </c>
      <c r="F263" s="273">
        <v>623700</v>
      </c>
    </row>
    <row r="264" spans="1:6" ht="12.75">
      <c r="A264" s="267" t="s">
        <v>524</v>
      </c>
      <c r="B264" s="267" t="s">
        <v>525</v>
      </c>
      <c r="C264" s="268">
        <v>129880926</v>
      </c>
      <c r="D264" s="268">
        <v>87459372</v>
      </c>
      <c r="E264" s="269">
        <v>67.3381186087324</v>
      </c>
      <c r="F264" s="268">
        <v>10284250.24</v>
      </c>
    </row>
    <row r="265" spans="1:6" ht="12.75">
      <c r="A265" s="271" t="s">
        <v>177</v>
      </c>
      <c r="B265" s="272" t="s">
        <v>178</v>
      </c>
      <c r="C265" s="273">
        <v>127864202</v>
      </c>
      <c r="D265" s="273">
        <v>86876541.3</v>
      </c>
      <c r="E265" s="274">
        <v>67.9443815713174</v>
      </c>
      <c r="F265" s="273">
        <v>10239477.51</v>
      </c>
    </row>
    <row r="266" spans="1:6" ht="12.75">
      <c r="A266" s="275" t="s">
        <v>179</v>
      </c>
      <c r="B266" s="272" t="s">
        <v>180</v>
      </c>
      <c r="C266" s="273">
        <v>48885780</v>
      </c>
      <c r="D266" s="273">
        <v>25774737.32</v>
      </c>
      <c r="E266" s="274">
        <v>52.724406402025295</v>
      </c>
      <c r="F266" s="273">
        <v>3916239.3</v>
      </c>
    </row>
    <row r="267" spans="1:6" ht="12.75">
      <c r="A267" s="276" t="s">
        <v>181</v>
      </c>
      <c r="B267" s="272" t="s">
        <v>182</v>
      </c>
      <c r="C267" s="273">
        <v>16886943</v>
      </c>
      <c r="D267" s="273">
        <v>10429105.92</v>
      </c>
      <c r="E267" s="274">
        <v>61.75840067678324</v>
      </c>
      <c r="F267" s="273">
        <v>1569108.36</v>
      </c>
    </row>
    <row r="268" spans="1:6" ht="12.75">
      <c r="A268" s="276" t="s">
        <v>187</v>
      </c>
      <c r="B268" s="272" t="s">
        <v>188</v>
      </c>
      <c r="C268" s="273">
        <v>31998837</v>
      </c>
      <c r="D268" s="273">
        <v>15345631.4</v>
      </c>
      <c r="E268" s="274">
        <v>47.956841056442144</v>
      </c>
      <c r="F268" s="273">
        <v>2347130.94</v>
      </c>
    </row>
    <row r="269" spans="1:6" ht="12.75">
      <c r="A269" s="276" t="s">
        <v>207</v>
      </c>
      <c r="B269" s="272" t="s">
        <v>208</v>
      </c>
      <c r="C269" s="273">
        <v>37256998</v>
      </c>
      <c r="D269" s="273">
        <v>28606923.74</v>
      </c>
      <c r="E269" s="274">
        <v>76.78268587286608</v>
      </c>
      <c r="F269" s="273">
        <v>3367156.31</v>
      </c>
    </row>
    <row r="270" spans="1:6" s="270" customFormat="1" ht="12.75">
      <c r="A270" s="277" t="s">
        <v>209</v>
      </c>
      <c r="B270" s="272" t="s">
        <v>210</v>
      </c>
      <c r="C270" s="273">
        <v>35346048</v>
      </c>
      <c r="D270" s="273">
        <v>27070858.82</v>
      </c>
      <c r="E270" s="274">
        <v>76.58807802218794</v>
      </c>
      <c r="F270" s="273">
        <v>3213802.35</v>
      </c>
    </row>
    <row r="271" spans="1:6" ht="12.75">
      <c r="A271" s="277" t="s">
        <v>217</v>
      </c>
      <c r="B271" s="272" t="s">
        <v>218</v>
      </c>
      <c r="C271" s="273">
        <v>1910950</v>
      </c>
      <c r="D271" s="273">
        <v>1536064.92</v>
      </c>
      <c r="E271" s="274">
        <v>80.382266411994</v>
      </c>
      <c r="F271" s="273">
        <v>153353.96</v>
      </c>
    </row>
    <row r="272" spans="1:6" ht="25.5">
      <c r="A272" s="275" t="s">
        <v>227</v>
      </c>
      <c r="B272" s="272" t="s">
        <v>228</v>
      </c>
      <c r="C272" s="273">
        <v>54833</v>
      </c>
      <c r="D272" s="273">
        <v>39401.81</v>
      </c>
      <c r="E272" s="274">
        <v>71.8578410811008</v>
      </c>
      <c r="F272" s="273">
        <v>0</v>
      </c>
    </row>
    <row r="273" spans="1:6" ht="12.75">
      <c r="A273" s="276" t="s">
        <v>231</v>
      </c>
      <c r="B273" s="272" t="s">
        <v>232</v>
      </c>
      <c r="C273" s="273">
        <v>54833</v>
      </c>
      <c r="D273" s="273">
        <v>39401.81</v>
      </c>
      <c r="E273" s="274">
        <v>71.8578410811008</v>
      </c>
      <c r="F273" s="273">
        <v>0</v>
      </c>
    </row>
    <row r="274" spans="1:6" ht="25.5">
      <c r="A274" s="275" t="s">
        <v>233</v>
      </c>
      <c r="B274" s="272" t="s">
        <v>234</v>
      </c>
      <c r="C274" s="273">
        <v>41666591</v>
      </c>
      <c r="D274" s="273">
        <v>32455478.43</v>
      </c>
      <c r="E274" s="274">
        <v>77.8932896862141</v>
      </c>
      <c r="F274" s="273">
        <v>2956081.9</v>
      </c>
    </row>
    <row r="275" spans="1:6" ht="12.75">
      <c r="A275" s="276" t="s">
        <v>235</v>
      </c>
      <c r="B275" s="272" t="s">
        <v>236</v>
      </c>
      <c r="C275" s="273">
        <v>164259</v>
      </c>
      <c r="D275" s="273">
        <v>130341.24</v>
      </c>
      <c r="E275" s="274">
        <v>79.3510492575749</v>
      </c>
      <c r="F275" s="273">
        <v>17568.47</v>
      </c>
    </row>
    <row r="276" spans="1:6" ht="25.5">
      <c r="A276" s="277" t="s">
        <v>237</v>
      </c>
      <c r="B276" s="272" t="s">
        <v>238</v>
      </c>
      <c r="C276" s="273">
        <v>164259</v>
      </c>
      <c r="D276" s="273">
        <v>130341.24</v>
      </c>
      <c r="E276" s="274">
        <v>79.3510492575749</v>
      </c>
      <c r="F276" s="273">
        <v>17568.47</v>
      </c>
    </row>
    <row r="277" spans="1:6" ht="39">
      <c r="A277" s="276" t="s">
        <v>239</v>
      </c>
      <c r="B277" s="272" t="s">
        <v>240</v>
      </c>
      <c r="C277" s="273">
        <v>41502332</v>
      </c>
      <c r="D277" s="273">
        <v>32325137.19</v>
      </c>
      <c r="E277" s="274">
        <v>77.8875201277846</v>
      </c>
      <c r="F277" s="273">
        <v>2938513.43</v>
      </c>
    </row>
    <row r="278" spans="1:6" ht="39">
      <c r="A278" s="277" t="s">
        <v>241</v>
      </c>
      <c r="B278" s="272" t="s">
        <v>242</v>
      </c>
      <c r="C278" s="273">
        <v>12987576</v>
      </c>
      <c r="D278" s="273">
        <v>8852184.8</v>
      </c>
      <c r="E278" s="274">
        <v>68.1588681367485</v>
      </c>
      <c r="F278" s="273">
        <v>972517.24</v>
      </c>
    </row>
    <row r="279" spans="1:6" ht="64.5">
      <c r="A279" s="277" t="s">
        <v>243</v>
      </c>
      <c r="B279" s="272" t="s">
        <v>244</v>
      </c>
      <c r="C279" s="273">
        <v>28514756</v>
      </c>
      <c r="D279" s="273">
        <v>23472952.39</v>
      </c>
      <c r="E279" s="274">
        <v>82.3186156318504</v>
      </c>
      <c r="F279" s="273">
        <v>1965996.19</v>
      </c>
    </row>
    <row r="280" spans="1:6" ht="12.75">
      <c r="A280" s="271" t="s">
        <v>251</v>
      </c>
      <c r="B280" s="272" t="s">
        <v>252</v>
      </c>
      <c r="C280" s="273">
        <v>2016724</v>
      </c>
      <c r="D280" s="273">
        <v>582830.7</v>
      </c>
      <c r="E280" s="274">
        <v>28.8998742515089</v>
      </c>
      <c r="F280" s="273">
        <v>44772.73</v>
      </c>
    </row>
    <row r="281" spans="1:6" ht="12.75">
      <c r="A281" s="275" t="s">
        <v>253</v>
      </c>
      <c r="B281" s="272" t="s">
        <v>254</v>
      </c>
      <c r="C281" s="273">
        <v>1485324</v>
      </c>
      <c r="D281" s="273">
        <v>311989.98</v>
      </c>
      <c r="E281" s="274">
        <v>21.0048433877053</v>
      </c>
      <c r="F281" s="273">
        <v>33713.98</v>
      </c>
    </row>
    <row r="282" spans="1:6" ht="12.75">
      <c r="A282" s="275" t="s">
        <v>259</v>
      </c>
      <c r="B282" s="272" t="s">
        <v>260</v>
      </c>
      <c r="C282" s="273">
        <v>531400</v>
      </c>
      <c r="D282" s="273">
        <v>270840.72</v>
      </c>
      <c r="E282" s="274">
        <v>50.9673917952578</v>
      </c>
      <c r="F282" s="273">
        <v>11058.75</v>
      </c>
    </row>
    <row r="283" spans="1:6" ht="51.75">
      <c r="A283" s="276" t="s">
        <v>265</v>
      </c>
      <c r="B283" s="272" t="s">
        <v>266</v>
      </c>
      <c r="C283" s="273">
        <v>531400</v>
      </c>
      <c r="D283" s="273">
        <v>270840.72</v>
      </c>
      <c r="E283" s="274">
        <v>50.9673917952578</v>
      </c>
      <c r="F283" s="273">
        <v>11058.75</v>
      </c>
    </row>
    <row r="284" spans="1:6" ht="64.5">
      <c r="A284" s="277" t="s">
        <v>269</v>
      </c>
      <c r="B284" s="272" t="s">
        <v>270</v>
      </c>
      <c r="C284" s="273">
        <v>531400</v>
      </c>
      <c r="D284" s="273">
        <v>270840.72</v>
      </c>
      <c r="E284" s="274">
        <v>50.9673917952578</v>
      </c>
      <c r="F284" s="273">
        <v>11058.75</v>
      </c>
    </row>
    <row r="285" spans="1:6" ht="12.75">
      <c r="A285" s="272"/>
      <c r="B285" s="272" t="s">
        <v>277</v>
      </c>
      <c r="C285" s="273">
        <v>-4128</v>
      </c>
      <c r="D285" s="273">
        <v>42289814.48</v>
      </c>
      <c r="E285" s="278" t="s">
        <v>175</v>
      </c>
      <c r="F285" s="273">
        <v>-9626194.6</v>
      </c>
    </row>
    <row r="286" spans="1:6" ht="12.75">
      <c r="A286" s="272" t="s">
        <v>369</v>
      </c>
      <c r="B286" s="272" t="s">
        <v>278</v>
      </c>
      <c r="C286" s="273">
        <v>4128</v>
      </c>
      <c r="D286" s="279" t="s">
        <v>175</v>
      </c>
      <c r="E286" s="278" t="s">
        <v>175</v>
      </c>
      <c r="F286" s="279" t="s">
        <v>175</v>
      </c>
    </row>
    <row r="287" spans="1:6" ht="12.75">
      <c r="A287" s="271" t="s">
        <v>279</v>
      </c>
      <c r="B287" s="272" t="s">
        <v>280</v>
      </c>
      <c r="C287" s="273">
        <v>4128</v>
      </c>
      <c r="D287" s="279" t="s">
        <v>175</v>
      </c>
      <c r="E287" s="278" t="s">
        <v>175</v>
      </c>
      <c r="F287" s="279" t="s">
        <v>175</v>
      </c>
    </row>
    <row r="288" spans="1:6" ht="25.5">
      <c r="A288" s="275" t="s">
        <v>281</v>
      </c>
      <c r="B288" s="272" t="s">
        <v>282</v>
      </c>
      <c r="C288" s="273">
        <v>4128</v>
      </c>
      <c r="D288" s="279" t="s">
        <v>175</v>
      </c>
      <c r="E288" s="278" t="s">
        <v>175</v>
      </c>
      <c r="F288" s="279" t="s">
        <v>175</v>
      </c>
    </row>
    <row r="289" spans="1:6" ht="25.5">
      <c r="A289" s="267"/>
      <c r="B289" s="267" t="s">
        <v>538</v>
      </c>
      <c r="C289" s="268"/>
      <c r="D289" s="268"/>
      <c r="E289" s="269"/>
      <c r="F289" s="268"/>
    </row>
    <row r="290" spans="1:6" ht="12.75">
      <c r="A290" s="267" t="s">
        <v>137</v>
      </c>
      <c r="B290" s="267" t="s">
        <v>138</v>
      </c>
      <c r="C290" s="268">
        <v>118767206</v>
      </c>
      <c r="D290" s="268">
        <v>118639594.48</v>
      </c>
      <c r="E290" s="269">
        <v>99.8925532356129</v>
      </c>
      <c r="F290" s="268">
        <v>658055.64</v>
      </c>
    </row>
    <row r="291" spans="1:6" ht="25.5">
      <c r="A291" s="271" t="s">
        <v>139</v>
      </c>
      <c r="B291" s="272" t="s">
        <v>140</v>
      </c>
      <c r="C291" s="273">
        <v>0</v>
      </c>
      <c r="D291" s="273">
        <v>4392.86</v>
      </c>
      <c r="E291" s="274">
        <v>0</v>
      </c>
      <c r="F291" s="273">
        <v>-7710.71</v>
      </c>
    </row>
    <row r="292" spans="1:6" s="270" customFormat="1" ht="12.75">
      <c r="A292" s="271" t="s">
        <v>143</v>
      </c>
      <c r="B292" s="272" t="s">
        <v>144</v>
      </c>
      <c r="C292" s="273">
        <v>226291</v>
      </c>
      <c r="D292" s="273">
        <v>94286.62</v>
      </c>
      <c r="E292" s="274">
        <v>41.6660936581658</v>
      </c>
      <c r="F292" s="273">
        <v>42066.35</v>
      </c>
    </row>
    <row r="293" spans="1:6" s="270" customFormat="1" ht="25.5">
      <c r="A293" s="275" t="s">
        <v>157</v>
      </c>
      <c r="B293" s="272" t="s">
        <v>158</v>
      </c>
      <c r="C293" s="273">
        <v>226291</v>
      </c>
      <c r="D293" s="273">
        <v>94286.62</v>
      </c>
      <c r="E293" s="274">
        <v>41.6660936581658</v>
      </c>
      <c r="F293" s="273">
        <v>42066.35</v>
      </c>
    </row>
    <row r="294" spans="1:6" ht="39">
      <c r="A294" s="276" t="s">
        <v>159</v>
      </c>
      <c r="B294" s="272" t="s">
        <v>160</v>
      </c>
      <c r="C294" s="273">
        <v>226291</v>
      </c>
      <c r="D294" s="273">
        <v>94286.62</v>
      </c>
      <c r="E294" s="274">
        <v>41.6660936581658</v>
      </c>
      <c r="F294" s="273">
        <v>42066.35</v>
      </c>
    </row>
    <row r="295" spans="1:6" ht="51.75">
      <c r="A295" s="277" t="s">
        <v>163</v>
      </c>
      <c r="B295" s="272" t="s">
        <v>164</v>
      </c>
      <c r="C295" s="273">
        <v>226291</v>
      </c>
      <c r="D295" s="273">
        <v>94286.62</v>
      </c>
      <c r="E295" s="274">
        <v>41.6660936581658</v>
      </c>
      <c r="F295" s="273">
        <v>42066.35</v>
      </c>
    </row>
    <row r="296" spans="1:6" ht="12.75">
      <c r="A296" s="271" t="s">
        <v>169</v>
      </c>
      <c r="B296" s="272" t="s">
        <v>170</v>
      </c>
      <c r="C296" s="273">
        <v>118540915</v>
      </c>
      <c r="D296" s="273">
        <v>118540915</v>
      </c>
      <c r="E296" s="274">
        <v>100</v>
      </c>
      <c r="F296" s="273">
        <v>623700</v>
      </c>
    </row>
    <row r="297" spans="1:6" ht="12.75">
      <c r="A297" s="275" t="s">
        <v>171</v>
      </c>
      <c r="B297" s="272" t="s">
        <v>172</v>
      </c>
      <c r="C297" s="273">
        <v>118540915</v>
      </c>
      <c r="D297" s="273">
        <v>118540915</v>
      </c>
      <c r="E297" s="274">
        <v>100</v>
      </c>
      <c r="F297" s="273">
        <v>623700</v>
      </c>
    </row>
    <row r="298" spans="1:6" s="270" customFormat="1" ht="12.75">
      <c r="A298" s="267" t="s">
        <v>524</v>
      </c>
      <c r="B298" s="267" t="s">
        <v>525</v>
      </c>
      <c r="C298" s="268">
        <v>118771334</v>
      </c>
      <c r="D298" s="268">
        <v>83272409.86</v>
      </c>
      <c r="E298" s="269">
        <v>70.1115387489038</v>
      </c>
      <c r="F298" s="268">
        <v>8869419.93</v>
      </c>
    </row>
    <row r="299" spans="1:6" ht="12.75">
      <c r="A299" s="271" t="s">
        <v>177</v>
      </c>
      <c r="B299" s="272" t="s">
        <v>178</v>
      </c>
      <c r="C299" s="273">
        <v>116965639</v>
      </c>
      <c r="D299" s="273">
        <v>82716979.97</v>
      </c>
      <c r="E299" s="274">
        <v>70.7190425129896</v>
      </c>
      <c r="F299" s="273">
        <v>8842942.4</v>
      </c>
    </row>
    <row r="300" spans="1:6" ht="12.75">
      <c r="A300" s="275" t="s">
        <v>179</v>
      </c>
      <c r="B300" s="272" t="s">
        <v>180</v>
      </c>
      <c r="C300" s="273">
        <v>39428670</v>
      </c>
      <c r="D300" s="273">
        <v>21655096.35</v>
      </c>
      <c r="E300" s="274">
        <v>54.92220850969613</v>
      </c>
      <c r="F300" s="273">
        <v>2508649.3</v>
      </c>
    </row>
    <row r="301" spans="1:6" ht="12.75">
      <c r="A301" s="276" t="s">
        <v>181</v>
      </c>
      <c r="B301" s="272" t="s">
        <v>182</v>
      </c>
      <c r="C301" s="273">
        <v>16249697</v>
      </c>
      <c r="D301" s="273">
        <v>10229306.81</v>
      </c>
      <c r="E301" s="274">
        <v>62.95075415867755</v>
      </c>
      <c r="F301" s="273">
        <v>1535962.64</v>
      </c>
    </row>
    <row r="302" spans="1:6" ht="12.75">
      <c r="A302" s="276" t="s">
        <v>187</v>
      </c>
      <c r="B302" s="272" t="s">
        <v>188</v>
      </c>
      <c r="C302" s="273">
        <v>23178973</v>
      </c>
      <c r="D302" s="273">
        <v>11425789.54</v>
      </c>
      <c r="E302" s="274">
        <v>49.29376957296598</v>
      </c>
      <c r="F302" s="273">
        <v>972686.66</v>
      </c>
    </row>
    <row r="303" spans="1:6" ht="12.75">
      <c r="A303" s="276" t="s">
        <v>207</v>
      </c>
      <c r="B303" s="272" t="s">
        <v>208</v>
      </c>
      <c r="C303" s="273">
        <v>35999629</v>
      </c>
      <c r="D303" s="273">
        <v>28584489.26</v>
      </c>
      <c r="E303" s="274">
        <v>79.40217733910536</v>
      </c>
      <c r="F303" s="273">
        <v>3378859.5</v>
      </c>
    </row>
    <row r="304" spans="1:6" ht="12.75">
      <c r="A304" s="277" t="s">
        <v>209</v>
      </c>
      <c r="B304" s="272" t="s">
        <v>210</v>
      </c>
      <c r="C304" s="273">
        <v>34088679</v>
      </c>
      <c r="D304" s="273">
        <v>27048424.34</v>
      </c>
      <c r="E304" s="274">
        <v>79.34723530941167</v>
      </c>
      <c r="F304" s="273">
        <v>3225505.54</v>
      </c>
    </row>
    <row r="305" spans="1:6" ht="12.75">
      <c r="A305" s="277" t="s">
        <v>217</v>
      </c>
      <c r="B305" s="272" t="s">
        <v>218</v>
      </c>
      <c r="C305" s="273">
        <v>1910950</v>
      </c>
      <c r="D305" s="273">
        <v>1536064.92</v>
      </c>
      <c r="E305" s="274">
        <v>80.382266411994</v>
      </c>
      <c r="F305" s="273">
        <v>153353.96</v>
      </c>
    </row>
    <row r="306" spans="1:6" ht="25.5">
      <c r="A306" s="275" t="s">
        <v>227</v>
      </c>
      <c r="B306" s="272" t="s">
        <v>228</v>
      </c>
      <c r="C306" s="273">
        <v>36030</v>
      </c>
      <c r="D306" s="273">
        <v>26946</v>
      </c>
      <c r="E306" s="274">
        <v>74.7876769358868</v>
      </c>
      <c r="F306" s="273">
        <v>0</v>
      </c>
    </row>
    <row r="307" spans="1:6" ht="12.75">
      <c r="A307" s="276" t="s">
        <v>231</v>
      </c>
      <c r="B307" s="272" t="s">
        <v>232</v>
      </c>
      <c r="C307" s="273">
        <v>36030</v>
      </c>
      <c r="D307" s="273">
        <v>26946</v>
      </c>
      <c r="E307" s="274">
        <v>74.7876769358868</v>
      </c>
      <c r="F307" s="273">
        <v>0</v>
      </c>
    </row>
    <row r="308" spans="1:6" ht="25.5">
      <c r="A308" s="275" t="s">
        <v>233</v>
      </c>
      <c r="B308" s="272" t="s">
        <v>234</v>
      </c>
      <c r="C308" s="273">
        <v>41501310</v>
      </c>
      <c r="D308" s="273">
        <v>32450448.36</v>
      </c>
      <c r="E308" s="274">
        <v>78.1913832599501</v>
      </c>
      <c r="F308" s="273">
        <v>2955433.6</v>
      </c>
    </row>
    <row r="309" spans="1:6" ht="12.75">
      <c r="A309" s="276" t="s">
        <v>235</v>
      </c>
      <c r="B309" s="272" t="s">
        <v>236</v>
      </c>
      <c r="C309" s="273">
        <v>164259</v>
      </c>
      <c r="D309" s="273">
        <v>130341.24</v>
      </c>
      <c r="E309" s="274">
        <v>79.3510492575749</v>
      </c>
      <c r="F309" s="273">
        <v>17568.47</v>
      </c>
    </row>
    <row r="310" spans="1:6" ht="25.5">
      <c r="A310" s="277" t="s">
        <v>237</v>
      </c>
      <c r="B310" s="272" t="s">
        <v>238</v>
      </c>
      <c r="C310" s="273">
        <v>164259</v>
      </c>
      <c r="D310" s="273">
        <v>130341.24</v>
      </c>
      <c r="E310" s="274">
        <v>79.3510492575749</v>
      </c>
      <c r="F310" s="273">
        <v>17568.47</v>
      </c>
    </row>
    <row r="311" spans="1:6" ht="39">
      <c r="A311" s="276" t="s">
        <v>239</v>
      </c>
      <c r="B311" s="272" t="s">
        <v>240</v>
      </c>
      <c r="C311" s="273">
        <v>41337051</v>
      </c>
      <c r="D311" s="273">
        <v>32320107.12</v>
      </c>
      <c r="E311" s="274">
        <v>78.186775152393</v>
      </c>
      <c r="F311" s="273">
        <v>2937865.13</v>
      </c>
    </row>
    <row r="312" spans="1:6" ht="39">
      <c r="A312" s="277" t="s">
        <v>241</v>
      </c>
      <c r="B312" s="272" t="s">
        <v>242</v>
      </c>
      <c r="C312" s="273">
        <v>12822295</v>
      </c>
      <c r="D312" s="273">
        <v>8847154.73</v>
      </c>
      <c r="E312" s="274">
        <v>68.99821545207</v>
      </c>
      <c r="F312" s="273">
        <v>971868.94</v>
      </c>
    </row>
    <row r="313" spans="1:6" s="270" customFormat="1" ht="64.5">
      <c r="A313" s="277" t="s">
        <v>243</v>
      </c>
      <c r="B313" s="272" t="s">
        <v>244</v>
      </c>
      <c r="C313" s="273">
        <v>28514756</v>
      </c>
      <c r="D313" s="273">
        <v>23472952.39</v>
      </c>
      <c r="E313" s="274">
        <v>82.3186156318504</v>
      </c>
      <c r="F313" s="273">
        <v>1965996.19</v>
      </c>
    </row>
    <row r="314" spans="1:6" s="270" customFormat="1" ht="12.75">
      <c r="A314" s="271" t="s">
        <v>251</v>
      </c>
      <c r="B314" s="272" t="s">
        <v>252</v>
      </c>
      <c r="C314" s="273">
        <v>1805695</v>
      </c>
      <c r="D314" s="273">
        <v>555429.89</v>
      </c>
      <c r="E314" s="274">
        <v>30.7598952203999</v>
      </c>
      <c r="F314" s="273">
        <v>26477.53</v>
      </c>
    </row>
    <row r="315" spans="1:6" ht="12.75">
      <c r="A315" s="275" t="s">
        <v>253</v>
      </c>
      <c r="B315" s="272" t="s">
        <v>254</v>
      </c>
      <c r="C315" s="273">
        <v>1274295</v>
      </c>
      <c r="D315" s="273">
        <v>284589.17</v>
      </c>
      <c r="E315" s="274">
        <v>22.3330680886294</v>
      </c>
      <c r="F315" s="273">
        <v>15418.78</v>
      </c>
    </row>
    <row r="316" spans="1:6" ht="12.75">
      <c r="A316" s="275" t="s">
        <v>259</v>
      </c>
      <c r="B316" s="272" t="s">
        <v>260</v>
      </c>
      <c r="C316" s="273">
        <v>531400</v>
      </c>
      <c r="D316" s="273">
        <v>270840.72</v>
      </c>
      <c r="E316" s="274">
        <v>50.9673917952578</v>
      </c>
      <c r="F316" s="273">
        <v>11058.75</v>
      </c>
    </row>
    <row r="317" spans="1:6" ht="51.75">
      <c r="A317" s="276" t="s">
        <v>265</v>
      </c>
      <c r="B317" s="272" t="s">
        <v>266</v>
      </c>
      <c r="C317" s="273">
        <v>531400</v>
      </c>
      <c r="D317" s="273">
        <v>270840.72</v>
      </c>
      <c r="E317" s="274">
        <v>50.9673917952578</v>
      </c>
      <c r="F317" s="273">
        <v>11058.75</v>
      </c>
    </row>
    <row r="318" spans="1:6" ht="64.5">
      <c r="A318" s="277" t="s">
        <v>269</v>
      </c>
      <c r="B318" s="272" t="s">
        <v>270</v>
      </c>
      <c r="C318" s="273">
        <v>531400</v>
      </c>
      <c r="D318" s="273">
        <v>270840.72</v>
      </c>
      <c r="E318" s="274">
        <v>50.9673917952578</v>
      </c>
      <c r="F318" s="273">
        <v>11058.75</v>
      </c>
    </row>
    <row r="319" spans="1:6" ht="12.75">
      <c r="A319" s="272"/>
      <c r="B319" s="272" t="s">
        <v>277</v>
      </c>
      <c r="C319" s="273">
        <v>-4128</v>
      </c>
      <c r="D319" s="273">
        <v>35367184.62</v>
      </c>
      <c r="E319" s="278" t="s">
        <v>175</v>
      </c>
      <c r="F319" s="273">
        <v>-8211364.29</v>
      </c>
    </row>
    <row r="320" spans="1:6" s="270" customFormat="1" ht="12.75">
      <c r="A320" s="272" t="s">
        <v>369</v>
      </c>
      <c r="B320" s="272" t="s">
        <v>278</v>
      </c>
      <c r="C320" s="273">
        <v>4128</v>
      </c>
      <c r="D320" s="279" t="s">
        <v>175</v>
      </c>
      <c r="E320" s="278" t="s">
        <v>175</v>
      </c>
      <c r="F320" s="279" t="s">
        <v>175</v>
      </c>
    </row>
    <row r="321" spans="1:6" ht="12.75">
      <c r="A321" s="271" t="s">
        <v>279</v>
      </c>
      <c r="B321" s="272" t="s">
        <v>280</v>
      </c>
      <c r="C321" s="273">
        <v>4128</v>
      </c>
      <c r="D321" s="279" t="s">
        <v>175</v>
      </c>
      <c r="E321" s="278" t="s">
        <v>175</v>
      </c>
      <c r="F321" s="279" t="s">
        <v>175</v>
      </c>
    </row>
    <row r="322" spans="1:6" ht="25.5">
      <c r="A322" s="275" t="s">
        <v>281</v>
      </c>
      <c r="B322" s="272" t="s">
        <v>282</v>
      </c>
      <c r="C322" s="273">
        <v>4128</v>
      </c>
      <c r="D322" s="279" t="s">
        <v>175</v>
      </c>
      <c r="E322" s="278" t="s">
        <v>175</v>
      </c>
      <c r="F322" s="279" t="s">
        <v>175</v>
      </c>
    </row>
    <row r="323" spans="1:6" ht="25.5">
      <c r="A323" s="267"/>
      <c r="B323" s="267" t="s">
        <v>539</v>
      </c>
      <c r="C323" s="268"/>
      <c r="D323" s="268"/>
      <c r="E323" s="269"/>
      <c r="F323" s="268"/>
    </row>
    <row r="324" spans="1:6" ht="12.75">
      <c r="A324" s="267" t="s">
        <v>137</v>
      </c>
      <c r="B324" s="267" t="s">
        <v>138</v>
      </c>
      <c r="C324" s="268">
        <v>11109592</v>
      </c>
      <c r="D324" s="268">
        <v>11109592</v>
      </c>
      <c r="E324" s="269">
        <v>100</v>
      </c>
      <c r="F324" s="268">
        <v>0</v>
      </c>
    </row>
    <row r="325" spans="1:6" ht="12.75">
      <c r="A325" s="271" t="s">
        <v>141</v>
      </c>
      <c r="B325" s="272" t="s">
        <v>142</v>
      </c>
      <c r="C325" s="273">
        <v>12696</v>
      </c>
      <c r="D325" s="273">
        <v>12696</v>
      </c>
      <c r="E325" s="274">
        <v>100</v>
      </c>
      <c r="F325" s="273">
        <v>0</v>
      </c>
    </row>
    <row r="326" spans="1:6" ht="12.75">
      <c r="A326" s="275" t="s">
        <v>522</v>
      </c>
      <c r="B326" s="272" t="s">
        <v>523</v>
      </c>
      <c r="C326" s="273">
        <v>12696</v>
      </c>
      <c r="D326" s="273">
        <v>12696</v>
      </c>
      <c r="E326" s="274">
        <v>100</v>
      </c>
      <c r="F326" s="273">
        <v>0</v>
      </c>
    </row>
    <row r="327" spans="1:6" ht="12.75">
      <c r="A327" s="271" t="s">
        <v>169</v>
      </c>
      <c r="B327" s="272" t="s">
        <v>170</v>
      </c>
      <c r="C327" s="273">
        <v>11096896</v>
      </c>
      <c r="D327" s="273">
        <v>11096896</v>
      </c>
      <c r="E327" s="274">
        <v>100</v>
      </c>
      <c r="F327" s="273">
        <v>0</v>
      </c>
    </row>
    <row r="328" spans="1:6" ht="12.75">
      <c r="A328" s="275" t="s">
        <v>171</v>
      </c>
      <c r="B328" s="272" t="s">
        <v>172</v>
      </c>
      <c r="C328" s="273">
        <v>11096896</v>
      </c>
      <c r="D328" s="273">
        <v>11096896</v>
      </c>
      <c r="E328" s="274">
        <v>100</v>
      </c>
      <c r="F328" s="273">
        <v>0</v>
      </c>
    </row>
    <row r="329" spans="1:6" s="270" customFormat="1" ht="12.75">
      <c r="A329" s="267" t="s">
        <v>524</v>
      </c>
      <c r="B329" s="267" t="s">
        <v>525</v>
      </c>
      <c r="C329" s="268">
        <v>11109592</v>
      </c>
      <c r="D329" s="268">
        <v>4186962.14</v>
      </c>
      <c r="E329" s="269">
        <v>37.6878119376481</v>
      </c>
      <c r="F329" s="268">
        <v>1414830.31</v>
      </c>
    </row>
    <row r="330" spans="1:6" s="270" customFormat="1" ht="12.75">
      <c r="A330" s="271" t="s">
        <v>177</v>
      </c>
      <c r="B330" s="272" t="s">
        <v>178</v>
      </c>
      <c r="C330" s="273">
        <v>10898563</v>
      </c>
      <c r="D330" s="273">
        <v>4159561.33</v>
      </c>
      <c r="E330" s="274">
        <v>38.1661447477067</v>
      </c>
      <c r="F330" s="273">
        <v>1396535.11</v>
      </c>
    </row>
    <row r="331" spans="1:6" ht="12.75">
      <c r="A331" s="275" t="s">
        <v>179</v>
      </c>
      <c r="B331" s="272" t="s">
        <v>180</v>
      </c>
      <c r="C331" s="273">
        <v>9457110</v>
      </c>
      <c r="D331" s="273">
        <v>4119640.97</v>
      </c>
      <c r="E331" s="274">
        <v>43.5613096389912</v>
      </c>
      <c r="F331" s="273">
        <v>1407590</v>
      </c>
    </row>
    <row r="332" spans="1:6" ht="12.75">
      <c r="A332" s="276" t="s">
        <v>181</v>
      </c>
      <c r="B332" s="272" t="s">
        <v>182</v>
      </c>
      <c r="C332" s="273">
        <v>637246</v>
      </c>
      <c r="D332" s="273">
        <v>199799.11</v>
      </c>
      <c r="E332" s="274">
        <v>31.3535290923756</v>
      </c>
      <c r="F332" s="273">
        <v>33145.72</v>
      </c>
    </row>
    <row r="333" spans="1:6" ht="12.75">
      <c r="A333" s="276" t="s">
        <v>187</v>
      </c>
      <c r="B333" s="272" t="s">
        <v>188</v>
      </c>
      <c r="C333" s="273">
        <v>8819864</v>
      </c>
      <c r="D333" s="273">
        <v>3919841.86</v>
      </c>
      <c r="E333" s="274">
        <v>44.4433367680046</v>
      </c>
      <c r="F333" s="273">
        <v>1374444.28</v>
      </c>
    </row>
    <row r="334" spans="1:6" ht="12.75">
      <c r="A334" s="276" t="s">
        <v>207</v>
      </c>
      <c r="B334" s="272" t="s">
        <v>208</v>
      </c>
      <c r="C334" s="273">
        <v>1257369</v>
      </c>
      <c r="D334" s="273">
        <v>22434.48</v>
      </c>
      <c r="E334" s="274">
        <v>1.78423994865469</v>
      </c>
      <c r="F334" s="273">
        <v>-11703.19</v>
      </c>
    </row>
    <row r="335" spans="1:6" ht="12.75">
      <c r="A335" s="277" t="s">
        <v>209</v>
      </c>
      <c r="B335" s="272" t="s">
        <v>210</v>
      </c>
      <c r="C335" s="273">
        <v>1257369</v>
      </c>
      <c r="D335" s="273">
        <v>22434.48</v>
      </c>
      <c r="E335" s="274">
        <v>1.78423994865469</v>
      </c>
      <c r="F335" s="273">
        <v>-11703.19</v>
      </c>
    </row>
    <row r="336" spans="1:6" ht="25.5">
      <c r="A336" s="275" t="s">
        <v>227</v>
      </c>
      <c r="B336" s="272" t="s">
        <v>228</v>
      </c>
      <c r="C336" s="273">
        <v>18803</v>
      </c>
      <c r="D336" s="273">
        <v>12455.81</v>
      </c>
      <c r="E336" s="274">
        <v>66.2437377014306</v>
      </c>
      <c r="F336" s="273">
        <v>0</v>
      </c>
    </row>
    <row r="337" spans="1:6" s="270" customFormat="1" ht="12.75">
      <c r="A337" s="276" t="s">
        <v>231</v>
      </c>
      <c r="B337" s="272" t="s">
        <v>232</v>
      </c>
      <c r="C337" s="273">
        <v>18803</v>
      </c>
      <c r="D337" s="273">
        <v>12455.81</v>
      </c>
      <c r="E337" s="274">
        <v>66.2437377014306</v>
      </c>
      <c r="F337" s="273">
        <v>0</v>
      </c>
    </row>
    <row r="338" spans="1:6" ht="25.5">
      <c r="A338" s="275" t="s">
        <v>233</v>
      </c>
      <c r="B338" s="272" t="s">
        <v>234</v>
      </c>
      <c r="C338" s="273">
        <v>165281</v>
      </c>
      <c r="D338" s="273">
        <v>5030.07</v>
      </c>
      <c r="E338" s="274">
        <v>3.04334436505103</v>
      </c>
      <c r="F338" s="273">
        <v>648.3</v>
      </c>
    </row>
    <row r="339" spans="1:6" ht="39">
      <c r="A339" s="276" t="s">
        <v>239</v>
      </c>
      <c r="B339" s="272" t="s">
        <v>240</v>
      </c>
      <c r="C339" s="273">
        <v>165281</v>
      </c>
      <c r="D339" s="273">
        <v>5030.07</v>
      </c>
      <c r="E339" s="274">
        <v>3.04334436505103</v>
      </c>
      <c r="F339" s="273">
        <v>648.3</v>
      </c>
    </row>
    <row r="340" spans="1:6" ht="39">
      <c r="A340" s="277" t="s">
        <v>241</v>
      </c>
      <c r="B340" s="272" t="s">
        <v>242</v>
      </c>
      <c r="C340" s="273">
        <v>165281</v>
      </c>
      <c r="D340" s="273">
        <v>5030.07</v>
      </c>
      <c r="E340" s="274">
        <v>3.04334436505103</v>
      </c>
      <c r="F340" s="273">
        <v>648.3</v>
      </c>
    </row>
    <row r="341" spans="1:6" ht="12.75">
      <c r="A341" s="271" t="s">
        <v>251</v>
      </c>
      <c r="B341" s="272" t="s">
        <v>252</v>
      </c>
      <c r="C341" s="273">
        <v>211029</v>
      </c>
      <c r="D341" s="273">
        <v>27400.81</v>
      </c>
      <c r="E341" s="274">
        <v>12.9843812935663</v>
      </c>
      <c r="F341" s="273">
        <v>18295.2</v>
      </c>
    </row>
    <row r="342" spans="1:6" ht="12.75">
      <c r="A342" s="275" t="s">
        <v>253</v>
      </c>
      <c r="B342" s="272" t="s">
        <v>254</v>
      </c>
      <c r="C342" s="273">
        <v>211029</v>
      </c>
      <c r="D342" s="273">
        <v>27400.81</v>
      </c>
      <c r="E342" s="274">
        <v>12.9843812935663</v>
      </c>
      <c r="F342" s="273">
        <v>18295.2</v>
      </c>
    </row>
    <row r="343" spans="1:6" ht="12.75">
      <c r="A343" s="272"/>
      <c r="B343" s="272" t="s">
        <v>277</v>
      </c>
      <c r="C343" s="273">
        <v>0</v>
      </c>
      <c r="D343" s="273">
        <v>6922629.86</v>
      </c>
      <c r="E343" s="278" t="s">
        <v>175</v>
      </c>
      <c r="F343" s="273">
        <v>-1414830.31</v>
      </c>
    </row>
    <row r="344" spans="1:6" ht="12.75">
      <c r="A344" s="267"/>
      <c r="B344" s="267" t="s">
        <v>540</v>
      </c>
      <c r="C344" s="268"/>
      <c r="D344" s="268"/>
      <c r="E344" s="269"/>
      <c r="F344" s="268"/>
    </row>
    <row r="345" spans="1:6" ht="12.75">
      <c r="A345" s="267" t="s">
        <v>137</v>
      </c>
      <c r="B345" s="267" t="s">
        <v>138</v>
      </c>
      <c r="C345" s="268">
        <v>342854319</v>
      </c>
      <c r="D345" s="268">
        <v>342861318.07</v>
      </c>
      <c r="E345" s="269">
        <v>100.00204141223</v>
      </c>
      <c r="F345" s="268">
        <v>-30508.56</v>
      </c>
    </row>
    <row r="346" spans="1:6" ht="12.75">
      <c r="A346" s="271" t="s">
        <v>141</v>
      </c>
      <c r="B346" s="272" t="s">
        <v>142</v>
      </c>
      <c r="C346" s="273">
        <v>0</v>
      </c>
      <c r="D346" s="273">
        <v>6999.07</v>
      </c>
      <c r="E346" s="274">
        <v>0</v>
      </c>
      <c r="F346" s="273">
        <v>-30508.56</v>
      </c>
    </row>
    <row r="347" spans="1:6" ht="12.75">
      <c r="A347" s="275" t="s">
        <v>522</v>
      </c>
      <c r="B347" s="272" t="s">
        <v>523</v>
      </c>
      <c r="C347" s="273">
        <v>0</v>
      </c>
      <c r="D347" s="273">
        <v>6999.07</v>
      </c>
      <c r="E347" s="274">
        <v>0</v>
      </c>
      <c r="F347" s="273">
        <v>-30508.56</v>
      </c>
    </row>
    <row r="348" spans="1:6" ht="12.75">
      <c r="A348" s="271" t="s">
        <v>169</v>
      </c>
      <c r="B348" s="272" t="s">
        <v>170</v>
      </c>
      <c r="C348" s="273">
        <v>342854319</v>
      </c>
      <c r="D348" s="273">
        <v>342854319</v>
      </c>
      <c r="E348" s="274">
        <v>100</v>
      </c>
      <c r="F348" s="273">
        <v>0</v>
      </c>
    </row>
    <row r="349" spans="1:6" ht="12.75">
      <c r="A349" s="275" t="s">
        <v>171</v>
      </c>
      <c r="B349" s="272" t="s">
        <v>172</v>
      </c>
      <c r="C349" s="273">
        <v>342854319</v>
      </c>
      <c r="D349" s="273">
        <v>342854319</v>
      </c>
      <c r="E349" s="274">
        <v>100</v>
      </c>
      <c r="F349" s="273">
        <v>0</v>
      </c>
    </row>
    <row r="350" spans="1:6" ht="12.75">
      <c r="A350" s="267" t="s">
        <v>524</v>
      </c>
      <c r="B350" s="267" t="s">
        <v>525</v>
      </c>
      <c r="C350" s="268">
        <v>342854319</v>
      </c>
      <c r="D350" s="268">
        <v>43438437.41</v>
      </c>
      <c r="E350" s="269">
        <v>12.6696485949766</v>
      </c>
      <c r="F350" s="268">
        <v>4805780.51</v>
      </c>
    </row>
    <row r="351" spans="1:6" ht="12.75">
      <c r="A351" s="271" t="s">
        <v>177</v>
      </c>
      <c r="B351" s="272" t="s">
        <v>178</v>
      </c>
      <c r="C351" s="273">
        <v>342854319</v>
      </c>
      <c r="D351" s="273">
        <v>43438437.41</v>
      </c>
      <c r="E351" s="274">
        <v>12.6696485949766</v>
      </c>
      <c r="F351" s="273">
        <v>4805780.51</v>
      </c>
    </row>
    <row r="352" spans="1:6" ht="12.75">
      <c r="A352" s="275" t="s">
        <v>179</v>
      </c>
      <c r="B352" s="272" t="s">
        <v>180</v>
      </c>
      <c r="C352" s="273">
        <v>69903</v>
      </c>
      <c r="D352" s="273">
        <v>5867.74</v>
      </c>
      <c r="E352" s="274">
        <v>8.3941175629086</v>
      </c>
      <c r="F352" s="273">
        <v>2539.6</v>
      </c>
    </row>
    <row r="353" spans="1:6" ht="12.75">
      <c r="A353" s="276" t="s">
        <v>187</v>
      </c>
      <c r="B353" s="272" t="s">
        <v>188</v>
      </c>
      <c r="C353" s="273">
        <v>69903</v>
      </c>
      <c r="D353" s="273">
        <v>5867.74</v>
      </c>
      <c r="E353" s="274">
        <v>8.3941175629086</v>
      </c>
      <c r="F353" s="273">
        <v>2539.6</v>
      </c>
    </row>
    <row r="354" spans="1:6" ht="12.75">
      <c r="A354" s="276" t="s">
        <v>207</v>
      </c>
      <c r="B354" s="272" t="s">
        <v>208</v>
      </c>
      <c r="C354" s="273">
        <v>342464416</v>
      </c>
      <c r="D354" s="273">
        <v>43279186.37</v>
      </c>
      <c r="E354" s="274">
        <v>12.6375717732963</v>
      </c>
      <c r="F354" s="273">
        <v>4803095.51</v>
      </c>
    </row>
    <row r="355" spans="1:6" s="270" customFormat="1" ht="12.75">
      <c r="A355" s="277" t="s">
        <v>209</v>
      </c>
      <c r="B355" s="272" t="s">
        <v>210</v>
      </c>
      <c r="C355" s="273">
        <v>342464416</v>
      </c>
      <c r="D355" s="273">
        <v>43279186.37</v>
      </c>
      <c r="E355" s="274">
        <v>12.6375717732963</v>
      </c>
      <c r="F355" s="273">
        <v>4803095.51</v>
      </c>
    </row>
    <row r="356" spans="1:6" s="270" customFormat="1" ht="25.5">
      <c r="A356" s="275" t="s">
        <v>233</v>
      </c>
      <c r="B356" s="272" t="s">
        <v>234</v>
      </c>
      <c r="C356" s="273">
        <v>320000</v>
      </c>
      <c r="D356" s="273">
        <v>153383.3</v>
      </c>
      <c r="E356" s="274">
        <v>47.93228125</v>
      </c>
      <c r="F356" s="273">
        <v>145.4</v>
      </c>
    </row>
    <row r="357" spans="1:6" ht="39">
      <c r="A357" s="276" t="s">
        <v>239</v>
      </c>
      <c r="B357" s="272" t="s">
        <v>240</v>
      </c>
      <c r="C357" s="273">
        <v>320000</v>
      </c>
      <c r="D357" s="273">
        <v>153383.3</v>
      </c>
      <c r="E357" s="274">
        <v>47.93228125</v>
      </c>
      <c r="F357" s="273">
        <v>145.4</v>
      </c>
    </row>
    <row r="358" spans="1:6" ht="39">
      <c r="A358" s="277" t="s">
        <v>241</v>
      </c>
      <c r="B358" s="272" t="s">
        <v>242</v>
      </c>
      <c r="C358" s="273">
        <v>120000</v>
      </c>
      <c r="D358" s="273">
        <v>39685.65</v>
      </c>
      <c r="E358" s="274">
        <v>33.071375</v>
      </c>
      <c r="F358" s="273">
        <v>145.4</v>
      </c>
    </row>
    <row r="359" spans="1:6" ht="64.5">
      <c r="A359" s="277" t="s">
        <v>243</v>
      </c>
      <c r="B359" s="272" t="s">
        <v>244</v>
      </c>
      <c r="C359" s="273">
        <v>200000</v>
      </c>
      <c r="D359" s="273">
        <v>113697.65</v>
      </c>
      <c r="E359" s="274">
        <v>56.848825</v>
      </c>
      <c r="F359" s="273">
        <v>0</v>
      </c>
    </row>
    <row r="360" spans="1:6" ht="12.75">
      <c r="A360" s="272"/>
      <c r="B360" s="272" t="s">
        <v>277</v>
      </c>
      <c r="C360" s="273">
        <v>0</v>
      </c>
      <c r="D360" s="273">
        <v>299422880.66</v>
      </c>
      <c r="E360" s="278" t="s">
        <v>175</v>
      </c>
      <c r="F360" s="273">
        <v>-4836289.07</v>
      </c>
    </row>
    <row r="361" spans="1:6" ht="12.75">
      <c r="A361" s="267"/>
      <c r="B361" s="267" t="s">
        <v>541</v>
      </c>
      <c r="C361" s="268"/>
      <c r="D361" s="268"/>
      <c r="E361" s="269"/>
      <c r="F361" s="268"/>
    </row>
    <row r="362" spans="1:6" ht="12.75">
      <c r="A362" s="267" t="s">
        <v>137</v>
      </c>
      <c r="B362" s="267" t="s">
        <v>138</v>
      </c>
      <c r="C362" s="268">
        <v>253162505</v>
      </c>
      <c r="D362" s="268">
        <v>260385230.14</v>
      </c>
      <c r="E362" s="269">
        <v>102.852999554575</v>
      </c>
      <c r="F362" s="268">
        <v>-1028218.65</v>
      </c>
    </row>
    <row r="363" spans="1:6" s="270" customFormat="1" ht="12.75">
      <c r="A363" s="271" t="s">
        <v>141</v>
      </c>
      <c r="B363" s="272" t="s">
        <v>142</v>
      </c>
      <c r="C363" s="273">
        <v>0</v>
      </c>
      <c r="D363" s="273">
        <v>15689.92</v>
      </c>
      <c r="E363" s="274">
        <v>0</v>
      </c>
      <c r="F363" s="273">
        <v>-17807.94</v>
      </c>
    </row>
    <row r="364" spans="1:6" ht="12.75">
      <c r="A364" s="275" t="s">
        <v>522</v>
      </c>
      <c r="B364" s="272" t="s">
        <v>523</v>
      </c>
      <c r="C364" s="273">
        <v>0</v>
      </c>
      <c r="D364" s="273">
        <v>15689.92</v>
      </c>
      <c r="E364" s="274">
        <v>0</v>
      </c>
      <c r="F364" s="273">
        <v>-17807.94</v>
      </c>
    </row>
    <row r="365" spans="1:6" ht="12.75">
      <c r="A365" s="271" t="s">
        <v>169</v>
      </c>
      <c r="B365" s="272" t="s">
        <v>170</v>
      </c>
      <c r="C365" s="273">
        <v>253162505</v>
      </c>
      <c r="D365" s="273">
        <v>260369540.22</v>
      </c>
      <c r="E365" s="274">
        <v>102.846801985942</v>
      </c>
      <c r="F365" s="273">
        <v>-1010410.71</v>
      </c>
    </row>
    <row r="366" spans="1:6" ht="12.75">
      <c r="A366" s="275" t="s">
        <v>171</v>
      </c>
      <c r="B366" s="272" t="s">
        <v>172</v>
      </c>
      <c r="C366" s="273">
        <v>253162505</v>
      </c>
      <c r="D366" s="273">
        <v>253162505</v>
      </c>
      <c r="E366" s="274">
        <v>100</v>
      </c>
      <c r="F366" s="273">
        <v>0</v>
      </c>
    </row>
    <row r="367" spans="1:6" ht="25.5">
      <c r="A367" s="275" t="s">
        <v>173</v>
      </c>
      <c r="B367" s="272" t="s">
        <v>174</v>
      </c>
      <c r="C367" s="273">
        <v>0</v>
      </c>
      <c r="D367" s="273">
        <v>7207035.22</v>
      </c>
      <c r="E367" s="274">
        <v>0</v>
      </c>
      <c r="F367" s="273">
        <v>-1010410.71</v>
      </c>
    </row>
    <row r="368" spans="1:6" ht="12.75">
      <c r="A368" s="267" t="s">
        <v>524</v>
      </c>
      <c r="B368" s="267" t="s">
        <v>525</v>
      </c>
      <c r="C368" s="268">
        <v>253162505</v>
      </c>
      <c r="D368" s="268">
        <v>111313282.2</v>
      </c>
      <c r="E368" s="269">
        <v>43.9691028495709</v>
      </c>
      <c r="F368" s="268">
        <v>12890065.75</v>
      </c>
    </row>
    <row r="369" spans="1:6" ht="12.75">
      <c r="A369" s="271" t="s">
        <v>177</v>
      </c>
      <c r="B369" s="272" t="s">
        <v>178</v>
      </c>
      <c r="C369" s="273">
        <v>249671792</v>
      </c>
      <c r="D369" s="273">
        <v>109433236.78</v>
      </c>
      <c r="E369" s="274">
        <v>43.8308372377125</v>
      </c>
      <c r="F369" s="273">
        <v>12198565.03</v>
      </c>
    </row>
    <row r="370" spans="1:6" ht="12.75">
      <c r="A370" s="275" t="s">
        <v>179</v>
      </c>
      <c r="B370" s="272" t="s">
        <v>180</v>
      </c>
      <c r="C370" s="273">
        <v>8863777</v>
      </c>
      <c r="D370" s="273">
        <v>4615369.14</v>
      </c>
      <c r="E370" s="274">
        <v>52.070005145662</v>
      </c>
      <c r="F370" s="273">
        <v>640818.93</v>
      </c>
    </row>
    <row r="371" spans="1:6" ht="12.75">
      <c r="A371" s="276" t="s">
        <v>181</v>
      </c>
      <c r="B371" s="272" t="s">
        <v>182</v>
      </c>
      <c r="C371" s="273">
        <v>6828647</v>
      </c>
      <c r="D371" s="273">
        <v>3720334.57</v>
      </c>
      <c r="E371" s="274">
        <v>54.4812840669609</v>
      </c>
      <c r="F371" s="273">
        <v>531072.35</v>
      </c>
    </row>
    <row r="372" spans="1:6" ht="12.75">
      <c r="A372" s="276" t="s">
        <v>187</v>
      </c>
      <c r="B372" s="272" t="s">
        <v>188</v>
      </c>
      <c r="C372" s="273">
        <v>2035130</v>
      </c>
      <c r="D372" s="273">
        <v>895034.57</v>
      </c>
      <c r="E372" s="274">
        <v>43.9792332676537</v>
      </c>
      <c r="F372" s="273">
        <v>109746.58</v>
      </c>
    </row>
    <row r="373" spans="1:6" ht="12.75">
      <c r="A373" s="276" t="s">
        <v>207</v>
      </c>
      <c r="B373" s="272" t="s">
        <v>208</v>
      </c>
      <c r="C373" s="273">
        <v>239083368</v>
      </c>
      <c r="D373" s="273">
        <v>103488323.28</v>
      </c>
      <c r="E373" s="274">
        <v>43.2854548376615</v>
      </c>
      <c r="F373" s="273">
        <v>11335578.15</v>
      </c>
    </row>
    <row r="374" spans="1:6" ht="12.75">
      <c r="A374" s="277" t="s">
        <v>209</v>
      </c>
      <c r="B374" s="272" t="s">
        <v>210</v>
      </c>
      <c r="C374" s="273">
        <v>239083368</v>
      </c>
      <c r="D374" s="273">
        <v>103488323.28</v>
      </c>
      <c r="E374" s="274">
        <v>43.2854548376615</v>
      </c>
      <c r="F374" s="273">
        <v>11335578.15</v>
      </c>
    </row>
    <row r="375" spans="1:6" ht="25.5">
      <c r="A375" s="275" t="s">
        <v>233</v>
      </c>
      <c r="B375" s="272" t="s">
        <v>234</v>
      </c>
      <c r="C375" s="273">
        <v>1724647</v>
      </c>
      <c r="D375" s="273">
        <v>1329544.36</v>
      </c>
      <c r="E375" s="274">
        <v>77.0908110471302</v>
      </c>
      <c r="F375" s="273">
        <v>222167.95</v>
      </c>
    </row>
    <row r="376" spans="1:6" ht="39">
      <c r="A376" s="276" t="s">
        <v>239</v>
      </c>
      <c r="B376" s="272" t="s">
        <v>240</v>
      </c>
      <c r="C376" s="273">
        <v>1724647</v>
      </c>
      <c r="D376" s="273">
        <v>1329544.36</v>
      </c>
      <c r="E376" s="274">
        <v>77.0908110471302</v>
      </c>
      <c r="F376" s="273">
        <v>222167.95</v>
      </c>
    </row>
    <row r="377" spans="1:6" ht="39">
      <c r="A377" s="277" t="s">
        <v>241</v>
      </c>
      <c r="B377" s="272" t="s">
        <v>242</v>
      </c>
      <c r="C377" s="273">
        <v>61432</v>
      </c>
      <c r="D377" s="273">
        <v>42221.44</v>
      </c>
      <c r="E377" s="274">
        <v>68.7287407214481</v>
      </c>
      <c r="F377" s="273">
        <v>0</v>
      </c>
    </row>
    <row r="378" spans="1:6" ht="64.5">
      <c r="A378" s="277" t="s">
        <v>243</v>
      </c>
      <c r="B378" s="272" t="s">
        <v>244</v>
      </c>
      <c r="C378" s="273">
        <v>1663215</v>
      </c>
      <c r="D378" s="273">
        <v>1287322.92</v>
      </c>
      <c r="E378" s="274">
        <v>77.3996699163969</v>
      </c>
      <c r="F378" s="273">
        <v>222167.95</v>
      </c>
    </row>
    <row r="379" spans="1:6" ht="12.75">
      <c r="A379" s="271" t="s">
        <v>251</v>
      </c>
      <c r="B379" s="272" t="s">
        <v>252</v>
      </c>
      <c r="C379" s="273">
        <v>3490713</v>
      </c>
      <c r="D379" s="273">
        <v>1880045.42</v>
      </c>
      <c r="E379" s="274">
        <v>53.8584930929584</v>
      </c>
      <c r="F379" s="273">
        <v>691500.72</v>
      </c>
    </row>
    <row r="380" spans="1:6" s="270" customFormat="1" ht="12.75">
      <c r="A380" s="275" t="s">
        <v>253</v>
      </c>
      <c r="B380" s="272" t="s">
        <v>254</v>
      </c>
      <c r="C380" s="273">
        <v>1819028</v>
      </c>
      <c r="D380" s="273">
        <v>760546.63</v>
      </c>
      <c r="E380" s="274">
        <v>41.8106059939704</v>
      </c>
      <c r="F380" s="273">
        <v>538879.79</v>
      </c>
    </row>
    <row r="381" spans="1:6" s="270" customFormat="1" ht="12.75">
      <c r="A381" s="275" t="s">
        <v>259</v>
      </c>
      <c r="B381" s="272" t="s">
        <v>260</v>
      </c>
      <c r="C381" s="273">
        <v>1671685</v>
      </c>
      <c r="D381" s="273">
        <v>1119498.79</v>
      </c>
      <c r="E381" s="274">
        <v>66.9682858911817</v>
      </c>
      <c r="F381" s="273">
        <v>152620.93</v>
      </c>
    </row>
    <row r="382" spans="1:6" ht="51.75">
      <c r="A382" s="276" t="s">
        <v>265</v>
      </c>
      <c r="B382" s="272" t="s">
        <v>266</v>
      </c>
      <c r="C382" s="273">
        <v>1671685</v>
      </c>
      <c r="D382" s="273">
        <v>1119498.79</v>
      </c>
      <c r="E382" s="274">
        <v>66.9682858911817</v>
      </c>
      <c r="F382" s="273">
        <v>152620.93</v>
      </c>
    </row>
    <row r="383" spans="1:6" ht="39">
      <c r="A383" s="277" t="s">
        <v>267</v>
      </c>
      <c r="B383" s="272" t="s">
        <v>268</v>
      </c>
      <c r="C383" s="273">
        <v>1621685</v>
      </c>
      <c r="D383" s="273">
        <v>1118720.41</v>
      </c>
      <c r="E383" s="274">
        <v>68.9850624504759</v>
      </c>
      <c r="F383" s="273">
        <v>152620.93</v>
      </c>
    </row>
    <row r="384" spans="1:6" ht="64.5">
      <c r="A384" s="277" t="s">
        <v>269</v>
      </c>
      <c r="B384" s="272" t="s">
        <v>270</v>
      </c>
      <c r="C384" s="273">
        <v>50000</v>
      </c>
      <c r="D384" s="273">
        <v>778.38</v>
      </c>
      <c r="E384" s="274">
        <v>1.55676</v>
      </c>
      <c r="F384" s="273">
        <v>0</v>
      </c>
    </row>
    <row r="385" spans="1:6" ht="12.75">
      <c r="A385" s="272"/>
      <c r="B385" s="272" t="s">
        <v>277</v>
      </c>
      <c r="C385" s="273">
        <v>0</v>
      </c>
      <c r="D385" s="273">
        <v>149071947.94</v>
      </c>
      <c r="E385" s="278" t="s">
        <v>175</v>
      </c>
      <c r="F385" s="273">
        <v>-13918284.4</v>
      </c>
    </row>
    <row r="386" spans="1:6" s="270" customFormat="1" ht="25.5">
      <c r="A386" s="267"/>
      <c r="B386" s="267" t="s">
        <v>542</v>
      </c>
      <c r="C386" s="268"/>
      <c r="D386" s="268"/>
      <c r="E386" s="269"/>
      <c r="F386" s="268"/>
    </row>
    <row r="387" spans="1:6" ht="12.75">
      <c r="A387" s="267" t="s">
        <v>137</v>
      </c>
      <c r="B387" s="267" t="s">
        <v>138</v>
      </c>
      <c r="C387" s="268">
        <v>41088190</v>
      </c>
      <c r="D387" s="268">
        <v>41964297.3</v>
      </c>
      <c r="E387" s="269">
        <v>102.132260632556</v>
      </c>
      <c r="F387" s="268">
        <v>-1430.29</v>
      </c>
    </row>
    <row r="388" spans="1:6" ht="25.5">
      <c r="A388" s="271" t="s">
        <v>139</v>
      </c>
      <c r="B388" s="272" t="s">
        <v>140</v>
      </c>
      <c r="C388" s="273">
        <v>0</v>
      </c>
      <c r="D388" s="273">
        <v>598.39</v>
      </c>
      <c r="E388" s="274">
        <v>0</v>
      </c>
      <c r="F388" s="273">
        <v>598.39</v>
      </c>
    </row>
    <row r="389" spans="1:6" ht="12.75">
      <c r="A389" s="271" t="s">
        <v>141</v>
      </c>
      <c r="B389" s="272" t="s">
        <v>142</v>
      </c>
      <c r="C389" s="273">
        <v>57950</v>
      </c>
      <c r="D389" s="273">
        <v>60521.32</v>
      </c>
      <c r="E389" s="274">
        <v>104.437135461605</v>
      </c>
      <c r="F389" s="273">
        <v>-2028.68</v>
      </c>
    </row>
    <row r="390" spans="1:6" ht="12.75">
      <c r="A390" s="275" t="s">
        <v>522</v>
      </c>
      <c r="B390" s="272" t="s">
        <v>523</v>
      </c>
      <c r="C390" s="273">
        <v>57950</v>
      </c>
      <c r="D390" s="273">
        <v>60521.32</v>
      </c>
      <c r="E390" s="274">
        <v>104.437135461605</v>
      </c>
      <c r="F390" s="273">
        <v>-2028.68</v>
      </c>
    </row>
    <row r="391" spans="1:6" ht="12.75">
      <c r="A391" s="271" t="s">
        <v>169</v>
      </c>
      <c r="B391" s="272" t="s">
        <v>170</v>
      </c>
      <c r="C391" s="273">
        <v>41030240</v>
      </c>
      <c r="D391" s="273">
        <v>41903177.59</v>
      </c>
      <c r="E391" s="274">
        <v>102.12754687762</v>
      </c>
      <c r="F391" s="273">
        <v>0</v>
      </c>
    </row>
    <row r="392" spans="1:6" ht="12.75">
      <c r="A392" s="275" t="s">
        <v>171</v>
      </c>
      <c r="B392" s="272" t="s">
        <v>172</v>
      </c>
      <c r="C392" s="273">
        <v>41030240</v>
      </c>
      <c r="D392" s="273">
        <v>41030240</v>
      </c>
      <c r="E392" s="274">
        <v>100</v>
      </c>
      <c r="F392" s="273">
        <v>0</v>
      </c>
    </row>
    <row r="393" spans="1:6" ht="25.5">
      <c r="A393" s="275" t="s">
        <v>173</v>
      </c>
      <c r="B393" s="272" t="s">
        <v>174</v>
      </c>
      <c r="C393" s="273">
        <v>0</v>
      </c>
      <c r="D393" s="273">
        <v>872937.59</v>
      </c>
      <c r="E393" s="274">
        <v>0</v>
      </c>
      <c r="F393" s="273">
        <v>0</v>
      </c>
    </row>
    <row r="394" spans="1:6" ht="12.75">
      <c r="A394" s="267" t="s">
        <v>524</v>
      </c>
      <c r="B394" s="267" t="s">
        <v>525</v>
      </c>
      <c r="C394" s="268">
        <v>41088190</v>
      </c>
      <c r="D394" s="268">
        <v>19614243.39</v>
      </c>
      <c r="E394" s="269">
        <v>47.7369370371389</v>
      </c>
      <c r="F394" s="268">
        <v>2235932.35</v>
      </c>
    </row>
    <row r="395" spans="1:6" ht="12.75">
      <c r="A395" s="271" t="s">
        <v>177</v>
      </c>
      <c r="B395" s="272" t="s">
        <v>178</v>
      </c>
      <c r="C395" s="273">
        <v>35574289</v>
      </c>
      <c r="D395" s="273">
        <v>16782131.79</v>
      </c>
      <c r="E395" s="274">
        <v>47.1748902416574</v>
      </c>
      <c r="F395" s="273">
        <v>1513704.35</v>
      </c>
    </row>
    <row r="396" spans="1:6" ht="12.75">
      <c r="A396" s="275" t="s">
        <v>179</v>
      </c>
      <c r="B396" s="272" t="s">
        <v>180</v>
      </c>
      <c r="C396" s="273">
        <v>1599399</v>
      </c>
      <c r="D396" s="273">
        <v>990704.84</v>
      </c>
      <c r="E396" s="274">
        <v>61.9423195837937</v>
      </c>
      <c r="F396" s="273">
        <v>111939.79</v>
      </c>
    </row>
    <row r="397" spans="1:6" ht="12.75">
      <c r="A397" s="276" t="s">
        <v>181</v>
      </c>
      <c r="B397" s="272" t="s">
        <v>182</v>
      </c>
      <c r="C397" s="273">
        <v>1158585</v>
      </c>
      <c r="D397" s="273">
        <v>667865</v>
      </c>
      <c r="E397" s="274">
        <v>57.6448857874045</v>
      </c>
      <c r="F397" s="273">
        <v>100540.93</v>
      </c>
    </row>
    <row r="398" spans="1:6" ht="12.75">
      <c r="A398" s="276" t="s">
        <v>187</v>
      </c>
      <c r="B398" s="272" t="s">
        <v>188</v>
      </c>
      <c r="C398" s="273">
        <v>440814</v>
      </c>
      <c r="D398" s="273">
        <v>322839.84</v>
      </c>
      <c r="E398" s="274">
        <v>73.2372020852332</v>
      </c>
      <c r="F398" s="273">
        <v>11398.86</v>
      </c>
    </row>
    <row r="399" spans="1:6" ht="12.75">
      <c r="A399" s="276" t="s">
        <v>207</v>
      </c>
      <c r="B399" s="272" t="s">
        <v>208</v>
      </c>
      <c r="C399" s="273">
        <v>24743246</v>
      </c>
      <c r="D399" s="273">
        <v>9705660.29</v>
      </c>
      <c r="E399" s="274">
        <v>39.2254932517747</v>
      </c>
      <c r="F399" s="273">
        <v>788645.26</v>
      </c>
    </row>
    <row r="400" spans="1:6" ht="12.75">
      <c r="A400" s="277" t="s">
        <v>209</v>
      </c>
      <c r="B400" s="272" t="s">
        <v>210</v>
      </c>
      <c r="C400" s="273">
        <v>24743246</v>
      </c>
      <c r="D400" s="273">
        <v>9705660.29</v>
      </c>
      <c r="E400" s="274">
        <v>39.2254932517747</v>
      </c>
      <c r="F400" s="273">
        <v>788645.26</v>
      </c>
    </row>
    <row r="401" spans="1:6" s="270" customFormat="1" ht="25.5">
      <c r="A401" s="275" t="s">
        <v>233</v>
      </c>
      <c r="B401" s="272" t="s">
        <v>234</v>
      </c>
      <c r="C401" s="273">
        <v>9231644</v>
      </c>
      <c r="D401" s="273">
        <v>6085766.66</v>
      </c>
      <c r="E401" s="274">
        <v>65.9228915239799</v>
      </c>
      <c r="F401" s="273">
        <v>613119.3</v>
      </c>
    </row>
    <row r="402" spans="1:6" s="270" customFormat="1" ht="39">
      <c r="A402" s="276" t="s">
        <v>239</v>
      </c>
      <c r="B402" s="272" t="s">
        <v>240</v>
      </c>
      <c r="C402" s="273">
        <v>9231644</v>
      </c>
      <c r="D402" s="273">
        <v>6085766.66</v>
      </c>
      <c r="E402" s="274">
        <v>65.9228915239799</v>
      </c>
      <c r="F402" s="273">
        <v>613119.3</v>
      </c>
    </row>
    <row r="403" spans="1:6" ht="39">
      <c r="A403" s="277" t="s">
        <v>241</v>
      </c>
      <c r="B403" s="272" t="s">
        <v>242</v>
      </c>
      <c r="C403" s="273">
        <v>116250</v>
      </c>
      <c r="D403" s="273">
        <v>46325.49</v>
      </c>
      <c r="E403" s="274">
        <v>39.8498838709677</v>
      </c>
      <c r="F403" s="273">
        <v>10193.04</v>
      </c>
    </row>
    <row r="404" spans="1:6" ht="64.5">
      <c r="A404" s="277" t="s">
        <v>243</v>
      </c>
      <c r="B404" s="272" t="s">
        <v>244</v>
      </c>
      <c r="C404" s="273">
        <v>9115394</v>
      </c>
      <c r="D404" s="273">
        <v>6039441.17</v>
      </c>
      <c r="E404" s="274">
        <v>66.2554045387396</v>
      </c>
      <c r="F404" s="273">
        <v>602926.26</v>
      </c>
    </row>
    <row r="405" spans="1:6" ht="12.75">
      <c r="A405" s="271" t="s">
        <v>251</v>
      </c>
      <c r="B405" s="272" t="s">
        <v>252</v>
      </c>
      <c r="C405" s="273">
        <v>5513901</v>
      </c>
      <c r="D405" s="273">
        <v>2832111.6</v>
      </c>
      <c r="E405" s="274">
        <v>51.3631202301238</v>
      </c>
      <c r="F405" s="273">
        <v>722228</v>
      </c>
    </row>
    <row r="406" spans="1:6" ht="12.75">
      <c r="A406" s="275" t="s">
        <v>253</v>
      </c>
      <c r="B406" s="272" t="s">
        <v>254</v>
      </c>
      <c r="C406" s="273">
        <v>415183</v>
      </c>
      <c r="D406" s="273">
        <v>354400.07</v>
      </c>
      <c r="E406" s="274">
        <v>85.3599665689588</v>
      </c>
      <c r="F406" s="273">
        <v>95049.32</v>
      </c>
    </row>
    <row r="407" spans="1:6" ht="12.75">
      <c r="A407" s="275" t="s">
        <v>259</v>
      </c>
      <c r="B407" s="272" t="s">
        <v>260</v>
      </c>
      <c r="C407" s="273">
        <v>5098718</v>
      </c>
      <c r="D407" s="273">
        <v>2477711.53</v>
      </c>
      <c r="E407" s="274">
        <v>48.5947944169495</v>
      </c>
      <c r="F407" s="273">
        <v>627178.68</v>
      </c>
    </row>
    <row r="408" spans="1:6" ht="51.75">
      <c r="A408" s="276" t="s">
        <v>265</v>
      </c>
      <c r="B408" s="272" t="s">
        <v>266</v>
      </c>
      <c r="C408" s="273">
        <v>5098718</v>
      </c>
      <c r="D408" s="273">
        <v>2477711.53</v>
      </c>
      <c r="E408" s="274">
        <v>48.5947944169495</v>
      </c>
      <c r="F408" s="273">
        <v>627178.68</v>
      </c>
    </row>
    <row r="409" spans="1:6" ht="39">
      <c r="A409" s="277" t="s">
        <v>267</v>
      </c>
      <c r="B409" s="272" t="s">
        <v>268</v>
      </c>
      <c r="C409" s="273">
        <v>5098718</v>
      </c>
      <c r="D409" s="273">
        <v>2477711.53</v>
      </c>
      <c r="E409" s="274">
        <v>48.5947944169495</v>
      </c>
      <c r="F409" s="273">
        <v>627178.68</v>
      </c>
    </row>
    <row r="410" spans="1:6" ht="12.75">
      <c r="A410" s="272"/>
      <c r="B410" s="272" t="s">
        <v>277</v>
      </c>
      <c r="C410" s="273">
        <v>0</v>
      </c>
      <c r="D410" s="273">
        <v>22350053.91</v>
      </c>
      <c r="E410" s="278" t="s">
        <v>175</v>
      </c>
      <c r="F410" s="273">
        <v>-2237362.64</v>
      </c>
    </row>
    <row r="411" spans="1:6" s="270" customFormat="1" ht="12.75">
      <c r="A411" s="267"/>
      <c r="B411" s="267" t="s">
        <v>543</v>
      </c>
      <c r="C411" s="268"/>
      <c r="D411" s="268"/>
      <c r="E411" s="269"/>
      <c r="F411" s="268"/>
    </row>
    <row r="412" spans="1:6" ht="12.75">
      <c r="A412" s="267" t="s">
        <v>137</v>
      </c>
      <c r="B412" s="267" t="s">
        <v>138</v>
      </c>
      <c r="C412" s="268">
        <v>26969140</v>
      </c>
      <c r="D412" s="268">
        <v>9694574.16</v>
      </c>
      <c r="E412" s="269">
        <v>35.946916216089946</v>
      </c>
      <c r="F412" s="268">
        <v>625238.39</v>
      </c>
    </row>
    <row r="413" spans="1:6" ht="12.75">
      <c r="A413" s="271" t="s">
        <v>141</v>
      </c>
      <c r="B413" s="272" t="s">
        <v>142</v>
      </c>
      <c r="C413" s="273">
        <v>23520050</v>
      </c>
      <c r="D413" s="273">
        <v>6245484.16</v>
      </c>
      <c r="E413" s="274">
        <v>26.553872802141154</v>
      </c>
      <c r="F413" s="273">
        <v>625238.39</v>
      </c>
    </row>
    <row r="414" spans="1:6" ht="12.75">
      <c r="A414" s="275" t="s">
        <v>522</v>
      </c>
      <c r="B414" s="272" t="s">
        <v>523</v>
      </c>
      <c r="C414" s="273">
        <v>23520050</v>
      </c>
      <c r="D414" s="273">
        <v>6245484.16</v>
      </c>
      <c r="E414" s="274">
        <v>26.553872802141154</v>
      </c>
      <c r="F414" s="273">
        <v>625238.39</v>
      </c>
    </row>
    <row r="415" spans="1:6" ht="12.75">
      <c r="A415" s="271" t="s">
        <v>169</v>
      </c>
      <c r="B415" s="272" t="s">
        <v>170</v>
      </c>
      <c r="C415" s="273">
        <v>3449090</v>
      </c>
      <c r="D415" s="273">
        <v>3449090</v>
      </c>
      <c r="E415" s="274">
        <v>100</v>
      </c>
      <c r="F415" s="273">
        <v>0</v>
      </c>
    </row>
    <row r="416" spans="1:6" ht="12.75">
      <c r="A416" s="275" t="s">
        <v>171</v>
      </c>
      <c r="B416" s="272" t="s">
        <v>172</v>
      </c>
      <c r="C416" s="273">
        <v>3449090</v>
      </c>
      <c r="D416" s="273">
        <v>3449090</v>
      </c>
      <c r="E416" s="274">
        <v>100</v>
      </c>
      <c r="F416" s="273">
        <v>0</v>
      </c>
    </row>
    <row r="417" spans="1:6" ht="12.75">
      <c r="A417" s="267" t="s">
        <v>524</v>
      </c>
      <c r="B417" s="267" t="s">
        <v>525</v>
      </c>
      <c r="C417" s="268">
        <v>27856533</v>
      </c>
      <c r="D417" s="268">
        <v>7573921.17</v>
      </c>
      <c r="E417" s="269">
        <v>27.18903019984576</v>
      </c>
      <c r="F417" s="268">
        <v>1486671.39</v>
      </c>
    </row>
    <row r="418" spans="1:6" ht="12.75">
      <c r="A418" s="271" t="s">
        <v>177</v>
      </c>
      <c r="B418" s="272" t="s">
        <v>178</v>
      </c>
      <c r="C418" s="273">
        <v>27541904</v>
      </c>
      <c r="D418" s="273">
        <v>7490415.94</v>
      </c>
      <c r="E418" s="274">
        <v>27.196434712719935</v>
      </c>
      <c r="F418" s="273">
        <v>1486671.39</v>
      </c>
    </row>
    <row r="419" spans="1:6" ht="12.75">
      <c r="A419" s="275" t="s">
        <v>179</v>
      </c>
      <c r="B419" s="272" t="s">
        <v>180</v>
      </c>
      <c r="C419" s="273">
        <v>11047265</v>
      </c>
      <c r="D419" s="273">
        <v>7167244.07</v>
      </c>
      <c r="E419" s="274">
        <v>64.87799532282425</v>
      </c>
      <c r="F419" s="273">
        <v>1486671.39</v>
      </c>
    </row>
    <row r="420" spans="1:6" ht="12.75">
      <c r="A420" s="276" t="s">
        <v>181</v>
      </c>
      <c r="B420" s="272" t="s">
        <v>182</v>
      </c>
      <c r="C420" s="273">
        <v>2240267</v>
      </c>
      <c r="D420" s="273">
        <v>986797.22</v>
      </c>
      <c r="E420" s="274">
        <v>44.04819693366907</v>
      </c>
      <c r="F420" s="273">
        <v>115390.72</v>
      </c>
    </row>
    <row r="421" spans="1:6" ht="12.75">
      <c r="A421" s="276" t="s">
        <v>187</v>
      </c>
      <c r="B421" s="272" t="s">
        <v>188</v>
      </c>
      <c r="C421" s="273">
        <v>8806998</v>
      </c>
      <c r="D421" s="273">
        <v>6180446.85</v>
      </c>
      <c r="E421" s="274">
        <v>70.17654426627551</v>
      </c>
      <c r="F421" s="273">
        <v>1371280.67</v>
      </c>
    </row>
    <row r="422" spans="1:6" ht="12.75">
      <c r="A422" s="276" t="s">
        <v>207</v>
      </c>
      <c r="B422" s="272" t="s">
        <v>208</v>
      </c>
      <c r="C422" s="273">
        <v>519850</v>
      </c>
      <c r="D422" s="273">
        <v>308123.18</v>
      </c>
      <c r="E422" s="274">
        <v>59.2715552563239</v>
      </c>
      <c r="F422" s="273">
        <v>0</v>
      </c>
    </row>
    <row r="423" spans="1:6" ht="12.75">
      <c r="A423" s="277" t="s">
        <v>209</v>
      </c>
      <c r="B423" s="272" t="s">
        <v>210</v>
      </c>
      <c r="C423" s="273">
        <v>519850</v>
      </c>
      <c r="D423" s="273">
        <v>308123.18</v>
      </c>
      <c r="E423" s="274">
        <v>59.2715552563239</v>
      </c>
      <c r="F423" s="273">
        <v>0</v>
      </c>
    </row>
    <row r="424" spans="1:6" ht="25.5">
      <c r="A424" s="275" t="s">
        <v>227</v>
      </c>
      <c r="B424" s="272" t="s">
        <v>228</v>
      </c>
      <c r="C424" s="273">
        <v>15959740</v>
      </c>
      <c r="D424" s="273">
        <v>0</v>
      </c>
      <c r="E424" s="274">
        <v>0</v>
      </c>
      <c r="F424" s="273">
        <v>0</v>
      </c>
    </row>
    <row r="425" spans="1:6" ht="12.75">
      <c r="A425" s="276" t="s">
        <v>231</v>
      </c>
      <c r="B425" s="272" t="s">
        <v>232</v>
      </c>
      <c r="C425" s="273">
        <v>15959740</v>
      </c>
      <c r="D425" s="273">
        <v>0</v>
      </c>
      <c r="E425" s="274">
        <v>0</v>
      </c>
      <c r="F425" s="273">
        <v>0</v>
      </c>
    </row>
    <row r="426" spans="1:6" ht="25.5">
      <c r="A426" s="275" t="s">
        <v>233</v>
      </c>
      <c r="B426" s="272" t="s">
        <v>234</v>
      </c>
      <c r="C426" s="273">
        <v>15049</v>
      </c>
      <c r="D426" s="273">
        <v>15048.69</v>
      </c>
      <c r="E426" s="274">
        <v>99.9979400624626</v>
      </c>
      <c r="F426" s="273">
        <v>0</v>
      </c>
    </row>
    <row r="427" spans="1:6" ht="39">
      <c r="A427" s="276" t="s">
        <v>239</v>
      </c>
      <c r="B427" s="272" t="s">
        <v>240</v>
      </c>
      <c r="C427" s="273">
        <v>179</v>
      </c>
      <c r="D427" s="273">
        <v>178.69</v>
      </c>
      <c r="E427" s="274">
        <v>99.8268156424581</v>
      </c>
      <c r="F427" s="273">
        <v>0</v>
      </c>
    </row>
    <row r="428" spans="1:6" ht="64.5">
      <c r="A428" s="277" t="s">
        <v>243</v>
      </c>
      <c r="B428" s="272" t="s">
        <v>244</v>
      </c>
      <c r="C428" s="273">
        <v>179</v>
      </c>
      <c r="D428" s="273">
        <v>178.69</v>
      </c>
      <c r="E428" s="274">
        <v>99.8268156424581</v>
      </c>
      <c r="F428" s="273">
        <v>0</v>
      </c>
    </row>
    <row r="429" spans="1:6" ht="25.5">
      <c r="A429" s="276" t="s">
        <v>245</v>
      </c>
      <c r="B429" s="272" t="s">
        <v>246</v>
      </c>
      <c r="C429" s="273">
        <v>14870</v>
      </c>
      <c r="D429" s="273">
        <v>14870</v>
      </c>
      <c r="E429" s="274">
        <v>100</v>
      </c>
      <c r="F429" s="273">
        <v>0</v>
      </c>
    </row>
    <row r="430" spans="1:6" ht="39">
      <c r="A430" s="277" t="s">
        <v>249</v>
      </c>
      <c r="B430" s="272" t="s">
        <v>250</v>
      </c>
      <c r="C430" s="273">
        <v>14870</v>
      </c>
      <c r="D430" s="273">
        <v>14870</v>
      </c>
      <c r="E430" s="274">
        <v>100</v>
      </c>
      <c r="F430" s="273">
        <v>0</v>
      </c>
    </row>
    <row r="431" spans="1:6" ht="12.75">
      <c r="A431" s="271" t="s">
        <v>251</v>
      </c>
      <c r="B431" s="272" t="s">
        <v>252</v>
      </c>
      <c r="C431" s="273">
        <v>314629</v>
      </c>
      <c r="D431" s="273">
        <v>83505.23</v>
      </c>
      <c r="E431" s="274">
        <v>26.5408560558626</v>
      </c>
      <c r="F431" s="273">
        <v>0</v>
      </c>
    </row>
    <row r="432" spans="1:6" s="270" customFormat="1" ht="12.75">
      <c r="A432" s="275" t="s">
        <v>253</v>
      </c>
      <c r="B432" s="272" t="s">
        <v>254</v>
      </c>
      <c r="C432" s="273">
        <v>314629</v>
      </c>
      <c r="D432" s="273">
        <v>83505.23</v>
      </c>
      <c r="E432" s="274">
        <v>26.5408560558626</v>
      </c>
      <c r="F432" s="273">
        <v>0</v>
      </c>
    </row>
    <row r="433" spans="1:6" s="270" customFormat="1" ht="12.75">
      <c r="A433" s="272"/>
      <c r="B433" s="272" t="s">
        <v>277</v>
      </c>
      <c r="C433" s="273">
        <v>-887393</v>
      </c>
      <c r="D433" s="273">
        <v>2120652.99</v>
      </c>
      <c r="E433" s="278" t="s">
        <v>175</v>
      </c>
      <c r="F433" s="273">
        <v>-861433</v>
      </c>
    </row>
    <row r="434" spans="1:6" ht="12.75">
      <c r="A434" s="272" t="s">
        <v>369</v>
      </c>
      <c r="B434" s="272" t="s">
        <v>278</v>
      </c>
      <c r="C434" s="273">
        <v>887393</v>
      </c>
      <c r="D434" s="279" t="s">
        <v>175</v>
      </c>
      <c r="E434" s="278" t="s">
        <v>175</v>
      </c>
      <c r="F434" s="279" t="s">
        <v>175</v>
      </c>
    </row>
    <row r="435" spans="1:6" ht="12.75">
      <c r="A435" s="271" t="s">
        <v>279</v>
      </c>
      <c r="B435" s="272" t="s">
        <v>280</v>
      </c>
      <c r="C435" s="273">
        <v>887393</v>
      </c>
      <c r="D435" s="279" t="s">
        <v>175</v>
      </c>
      <c r="E435" s="278" t="s">
        <v>175</v>
      </c>
      <c r="F435" s="279" t="s">
        <v>175</v>
      </c>
    </row>
    <row r="436" spans="1:6" ht="25.5">
      <c r="A436" s="275" t="s">
        <v>281</v>
      </c>
      <c r="B436" s="272" t="s">
        <v>282</v>
      </c>
      <c r="C436" s="273">
        <v>6968</v>
      </c>
      <c r="D436" s="279" t="s">
        <v>175</v>
      </c>
      <c r="E436" s="278" t="s">
        <v>175</v>
      </c>
      <c r="F436" s="279" t="s">
        <v>175</v>
      </c>
    </row>
    <row r="437" spans="1:6" ht="25.5">
      <c r="A437" s="275" t="s">
        <v>283</v>
      </c>
      <c r="B437" s="272" t="s">
        <v>284</v>
      </c>
      <c r="C437" s="273">
        <v>880425</v>
      </c>
      <c r="D437" s="279" t="s">
        <v>175</v>
      </c>
      <c r="E437" s="278" t="s">
        <v>175</v>
      </c>
      <c r="F437" s="279" t="s">
        <v>175</v>
      </c>
    </row>
    <row r="438" spans="1:6" ht="12.75">
      <c r="A438" s="267"/>
      <c r="B438" s="267" t="s">
        <v>544</v>
      </c>
      <c r="C438" s="268"/>
      <c r="D438" s="268"/>
      <c r="E438" s="269"/>
      <c r="F438" s="268"/>
    </row>
    <row r="439" spans="1:6" ht="12.75">
      <c r="A439" s="267" t="s">
        <v>137</v>
      </c>
      <c r="B439" s="267" t="s">
        <v>138</v>
      </c>
      <c r="C439" s="268">
        <v>16820417</v>
      </c>
      <c r="D439" s="268">
        <v>17779267.38</v>
      </c>
      <c r="E439" s="269">
        <v>105.700514915891</v>
      </c>
      <c r="F439" s="268">
        <v>1113094.75</v>
      </c>
    </row>
    <row r="440" spans="1:6" ht="12.75">
      <c r="A440" s="271" t="s">
        <v>141</v>
      </c>
      <c r="B440" s="272" t="s">
        <v>142</v>
      </c>
      <c r="C440" s="273">
        <v>7787467</v>
      </c>
      <c r="D440" s="273">
        <v>9512945.7</v>
      </c>
      <c r="E440" s="274">
        <v>122.157123747683</v>
      </c>
      <c r="F440" s="273">
        <v>952566.9</v>
      </c>
    </row>
    <row r="441" spans="1:6" ht="12.75">
      <c r="A441" s="275" t="s">
        <v>522</v>
      </c>
      <c r="B441" s="272" t="s">
        <v>523</v>
      </c>
      <c r="C441" s="273">
        <v>7787467</v>
      </c>
      <c r="D441" s="273">
        <v>9512945.7</v>
      </c>
      <c r="E441" s="274">
        <v>122.157123747683</v>
      </c>
      <c r="F441" s="273">
        <v>952566.9</v>
      </c>
    </row>
    <row r="442" spans="1:6" ht="12.75">
      <c r="A442" s="271" t="s">
        <v>143</v>
      </c>
      <c r="B442" s="272" t="s">
        <v>144</v>
      </c>
      <c r="C442" s="273">
        <v>2149484</v>
      </c>
      <c r="D442" s="273">
        <v>1382855.68</v>
      </c>
      <c r="E442" s="274">
        <v>64.3343090713864</v>
      </c>
      <c r="F442" s="273">
        <v>111887.85</v>
      </c>
    </row>
    <row r="443" spans="1:6" ht="12.75">
      <c r="A443" s="275" t="s">
        <v>149</v>
      </c>
      <c r="B443" s="272" t="s">
        <v>150</v>
      </c>
      <c r="C443" s="273">
        <v>28272</v>
      </c>
      <c r="D443" s="273">
        <v>28271.52</v>
      </c>
      <c r="E443" s="274">
        <v>99.9983022071307</v>
      </c>
      <c r="F443" s="273">
        <v>0</v>
      </c>
    </row>
    <row r="444" spans="1:6" ht="12.75">
      <c r="A444" s="276" t="s">
        <v>151</v>
      </c>
      <c r="B444" s="272" t="s">
        <v>152</v>
      </c>
      <c r="C444" s="273">
        <v>28272</v>
      </c>
      <c r="D444" s="273">
        <v>28271.52</v>
      </c>
      <c r="E444" s="274">
        <v>99.9983022071307</v>
      </c>
      <c r="F444" s="273">
        <v>0</v>
      </c>
    </row>
    <row r="445" spans="1:6" ht="25.5">
      <c r="A445" s="277" t="s">
        <v>153</v>
      </c>
      <c r="B445" s="272" t="s">
        <v>154</v>
      </c>
      <c r="C445" s="273">
        <v>28272</v>
      </c>
      <c r="D445" s="273">
        <v>28271.52</v>
      </c>
      <c r="E445" s="274">
        <v>99.9983022071307</v>
      </c>
      <c r="F445" s="273">
        <v>0</v>
      </c>
    </row>
    <row r="446" spans="1:6" ht="25.5">
      <c r="A446" s="275" t="s">
        <v>157</v>
      </c>
      <c r="B446" s="272" t="s">
        <v>158</v>
      </c>
      <c r="C446" s="273">
        <v>2121212</v>
      </c>
      <c r="D446" s="273">
        <v>1354584.16</v>
      </c>
      <c r="E446" s="274">
        <v>63.8589711919412</v>
      </c>
      <c r="F446" s="273">
        <v>111887.85</v>
      </c>
    </row>
    <row r="447" spans="1:6" ht="39">
      <c r="A447" s="276" t="s">
        <v>159</v>
      </c>
      <c r="B447" s="272" t="s">
        <v>160</v>
      </c>
      <c r="C447" s="273">
        <v>2121212</v>
      </c>
      <c r="D447" s="273">
        <v>1354584.16</v>
      </c>
      <c r="E447" s="274">
        <v>63.8589711919412</v>
      </c>
      <c r="F447" s="273">
        <v>111887.85</v>
      </c>
    </row>
    <row r="448" spans="1:6" s="270" customFormat="1" ht="78">
      <c r="A448" s="277" t="s">
        <v>165</v>
      </c>
      <c r="B448" s="272" t="s">
        <v>166</v>
      </c>
      <c r="C448" s="273">
        <v>2121212</v>
      </c>
      <c r="D448" s="273">
        <v>1354584.16</v>
      </c>
      <c r="E448" s="274">
        <v>63.8589711919412</v>
      </c>
      <c r="F448" s="273">
        <v>111887.85</v>
      </c>
    </row>
    <row r="449" spans="1:6" ht="12.75">
      <c r="A449" s="271" t="s">
        <v>169</v>
      </c>
      <c r="B449" s="272" t="s">
        <v>170</v>
      </c>
      <c r="C449" s="273">
        <v>6883466</v>
      </c>
      <c r="D449" s="273">
        <v>6883466</v>
      </c>
      <c r="E449" s="274">
        <v>100</v>
      </c>
      <c r="F449" s="273">
        <v>48640</v>
      </c>
    </row>
    <row r="450" spans="1:6" ht="12.75">
      <c r="A450" s="275" t="s">
        <v>171</v>
      </c>
      <c r="B450" s="272" t="s">
        <v>172</v>
      </c>
      <c r="C450" s="273">
        <v>6883466</v>
      </c>
      <c r="D450" s="273">
        <v>6883466</v>
      </c>
      <c r="E450" s="274">
        <v>100</v>
      </c>
      <c r="F450" s="273">
        <v>48640</v>
      </c>
    </row>
    <row r="451" spans="1:6" ht="12.75">
      <c r="A451" s="267" t="s">
        <v>524</v>
      </c>
      <c r="B451" s="267" t="s">
        <v>525</v>
      </c>
      <c r="C451" s="268">
        <v>27593998</v>
      </c>
      <c r="D451" s="268">
        <v>11475991.63</v>
      </c>
      <c r="E451" s="269">
        <v>41.5887238594422</v>
      </c>
      <c r="F451" s="268">
        <v>1568454.11</v>
      </c>
    </row>
    <row r="452" spans="1:6" ht="12.75">
      <c r="A452" s="271" t="s">
        <v>177</v>
      </c>
      <c r="B452" s="272" t="s">
        <v>178</v>
      </c>
      <c r="C452" s="273">
        <v>26237122</v>
      </c>
      <c r="D452" s="273">
        <v>11291776.87</v>
      </c>
      <c r="E452" s="274">
        <v>43.0374065798833</v>
      </c>
      <c r="F452" s="273">
        <v>1551682.11</v>
      </c>
    </row>
    <row r="453" spans="1:6" ht="12.75">
      <c r="A453" s="275" t="s">
        <v>179</v>
      </c>
      <c r="B453" s="272" t="s">
        <v>180</v>
      </c>
      <c r="C453" s="273">
        <v>4577829</v>
      </c>
      <c r="D453" s="273">
        <v>1341699.92</v>
      </c>
      <c r="E453" s="274">
        <v>29.3086508910665</v>
      </c>
      <c r="F453" s="273">
        <v>213964.28</v>
      </c>
    </row>
    <row r="454" spans="1:6" ht="12.75">
      <c r="A454" s="276" t="s">
        <v>181</v>
      </c>
      <c r="B454" s="272" t="s">
        <v>182</v>
      </c>
      <c r="C454" s="273">
        <v>2480427</v>
      </c>
      <c r="D454" s="273">
        <v>1039362.78</v>
      </c>
      <c r="E454" s="274">
        <v>41.9025748389289</v>
      </c>
      <c r="F454" s="273">
        <v>174969.57</v>
      </c>
    </row>
    <row r="455" spans="1:6" ht="12.75">
      <c r="A455" s="276" t="s">
        <v>187</v>
      </c>
      <c r="B455" s="272" t="s">
        <v>188</v>
      </c>
      <c r="C455" s="273">
        <v>2097402</v>
      </c>
      <c r="D455" s="273">
        <v>302337.14</v>
      </c>
      <c r="E455" s="274">
        <v>14.4148398828646</v>
      </c>
      <c r="F455" s="273">
        <v>38994.71</v>
      </c>
    </row>
    <row r="456" spans="1:6" ht="12.75">
      <c r="A456" s="276" t="s">
        <v>207</v>
      </c>
      <c r="B456" s="272" t="s">
        <v>208</v>
      </c>
      <c r="C456" s="273">
        <v>4432839</v>
      </c>
      <c r="D456" s="273">
        <v>2322133.56</v>
      </c>
      <c r="E456" s="274">
        <v>52.3847935826228</v>
      </c>
      <c r="F456" s="273">
        <v>550459.61</v>
      </c>
    </row>
    <row r="457" spans="1:6" ht="12.75">
      <c r="A457" s="277" t="s">
        <v>209</v>
      </c>
      <c r="B457" s="272" t="s">
        <v>210</v>
      </c>
      <c r="C457" s="273">
        <v>4432839</v>
      </c>
      <c r="D457" s="273">
        <v>2322133.56</v>
      </c>
      <c r="E457" s="274">
        <v>52.3847935826228</v>
      </c>
      <c r="F457" s="273">
        <v>550459.61</v>
      </c>
    </row>
    <row r="458" spans="1:6" ht="25.5">
      <c r="A458" s="275" t="s">
        <v>227</v>
      </c>
      <c r="B458" s="272" t="s">
        <v>228</v>
      </c>
      <c r="C458" s="273">
        <v>4773506</v>
      </c>
      <c r="D458" s="273">
        <v>2776394.26</v>
      </c>
      <c r="E458" s="274">
        <v>58.1625802921375</v>
      </c>
      <c r="F458" s="273">
        <v>149522.72</v>
      </c>
    </row>
    <row r="459" spans="1:6" ht="12.75">
      <c r="A459" s="276" t="s">
        <v>231</v>
      </c>
      <c r="B459" s="272" t="s">
        <v>232</v>
      </c>
      <c r="C459" s="273">
        <v>4773506</v>
      </c>
      <c r="D459" s="273">
        <v>2776394.26</v>
      </c>
      <c r="E459" s="274">
        <v>58.1625802921375</v>
      </c>
      <c r="F459" s="273">
        <v>149522.72</v>
      </c>
    </row>
    <row r="460" spans="1:6" ht="25.5">
      <c r="A460" s="275" t="s">
        <v>233</v>
      </c>
      <c r="B460" s="272" t="s">
        <v>234</v>
      </c>
      <c r="C460" s="273">
        <v>12452948</v>
      </c>
      <c r="D460" s="273">
        <v>4851549.13</v>
      </c>
      <c r="E460" s="274">
        <v>38.9590411041626</v>
      </c>
      <c r="F460" s="273">
        <v>637735.5</v>
      </c>
    </row>
    <row r="461" spans="1:6" ht="39">
      <c r="A461" s="276" t="s">
        <v>239</v>
      </c>
      <c r="B461" s="272" t="s">
        <v>240</v>
      </c>
      <c r="C461" s="273">
        <v>12452948</v>
      </c>
      <c r="D461" s="273">
        <v>4851549.13</v>
      </c>
      <c r="E461" s="274">
        <v>38.9590411041626</v>
      </c>
      <c r="F461" s="273">
        <v>637735.5</v>
      </c>
    </row>
    <row r="462" spans="1:6" ht="39">
      <c r="A462" s="277" t="s">
        <v>241</v>
      </c>
      <c r="B462" s="272" t="s">
        <v>242</v>
      </c>
      <c r="C462" s="273">
        <v>6369305</v>
      </c>
      <c r="D462" s="273">
        <v>1744305.28</v>
      </c>
      <c r="E462" s="274">
        <v>27.3861163816146</v>
      </c>
      <c r="F462" s="273">
        <v>305451.42</v>
      </c>
    </row>
    <row r="463" spans="1:6" ht="64.5">
      <c r="A463" s="277" t="s">
        <v>243</v>
      </c>
      <c r="B463" s="272" t="s">
        <v>244</v>
      </c>
      <c r="C463" s="273">
        <v>6083643</v>
      </c>
      <c r="D463" s="273">
        <v>3107243.85</v>
      </c>
      <c r="E463" s="274">
        <v>51.0753811490911</v>
      </c>
      <c r="F463" s="273">
        <v>332284.08</v>
      </c>
    </row>
    <row r="464" spans="1:6" ht="12.75">
      <c r="A464" s="271" t="s">
        <v>251</v>
      </c>
      <c r="B464" s="272" t="s">
        <v>252</v>
      </c>
      <c r="C464" s="273">
        <v>1356876</v>
      </c>
      <c r="D464" s="273">
        <v>184214.76</v>
      </c>
      <c r="E464" s="274">
        <v>13.5763887046421</v>
      </c>
      <c r="F464" s="273">
        <v>16772</v>
      </c>
    </row>
    <row r="465" spans="1:6" ht="12.75">
      <c r="A465" s="275" t="s">
        <v>253</v>
      </c>
      <c r="B465" s="272" t="s">
        <v>254</v>
      </c>
      <c r="C465" s="273">
        <v>1277668</v>
      </c>
      <c r="D465" s="273">
        <v>105006.76</v>
      </c>
      <c r="E465" s="274">
        <v>8.21862643503633</v>
      </c>
      <c r="F465" s="273">
        <v>0</v>
      </c>
    </row>
    <row r="466" spans="1:6" ht="12.75">
      <c r="A466" s="275" t="s">
        <v>259</v>
      </c>
      <c r="B466" s="272" t="s">
        <v>260</v>
      </c>
      <c r="C466" s="273">
        <v>79208</v>
      </c>
      <c r="D466" s="273">
        <v>79208</v>
      </c>
      <c r="E466" s="274">
        <v>100</v>
      </c>
      <c r="F466" s="273">
        <v>16772</v>
      </c>
    </row>
    <row r="467" spans="1:6" ht="51.75">
      <c r="A467" s="276" t="s">
        <v>265</v>
      </c>
      <c r="B467" s="272" t="s">
        <v>266</v>
      </c>
      <c r="C467" s="273">
        <v>79208</v>
      </c>
      <c r="D467" s="273">
        <v>79208</v>
      </c>
      <c r="E467" s="274">
        <v>100</v>
      </c>
      <c r="F467" s="273">
        <v>16772</v>
      </c>
    </row>
    <row r="468" spans="1:6" ht="64.5">
      <c r="A468" s="277" t="s">
        <v>269</v>
      </c>
      <c r="B468" s="272" t="s">
        <v>270</v>
      </c>
      <c r="C468" s="273">
        <v>79208</v>
      </c>
      <c r="D468" s="273">
        <v>79208</v>
      </c>
      <c r="E468" s="274">
        <v>100</v>
      </c>
      <c r="F468" s="273">
        <v>16772</v>
      </c>
    </row>
    <row r="469" spans="1:6" ht="12.75">
      <c r="A469" s="272"/>
      <c r="B469" s="272" t="s">
        <v>277</v>
      </c>
      <c r="C469" s="273">
        <v>-10773581</v>
      </c>
      <c r="D469" s="273">
        <v>6303275.75</v>
      </c>
      <c r="E469" s="278" t="s">
        <v>175</v>
      </c>
      <c r="F469" s="273">
        <v>-455359.36</v>
      </c>
    </row>
    <row r="470" spans="1:6" ht="12.75">
      <c r="A470" s="272" t="s">
        <v>369</v>
      </c>
      <c r="B470" s="272" t="s">
        <v>278</v>
      </c>
      <c r="C470" s="273">
        <v>10773581</v>
      </c>
      <c r="D470" s="279" t="s">
        <v>175</v>
      </c>
      <c r="E470" s="278" t="s">
        <v>175</v>
      </c>
      <c r="F470" s="279" t="s">
        <v>175</v>
      </c>
    </row>
    <row r="471" spans="1:6" ht="12.75">
      <c r="A471" s="271" t="s">
        <v>279</v>
      </c>
      <c r="B471" s="272" t="s">
        <v>280</v>
      </c>
      <c r="C471" s="273">
        <v>10773581</v>
      </c>
      <c r="D471" s="279" t="s">
        <v>175</v>
      </c>
      <c r="E471" s="278" t="s">
        <v>175</v>
      </c>
      <c r="F471" s="279" t="s">
        <v>175</v>
      </c>
    </row>
    <row r="472" spans="1:6" ht="25.5">
      <c r="A472" s="275" t="s">
        <v>283</v>
      </c>
      <c r="B472" s="272" t="s">
        <v>284</v>
      </c>
      <c r="C472" s="273">
        <v>10773581</v>
      </c>
      <c r="D472" s="279" t="s">
        <v>175</v>
      </c>
      <c r="E472" s="278" t="s">
        <v>175</v>
      </c>
      <c r="F472" s="279" t="s">
        <v>175</v>
      </c>
    </row>
    <row r="473" spans="1:6" ht="12.75">
      <c r="A473" s="267"/>
      <c r="B473" s="267" t="s">
        <v>545</v>
      </c>
      <c r="C473" s="268"/>
      <c r="D473" s="268"/>
      <c r="E473" s="269"/>
      <c r="F473" s="268"/>
    </row>
    <row r="474" spans="1:6" s="270" customFormat="1" ht="12.75">
      <c r="A474" s="267" t="s">
        <v>137</v>
      </c>
      <c r="B474" s="267" t="s">
        <v>138</v>
      </c>
      <c r="C474" s="268">
        <v>335179056</v>
      </c>
      <c r="D474" s="268">
        <v>326168290.88</v>
      </c>
      <c r="E474" s="269">
        <v>97.31165627484792</v>
      </c>
      <c r="F474" s="268">
        <v>4784691.18</v>
      </c>
    </row>
    <row r="475" spans="1:6" ht="25.5">
      <c r="A475" s="271" t="s">
        <v>139</v>
      </c>
      <c r="B475" s="272" t="s">
        <v>140</v>
      </c>
      <c r="C475" s="273">
        <v>0</v>
      </c>
      <c r="D475" s="273">
        <v>178668.74</v>
      </c>
      <c r="E475" s="274">
        <v>0</v>
      </c>
      <c r="F475" s="273">
        <v>54336.87</v>
      </c>
    </row>
    <row r="476" spans="1:6" ht="12.75">
      <c r="A476" s="271" t="s">
        <v>141</v>
      </c>
      <c r="B476" s="272" t="s">
        <v>142</v>
      </c>
      <c r="C476" s="273">
        <v>47029693</v>
      </c>
      <c r="D476" s="273">
        <v>38776357.64</v>
      </c>
      <c r="E476" s="274">
        <v>82.45079898777992</v>
      </c>
      <c r="F476" s="273">
        <v>286132.91</v>
      </c>
    </row>
    <row r="477" spans="1:6" ht="12.75">
      <c r="A477" s="275" t="s">
        <v>522</v>
      </c>
      <c r="B477" s="272" t="s">
        <v>523</v>
      </c>
      <c r="C477" s="273">
        <v>47029693</v>
      </c>
      <c r="D477" s="273">
        <v>38776357.64</v>
      </c>
      <c r="E477" s="274">
        <v>82.45079898777992</v>
      </c>
      <c r="F477" s="273">
        <v>286132.91</v>
      </c>
    </row>
    <row r="478" spans="1:6" ht="12.75">
      <c r="A478" s="271" t="s">
        <v>143</v>
      </c>
      <c r="B478" s="272" t="s">
        <v>144</v>
      </c>
      <c r="C478" s="273">
        <v>1412084</v>
      </c>
      <c r="D478" s="273">
        <v>475310.5</v>
      </c>
      <c r="E478" s="274">
        <v>33.6602142648738</v>
      </c>
      <c r="F478" s="273">
        <v>294.4</v>
      </c>
    </row>
    <row r="479" spans="1:6" ht="12.75">
      <c r="A479" s="275" t="s">
        <v>149</v>
      </c>
      <c r="B479" s="272" t="s">
        <v>150</v>
      </c>
      <c r="C479" s="273">
        <v>831357</v>
      </c>
      <c r="D479" s="273">
        <v>305358.63</v>
      </c>
      <c r="E479" s="274">
        <v>36.7301448114348</v>
      </c>
      <c r="F479" s="273">
        <v>294.4</v>
      </c>
    </row>
    <row r="480" spans="1:6" ht="12.75">
      <c r="A480" s="276" t="s">
        <v>151</v>
      </c>
      <c r="B480" s="272" t="s">
        <v>152</v>
      </c>
      <c r="C480" s="273">
        <v>831357</v>
      </c>
      <c r="D480" s="273">
        <v>305358.63</v>
      </c>
      <c r="E480" s="274">
        <v>36.7301448114348</v>
      </c>
      <c r="F480" s="273">
        <v>294.4</v>
      </c>
    </row>
    <row r="481" spans="1:6" ht="51.75">
      <c r="A481" s="277" t="s">
        <v>155</v>
      </c>
      <c r="B481" s="272" t="s">
        <v>156</v>
      </c>
      <c r="C481" s="273">
        <v>831357</v>
      </c>
      <c r="D481" s="273">
        <v>305358.63</v>
      </c>
      <c r="E481" s="274">
        <v>36.7301448114348</v>
      </c>
      <c r="F481" s="273">
        <v>294.4</v>
      </c>
    </row>
    <row r="482" spans="1:6" ht="25.5">
      <c r="A482" s="275" t="s">
        <v>157</v>
      </c>
      <c r="B482" s="272" t="s">
        <v>158</v>
      </c>
      <c r="C482" s="273">
        <v>580727</v>
      </c>
      <c r="D482" s="273">
        <v>169951.87</v>
      </c>
      <c r="E482" s="274">
        <v>29.2653639317614</v>
      </c>
      <c r="F482" s="273">
        <v>0</v>
      </c>
    </row>
    <row r="483" spans="1:6" ht="39">
      <c r="A483" s="276" t="s">
        <v>159</v>
      </c>
      <c r="B483" s="272" t="s">
        <v>160</v>
      </c>
      <c r="C483" s="273">
        <v>580727</v>
      </c>
      <c r="D483" s="273">
        <v>169951.87</v>
      </c>
      <c r="E483" s="274">
        <v>29.2653639317614</v>
      </c>
      <c r="F483" s="273">
        <v>0</v>
      </c>
    </row>
    <row r="484" spans="1:6" ht="51.75">
      <c r="A484" s="277" t="s">
        <v>163</v>
      </c>
      <c r="B484" s="272" t="s">
        <v>164</v>
      </c>
      <c r="C484" s="273">
        <v>58920</v>
      </c>
      <c r="D484" s="273">
        <v>48200</v>
      </c>
      <c r="E484" s="274">
        <v>81.805838424983</v>
      </c>
      <c r="F484" s="273">
        <v>0</v>
      </c>
    </row>
    <row r="485" spans="1:6" ht="78">
      <c r="A485" s="277" t="s">
        <v>165</v>
      </c>
      <c r="B485" s="272" t="s">
        <v>166</v>
      </c>
      <c r="C485" s="273">
        <v>205937</v>
      </c>
      <c r="D485" s="273">
        <v>65880.9</v>
      </c>
      <c r="E485" s="274">
        <v>31.9908030125718</v>
      </c>
      <c r="F485" s="273">
        <v>0</v>
      </c>
    </row>
    <row r="486" spans="1:6" ht="78">
      <c r="A486" s="277" t="s">
        <v>167</v>
      </c>
      <c r="B486" s="272" t="s">
        <v>168</v>
      </c>
      <c r="C486" s="273">
        <v>315870</v>
      </c>
      <c r="D486" s="273">
        <v>55870.97</v>
      </c>
      <c r="E486" s="274">
        <v>17.6879634026656</v>
      </c>
      <c r="F486" s="273">
        <v>0</v>
      </c>
    </row>
    <row r="487" spans="1:6" s="270" customFormat="1" ht="12.75">
      <c r="A487" s="271" t="s">
        <v>169</v>
      </c>
      <c r="B487" s="272" t="s">
        <v>170</v>
      </c>
      <c r="C487" s="273">
        <v>286737279</v>
      </c>
      <c r="D487" s="273">
        <v>286737954</v>
      </c>
      <c r="E487" s="274">
        <v>100.0002354071303</v>
      </c>
      <c r="F487" s="273">
        <v>4443927</v>
      </c>
    </row>
    <row r="488" spans="1:6" ht="12.75">
      <c r="A488" s="275" t="s">
        <v>171</v>
      </c>
      <c r="B488" s="272" t="s">
        <v>172</v>
      </c>
      <c r="C488" s="273">
        <v>286737279</v>
      </c>
      <c r="D488" s="273">
        <v>286737954</v>
      </c>
      <c r="E488" s="274">
        <v>100.0002354071303</v>
      </c>
      <c r="F488" s="273">
        <v>4443927</v>
      </c>
    </row>
    <row r="489" spans="1:6" ht="12.75">
      <c r="A489" s="267" t="s">
        <v>524</v>
      </c>
      <c r="B489" s="267" t="s">
        <v>525</v>
      </c>
      <c r="C489" s="268">
        <v>366659475</v>
      </c>
      <c r="D489" s="268">
        <v>204110189.32</v>
      </c>
      <c r="E489" s="269">
        <v>55.66750711133266</v>
      </c>
      <c r="F489" s="268">
        <v>26198099.67</v>
      </c>
    </row>
    <row r="490" spans="1:6" ht="12.75">
      <c r="A490" s="271" t="s">
        <v>177</v>
      </c>
      <c r="B490" s="272" t="s">
        <v>178</v>
      </c>
      <c r="C490" s="273">
        <v>282104446</v>
      </c>
      <c r="D490" s="273">
        <v>182210122.41</v>
      </c>
      <c r="E490" s="274">
        <v>64.58959615616976</v>
      </c>
      <c r="F490" s="273">
        <v>18917415.02</v>
      </c>
    </row>
    <row r="491" spans="1:6" ht="12.75">
      <c r="A491" s="275" t="s">
        <v>179</v>
      </c>
      <c r="B491" s="272" t="s">
        <v>180</v>
      </c>
      <c r="C491" s="273">
        <v>84319774</v>
      </c>
      <c r="D491" s="273">
        <v>38335080.84</v>
      </c>
      <c r="E491" s="274">
        <v>45.463927405687784</v>
      </c>
      <c r="F491" s="273">
        <v>3863788.25</v>
      </c>
    </row>
    <row r="492" spans="1:6" ht="12.75">
      <c r="A492" s="276" t="s">
        <v>181</v>
      </c>
      <c r="B492" s="272" t="s">
        <v>182</v>
      </c>
      <c r="C492" s="273">
        <v>41254945</v>
      </c>
      <c r="D492" s="273">
        <v>20037022.98</v>
      </c>
      <c r="E492" s="274">
        <v>48.56877879730539</v>
      </c>
      <c r="F492" s="273">
        <v>2935442.74</v>
      </c>
    </row>
    <row r="493" spans="1:6" ht="12.75">
      <c r="A493" s="276" t="s">
        <v>187</v>
      </c>
      <c r="B493" s="272" t="s">
        <v>188</v>
      </c>
      <c r="C493" s="273">
        <v>43064829</v>
      </c>
      <c r="D493" s="273">
        <v>18298057.86</v>
      </c>
      <c r="E493" s="274">
        <v>42.489563490429745</v>
      </c>
      <c r="F493" s="273">
        <v>928345.51</v>
      </c>
    </row>
    <row r="494" spans="1:6" ht="12.75">
      <c r="A494" s="276" t="s">
        <v>207</v>
      </c>
      <c r="B494" s="272" t="s">
        <v>208</v>
      </c>
      <c r="C494" s="273">
        <v>150709427</v>
      </c>
      <c r="D494" s="273">
        <v>113292562.76</v>
      </c>
      <c r="E494" s="274">
        <v>75.17284420436421</v>
      </c>
      <c r="F494" s="273">
        <v>3623899.76</v>
      </c>
    </row>
    <row r="495" spans="1:6" ht="12.75">
      <c r="A495" s="277" t="s">
        <v>209</v>
      </c>
      <c r="B495" s="272" t="s">
        <v>210</v>
      </c>
      <c r="C495" s="273">
        <v>149846675</v>
      </c>
      <c r="D495" s="273">
        <v>113262503.97</v>
      </c>
      <c r="E495" s="274">
        <v>75.58559705779257</v>
      </c>
      <c r="F495" s="273">
        <v>3624980.4</v>
      </c>
    </row>
    <row r="496" spans="1:6" ht="12.75">
      <c r="A496" s="277" t="s">
        <v>217</v>
      </c>
      <c r="B496" s="272" t="s">
        <v>218</v>
      </c>
      <c r="C496" s="273">
        <v>862752</v>
      </c>
      <c r="D496" s="273">
        <v>30058.79</v>
      </c>
      <c r="E496" s="274">
        <v>3.4840591502540708</v>
      </c>
      <c r="F496" s="273">
        <v>-1080.64</v>
      </c>
    </row>
    <row r="497" spans="1:6" ht="25.5">
      <c r="A497" s="275" t="s">
        <v>227</v>
      </c>
      <c r="B497" s="272" t="s">
        <v>228</v>
      </c>
      <c r="C497" s="273">
        <v>5245442</v>
      </c>
      <c r="D497" s="273">
        <v>3262124.1</v>
      </c>
      <c r="E497" s="274">
        <v>62.189689639119074</v>
      </c>
      <c r="F497" s="273">
        <v>23841.6</v>
      </c>
    </row>
    <row r="498" spans="1:6" ht="12.75">
      <c r="A498" s="276" t="s">
        <v>229</v>
      </c>
      <c r="B498" s="272" t="s">
        <v>230</v>
      </c>
      <c r="C498" s="273">
        <v>211496</v>
      </c>
      <c r="D498" s="273">
        <v>157872.24</v>
      </c>
      <c r="E498" s="274">
        <v>74.64549684154782</v>
      </c>
      <c r="F498" s="273">
        <v>0</v>
      </c>
    </row>
    <row r="499" spans="1:6" ht="12.75">
      <c r="A499" s="276" t="s">
        <v>231</v>
      </c>
      <c r="B499" s="272" t="s">
        <v>232</v>
      </c>
      <c r="C499" s="273">
        <v>5033946</v>
      </c>
      <c r="D499" s="273">
        <v>3104251.86</v>
      </c>
      <c r="E499" s="274">
        <v>61.666371868113</v>
      </c>
      <c r="F499" s="273">
        <v>23841.6</v>
      </c>
    </row>
    <row r="500" spans="1:6" ht="25.5">
      <c r="A500" s="275" t="s">
        <v>233</v>
      </c>
      <c r="B500" s="272" t="s">
        <v>234</v>
      </c>
      <c r="C500" s="273">
        <v>41829803</v>
      </c>
      <c r="D500" s="273">
        <v>27320354.71</v>
      </c>
      <c r="E500" s="274">
        <v>65.31313262460262</v>
      </c>
      <c r="F500" s="273">
        <v>11405885.41</v>
      </c>
    </row>
    <row r="501" spans="1:6" ht="12.75">
      <c r="A501" s="276" t="s">
        <v>235</v>
      </c>
      <c r="B501" s="272" t="s">
        <v>236</v>
      </c>
      <c r="C501" s="273">
        <v>185</v>
      </c>
      <c r="D501" s="273">
        <v>0</v>
      </c>
      <c r="E501" s="274">
        <v>0</v>
      </c>
      <c r="F501" s="273">
        <v>0</v>
      </c>
    </row>
    <row r="502" spans="1:6" ht="25.5">
      <c r="A502" s="277" t="s">
        <v>237</v>
      </c>
      <c r="B502" s="272" t="s">
        <v>238</v>
      </c>
      <c r="C502" s="273">
        <v>185</v>
      </c>
      <c r="D502" s="273">
        <v>0</v>
      </c>
      <c r="E502" s="274">
        <v>0</v>
      </c>
      <c r="F502" s="273">
        <v>0</v>
      </c>
    </row>
    <row r="503" spans="1:6" ht="39">
      <c r="A503" s="276" t="s">
        <v>239</v>
      </c>
      <c r="B503" s="272" t="s">
        <v>240</v>
      </c>
      <c r="C503" s="273">
        <v>41824250</v>
      </c>
      <c r="D503" s="273">
        <v>27320354.71</v>
      </c>
      <c r="E503" s="274">
        <v>65.32180424036295</v>
      </c>
      <c r="F503" s="273">
        <v>11405885.41</v>
      </c>
    </row>
    <row r="504" spans="1:6" ht="39">
      <c r="A504" s="277" t="s">
        <v>241</v>
      </c>
      <c r="B504" s="272" t="s">
        <v>242</v>
      </c>
      <c r="C504" s="273">
        <v>12386031</v>
      </c>
      <c r="D504" s="273">
        <v>5150774.95</v>
      </c>
      <c r="E504" s="274">
        <v>41.585354905053926</v>
      </c>
      <c r="F504" s="273">
        <v>1389078.52</v>
      </c>
    </row>
    <row r="505" spans="1:6" ht="64.5">
      <c r="A505" s="277" t="s">
        <v>243</v>
      </c>
      <c r="B505" s="272" t="s">
        <v>244</v>
      </c>
      <c r="C505" s="273">
        <v>29438219</v>
      </c>
      <c r="D505" s="273">
        <v>22169579.76</v>
      </c>
      <c r="E505" s="274">
        <v>75.30883495363629</v>
      </c>
      <c r="F505" s="273">
        <v>10016806.89</v>
      </c>
    </row>
    <row r="506" spans="1:6" ht="25.5">
      <c r="A506" s="276" t="s">
        <v>245</v>
      </c>
      <c r="B506" s="272" t="s">
        <v>246</v>
      </c>
      <c r="C506" s="273">
        <v>5368</v>
      </c>
      <c r="D506" s="273">
        <v>0</v>
      </c>
      <c r="E506" s="274">
        <v>0</v>
      </c>
      <c r="F506" s="273">
        <v>0</v>
      </c>
    </row>
    <row r="507" spans="1:6" ht="39">
      <c r="A507" s="277" t="s">
        <v>249</v>
      </c>
      <c r="B507" s="272" t="s">
        <v>250</v>
      </c>
      <c r="C507" s="273">
        <v>5368</v>
      </c>
      <c r="D507" s="273">
        <v>0</v>
      </c>
      <c r="E507" s="274">
        <v>0</v>
      </c>
      <c r="F507" s="273">
        <v>0</v>
      </c>
    </row>
    <row r="508" spans="1:6" ht="12.75">
      <c r="A508" s="271" t="s">
        <v>251</v>
      </c>
      <c r="B508" s="272" t="s">
        <v>252</v>
      </c>
      <c r="C508" s="273">
        <v>84555029</v>
      </c>
      <c r="D508" s="273">
        <v>21900066.91</v>
      </c>
      <c r="E508" s="274">
        <v>25.90037182767686</v>
      </c>
      <c r="F508" s="273">
        <v>7280684.65</v>
      </c>
    </row>
    <row r="509" spans="1:6" ht="12.75">
      <c r="A509" s="275" t="s">
        <v>253</v>
      </c>
      <c r="B509" s="272" t="s">
        <v>254</v>
      </c>
      <c r="C509" s="273">
        <v>81484999</v>
      </c>
      <c r="D509" s="273">
        <v>21361814.68</v>
      </c>
      <c r="E509" s="274">
        <v>26.215640844519122</v>
      </c>
      <c r="F509" s="273">
        <v>7137235.22</v>
      </c>
    </row>
    <row r="510" spans="1:6" s="270" customFormat="1" ht="12.75">
      <c r="A510" s="275" t="s">
        <v>259</v>
      </c>
      <c r="B510" s="272" t="s">
        <v>260</v>
      </c>
      <c r="C510" s="273">
        <v>3070030</v>
      </c>
      <c r="D510" s="273">
        <v>538252.23</v>
      </c>
      <c r="E510" s="274">
        <v>17.532474601225395</v>
      </c>
      <c r="F510" s="273">
        <v>143449.43</v>
      </c>
    </row>
    <row r="511" spans="1:6" s="270" customFormat="1" ht="51.75">
      <c r="A511" s="276" t="s">
        <v>265</v>
      </c>
      <c r="B511" s="272" t="s">
        <v>266</v>
      </c>
      <c r="C511" s="273">
        <v>3070030</v>
      </c>
      <c r="D511" s="273">
        <v>538252.23</v>
      </c>
      <c r="E511" s="274">
        <v>17.532474601225395</v>
      </c>
      <c r="F511" s="273">
        <v>143449.43</v>
      </c>
    </row>
    <row r="512" spans="1:6" ht="39">
      <c r="A512" s="277" t="s">
        <v>267</v>
      </c>
      <c r="B512" s="272" t="s">
        <v>268</v>
      </c>
      <c r="C512" s="273">
        <v>2249841</v>
      </c>
      <c r="D512" s="273">
        <v>285811.23</v>
      </c>
      <c r="E512" s="274">
        <v>12.703619055746604</v>
      </c>
      <c r="F512" s="273">
        <v>43449.43</v>
      </c>
    </row>
    <row r="513" spans="1:6" ht="64.5">
      <c r="A513" s="277" t="s">
        <v>269</v>
      </c>
      <c r="B513" s="272" t="s">
        <v>270</v>
      </c>
      <c r="C513" s="273">
        <v>820189</v>
      </c>
      <c r="D513" s="273">
        <v>252441</v>
      </c>
      <c r="E513" s="274">
        <v>30.77839376046253</v>
      </c>
      <c r="F513" s="273">
        <v>100000</v>
      </c>
    </row>
    <row r="514" spans="1:6" ht="12.75">
      <c r="A514" s="272"/>
      <c r="B514" s="272" t="s">
        <v>277</v>
      </c>
      <c r="C514" s="273">
        <v>-31480419</v>
      </c>
      <c r="D514" s="273">
        <v>122058101.56</v>
      </c>
      <c r="E514" s="278" t="s">
        <v>175</v>
      </c>
      <c r="F514" s="273">
        <v>-21413408.49</v>
      </c>
    </row>
    <row r="515" spans="1:6" ht="12.75">
      <c r="A515" s="272" t="s">
        <v>369</v>
      </c>
      <c r="B515" s="272" t="s">
        <v>278</v>
      </c>
      <c r="C515" s="273">
        <v>31480419</v>
      </c>
      <c r="D515" s="279" t="s">
        <v>175</v>
      </c>
      <c r="E515" s="278" t="s">
        <v>175</v>
      </c>
      <c r="F515" s="279" t="s">
        <v>175</v>
      </c>
    </row>
    <row r="516" spans="1:6" ht="12.75">
      <c r="A516" s="271" t="s">
        <v>279</v>
      </c>
      <c r="B516" s="272" t="s">
        <v>280</v>
      </c>
      <c r="C516" s="273">
        <v>31480419</v>
      </c>
      <c r="D516" s="279" t="s">
        <v>175</v>
      </c>
      <c r="E516" s="278" t="s">
        <v>175</v>
      </c>
      <c r="F516" s="279" t="s">
        <v>175</v>
      </c>
    </row>
    <row r="517" spans="1:6" ht="25.5">
      <c r="A517" s="275" t="s">
        <v>283</v>
      </c>
      <c r="B517" s="272" t="s">
        <v>284</v>
      </c>
      <c r="C517" s="273">
        <v>31480419</v>
      </c>
      <c r="D517" s="279" t="s">
        <v>175</v>
      </c>
      <c r="E517" s="278" t="s">
        <v>175</v>
      </c>
      <c r="F517" s="279" t="s">
        <v>175</v>
      </c>
    </row>
    <row r="518" spans="1:6" ht="12.75">
      <c r="A518" s="267"/>
      <c r="B518" s="267" t="s">
        <v>546</v>
      </c>
      <c r="C518" s="268"/>
      <c r="D518" s="268"/>
      <c r="E518" s="269"/>
      <c r="F518" s="268"/>
    </row>
    <row r="519" spans="1:6" s="270" customFormat="1" ht="12.75">
      <c r="A519" s="267" t="s">
        <v>137</v>
      </c>
      <c r="B519" s="267" t="s">
        <v>138</v>
      </c>
      <c r="C519" s="268">
        <v>39888577</v>
      </c>
      <c r="D519" s="268">
        <v>38587461.53</v>
      </c>
      <c r="E519" s="269">
        <v>96.73812512790316</v>
      </c>
      <c r="F519" s="268">
        <v>4080158.85</v>
      </c>
    </row>
    <row r="520" spans="1:6" ht="25.5">
      <c r="A520" s="271" t="s">
        <v>139</v>
      </c>
      <c r="B520" s="272" t="s">
        <v>140</v>
      </c>
      <c r="C520" s="273">
        <v>0</v>
      </c>
      <c r="D520" s="273">
        <v>0</v>
      </c>
      <c r="E520" s="274">
        <v>0</v>
      </c>
      <c r="F520" s="273">
        <v>-9216</v>
      </c>
    </row>
    <row r="521" spans="1:6" ht="12.75">
      <c r="A521" s="271" t="s">
        <v>141</v>
      </c>
      <c r="B521" s="272" t="s">
        <v>142</v>
      </c>
      <c r="C521" s="273">
        <v>5012846</v>
      </c>
      <c r="D521" s="273">
        <v>3721239.53</v>
      </c>
      <c r="E521" s="274">
        <v>74.23406843138608</v>
      </c>
      <c r="F521" s="273">
        <v>380158.85</v>
      </c>
    </row>
    <row r="522" spans="1:6" ht="12.75">
      <c r="A522" s="275" t="s">
        <v>522</v>
      </c>
      <c r="B522" s="272" t="s">
        <v>523</v>
      </c>
      <c r="C522" s="273">
        <v>5012846</v>
      </c>
      <c r="D522" s="273">
        <v>3721239.53</v>
      </c>
      <c r="E522" s="274">
        <v>74.23406843138608</v>
      </c>
      <c r="F522" s="273">
        <v>380158.85</v>
      </c>
    </row>
    <row r="523" spans="1:6" ht="12.75">
      <c r="A523" s="271" t="s">
        <v>143</v>
      </c>
      <c r="B523" s="272" t="s">
        <v>144</v>
      </c>
      <c r="C523" s="273">
        <v>19200</v>
      </c>
      <c r="D523" s="273">
        <v>13056</v>
      </c>
      <c r="E523" s="274">
        <v>68</v>
      </c>
      <c r="F523" s="273">
        <v>9216</v>
      </c>
    </row>
    <row r="524" spans="1:6" ht="12.75">
      <c r="A524" s="275" t="s">
        <v>149</v>
      </c>
      <c r="B524" s="272" t="s">
        <v>150</v>
      </c>
      <c r="C524" s="273">
        <v>19200</v>
      </c>
      <c r="D524" s="273">
        <v>13056</v>
      </c>
      <c r="E524" s="274">
        <v>68</v>
      </c>
      <c r="F524" s="273">
        <v>9216</v>
      </c>
    </row>
    <row r="525" spans="1:6" ht="12.75">
      <c r="A525" s="276" t="s">
        <v>151</v>
      </c>
      <c r="B525" s="272" t="s">
        <v>152</v>
      </c>
      <c r="C525" s="273">
        <v>19200</v>
      </c>
      <c r="D525" s="273">
        <v>13056</v>
      </c>
      <c r="E525" s="274">
        <v>68</v>
      </c>
      <c r="F525" s="273">
        <v>9216</v>
      </c>
    </row>
    <row r="526" spans="1:6" ht="25.5">
      <c r="A526" s="277" t="s">
        <v>153</v>
      </c>
      <c r="B526" s="272" t="s">
        <v>154</v>
      </c>
      <c r="C526" s="273">
        <v>19200</v>
      </c>
      <c r="D526" s="273">
        <v>13056</v>
      </c>
      <c r="E526" s="274">
        <v>68</v>
      </c>
      <c r="F526" s="273">
        <v>9216</v>
      </c>
    </row>
    <row r="527" spans="1:6" ht="12.75">
      <c r="A527" s="271" t="s">
        <v>169</v>
      </c>
      <c r="B527" s="272" t="s">
        <v>170</v>
      </c>
      <c r="C527" s="273">
        <v>34856531</v>
      </c>
      <c r="D527" s="273">
        <v>34853166</v>
      </c>
      <c r="E527" s="274">
        <v>99.99034614201855</v>
      </c>
      <c r="F527" s="273">
        <v>3700000</v>
      </c>
    </row>
    <row r="528" spans="1:6" ht="12.75">
      <c r="A528" s="275" t="s">
        <v>171</v>
      </c>
      <c r="B528" s="272" t="s">
        <v>172</v>
      </c>
      <c r="C528" s="273">
        <v>34856531</v>
      </c>
      <c r="D528" s="273">
        <v>34853166</v>
      </c>
      <c r="E528" s="274">
        <v>99.99034614201855</v>
      </c>
      <c r="F528" s="273">
        <v>3700000</v>
      </c>
    </row>
    <row r="529" spans="1:6" ht="12.75">
      <c r="A529" s="267" t="s">
        <v>524</v>
      </c>
      <c r="B529" s="267" t="s">
        <v>525</v>
      </c>
      <c r="C529" s="268">
        <v>40747235</v>
      </c>
      <c r="D529" s="268">
        <v>18398684.86</v>
      </c>
      <c r="E529" s="269">
        <v>45.15321066570529</v>
      </c>
      <c r="F529" s="268">
        <v>4448801.11</v>
      </c>
    </row>
    <row r="530" spans="1:6" ht="12.75">
      <c r="A530" s="271" t="s">
        <v>177</v>
      </c>
      <c r="B530" s="272" t="s">
        <v>178</v>
      </c>
      <c r="C530" s="273">
        <v>30270642</v>
      </c>
      <c r="D530" s="273">
        <v>15079584.69</v>
      </c>
      <c r="E530" s="274">
        <v>49.815873379890654</v>
      </c>
      <c r="F530" s="273">
        <v>2870279.51</v>
      </c>
    </row>
    <row r="531" spans="1:6" ht="12.75">
      <c r="A531" s="275" t="s">
        <v>179</v>
      </c>
      <c r="B531" s="272" t="s">
        <v>180</v>
      </c>
      <c r="C531" s="273">
        <v>10443412</v>
      </c>
      <c r="D531" s="273">
        <v>3661260.29</v>
      </c>
      <c r="E531" s="274">
        <v>35.05808532690274</v>
      </c>
      <c r="F531" s="273">
        <v>610936.78</v>
      </c>
    </row>
    <row r="532" spans="1:6" ht="12.75">
      <c r="A532" s="276" t="s">
        <v>181</v>
      </c>
      <c r="B532" s="272" t="s">
        <v>182</v>
      </c>
      <c r="C532" s="273">
        <v>3674614</v>
      </c>
      <c r="D532" s="273">
        <v>1988805.08</v>
      </c>
      <c r="E532" s="274">
        <v>54.12282977205225</v>
      </c>
      <c r="F532" s="273">
        <v>284020.18</v>
      </c>
    </row>
    <row r="533" spans="1:6" ht="12.75">
      <c r="A533" s="276" t="s">
        <v>187</v>
      </c>
      <c r="B533" s="272" t="s">
        <v>188</v>
      </c>
      <c r="C533" s="273">
        <v>6768798</v>
      </c>
      <c r="D533" s="273">
        <v>1672455.21</v>
      </c>
      <c r="E533" s="274">
        <v>24.708304340002464</v>
      </c>
      <c r="F533" s="273">
        <v>326916.6</v>
      </c>
    </row>
    <row r="534" spans="1:6" ht="12.75">
      <c r="A534" s="276" t="s">
        <v>207</v>
      </c>
      <c r="B534" s="272" t="s">
        <v>208</v>
      </c>
      <c r="C534" s="273">
        <v>10606146</v>
      </c>
      <c r="D534" s="273">
        <v>5008161.61</v>
      </c>
      <c r="E534" s="274">
        <v>47.2194292818522</v>
      </c>
      <c r="F534" s="273">
        <v>1059780.66</v>
      </c>
    </row>
    <row r="535" spans="1:6" ht="12.75">
      <c r="A535" s="277" t="s">
        <v>209</v>
      </c>
      <c r="B535" s="272" t="s">
        <v>210</v>
      </c>
      <c r="C535" s="273">
        <v>10604116</v>
      </c>
      <c r="D535" s="273">
        <v>5008161.61</v>
      </c>
      <c r="E535" s="274">
        <v>47.2284687379882</v>
      </c>
      <c r="F535" s="273">
        <v>1059780.66</v>
      </c>
    </row>
    <row r="536" spans="1:6" ht="12.75">
      <c r="A536" s="277" t="s">
        <v>217</v>
      </c>
      <c r="B536" s="272" t="s">
        <v>218</v>
      </c>
      <c r="C536" s="273">
        <v>2030</v>
      </c>
      <c r="D536" s="273">
        <v>0</v>
      </c>
      <c r="E536" s="274">
        <v>0</v>
      </c>
      <c r="F536" s="273">
        <v>0</v>
      </c>
    </row>
    <row r="537" spans="1:6" ht="25.5">
      <c r="A537" s="275" t="s">
        <v>227</v>
      </c>
      <c r="B537" s="272" t="s">
        <v>228</v>
      </c>
      <c r="C537" s="273">
        <v>1433111</v>
      </c>
      <c r="D537" s="273">
        <v>984054.45</v>
      </c>
      <c r="E537" s="274">
        <v>68.6656127822618</v>
      </c>
      <c r="F537" s="273">
        <v>490398.65</v>
      </c>
    </row>
    <row r="538" spans="1:6" s="270" customFormat="1" ht="12.75">
      <c r="A538" s="276" t="s">
        <v>231</v>
      </c>
      <c r="B538" s="272" t="s">
        <v>232</v>
      </c>
      <c r="C538" s="273">
        <v>1433111</v>
      </c>
      <c r="D538" s="273">
        <v>984054.45</v>
      </c>
      <c r="E538" s="274">
        <v>68.6656127822618</v>
      </c>
      <c r="F538" s="273">
        <v>490398.65</v>
      </c>
    </row>
    <row r="539" spans="1:6" s="270" customFormat="1" ht="25.5">
      <c r="A539" s="275" t="s">
        <v>233</v>
      </c>
      <c r="B539" s="272" t="s">
        <v>234</v>
      </c>
      <c r="C539" s="273">
        <v>7787973</v>
      </c>
      <c r="D539" s="273">
        <v>5426108.34</v>
      </c>
      <c r="E539" s="274">
        <v>69.6729218244593</v>
      </c>
      <c r="F539" s="273">
        <v>709163.42</v>
      </c>
    </row>
    <row r="540" spans="1:6" ht="39">
      <c r="A540" s="276" t="s">
        <v>239</v>
      </c>
      <c r="B540" s="272" t="s">
        <v>240</v>
      </c>
      <c r="C540" s="273">
        <v>7787973</v>
      </c>
      <c r="D540" s="273">
        <v>5426108.34</v>
      </c>
      <c r="E540" s="274">
        <v>69.6729218244593</v>
      </c>
      <c r="F540" s="273">
        <v>709163.42</v>
      </c>
    </row>
    <row r="541" spans="1:6" ht="39">
      <c r="A541" s="277" t="s">
        <v>241</v>
      </c>
      <c r="B541" s="272" t="s">
        <v>242</v>
      </c>
      <c r="C541" s="273">
        <v>2495161</v>
      </c>
      <c r="D541" s="273">
        <v>1054617.88</v>
      </c>
      <c r="E541" s="274">
        <v>42.2665262882836</v>
      </c>
      <c r="F541" s="273">
        <v>274486.83</v>
      </c>
    </row>
    <row r="542" spans="1:6" ht="64.5">
      <c r="A542" s="277" t="s">
        <v>243</v>
      </c>
      <c r="B542" s="272" t="s">
        <v>244</v>
      </c>
      <c r="C542" s="273">
        <v>5292812</v>
      </c>
      <c r="D542" s="273">
        <v>4371490.46</v>
      </c>
      <c r="E542" s="274">
        <v>82.5929668387995</v>
      </c>
      <c r="F542" s="273">
        <v>434676.59</v>
      </c>
    </row>
    <row r="543" spans="1:6" ht="12.75">
      <c r="A543" s="271" t="s">
        <v>251</v>
      </c>
      <c r="B543" s="272" t="s">
        <v>252</v>
      </c>
      <c r="C543" s="273">
        <v>10476593</v>
      </c>
      <c r="D543" s="273">
        <v>3319100.17</v>
      </c>
      <c r="E543" s="274">
        <v>31.6811025301832</v>
      </c>
      <c r="F543" s="273">
        <v>1578521.6</v>
      </c>
    </row>
    <row r="544" spans="1:6" ht="12.75">
      <c r="A544" s="275" t="s">
        <v>253</v>
      </c>
      <c r="B544" s="272" t="s">
        <v>254</v>
      </c>
      <c r="C544" s="273">
        <v>10281233</v>
      </c>
      <c r="D544" s="273">
        <v>3123740.17</v>
      </c>
      <c r="E544" s="274">
        <v>30.3829333505038</v>
      </c>
      <c r="F544" s="273">
        <v>1578521.6</v>
      </c>
    </row>
    <row r="545" spans="1:6" ht="12.75">
      <c r="A545" s="275" t="s">
        <v>259</v>
      </c>
      <c r="B545" s="272" t="s">
        <v>260</v>
      </c>
      <c r="C545" s="273">
        <v>195360</v>
      </c>
      <c r="D545" s="273">
        <v>195360</v>
      </c>
      <c r="E545" s="274">
        <v>100</v>
      </c>
      <c r="F545" s="273">
        <v>0</v>
      </c>
    </row>
    <row r="546" spans="1:6" ht="51.75">
      <c r="A546" s="276" t="s">
        <v>265</v>
      </c>
      <c r="B546" s="272" t="s">
        <v>266</v>
      </c>
      <c r="C546" s="273">
        <v>195360</v>
      </c>
      <c r="D546" s="273">
        <v>195360</v>
      </c>
      <c r="E546" s="274">
        <v>100</v>
      </c>
      <c r="F546" s="273">
        <v>0</v>
      </c>
    </row>
    <row r="547" spans="1:6" ht="64.5">
      <c r="A547" s="277" t="s">
        <v>269</v>
      </c>
      <c r="B547" s="272" t="s">
        <v>270</v>
      </c>
      <c r="C547" s="273">
        <v>195360</v>
      </c>
      <c r="D547" s="273">
        <v>195360</v>
      </c>
      <c r="E547" s="274">
        <v>100</v>
      </c>
      <c r="F547" s="273">
        <v>0</v>
      </c>
    </row>
    <row r="548" spans="1:6" s="270" customFormat="1" ht="12.75">
      <c r="A548" s="272"/>
      <c r="B548" s="272" t="s">
        <v>277</v>
      </c>
      <c r="C548" s="273">
        <v>-858658</v>
      </c>
      <c r="D548" s="273">
        <v>20188776.67</v>
      </c>
      <c r="E548" s="278" t="s">
        <v>175</v>
      </c>
      <c r="F548" s="273">
        <v>-368642.26</v>
      </c>
    </row>
    <row r="549" spans="1:6" ht="12.75">
      <c r="A549" s="272" t="s">
        <v>369</v>
      </c>
      <c r="B549" s="272" t="s">
        <v>278</v>
      </c>
      <c r="C549" s="273">
        <v>858658</v>
      </c>
      <c r="D549" s="279" t="s">
        <v>175</v>
      </c>
      <c r="E549" s="278" t="s">
        <v>175</v>
      </c>
      <c r="F549" s="279" t="s">
        <v>175</v>
      </c>
    </row>
    <row r="550" spans="1:6" ht="12.75">
      <c r="A550" s="271" t="s">
        <v>279</v>
      </c>
      <c r="B550" s="272" t="s">
        <v>280</v>
      </c>
      <c r="C550" s="273">
        <v>858658</v>
      </c>
      <c r="D550" s="279" t="s">
        <v>175</v>
      </c>
      <c r="E550" s="278" t="s">
        <v>175</v>
      </c>
      <c r="F550" s="279" t="s">
        <v>175</v>
      </c>
    </row>
    <row r="551" spans="1:6" ht="25.5">
      <c r="A551" s="275" t="s">
        <v>283</v>
      </c>
      <c r="B551" s="272" t="s">
        <v>284</v>
      </c>
      <c r="C551" s="273">
        <v>858658</v>
      </c>
      <c r="D551" s="279" t="s">
        <v>175</v>
      </c>
      <c r="E551" s="278" t="s">
        <v>175</v>
      </c>
      <c r="F551" s="279" t="s">
        <v>175</v>
      </c>
    </row>
    <row r="552" spans="1:6" ht="25.5">
      <c r="A552" s="267"/>
      <c r="B552" s="267" t="s">
        <v>547</v>
      </c>
      <c r="C552" s="268"/>
      <c r="D552" s="268"/>
      <c r="E552" s="269"/>
      <c r="F552" s="268"/>
    </row>
    <row r="553" spans="1:6" ht="12.75">
      <c r="A553" s="267" t="s">
        <v>137</v>
      </c>
      <c r="B553" s="267" t="s">
        <v>138</v>
      </c>
      <c r="C553" s="268">
        <v>33019956</v>
      </c>
      <c r="D553" s="268">
        <v>33019956</v>
      </c>
      <c r="E553" s="269">
        <v>100</v>
      </c>
      <c r="F553" s="268">
        <v>3700000</v>
      </c>
    </row>
    <row r="554" spans="1:6" ht="12.75">
      <c r="A554" s="271" t="s">
        <v>169</v>
      </c>
      <c r="B554" s="272" t="s">
        <v>170</v>
      </c>
      <c r="C554" s="273">
        <v>33019956</v>
      </c>
      <c r="D554" s="273">
        <v>33019956</v>
      </c>
      <c r="E554" s="274">
        <v>100</v>
      </c>
      <c r="F554" s="273">
        <v>3700000</v>
      </c>
    </row>
    <row r="555" spans="1:6" ht="12.75">
      <c r="A555" s="275" t="s">
        <v>171</v>
      </c>
      <c r="B555" s="272" t="s">
        <v>172</v>
      </c>
      <c r="C555" s="273">
        <v>33019956</v>
      </c>
      <c r="D555" s="273">
        <v>33019956</v>
      </c>
      <c r="E555" s="274">
        <v>100</v>
      </c>
      <c r="F555" s="273">
        <v>3700000</v>
      </c>
    </row>
    <row r="556" spans="1:6" ht="12.75">
      <c r="A556" s="267" t="s">
        <v>524</v>
      </c>
      <c r="B556" s="267" t="s">
        <v>525</v>
      </c>
      <c r="C556" s="268">
        <v>33019956</v>
      </c>
      <c r="D556" s="268">
        <v>16000226.4</v>
      </c>
      <c r="E556" s="269">
        <v>48.4562317405874</v>
      </c>
      <c r="F556" s="268">
        <v>3777630.51</v>
      </c>
    </row>
    <row r="557" spans="1:6" ht="12.75">
      <c r="A557" s="271" t="s">
        <v>177</v>
      </c>
      <c r="B557" s="272" t="s">
        <v>178</v>
      </c>
      <c r="C557" s="273">
        <v>24582625</v>
      </c>
      <c r="D557" s="273">
        <v>13048178.18</v>
      </c>
      <c r="E557" s="274">
        <v>53.0788643604985</v>
      </c>
      <c r="F557" s="273">
        <v>2201646.2</v>
      </c>
    </row>
    <row r="558" spans="1:6" ht="12.75">
      <c r="A558" s="275" t="s">
        <v>179</v>
      </c>
      <c r="B558" s="272" t="s">
        <v>180</v>
      </c>
      <c r="C558" s="273">
        <v>5977374</v>
      </c>
      <c r="D558" s="273">
        <v>2549067.91</v>
      </c>
      <c r="E558" s="274">
        <v>42.6452805195057</v>
      </c>
      <c r="F558" s="273">
        <v>291654.22</v>
      </c>
    </row>
    <row r="559" spans="1:6" ht="12.75">
      <c r="A559" s="276" t="s">
        <v>181</v>
      </c>
      <c r="B559" s="272" t="s">
        <v>182</v>
      </c>
      <c r="C559" s="273">
        <v>2594663</v>
      </c>
      <c r="D559" s="273">
        <v>1489706.23</v>
      </c>
      <c r="E559" s="274">
        <v>57.4142472452107</v>
      </c>
      <c r="F559" s="273">
        <v>201097.24</v>
      </c>
    </row>
    <row r="560" spans="1:6" ht="12.75">
      <c r="A560" s="276" t="s">
        <v>187</v>
      </c>
      <c r="B560" s="272" t="s">
        <v>188</v>
      </c>
      <c r="C560" s="273">
        <v>3382711</v>
      </c>
      <c r="D560" s="273">
        <v>1059361.68</v>
      </c>
      <c r="E560" s="274">
        <v>31.3169431263859</v>
      </c>
      <c r="F560" s="273">
        <v>90556.98</v>
      </c>
    </row>
    <row r="561" spans="1:6" ht="12.75">
      <c r="A561" s="276" t="s">
        <v>207</v>
      </c>
      <c r="B561" s="272" t="s">
        <v>208</v>
      </c>
      <c r="C561" s="273">
        <v>10391795</v>
      </c>
      <c r="D561" s="273">
        <v>4855844.23</v>
      </c>
      <c r="E561" s="274">
        <v>46.727675343865</v>
      </c>
      <c r="F561" s="273">
        <v>1059780.66</v>
      </c>
    </row>
    <row r="562" spans="1:6" ht="12.75">
      <c r="A562" s="277" t="s">
        <v>209</v>
      </c>
      <c r="B562" s="272" t="s">
        <v>210</v>
      </c>
      <c r="C562" s="273">
        <v>10391795</v>
      </c>
      <c r="D562" s="273">
        <v>4855844.23</v>
      </c>
      <c r="E562" s="274">
        <v>46.727675343865</v>
      </c>
      <c r="F562" s="273">
        <v>1059780.66</v>
      </c>
    </row>
    <row r="563" spans="1:6" ht="25.5">
      <c r="A563" s="275" t="s">
        <v>227</v>
      </c>
      <c r="B563" s="272" t="s">
        <v>228</v>
      </c>
      <c r="C563" s="273">
        <v>425483</v>
      </c>
      <c r="D563" s="273">
        <v>217157.7</v>
      </c>
      <c r="E563" s="274">
        <v>51.0379263096293</v>
      </c>
      <c r="F563" s="273">
        <v>141047.9</v>
      </c>
    </row>
    <row r="564" spans="1:6" ht="12.75">
      <c r="A564" s="276" t="s">
        <v>231</v>
      </c>
      <c r="B564" s="272" t="s">
        <v>232</v>
      </c>
      <c r="C564" s="273">
        <v>425483</v>
      </c>
      <c r="D564" s="273">
        <v>217157.7</v>
      </c>
      <c r="E564" s="274">
        <v>51.0379263096293</v>
      </c>
      <c r="F564" s="273">
        <v>141047.9</v>
      </c>
    </row>
    <row r="565" spans="1:6" ht="25.5">
      <c r="A565" s="275" t="s">
        <v>233</v>
      </c>
      <c r="B565" s="272" t="s">
        <v>234</v>
      </c>
      <c r="C565" s="273">
        <v>7787973</v>
      </c>
      <c r="D565" s="273">
        <v>5426108.34</v>
      </c>
      <c r="E565" s="274">
        <v>69.6729218244593</v>
      </c>
      <c r="F565" s="273">
        <v>709163.42</v>
      </c>
    </row>
    <row r="566" spans="1:6" ht="39">
      <c r="A566" s="276" t="s">
        <v>239</v>
      </c>
      <c r="B566" s="272" t="s">
        <v>240</v>
      </c>
      <c r="C566" s="273">
        <v>7787973</v>
      </c>
      <c r="D566" s="273">
        <v>5426108.34</v>
      </c>
      <c r="E566" s="274">
        <v>69.6729218244593</v>
      </c>
      <c r="F566" s="273">
        <v>709163.42</v>
      </c>
    </row>
    <row r="567" spans="1:6" ht="39">
      <c r="A567" s="277" t="s">
        <v>241</v>
      </c>
      <c r="B567" s="272" t="s">
        <v>242</v>
      </c>
      <c r="C567" s="273">
        <v>2495161</v>
      </c>
      <c r="D567" s="273">
        <v>1054617.88</v>
      </c>
      <c r="E567" s="274">
        <v>42.2665262882836</v>
      </c>
      <c r="F567" s="273">
        <v>274486.83</v>
      </c>
    </row>
    <row r="568" spans="1:6" ht="64.5">
      <c r="A568" s="277" t="s">
        <v>243</v>
      </c>
      <c r="B568" s="272" t="s">
        <v>244</v>
      </c>
      <c r="C568" s="273">
        <v>5292812</v>
      </c>
      <c r="D568" s="273">
        <v>4371490.46</v>
      </c>
      <c r="E568" s="274">
        <v>82.5929668387995</v>
      </c>
      <c r="F568" s="273">
        <v>434676.59</v>
      </c>
    </row>
    <row r="569" spans="1:6" ht="12.75">
      <c r="A569" s="271" t="s">
        <v>251</v>
      </c>
      <c r="B569" s="272" t="s">
        <v>252</v>
      </c>
      <c r="C569" s="273">
        <v>8437331</v>
      </c>
      <c r="D569" s="273">
        <v>2952048.22</v>
      </c>
      <c r="E569" s="274">
        <v>34.9879389584218</v>
      </c>
      <c r="F569" s="273">
        <v>1575984.31</v>
      </c>
    </row>
    <row r="570" spans="1:6" ht="12.75">
      <c r="A570" s="275" t="s">
        <v>253</v>
      </c>
      <c r="B570" s="272" t="s">
        <v>254</v>
      </c>
      <c r="C570" s="273">
        <v>8241971</v>
      </c>
      <c r="D570" s="273">
        <v>2756688.22</v>
      </c>
      <c r="E570" s="274">
        <v>33.4469536473739</v>
      </c>
      <c r="F570" s="273">
        <v>1575984.31</v>
      </c>
    </row>
    <row r="571" spans="1:6" ht="12.75">
      <c r="A571" s="275" t="s">
        <v>259</v>
      </c>
      <c r="B571" s="272" t="s">
        <v>260</v>
      </c>
      <c r="C571" s="273">
        <v>195360</v>
      </c>
      <c r="D571" s="273">
        <v>195360</v>
      </c>
      <c r="E571" s="274">
        <v>100</v>
      </c>
      <c r="F571" s="273">
        <v>0</v>
      </c>
    </row>
    <row r="572" spans="1:6" ht="51.75">
      <c r="A572" s="276" t="s">
        <v>265</v>
      </c>
      <c r="B572" s="272" t="s">
        <v>266</v>
      </c>
      <c r="C572" s="273">
        <v>195360</v>
      </c>
      <c r="D572" s="273">
        <v>195360</v>
      </c>
      <c r="E572" s="274">
        <v>100</v>
      </c>
      <c r="F572" s="273">
        <v>0</v>
      </c>
    </row>
    <row r="573" spans="1:6" ht="64.5">
      <c r="A573" s="277" t="s">
        <v>269</v>
      </c>
      <c r="B573" s="272" t="s">
        <v>270</v>
      </c>
      <c r="C573" s="273">
        <v>195360</v>
      </c>
      <c r="D573" s="273">
        <v>195360</v>
      </c>
      <c r="E573" s="274">
        <v>100</v>
      </c>
      <c r="F573" s="273">
        <v>0</v>
      </c>
    </row>
    <row r="574" spans="1:6" ht="12.75">
      <c r="A574" s="272"/>
      <c r="B574" s="272" t="s">
        <v>277</v>
      </c>
      <c r="C574" s="273">
        <v>0</v>
      </c>
      <c r="D574" s="273">
        <v>17019729.6</v>
      </c>
      <c r="E574" s="278" t="s">
        <v>175</v>
      </c>
      <c r="F574" s="273">
        <v>-77630.51</v>
      </c>
    </row>
    <row r="575" spans="1:6" ht="25.5">
      <c r="A575" s="267"/>
      <c r="B575" s="267" t="s">
        <v>548</v>
      </c>
      <c r="C575" s="268"/>
      <c r="D575" s="268"/>
      <c r="E575" s="269"/>
      <c r="F575" s="268"/>
    </row>
    <row r="576" spans="1:6" ht="12.75">
      <c r="A576" s="267" t="s">
        <v>137</v>
      </c>
      <c r="B576" s="267" t="s">
        <v>138</v>
      </c>
      <c r="C576" s="268">
        <v>42428</v>
      </c>
      <c r="D576" s="268">
        <v>42428</v>
      </c>
      <c r="E576" s="269">
        <v>100</v>
      </c>
      <c r="F576" s="268">
        <v>0</v>
      </c>
    </row>
    <row r="577" spans="1:6" ht="12.75">
      <c r="A577" s="271" t="s">
        <v>169</v>
      </c>
      <c r="B577" s="272" t="s">
        <v>170</v>
      </c>
      <c r="C577" s="273">
        <v>42428</v>
      </c>
      <c r="D577" s="273">
        <v>42428</v>
      </c>
      <c r="E577" s="274">
        <v>100</v>
      </c>
      <c r="F577" s="273">
        <v>0</v>
      </c>
    </row>
    <row r="578" spans="1:6" ht="12.75">
      <c r="A578" s="275" t="s">
        <v>171</v>
      </c>
      <c r="B578" s="272" t="s">
        <v>172</v>
      </c>
      <c r="C578" s="273">
        <v>42428</v>
      </c>
      <c r="D578" s="273">
        <v>42428</v>
      </c>
      <c r="E578" s="274">
        <v>100</v>
      </c>
      <c r="F578" s="273">
        <v>0</v>
      </c>
    </row>
    <row r="579" spans="1:6" ht="12.75">
      <c r="A579" s="267" t="s">
        <v>524</v>
      </c>
      <c r="B579" s="267" t="s">
        <v>525</v>
      </c>
      <c r="C579" s="268">
        <v>42428</v>
      </c>
      <c r="D579" s="268">
        <v>1121.08</v>
      </c>
      <c r="E579" s="269">
        <v>2.6423116809654</v>
      </c>
      <c r="F579" s="268">
        <v>1121.08</v>
      </c>
    </row>
    <row r="580" spans="1:6" ht="12.75">
      <c r="A580" s="271" t="s">
        <v>177</v>
      </c>
      <c r="B580" s="272" t="s">
        <v>178</v>
      </c>
      <c r="C580" s="273">
        <v>42428</v>
      </c>
      <c r="D580" s="273">
        <v>1121.08</v>
      </c>
      <c r="E580" s="274">
        <v>2.6423116809654</v>
      </c>
      <c r="F580" s="273">
        <v>1121.08</v>
      </c>
    </row>
    <row r="581" spans="1:6" ht="12.75">
      <c r="A581" s="275" t="s">
        <v>179</v>
      </c>
      <c r="B581" s="272" t="s">
        <v>180</v>
      </c>
      <c r="C581" s="273">
        <v>42428</v>
      </c>
      <c r="D581" s="273">
        <v>1121.08</v>
      </c>
      <c r="E581" s="274">
        <v>2.6423116809654</v>
      </c>
      <c r="F581" s="273">
        <v>1121.08</v>
      </c>
    </row>
    <row r="582" spans="1:6" ht="12.75">
      <c r="A582" s="276" t="s">
        <v>181</v>
      </c>
      <c r="B582" s="272" t="s">
        <v>182</v>
      </c>
      <c r="C582" s="273">
        <v>15128</v>
      </c>
      <c r="D582" s="273">
        <v>1121.08</v>
      </c>
      <c r="E582" s="274">
        <v>7.41062929666843</v>
      </c>
      <c r="F582" s="273">
        <v>1121.08</v>
      </c>
    </row>
    <row r="583" spans="1:6" ht="12.75">
      <c r="A583" s="276" t="s">
        <v>187</v>
      </c>
      <c r="B583" s="272" t="s">
        <v>188</v>
      </c>
      <c r="C583" s="273">
        <v>27300</v>
      </c>
      <c r="D583" s="273">
        <v>0</v>
      </c>
      <c r="E583" s="274">
        <v>0</v>
      </c>
      <c r="F583" s="273">
        <v>0</v>
      </c>
    </row>
    <row r="584" spans="1:6" ht="12.75">
      <c r="A584" s="272"/>
      <c r="B584" s="272" t="s">
        <v>277</v>
      </c>
      <c r="C584" s="273">
        <v>0</v>
      </c>
      <c r="D584" s="273">
        <v>41306.92</v>
      </c>
      <c r="E584" s="278" t="s">
        <v>175</v>
      </c>
      <c r="F584" s="273">
        <v>-1121.08</v>
      </c>
    </row>
    <row r="585" spans="1:6" ht="12.75">
      <c r="A585" s="267"/>
      <c r="B585" s="267" t="s">
        <v>549</v>
      </c>
      <c r="C585" s="268"/>
      <c r="D585" s="268"/>
      <c r="E585" s="269"/>
      <c r="F585" s="268"/>
    </row>
    <row r="586" spans="1:6" ht="12.75">
      <c r="A586" s="267" t="s">
        <v>137</v>
      </c>
      <c r="B586" s="267" t="s">
        <v>138</v>
      </c>
      <c r="C586" s="268">
        <v>6826193</v>
      </c>
      <c r="D586" s="268">
        <v>5525077.53</v>
      </c>
      <c r="E586" s="269">
        <v>80.93936883999618</v>
      </c>
      <c r="F586" s="268">
        <v>380158.85</v>
      </c>
    </row>
    <row r="587" spans="1:6" ht="25.5">
      <c r="A587" s="271" t="s">
        <v>139</v>
      </c>
      <c r="B587" s="272" t="s">
        <v>140</v>
      </c>
      <c r="C587" s="273">
        <v>0</v>
      </c>
      <c r="D587" s="273">
        <v>0</v>
      </c>
      <c r="E587" s="274">
        <v>0</v>
      </c>
      <c r="F587" s="273">
        <v>-9216</v>
      </c>
    </row>
    <row r="588" spans="1:6" s="270" customFormat="1" ht="12.75">
      <c r="A588" s="271" t="s">
        <v>141</v>
      </c>
      <c r="B588" s="272" t="s">
        <v>142</v>
      </c>
      <c r="C588" s="273">
        <v>5012846</v>
      </c>
      <c r="D588" s="273">
        <v>3721239.53</v>
      </c>
      <c r="E588" s="274">
        <v>74.23406843138608</v>
      </c>
      <c r="F588" s="273">
        <v>380158.85</v>
      </c>
    </row>
    <row r="589" spans="1:6" s="270" customFormat="1" ht="12.75">
      <c r="A589" s="275" t="s">
        <v>522</v>
      </c>
      <c r="B589" s="272" t="s">
        <v>523</v>
      </c>
      <c r="C589" s="273">
        <v>5012846</v>
      </c>
      <c r="D589" s="273">
        <v>3721239.53</v>
      </c>
      <c r="E589" s="274">
        <v>74.23406843138608</v>
      </c>
      <c r="F589" s="273">
        <v>380158.85</v>
      </c>
    </row>
    <row r="590" spans="1:6" ht="12.75">
      <c r="A590" s="271" t="s">
        <v>143</v>
      </c>
      <c r="B590" s="272" t="s">
        <v>144</v>
      </c>
      <c r="C590" s="273">
        <v>19200</v>
      </c>
      <c r="D590" s="273">
        <v>13056</v>
      </c>
      <c r="E590" s="274">
        <v>68</v>
      </c>
      <c r="F590" s="273">
        <v>9216</v>
      </c>
    </row>
    <row r="591" spans="1:6" ht="12.75">
      <c r="A591" s="275" t="s">
        <v>149</v>
      </c>
      <c r="B591" s="272" t="s">
        <v>150</v>
      </c>
      <c r="C591" s="273">
        <v>19200</v>
      </c>
      <c r="D591" s="273">
        <v>13056</v>
      </c>
      <c r="E591" s="274">
        <v>68</v>
      </c>
      <c r="F591" s="273">
        <v>9216</v>
      </c>
    </row>
    <row r="592" spans="1:6" ht="12.75">
      <c r="A592" s="276" t="s">
        <v>151</v>
      </c>
      <c r="B592" s="272" t="s">
        <v>152</v>
      </c>
      <c r="C592" s="273">
        <v>19200</v>
      </c>
      <c r="D592" s="273">
        <v>13056</v>
      </c>
      <c r="E592" s="274">
        <v>68</v>
      </c>
      <c r="F592" s="273">
        <v>9216</v>
      </c>
    </row>
    <row r="593" spans="1:6" ht="25.5">
      <c r="A593" s="277" t="s">
        <v>153</v>
      </c>
      <c r="B593" s="272" t="s">
        <v>154</v>
      </c>
      <c r="C593" s="273">
        <v>19200</v>
      </c>
      <c r="D593" s="273">
        <v>13056</v>
      </c>
      <c r="E593" s="274">
        <v>68</v>
      </c>
      <c r="F593" s="273">
        <v>9216</v>
      </c>
    </row>
    <row r="594" spans="1:6" ht="12.75">
      <c r="A594" s="271" t="s">
        <v>169</v>
      </c>
      <c r="B594" s="272" t="s">
        <v>170</v>
      </c>
      <c r="C594" s="273">
        <v>1794147</v>
      </c>
      <c r="D594" s="273">
        <v>1790782</v>
      </c>
      <c r="E594" s="274">
        <v>99.81244569146229</v>
      </c>
      <c r="F594" s="273">
        <v>0</v>
      </c>
    </row>
    <row r="595" spans="1:6" ht="12.75">
      <c r="A595" s="275" t="s">
        <v>171</v>
      </c>
      <c r="B595" s="272" t="s">
        <v>172</v>
      </c>
      <c r="C595" s="273">
        <v>1794147</v>
      </c>
      <c r="D595" s="273">
        <v>1790782</v>
      </c>
      <c r="E595" s="274">
        <v>99.81244569146229</v>
      </c>
      <c r="F595" s="273">
        <v>0</v>
      </c>
    </row>
    <row r="596" spans="1:6" ht="12.75">
      <c r="A596" s="267" t="s">
        <v>524</v>
      </c>
      <c r="B596" s="267" t="s">
        <v>525</v>
      </c>
      <c r="C596" s="268">
        <v>7684851</v>
      </c>
      <c r="D596" s="268">
        <v>2397337.38</v>
      </c>
      <c r="E596" s="269">
        <v>31.195626044018287</v>
      </c>
      <c r="F596" s="268">
        <v>670049.52</v>
      </c>
    </row>
    <row r="597" spans="1:6" ht="12.75">
      <c r="A597" s="271" t="s">
        <v>177</v>
      </c>
      <c r="B597" s="272" t="s">
        <v>178</v>
      </c>
      <c r="C597" s="273">
        <v>5645589</v>
      </c>
      <c r="D597" s="273">
        <v>2030285.43</v>
      </c>
      <c r="E597" s="274">
        <v>35.9623314768397</v>
      </c>
      <c r="F597" s="273">
        <v>667512.23</v>
      </c>
    </row>
    <row r="598" spans="1:6" ht="12.75">
      <c r="A598" s="275" t="s">
        <v>179</v>
      </c>
      <c r="B598" s="272" t="s">
        <v>180</v>
      </c>
      <c r="C598" s="273">
        <v>4423610</v>
      </c>
      <c r="D598" s="273">
        <v>1111071.3</v>
      </c>
      <c r="E598" s="274">
        <v>25.116845743634723</v>
      </c>
      <c r="F598" s="273">
        <v>318161.48</v>
      </c>
    </row>
    <row r="599" spans="1:6" ht="12.75">
      <c r="A599" s="276" t="s">
        <v>181</v>
      </c>
      <c r="B599" s="272" t="s">
        <v>182</v>
      </c>
      <c r="C599" s="273">
        <v>1064823</v>
      </c>
      <c r="D599" s="273">
        <v>497977.77</v>
      </c>
      <c r="E599" s="274">
        <v>46.766248475098685</v>
      </c>
      <c r="F599" s="273">
        <v>81801.86</v>
      </c>
    </row>
    <row r="600" spans="1:6" s="270" customFormat="1" ht="12.75">
      <c r="A600" s="276" t="s">
        <v>187</v>
      </c>
      <c r="B600" s="272" t="s">
        <v>188</v>
      </c>
      <c r="C600" s="273">
        <v>3358787</v>
      </c>
      <c r="D600" s="273">
        <v>613093.53</v>
      </c>
      <c r="E600" s="274">
        <v>18.2534209522664</v>
      </c>
      <c r="F600" s="273">
        <v>236359.62</v>
      </c>
    </row>
    <row r="601" spans="1:6" ht="12.75">
      <c r="A601" s="276" t="s">
        <v>207</v>
      </c>
      <c r="B601" s="272" t="s">
        <v>208</v>
      </c>
      <c r="C601" s="273">
        <v>214351</v>
      </c>
      <c r="D601" s="273">
        <v>152317.38</v>
      </c>
      <c r="E601" s="274">
        <v>71.0597944492911</v>
      </c>
      <c r="F601" s="273">
        <v>0</v>
      </c>
    </row>
    <row r="602" spans="1:6" ht="12.75">
      <c r="A602" s="277" t="s">
        <v>209</v>
      </c>
      <c r="B602" s="272" t="s">
        <v>210</v>
      </c>
      <c r="C602" s="273">
        <v>212321</v>
      </c>
      <c r="D602" s="273">
        <v>152317.38</v>
      </c>
      <c r="E602" s="274">
        <v>71.7391967822307</v>
      </c>
      <c r="F602" s="273">
        <v>0</v>
      </c>
    </row>
    <row r="603" spans="1:6" ht="12.75">
      <c r="A603" s="277" t="s">
        <v>217</v>
      </c>
      <c r="B603" s="272" t="s">
        <v>218</v>
      </c>
      <c r="C603" s="273">
        <v>2030</v>
      </c>
      <c r="D603" s="273">
        <v>0</v>
      </c>
      <c r="E603" s="274">
        <v>0</v>
      </c>
      <c r="F603" s="273">
        <v>0</v>
      </c>
    </row>
    <row r="604" spans="1:6" ht="25.5">
      <c r="A604" s="275" t="s">
        <v>227</v>
      </c>
      <c r="B604" s="272" t="s">
        <v>228</v>
      </c>
      <c r="C604" s="273">
        <v>1007628</v>
      </c>
      <c r="D604" s="273">
        <v>766896.75</v>
      </c>
      <c r="E604" s="274">
        <v>76.1091146732723</v>
      </c>
      <c r="F604" s="273">
        <v>349350.75</v>
      </c>
    </row>
    <row r="605" spans="1:6" ht="12.75">
      <c r="A605" s="276" t="s">
        <v>231</v>
      </c>
      <c r="B605" s="272" t="s">
        <v>232</v>
      </c>
      <c r="C605" s="273">
        <v>1007628</v>
      </c>
      <c r="D605" s="273">
        <v>766896.75</v>
      </c>
      <c r="E605" s="274">
        <v>76.1091146732723</v>
      </c>
      <c r="F605" s="273">
        <v>349350.75</v>
      </c>
    </row>
    <row r="606" spans="1:6" ht="12.75">
      <c r="A606" s="271" t="s">
        <v>251</v>
      </c>
      <c r="B606" s="272" t="s">
        <v>252</v>
      </c>
      <c r="C606" s="273">
        <v>2039262</v>
      </c>
      <c r="D606" s="273">
        <v>367051.95</v>
      </c>
      <c r="E606" s="274">
        <v>17.9992541419396</v>
      </c>
      <c r="F606" s="273">
        <v>2537.29</v>
      </c>
    </row>
    <row r="607" spans="1:6" ht="12.75">
      <c r="A607" s="275" t="s">
        <v>253</v>
      </c>
      <c r="B607" s="272" t="s">
        <v>254</v>
      </c>
      <c r="C607" s="273">
        <v>2039262</v>
      </c>
      <c r="D607" s="273">
        <v>367051.95</v>
      </c>
      <c r="E607" s="274">
        <v>17.9992541419396</v>
      </c>
      <c r="F607" s="273">
        <v>2537.29</v>
      </c>
    </row>
    <row r="608" spans="1:6" ht="12.75">
      <c r="A608" s="272"/>
      <c r="B608" s="272" t="s">
        <v>277</v>
      </c>
      <c r="C608" s="273">
        <v>-858658</v>
      </c>
      <c r="D608" s="273">
        <v>3127740.15</v>
      </c>
      <c r="E608" s="278" t="s">
        <v>175</v>
      </c>
      <c r="F608" s="273">
        <v>-289890.67</v>
      </c>
    </row>
    <row r="609" spans="1:6" ht="12.75">
      <c r="A609" s="272" t="s">
        <v>369</v>
      </c>
      <c r="B609" s="272" t="s">
        <v>278</v>
      </c>
      <c r="C609" s="273">
        <v>858658</v>
      </c>
      <c r="D609" s="279" t="s">
        <v>175</v>
      </c>
      <c r="E609" s="278" t="s">
        <v>175</v>
      </c>
      <c r="F609" s="279" t="s">
        <v>175</v>
      </c>
    </row>
    <row r="610" spans="1:6" ht="12.75">
      <c r="A610" s="271" t="s">
        <v>279</v>
      </c>
      <c r="B610" s="272" t="s">
        <v>280</v>
      </c>
      <c r="C610" s="273">
        <v>858658</v>
      </c>
      <c r="D610" s="279" t="s">
        <v>175</v>
      </c>
      <c r="E610" s="278" t="s">
        <v>175</v>
      </c>
      <c r="F610" s="279" t="s">
        <v>175</v>
      </c>
    </row>
    <row r="611" spans="1:6" ht="25.5">
      <c r="A611" s="275" t="s">
        <v>283</v>
      </c>
      <c r="B611" s="272" t="s">
        <v>284</v>
      </c>
      <c r="C611" s="273">
        <v>858658</v>
      </c>
      <c r="D611" s="279" t="s">
        <v>175</v>
      </c>
      <c r="E611" s="278" t="s">
        <v>175</v>
      </c>
      <c r="F611" s="279" t="s">
        <v>175</v>
      </c>
    </row>
    <row r="612" spans="1:6" ht="25.5">
      <c r="A612" s="267"/>
      <c r="B612" s="267" t="s">
        <v>550</v>
      </c>
      <c r="C612" s="273"/>
      <c r="D612" s="279"/>
      <c r="E612" s="278" t="s">
        <v>315</v>
      </c>
      <c r="F612" s="279"/>
    </row>
    <row r="613" spans="1:6" ht="12.75">
      <c r="A613" s="267" t="s">
        <v>137</v>
      </c>
      <c r="B613" s="267" t="s">
        <v>138</v>
      </c>
      <c r="C613" s="268">
        <v>139871712</v>
      </c>
      <c r="D613" s="268">
        <v>0</v>
      </c>
      <c r="E613" s="269">
        <v>0</v>
      </c>
      <c r="F613" s="268">
        <v>0</v>
      </c>
    </row>
    <row r="614" spans="1:6" ht="12.75">
      <c r="A614" s="271" t="s">
        <v>169</v>
      </c>
      <c r="B614" s="272" t="s">
        <v>170</v>
      </c>
      <c r="C614" s="273">
        <v>139871712</v>
      </c>
      <c r="D614" s="273">
        <v>0</v>
      </c>
      <c r="E614" s="274">
        <v>0</v>
      </c>
      <c r="F614" s="273">
        <v>0</v>
      </c>
    </row>
    <row r="615" spans="1:6" ht="12.75">
      <c r="A615" s="275" t="s">
        <v>171</v>
      </c>
      <c r="B615" s="272" t="s">
        <v>172</v>
      </c>
      <c r="C615" s="273">
        <v>139871712</v>
      </c>
      <c r="D615" s="273">
        <v>0</v>
      </c>
      <c r="E615" s="274">
        <v>0</v>
      </c>
      <c r="F615" s="273">
        <v>0</v>
      </c>
    </row>
    <row r="616" spans="1:6" ht="12.75">
      <c r="A616" s="267" t="s">
        <v>524</v>
      </c>
      <c r="B616" s="267" t="s">
        <v>525</v>
      </c>
      <c r="C616" s="268">
        <v>139871712</v>
      </c>
      <c r="D616" s="268">
        <v>0</v>
      </c>
      <c r="E616" s="269">
        <v>0</v>
      </c>
      <c r="F616" s="268">
        <v>0</v>
      </c>
    </row>
    <row r="617" spans="1:6" ht="12.75">
      <c r="A617" s="271" t="s">
        <v>177</v>
      </c>
      <c r="B617" s="272" t="s">
        <v>178</v>
      </c>
      <c r="C617" s="273">
        <v>139871712</v>
      </c>
      <c r="D617" s="273">
        <v>0</v>
      </c>
      <c r="E617" s="274">
        <v>0</v>
      </c>
      <c r="F617" s="273">
        <v>0</v>
      </c>
    </row>
    <row r="618" spans="1:6" ht="12.75">
      <c r="A618" s="276" t="s">
        <v>207</v>
      </c>
      <c r="B618" s="272" t="s">
        <v>208</v>
      </c>
      <c r="C618" s="273">
        <v>139871712</v>
      </c>
      <c r="D618" s="273">
        <v>0</v>
      </c>
      <c r="E618" s="274">
        <v>0</v>
      </c>
      <c r="F618" s="273">
        <v>0</v>
      </c>
    </row>
    <row r="619" spans="1:6" ht="12.75">
      <c r="A619" s="277" t="s">
        <v>209</v>
      </c>
      <c r="B619" s="272" t="s">
        <v>210</v>
      </c>
      <c r="C619" s="273">
        <v>139871712</v>
      </c>
      <c r="D619" s="273">
        <v>0</v>
      </c>
      <c r="E619" s="274">
        <v>0</v>
      </c>
      <c r="F619" s="273">
        <v>0</v>
      </c>
    </row>
    <row r="620" spans="1:6" s="270" customFormat="1" ht="12.75">
      <c r="A620" s="267"/>
      <c r="B620" s="267" t="s">
        <v>551</v>
      </c>
      <c r="C620" s="268"/>
      <c r="D620" s="268"/>
      <c r="E620" s="269"/>
      <c r="F620" s="268"/>
    </row>
    <row r="621" spans="1:6" s="270" customFormat="1" ht="12.75">
      <c r="A621" s="267" t="s">
        <v>137</v>
      </c>
      <c r="B621" s="267" t="s">
        <v>138</v>
      </c>
      <c r="C621" s="268">
        <v>8877798</v>
      </c>
      <c r="D621" s="268">
        <v>8877798</v>
      </c>
      <c r="E621" s="269">
        <v>100</v>
      </c>
      <c r="F621" s="268">
        <v>0</v>
      </c>
    </row>
    <row r="622" spans="1:6" ht="12.75">
      <c r="A622" s="271" t="s">
        <v>169</v>
      </c>
      <c r="B622" s="272" t="s">
        <v>170</v>
      </c>
      <c r="C622" s="273">
        <v>8877798</v>
      </c>
      <c r="D622" s="273">
        <v>8877798</v>
      </c>
      <c r="E622" s="274">
        <v>100</v>
      </c>
      <c r="F622" s="273">
        <v>0</v>
      </c>
    </row>
    <row r="623" spans="1:6" ht="12.75">
      <c r="A623" s="275" t="s">
        <v>171</v>
      </c>
      <c r="B623" s="272" t="s">
        <v>172</v>
      </c>
      <c r="C623" s="273">
        <v>8877798</v>
      </c>
      <c r="D623" s="273">
        <v>8877798</v>
      </c>
      <c r="E623" s="274">
        <v>100</v>
      </c>
      <c r="F623" s="273">
        <v>0</v>
      </c>
    </row>
    <row r="624" spans="1:6" ht="12.75">
      <c r="A624" s="267" t="s">
        <v>524</v>
      </c>
      <c r="B624" s="267" t="s">
        <v>525</v>
      </c>
      <c r="C624" s="268">
        <v>8877798</v>
      </c>
      <c r="D624" s="268">
        <v>4630747.35</v>
      </c>
      <c r="E624" s="269">
        <v>52.160990259071</v>
      </c>
      <c r="F624" s="268">
        <v>3026812.15</v>
      </c>
    </row>
    <row r="625" spans="1:6" s="270" customFormat="1" ht="12.75">
      <c r="A625" s="271" t="s">
        <v>251</v>
      </c>
      <c r="B625" s="272" t="s">
        <v>252</v>
      </c>
      <c r="C625" s="273">
        <v>8877798</v>
      </c>
      <c r="D625" s="273">
        <v>4630747.35</v>
      </c>
      <c r="E625" s="274">
        <v>52.160990259071</v>
      </c>
      <c r="F625" s="273">
        <v>3026812.15</v>
      </c>
    </row>
    <row r="626" spans="1:6" ht="12.75">
      <c r="A626" s="275" t="s">
        <v>253</v>
      </c>
      <c r="B626" s="272" t="s">
        <v>254</v>
      </c>
      <c r="C626" s="273">
        <v>8877798</v>
      </c>
      <c r="D626" s="273">
        <v>4630747.35</v>
      </c>
      <c r="E626" s="274">
        <v>52.160990259071</v>
      </c>
      <c r="F626" s="273">
        <v>3026812.15</v>
      </c>
    </row>
    <row r="627" spans="1:6" ht="12.75">
      <c r="A627" s="272"/>
      <c r="B627" s="272" t="s">
        <v>277</v>
      </c>
      <c r="C627" s="273">
        <v>0</v>
      </c>
      <c r="D627" s="273">
        <v>4247050.65</v>
      </c>
      <c r="E627" s="278" t="s">
        <v>175</v>
      </c>
      <c r="F627" s="273">
        <v>-3026812.15</v>
      </c>
    </row>
    <row r="628" spans="1:6" ht="12.75">
      <c r="A628" s="267"/>
      <c r="B628" s="267" t="s">
        <v>552</v>
      </c>
      <c r="C628" s="268"/>
      <c r="D628" s="268"/>
      <c r="E628" s="269"/>
      <c r="F628" s="268"/>
    </row>
    <row r="629" spans="1:6" ht="12.75">
      <c r="A629" s="267" t="s">
        <v>137</v>
      </c>
      <c r="B629" s="267" t="s">
        <v>138</v>
      </c>
      <c r="C629" s="268">
        <v>207137560</v>
      </c>
      <c r="D629" s="268">
        <v>207139201.26</v>
      </c>
      <c r="E629" s="269">
        <v>100.000792352676</v>
      </c>
      <c r="F629" s="268">
        <v>9.8</v>
      </c>
    </row>
    <row r="630" spans="1:6" ht="25.5">
      <c r="A630" s="271" t="s">
        <v>139</v>
      </c>
      <c r="B630" s="272" t="s">
        <v>140</v>
      </c>
      <c r="C630" s="273">
        <v>0</v>
      </c>
      <c r="D630" s="273">
        <v>1641.26</v>
      </c>
      <c r="E630" s="274">
        <v>0</v>
      </c>
      <c r="F630" s="273">
        <v>9.8</v>
      </c>
    </row>
    <row r="631" spans="1:6" ht="12.75">
      <c r="A631" s="271" t="s">
        <v>169</v>
      </c>
      <c r="B631" s="272" t="s">
        <v>170</v>
      </c>
      <c r="C631" s="273">
        <v>207137560</v>
      </c>
      <c r="D631" s="273">
        <v>207137560</v>
      </c>
      <c r="E631" s="274">
        <v>100</v>
      </c>
      <c r="F631" s="273">
        <v>0</v>
      </c>
    </row>
    <row r="632" spans="1:6" ht="12.75">
      <c r="A632" s="275" t="s">
        <v>171</v>
      </c>
      <c r="B632" s="272" t="s">
        <v>172</v>
      </c>
      <c r="C632" s="273">
        <v>207137560</v>
      </c>
      <c r="D632" s="273">
        <v>207137560</v>
      </c>
      <c r="E632" s="274">
        <v>100</v>
      </c>
      <c r="F632" s="273">
        <v>0</v>
      </c>
    </row>
    <row r="633" spans="1:6" ht="12.75">
      <c r="A633" s="267" t="s">
        <v>524</v>
      </c>
      <c r="B633" s="267" t="s">
        <v>525</v>
      </c>
      <c r="C633" s="268">
        <v>206322065</v>
      </c>
      <c r="D633" s="268">
        <v>148070091.33</v>
      </c>
      <c r="E633" s="269">
        <v>71.7664837883432</v>
      </c>
      <c r="F633" s="268">
        <v>5579835.47</v>
      </c>
    </row>
    <row r="634" spans="1:6" ht="12.75">
      <c r="A634" s="271" t="s">
        <v>177</v>
      </c>
      <c r="B634" s="272" t="s">
        <v>178</v>
      </c>
      <c r="C634" s="273">
        <v>206322065</v>
      </c>
      <c r="D634" s="273">
        <v>148070091.33</v>
      </c>
      <c r="E634" s="274">
        <v>71.7664837883432</v>
      </c>
      <c r="F634" s="273">
        <v>5579835.47</v>
      </c>
    </row>
    <row r="635" spans="1:6" ht="12.75">
      <c r="A635" s="275" t="s">
        <v>179</v>
      </c>
      <c r="B635" s="272" t="s">
        <v>180</v>
      </c>
      <c r="C635" s="273">
        <v>2576400</v>
      </c>
      <c r="D635" s="273">
        <v>1622152.74</v>
      </c>
      <c r="E635" s="274">
        <v>62.9619911504425</v>
      </c>
      <c r="F635" s="273">
        <v>141393.12</v>
      </c>
    </row>
    <row r="636" spans="1:6" ht="12.75">
      <c r="A636" s="276" t="s">
        <v>187</v>
      </c>
      <c r="B636" s="272" t="s">
        <v>188</v>
      </c>
      <c r="C636" s="273">
        <v>2576400</v>
      </c>
      <c r="D636" s="273">
        <v>1622152.74</v>
      </c>
      <c r="E636" s="274">
        <v>62.9619911504425</v>
      </c>
      <c r="F636" s="273">
        <v>141393.12</v>
      </c>
    </row>
    <row r="637" spans="1:6" ht="12.75">
      <c r="A637" s="275" t="s">
        <v>199</v>
      </c>
      <c r="B637" s="272" t="s">
        <v>200</v>
      </c>
      <c r="C637" s="273">
        <v>200820665</v>
      </c>
      <c r="D637" s="273">
        <v>146447938.59</v>
      </c>
      <c r="E637" s="274">
        <v>72.9247354050939</v>
      </c>
      <c r="F637" s="273">
        <v>5438442.35</v>
      </c>
    </row>
    <row r="638" spans="1:6" s="270" customFormat="1" ht="12.75">
      <c r="A638" s="276" t="s">
        <v>207</v>
      </c>
      <c r="B638" s="272" t="s">
        <v>208</v>
      </c>
      <c r="C638" s="273">
        <v>2925000</v>
      </c>
      <c r="D638" s="273">
        <v>0</v>
      </c>
      <c r="E638" s="274">
        <v>0</v>
      </c>
      <c r="F638" s="273">
        <v>0</v>
      </c>
    </row>
    <row r="639" spans="1:6" s="270" customFormat="1" ht="12.75">
      <c r="A639" s="277" t="s">
        <v>209</v>
      </c>
      <c r="B639" s="272" t="s">
        <v>210</v>
      </c>
      <c r="C639" s="273">
        <v>2925000</v>
      </c>
      <c r="D639" s="273">
        <v>0</v>
      </c>
      <c r="E639" s="274">
        <v>0</v>
      </c>
      <c r="F639" s="273">
        <v>0</v>
      </c>
    </row>
    <row r="640" spans="1:6" ht="12.75">
      <c r="A640" s="272"/>
      <c r="B640" s="272" t="s">
        <v>277</v>
      </c>
      <c r="C640" s="273">
        <v>815495</v>
      </c>
      <c r="D640" s="273">
        <v>59069109.93</v>
      </c>
      <c r="E640" s="278" t="s">
        <v>175</v>
      </c>
      <c r="F640" s="273">
        <v>-5579825.67</v>
      </c>
    </row>
    <row r="641" spans="1:6" ht="12.75">
      <c r="A641" s="272" t="s">
        <v>369</v>
      </c>
      <c r="B641" s="272" t="s">
        <v>278</v>
      </c>
      <c r="C641" s="273">
        <v>-815495</v>
      </c>
      <c r="D641" s="279" t="s">
        <v>175</v>
      </c>
      <c r="E641" s="278" t="s">
        <v>175</v>
      </c>
      <c r="F641" s="279" t="s">
        <v>175</v>
      </c>
    </row>
    <row r="642" spans="1:6" ht="12.75">
      <c r="A642" s="271" t="s">
        <v>287</v>
      </c>
      <c r="B642" s="272" t="s">
        <v>288</v>
      </c>
      <c r="C642" s="273">
        <v>708000</v>
      </c>
      <c r="D642" s="279" t="s">
        <v>175</v>
      </c>
      <c r="E642" s="278" t="s">
        <v>175</v>
      </c>
      <c r="F642" s="279" t="s">
        <v>175</v>
      </c>
    </row>
    <row r="643" spans="1:6" s="270" customFormat="1" ht="12.75">
      <c r="A643" s="275" t="s">
        <v>526</v>
      </c>
      <c r="B643" s="272" t="s">
        <v>527</v>
      </c>
      <c r="C643" s="273">
        <v>708000</v>
      </c>
      <c r="D643" s="279" t="s">
        <v>175</v>
      </c>
      <c r="E643" s="278" t="s">
        <v>175</v>
      </c>
      <c r="F643" s="279" t="s">
        <v>175</v>
      </c>
    </row>
    <row r="644" spans="1:6" ht="12.75">
      <c r="A644" s="271" t="s">
        <v>289</v>
      </c>
      <c r="B644" s="272" t="s">
        <v>290</v>
      </c>
      <c r="C644" s="273">
        <v>-1523495</v>
      </c>
      <c r="D644" s="279" t="s">
        <v>175</v>
      </c>
      <c r="E644" s="278" t="s">
        <v>175</v>
      </c>
      <c r="F644" s="279" t="s">
        <v>175</v>
      </c>
    </row>
    <row r="645" spans="1:6" ht="12.75">
      <c r="A645" s="275" t="s">
        <v>528</v>
      </c>
      <c r="B645" s="272" t="s">
        <v>529</v>
      </c>
      <c r="C645" s="273">
        <v>-1523495</v>
      </c>
      <c r="D645" s="279" t="s">
        <v>175</v>
      </c>
      <c r="E645" s="278" t="s">
        <v>175</v>
      </c>
      <c r="F645" s="279" t="s">
        <v>175</v>
      </c>
    </row>
    <row r="646" spans="1:6" ht="12.75">
      <c r="A646" s="267"/>
      <c r="B646" s="267" t="s">
        <v>553</v>
      </c>
      <c r="C646" s="268"/>
      <c r="D646" s="268"/>
      <c r="E646" s="269"/>
      <c r="F646" s="268"/>
    </row>
    <row r="647" spans="1:6" ht="12.75">
      <c r="A647" s="267" t="s">
        <v>137</v>
      </c>
      <c r="B647" s="267" t="s">
        <v>138</v>
      </c>
      <c r="C647" s="268">
        <v>428422832</v>
      </c>
      <c r="D647" s="268">
        <v>428519856</v>
      </c>
      <c r="E647" s="269">
        <v>100.022646785548</v>
      </c>
      <c r="F647" s="268">
        <v>43</v>
      </c>
    </row>
    <row r="648" spans="1:6" ht="25.5">
      <c r="A648" s="271" t="s">
        <v>139</v>
      </c>
      <c r="B648" s="272" t="s">
        <v>140</v>
      </c>
      <c r="C648" s="273">
        <v>31729</v>
      </c>
      <c r="D648" s="273">
        <v>128753</v>
      </c>
      <c r="E648" s="274">
        <v>405.789656150525</v>
      </c>
      <c r="F648" s="273">
        <v>0</v>
      </c>
    </row>
    <row r="649" spans="1:6" ht="12.75">
      <c r="A649" s="271" t="s">
        <v>169</v>
      </c>
      <c r="B649" s="272" t="s">
        <v>170</v>
      </c>
      <c r="C649" s="273">
        <v>428391103</v>
      </c>
      <c r="D649" s="273">
        <v>428391103</v>
      </c>
      <c r="E649" s="274">
        <v>100</v>
      </c>
      <c r="F649" s="273">
        <v>43</v>
      </c>
    </row>
    <row r="650" spans="1:6" ht="12.75">
      <c r="A650" s="275" t="s">
        <v>171</v>
      </c>
      <c r="B650" s="272" t="s">
        <v>172</v>
      </c>
      <c r="C650" s="273">
        <v>428391103</v>
      </c>
      <c r="D650" s="273">
        <v>428391103</v>
      </c>
      <c r="E650" s="274">
        <v>100</v>
      </c>
      <c r="F650" s="273">
        <v>43</v>
      </c>
    </row>
    <row r="651" spans="1:6" ht="12.75">
      <c r="A651" s="267" t="s">
        <v>524</v>
      </c>
      <c r="B651" s="267" t="s">
        <v>525</v>
      </c>
      <c r="C651" s="268">
        <v>423511540</v>
      </c>
      <c r="D651" s="268">
        <v>264417397.46</v>
      </c>
      <c r="E651" s="269">
        <v>62.4345200747068</v>
      </c>
      <c r="F651" s="268">
        <v>30094527.18</v>
      </c>
    </row>
    <row r="652" spans="1:6" ht="12.75">
      <c r="A652" s="271" t="s">
        <v>177</v>
      </c>
      <c r="B652" s="272" t="s">
        <v>178</v>
      </c>
      <c r="C652" s="273">
        <v>423511540</v>
      </c>
      <c r="D652" s="273">
        <v>264417397.46</v>
      </c>
      <c r="E652" s="274">
        <v>62.4345200747068</v>
      </c>
      <c r="F652" s="273">
        <v>30094527.18</v>
      </c>
    </row>
    <row r="653" spans="1:6" s="270" customFormat="1" ht="12.75">
      <c r="A653" s="275" t="s">
        <v>179</v>
      </c>
      <c r="B653" s="272" t="s">
        <v>180</v>
      </c>
      <c r="C653" s="273">
        <v>19600</v>
      </c>
      <c r="D653" s="273">
        <v>5038.83</v>
      </c>
      <c r="E653" s="274">
        <v>25.7083163265306</v>
      </c>
      <c r="F653" s="273">
        <v>0</v>
      </c>
    </row>
    <row r="654" spans="1:6" s="270" customFormat="1" ht="12.75">
      <c r="A654" s="276" t="s">
        <v>187</v>
      </c>
      <c r="B654" s="272" t="s">
        <v>188</v>
      </c>
      <c r="C654" s="273">
        <v>19600</v>
      </c>
      <c r="D654" s="273">
        <v>5038.83</v>
      </c>
      <c r="E654" s="274">
        <v>25.7083163265306</v>
      </c>
      <c r="F654" s="273">
        <v>0</v>
      </c>
    </row>
    <row r="655" spans="1:6" ht="25.5">
      <c r="A655" s="275" t="s">
        <v>227</v>
      </c>
      <c r="B655" s="272" t="s">
        <v>228</v>
      </c>
      <c r="C655" s="273">
        <v>423491940</v>
      </c>
      <c r="D655" s="273">
        <v>264412358.63</v>
      </c>
      <c r="E655" s="274">
        <v>62.4362198321885</v>
      </c>
      <c r="F655" s="273">
        <v>30094527.18</v>
      </c>
    </row>
    <row r="656" spans="1:6" ht="12.75">
      <c r="A656" s="276" t="s">
        <v>229</v>
      </c>
      <c r="B656" s="272" t="s">
        <v>230</v>
      </c>
      <c r="C656" s="273">
        <v>384574776</v>
      </c>
      <c r="D656" s="273">
        <v>235907512.31</v>
      </c>
      <c r="E656" s="274">
        <v>61.3424298815687</v>
      </c>
      <c r="F656" s="273">
        <v>27236025.69</v>
      </c>
    </row>
    <row r="657" spans="1:6" ht="12.75">
      <c r="A657" s="276" t="s">
        <v>231</v>
      </c>
      <c r="B657" s="272" t="s">
        <v>232</v>
      </c>
      <c r="C657" s="273">
        <v>38917164</v>
      </c>
      <c r="D657" s="273">
        <v>28504846.32</v>
      </c>
      <c r="E657" s="274">
        <v>73.2449217522634</v>
      </c>
      <c r="F657" s="273">
        <v>2858501.49</v>
      </c>
    </row>
    <row r="658" spans="1:6" s="270" customFormat="1" ht="12.75">
      <c r="A658" s="272"/>
      <c r="B658" s="272" t="s">
        <v>277</v>
      </c>
      <c r="C658" s="273">
        <v>4911292</v>
      </c>
      <c r="D658" s="273">
        <v>164102458.54</v>
      </c>
      <c r="E658" s="278" t="s">
        <v>175</v>
      </c>
      <c r="F658" s="273">
        <v>-30094484.18</v>
      </c>
    </row>
    <row r="659" spans="1:6" ht="12.75">
      <c r="A659" s="272" t="s">
        <v>369</v>
      </c>
      <c r="B659" s="272" t="s">
        <v>278</v>
      </c>
      <c r="C659" s="273">
        <v>-4911292</v>
      </c>
      <c r="D659" s="279" t="s">
        <v>175</v>
      </c>
      <c r="E659" s="278" t="s">
        <v>175</v>
      </c>
      <c r="F659" s="279" t="s">
        <v>175</v>
      </c>
    </row>
    <row r="660" spans="1:6" ht="12.75">
      <c r="A660" s="271" t="s">
        <v>291</v>
      </c>
      <c r="B660" s="272" t="s">
        <v>292</v>
      </c>
      <c r="C660" s="273">
        <v>-4911292</v>
      </c>
      <c r="D660" s="279" t="s">
        <v>175</v>
      </c>
      <c r="E660" s="278" t="s">
        <v>175</v>
      </c>
      <c r="F660" s="279" t="s">
        <v>175</v>
      </c>
    </row>
    <row r="661" spans="1:6" ht="12.75">
      <c r="A661" s="267"/>
      <c r="B661" s="267" t="s">
        <v>554</v>
      </c>
      <c r="C661" s="268"/>
      <c r="D661" s="268"/>
      <c r="E661" s="269"/>
      <c r="F661" s="268"/>
    </row>
    <row r="662" spans="1:6" ht="12.75">
      <c r="A662" s="267" t="s">
        <v>137</v>
      </c>
      <c r="B662" s="267" t="s">
        <v>138</v>
      </c>
      <c r="C662" s="268">
        <v>493745909</v>
      </c>
      <c r="D662" s="268">
        <v>494009558.13</v>
      </c>
      <c r="E662" s="269">
        <v>100.05339773458255</v>
      </c>
      <c r="F662" s="268">
        <v>1859963.42</v>
      </c>
    </row>
    <row r="663" spans="1:6" ht="25.5">
      <c r="A663" s="271" t="s">
        <v>139</v>
      </c>
      <c r="B663" s="272" t="s">
        <v>140</v>
      </c>
      <c r="C663" s="273">
        <v>881944</v>
      </c>
      <c r="D663" s="273">
        <v>301990.13</v>
      </c>
      <c r="E663" s="274">
        <v>34.24141782244678</v>
      </c>
      <c r="F663" s="273">
        <v>20569.42</v>
      </c>
    </row>
    <row r="664" spans="1:6" ht="12.75">
      <c r="A664" s="271" t="s">
        <v>169</v>
      </c>
      <c r="B664" s="272" t="s">
        <v>170</v>
      </c>
      <c r="C664" s="273">
        <v>492863965</v>
      </c>
      <c r="D664" s="273">
        <v>493707568</v>
      </c>
      <c r="E664" s="274">
        <v>100.17116345683743</v>
      </c>
      <c r="F664" s="273">
        <v>1839394</v>
      </c>
    </row>
    <row r="665" spans="1:6" ht="12.75">
      <c r="A665" s="275" t="s">
        <v>171</v>
      </c>
      <c r="B665" s="272" t="s">
        <v>172</v>
      </c>
      <c r="C665" s="273">
        <v>492863965</v>
      </c>
      <c r="D665" s="273">
        <v>493707568</v>
      </c>
      <c r="E665" s="274">
        <v>100.17116345683743</v>
      </c>
      <c r="F665" s="273">
        <v>1839394</v>
      </c>
    </row>
    <row r="666" spans="1:6" ht="12.75">
      <c r="A666" s="267" t="s">
        <v>524</v>
      </c>
      <c r="B666" s="267" t="s">
        <v>525</v>
      </c>
      <c r="C666" s="268">
        <v>494322107</v>
      </c>
      <c r="D666" s="268">
        <v>230027034.46</v>
      </c>
      <c r="E666" s="269">
        <v>46.53383516590328</v>
      </c>
      <c r="F666" s="268">
        <v>27249401.74</v>
      </c>
    </row>
    <row r="667" spans="1:6" ht="12.75">
      <c r="A667" s="271" t="s">
        <v>177</v>
      </c>
      <c r="B667" s="272" t="s">
        <v>178</v>
      </c>
      <c r="C667" s="273">
        <v>223150169</v>
      </c>
      <c r="D667" s="273">
        <v>100560253.06</v>
      </c>
      <c r="E667" s="274">
        <v>45.06393766611936</v>
      </c>
      <c r="F667" s="273">
        <v>15136638.1</v>
      </c>
    </row>
    <row r="668" spans="1:6" ht="12.75">
      <c r="A668" s="275" t="s">
        <v>179</v>
      </c>
      <c r="B668" s="272" t="s">
        <v>180</v>
      </c>
      <c r="C668" s="273">
        <v>186062952</v>
      </c>
      <c r="D668" s="273">
        <v>74608110.9</v>
      </c>
      <c r="E668" s="274">
        <v>40.09831624083875</v>
      </c>
      <c r="F668" s="273">
        <v>13284420.46</v>
      </c>
    </row>
    <row r="669" spans="1:6" ht="12.75">
      <c r="A669" s="276" t="s">
        <v>181</v>
      </c>
      <c r="B669" s="272" t="s">
        <v>182</v>
      </c>
      <c r="C669" s="273">
        <v>2780935</v>
      </c>
      <c r="D669" s="273">
        <v>1213775.36</v>
      </c>
      <c r="E669" s="274">
        <v>43.64630457022549</v>
      </c>
      <c r="F669" s="273">
        <v>230432.66</v>
      </c>
    </row>
    <row r="670" spans="1:6" ht="12.75">
      <c r="A670" s="276" t="s">
        <v>187</v>
      </c>
      <c r="B670" s="272" t="s">
        <v>188</v>
      </c>
      <c r="C670" s="273">
        <v>183282017</v>
      </c>
      <c r="D670" s="273">
        <v>73394335.54</v>
      </c>
      <c r="E670" s="274">
        <v>40.04448267284182</v>
      </c>
      <c r="F670" s="273">
        <v>13053987.8</v>
      </c>
    </row>
    <row r="671" spans="1:6" ht="12.75">
      <c r="A671" s="276" t="s">
        <v>207</v>
      </c>
      <c r="B671" s="272" t="s">
        <v>208</v>
      </c>
      <c r="C671" s="273">
        <v>35603085</v>
      </c>
      <c r="D671" s="273">
        <v>24721982.45</v>
      </c>
      <c r="E671" s="274">
        <v>69.43775363848385</v>
      </c>
      <c r="F671" s="273">
        <v>1857050.64</v>
      </c>
    </row>
    <row r="672" spans="1:6" ht="12.75">
      <c r="A672" s="277" t="s">
        <v>209</v>
      </c>
      <c r="B672" s="272" t="s">
        <v>210</v>
      </c>
      <c r="C672" s="273">
        <v>35603085</v>
      </c>
      <c r="D672" s="273">
        <v>24721982.45</v>
      </c>
      <c r="E672" s="274">
        <v>69.43775363848385</v>
      </c>
      <c r="F672" s="273">
        <v>1857050.64</v>
      </c>
    </row>
    <row r="673" spans="1:6" ht="25.5">
      <c r="A673" s="275" t="s">
        <v>227</v>
      </c>
      <c r="B673" s="272" t="s">
        <v>228</v>
      </c>
      <c r="C673" s="273">
        <v>252472</v>
      </c>
      <c r="D673" s="273">
        <v>0</v>
      </c>
      <c r="E673" s="274">
        <v>0</v>
      </c>
      <c r="F673" s="273">
        <v>0</v>
      </c>
    </row>
    <row r="674" spans="1:6" ht="12.75">
      <c r="A674" s="276" t="s">
        <v>231</v>
      </c>
      <c r="B674" s="272" t="s">
        <v>232</v>
      </c>
      <c r="C674" s="273">
        <v>252472</v>
      </c>
      <c r="D674" s="273">
        <v>0</v>
      </c>
      <c r="E674" s="274">
        <v>0</v>
      </c>
      <c r="F674" s="273">
        <v>0</v>
      </c>
    </row>
    <row r="675" spans="1:6" ht="25.5">
      <c r="A675" s="275" t="s">
        <v>233</v>
      </c>
      <c r="B675" s="272" t="s">
        <v>234</v>
      </c>
      <c r="C675" s="273">
        <v>1231660</v>
      </c>
      <c r="D675" s="273">
        <v>1230159.71</v>
      </c>
      <c r="E675" s="274">
        <v>99.8781895977786</v>
      </c>
      <c r="F675" s="273">
        <v>-4833</v>
      </c>
    </row>
    <row r="676" spans="1:6" ht="25.5">
      <c r="A676" s="276" t="s">
        <v>245</v>
      </c>
      <c r="B676" s="272" t="s">
        <v>246</v>
      </c>
      <c r="C676" s="273">
        <v>1231660</v>
      </c>
      <c r="D676" s="273">
        <v>1230159.71</v>
      </c>
      <c r="E676" s="274">
        <v>99.8781895977786</v>
      </c>
      <c r="F676" s="273">
        <v>-4833</v>
      </c>
    </row>
    <row r="677" spans="1:6" ht="39">
      <c r="A677" s="277" t="s">
        <v>249</v>
      </c>
      <c r="B677" s="272" t="s">
        <v>250</v>
      </c>
      <c r="C677" s="273">
        <v>1231660</v>
      </c>
      <c r="D677" s="273">
        <v>1230159.71</v>
      </c>
      <c r="E677" s="274">
        <v>99.8781895977786</v>
      </c>
      <c r="F677" s="273">
        <v>-4833</v>
      </c>
    </row>
    <row r="678" spans="1:6" s="266" customFormat="1" ht="13.5">
      <c r="A678" s="271" t="s">
        <v>251</v>
      </c>
      <c r="B678" s="272" t="s">
        <v>252</v>
      </c>
      <c r="C678" s="273">
        <v>271171938</v>
      </c>
      <c r="D678" s="273">
        <v>129466781.4</v>
      </c>
      <c r="E678" s="274">
        <v>47.74342889418</v>
      </c>
      <c r="F678" s="273">
        <v>12112763.64</v>
      </c>
    </row>
    <row r="679" spans="1:6" s="270" customFormat="1" ht="12.75">
      <c r="A679" s="275" t="s">
        <v>253</v>
      </c>
      <c r="B679" s="272" t="s">
        <v>254</v>
      </c>
      <c r="C679" s="273">
        <v>262533222</v>
      </c>
      <c r="D679" s="273">
        <v>126761264.88</v>
      </c>
      <c r="E679" s="274">
        <v>48.2838948588381</v>
      </c>
      <c r="F679" s="273">
        <v>10816809.13</v>
      </c>
    </row>
    <row r="680" spans="1:6" ht="12.75">
      <c r="A680" s="275" t="s">
        <v>259</v>
      </c>
      <c r="B680" s="272" t="s">
        <v>260</v>
      </c>
      <c r="C680" s="273">
        <v>8638716</v>
      </c>
      <c r="D680" s="273">
        <v>2705516.52</v>
      </c>
      <c r="E680" s="274">
        <v>31.3185028886237</v>
      </c>
      <c r="F680" s="273">
        <v>1295954.51</v>
      </c>
    </row>
    <row r="681" spans="1:6" ht="25.5">
      <c r="A681" s="276" t="s">
        <v>271</v>
      </c>
      <c r="B681" s="272" t="s">
        <v>272</v>
      </c>
      <c r="C681" s="273">
        <v>8638716</v>
      </c>
      <c r="D681" s="273">
        <v>2705516.52</v>
      </c>
      <c r="E681" s="274">
        <v>31.3185028886237</v>
      </c>
      <c r="F681" s="273">
        <v>1295954.51</v>
      </c>
    </row>
    <row r="682" spans="1:6" ht="12.75">
      <c r="A682" s="277" t="s">
        <v>273</v>
      </c>
      <c r="B682" s="272" t="s">
        <v>274</v>
      </c>
      <c r="C682" s="273">
        <v>6520280</v>
      </c>
      <c r="D682" s="273">
        <v>2705516.52</v>
      </c>
      <c r="E682" s="274">
        <v>41.4938702018932</v>
      </c>
      <c r="F682" s="273">
        <v>1295954.51</v>
      </c>
    </row>
    <row r="683" spans="1:6" s="270" customFormat="1" ht="39">
      <c r="A683" s="277" t="s">
        <v>275</v>
      </c>
      <c r="B683" s="272" t="s">
        <v>276</v>
      </c>
      <c r="C683" s="273">
        <v>2118436</v>
      </c>
      <c r="D683" s="273">
        <v>0</v>
      </c>
      <c r="E683" s="274">
        <v>0</v>
      </c>
      <c r="F683" s="273">
        <v>0</v>
      </c>
    </row>
    <row r="684" spans="1:6" ht="12.75">
      <c r="A684" s="272"/>
      <c r="B684" s="272" t="s">
        <v>277</v>
      </c>
      <c r="C684" s="273">
        <v>-576198</v>
      </c>
      <c r="D684" s="273">
        <v>263982523.67</v>
      </c>
      <c r="E684" s="278" t="s">
        <v>175</v>
      </c>
      <c r="F684" s="273">
        <v>-25389438.32</v>
      </c>
    </row>
    <row r="685" spans="1:6" ht="12.75">
      <c r="A685" s="272" t="s">
        <v>369</v>
      </c>
      <c r="B685" s="272" t="s">
        <v>278</v>
      </c>
      <c r="C685" s="273">
        <v>576198</v>
      </c>
      <c r="D685" s="279" t="s">
        <v>175</v>
      </c>
      <c r="E685" s="278" t="s">
        <v>175</v>
      </c>
      <c r="F685" s="279" t="s">
        <v>175</v>
      </c>
    </row>
    <row r="686" spans="1:6" ht="12.75">
      <c r="A686" s="271" t="s">
        <v>279</v>
      </c>
      <c r="B686" s="272" t="s">
        <v>280</v>
      </c>
      <c r="C686" s="273">
        <v>576198</v>
      </c>
      <c r="D686" s="279" t="s">
        <v>175</v>
      </c>
      <c r="E686" s="278" t="s">
        <v>175</v>
      </c>
      <c r="F686" s="279" t="s">
        <v>175</v>
      </c>
    </row>
    <row r="687" spans="1:6" ht="25.5">
      <c r="A687" s="275" t="s">
        <v>281</v>
      </c>
      <c r="B687" s="272" t="s">
        <v>282</v>
      </c>
      <c r="C687" s="273">
        <v>576198</v>
      </c>
      <c r="D687" s="279" t="s">
        <v>175</v>
      </c>
      <c r="E687" s="278" t="s">
        <v>175</v>
      </c>
      <c r="F687" s="279" t="s">
        <v>175</v>
      </c>
    </row>
    <row r="688" spans="1:6" ht="13.5">
      <c r="A688" s="263"/>
      <c r="B688" s="263" t="s">
        <v>513</v>
      </c>
      <c r="C688" s="264"/>
      <c r="D688" s="264"/>
      <c r="E688" s="265"/>
      <c r="F688" s="264"/>
    </row>
    <row r="689" spans="1:6" s="270" customFormat="1" ht="12.75">
      <c r="A689" s="267" t="s">
        <v>555</v>
      </c>
      <c r="B689" s="267" t="s">
        <v>556</v>
      </c>
      <c r="C689" s="268">
        <v>21142</v>
      </c>
      <c r="D689" s="268">
        <v>21142</v>
      </c>
      <c r="E689" s="269">
        <v>100</v>
      </c>
      <c r="F689" s="268">
        <v>0</v>
      </c>
    </row>
    <row r="690" spans="1:6" s="270" customFormat="1" ht="12.75">
      <c r="A690" s="271" t="s">
        <v>177</v>
      </c>
      <c r="B690" s="272" t="s">
        <v>373</v>
      </c>
      <c r="C690" s="273">
        <v>21142</v>
      </c>
      <c r="D690" s="273">
        <v>21142</v>
      </c>
      <c r="E690" s="274">
        <v>100</v>
      </c>
      <c r="F690" s="273">
        <v>0</v>
      </c>
    </row>
    <row r="691" spans="1:6" ht="12.75">
      <c r="A691" s="275" t="s">
        <v>207</v>
      </c>
      <c r="B691" s="272" t="s">
        <v>374</v>
      </c>
      <c r="C691" s="273">
        <v>21142</v>
      </c>
      <c r="D691" s="273">
        <v>21142</v>
      </c>
      <c r="E691" s="274">
        <v>100</v>
      </c>
      <c r="F691" s="273">
        <v>0</v>
      </c>
    </row>
    <row r="692" spans="1:6" ht="12.75">
      <c r="A692" s="267" t="s">
        <v>524</v>
      </c>
      <c r="B692" s="267" t="s">
        <v>525</v>
      </c>
      <c r="C692" s="268">
        <v>21142</v>
      </c>
      <c r="D692" s="268">
        <v>21142</v>
      </c>
      <c r="E692" s="269">
        <v>100</v>
      </c>
      <c r="F692" s="268">
        <v>0</v>
      </c>
    </row>
    <row r="693" spans="1:6" s="270" customFormat="1" ht="12.75">
      <c r="A693" s="271" t="s">
        <v>177</v>
      </c>
      <c r="B693" s="272" t="s">
        <v>178</v>
      </c>
      <c r="C693" s="273">
        <v>21142</v>
      </c>
      <c r="D693" s="273">
        <v>21142</v>
      </c>
      <c r="E693" s="274">
        <v>100</v>
      </c>
      <c r="F693" s="273">
        <v>0</v>
      </c>
    </row>
    <row r="694" spans="1:6" ht="25.5">
      <c r="A694" s="275" t="s">
        <v>227</v>
      </c>
      <c r="B694" s="272" t="s">
        <v>228</v>
      </c>
      <c r="C694" s="273">
        <v>21142</v>
      </c>
      <c r="D694" s="273">
        <v>21142</v>
      </c>
      <c r="E694" s="274">
        <v>100</v>
      </c>
      <c r="F694" s="273">
        <v>0</v>
      </c>
    </row>
    <row r="695" spans="1:6" ht="12.75">
      <c r="A695" s="276" t="s">
        <v>231</v>
      </c>
      <c r="B695" s="272" t="s">
        <v>232</v>
      </c>
      <c r="C695" s="273">
        <v>21142</v>
      </c>
      <c r="D695" s="273">
        <v>21142</v>
      </c>
      <c r="E695" s="274">
        <v>100</v>
      </c>
      <c r="F695" s="273">
        <v>0</v>
      </c>
    </row>
    <row r="696" spans="1:6" ht="12.75">
      <c r="A696" s="267"/>
      <c r="B696" s="267" t="s">
        <v>553</v>
      </c>
      <c r="C696" s="268"/>
      <c r="D696" s="268"/>
      <c r="E696" s="269"/>
      <c r="F696" s="268"/>
    </row>
    <row r="697" spans="1:6" s="270" customFormat="1" ht="12.75">
      <c r="A697" s="267" t="s">
        <v>555</v>
      </c>
      <c r="B697" s="267" t="s">
        <v>556</v>
      </c>
      <c r="C697" s="268">
        <v>21142</v>
      </c>
      <c r="D697" s="268">
        <v>21142</v>
      </c>
      <c r="E697" s="269">
        <v>100</v>
      </c>
      <c r="F697" s="268">
        <v>0</v>
      </c>
    </row>
    <row r="698" spans="1:6" s="270" customFormat="1" ht="12.75">
      <c r="A698" s="271" t="s">
        <v>177</v>
      </c>
      <c r="B698" s="272" t="s">
        <v>373</v>
      </c>
      <c r="C698" s="273">
        <v>21142</v>
      </c>
      <c r="D698" s="273">
        <v>21142</v>
      </c>
      <c r="E698" s="274">
        <v>100</v>
      </c>
      <c r="F698" s="273">
        <v>0</v>
      </c>
    </row>
    <row r="699" spans="1:6" ht="12.75">
      <c r="A699" s="275" t="s">
        <v>207</v>
      </c>
      <c r="B699" s="272" t="s">
        <v>374</v>
      </c>
      <c r="C699" s="273">
        <v>21142</v>
      </c>
      <c r="D699" s="273">
        <v>21142</v>
      </c>
      <c r="E699" s="274">
        <v>100</v>
      </c>
      <c r="F699" s="273">
        <v>0</v>
      </c>
    </row>
    <row r="700" spans="1:6" ht="12.75">
      <c r="A700" s="267" t="s">
        <v>524</v>
      </c>
      <c r="B700" s="267" t="s">
        <v>525</v>
      </c>
      <c r="C700" s="268">
        <v>21142</v>
      </c>
      <c r="D700" s="268">
        <v>21142</v>
      </c>
      <c r="E700" s="269">
        <v>100</v>
      </c>
      <c r="F700" s="268">
        <v>0</v>
      </c>
    </row>
    <row r="701" spans="1:6" ht="12.75">
      <c r="A701" s="271" t="s">
        <v>177</v>
      </c>
      <c r="B701" s="272" t="s">
        <v>178</v>
      </c>
      <c r="C701" s="273">
        <v>21142</v>
      </c>
      <c r="D701" s="273">
        <v>21142</v>
      </c>
      <c r="E701" s="274">
        <v>100</v>
      </c>
      <c r="F701" s="273">
        <v>0</v>
      </c>
    </row>
    <row r="702" spans="1:6" ht="25.5">
      <c r="A702" s="275" t="s">
        <v>227</v>
      </c>
      <c r="B702" s="272" t="s">
        <v>228</v>
      </c>
      <c r="C702" s="273">
        <v>21142</v>
      </c>
      <c r="D702" s="273">
        <v>21142</v>
      </c>
      <c r="E702" s="274">
        <v>100</v>
      </c>
      <c r="F702" s="273">
        <v>0</v>
      </c>
    </row>
    <row r="703" spans="1:6" ht="12.75">
      <c r="A703" s="276" t="s">
        <v>231</v>
      </c>
      <c r="B703" s="272" t="s">
        <v>232</v>
      </c>
      <c r="C703" s="273">
        <v>21142</v>
      </c>
      <c r="D703" s="273">
        <v>21142</v>
      </c>
      <c r="E703" s="274">
        <v>100</v>
      </c>
      <c r="F703" s="273">
        <v>0</v>
      </c>
    </row>
  </sheetData>
  <sheetProtection/>
  <mergeCells count="4">
    <mergeCell ref="E1:F1"/>
    <mergeCell ref="A3:F3"/>
    <mergeCell ref="A4:F4"/>
    <mergeCell ref="E2:F2"/>
  </mergeCells>
  <printOptions horizontalCentered="1"/>
  <pageMargins left="1.1811023622047245" right="0.5905511811023623" top="0.7874015748031497" bottom="0.7874015748031497" header="0.3937007874015748" footer="0.3937007874015748"/>
  <pageSetup firstPageNumber="16" useFirstPageNumber="1" fitToHeight="0" fitToWidth="1" horizontalDpi="600" verticalDpi="600" orientation="portrait" paperSize="9" scale="7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Mēneša pārskats</dc:title>
  <dc:subject>Mēneša pārskats</dc:subject>
  <dc:creator>Pārskatu departaments</dc:creator>
  <cp:keywords/>
  <dc:description/>
  <cp:lastModifiedBy>Silvija Lansmane</cp:lastModifiedBy>
  <cp:lastPrinted>2023-09-14T11:22:41Z</cp:lastPrinted>
  <dcterms:created xsi:type="dcterms:W3CDTF">2014-10-22T07:09:32Z</dcterms:created>
  <dcterms:modified xsi:type="dcterms:W3CDTF">2023-09-15T06:01:23Z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valsts_budzeta_izpilde_augusts_2023.xls</vt:lpwstr>
  </property>
</Properties>
</file>