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1" sheetId="1" r:id="rId1"/>
  </sheets>
  <definedNames>
    <definedName name="_xlnm.Print_Titles" localSheetId="0">'2001'!$3:$6</definedName>
    <definedName name="_xlnm.Print_Titles">'2001'!$3:$6</definedName>
  </definedNames>
  <calcPr fullCalcOnLoad="1"/>
</workbook>
</file>

<file path=xl/sharedStrings.xml><?xml version="1.0" encoding="utf-8"?>
<sst xmlns="http://schemas.openxmlformats.org/spreadsheetml/2006/main" count="1234" uniqueCount="1206">
  <si>
    <t>Pārskats par speciālā budžeta ieņēmumiem un izdevumiem 2001.gadā</t>
  </si>
  <si>
    <t>(latos)</t>
  </si>
  <si>
    <t>Pašval-dības kods</t>
  </si>
  <si>
    <t>Pašvaldības nosaukums</t>
  </si>
  <si>
    <t>Ieņēmumi</t>
  </si>
  <si>
    <t>Izdevumi</t>
  </si>
  <si>
    <t>Tīrie aizdevumi</t>
  </si>
  <si>
    <t>Izdevumi pavisam (10+11)</t>
  </si>
  <si>
    <t>Ieņēmumu pārsniegums (+) vai deficīts (-) (7-12)</t>
  </si>
  <si>
    <t>Līdzekļu atlikums gada sākumā</t>
  </si>
  <si>
    <t>Līdzekļu atlikums gada beigās</t>
  </si>
  <si>
    <t>Dabas resursu nodoklis</t>
  </si>
  <si>
    <t>Privatizācijas fonda</t>
  </si>
  <si>
    <t>Autoceļu fonda</t>
  </si>
  <si>
    <t>Sociālie</t>
  </si>
  <si>
    <t>Pār.</t>
  </si>
  <si>
    <t>Pārējie</t>
  </si>
  <si>
    <t>Kopā (3+4+5+6)</t>
  </si>
  <si>
    <t>Uzturēšanas</t>
  </si>
  <si>
    <t>Kapitālie</t>
  </si>
  <si>
    <t>Kopā (8+9)</t>
  </si>
  <si>
    <t>0100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</si>
  <si>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</si>
  <si>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</si>
  <si>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</si>
  <si>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</si>
  <si>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</si>
  <si>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</si>
  <si>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</si>
  <si>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</si>
  <si>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</si>
  <si>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</si>
  <si>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</si>
  <si>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</si>
  <si>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>VENTSPILS</t>
  </si>
  <si>
    <t>Kopā pilsētās</t>
  </si>
  <si>
    <t>3200</t>
  </si>
  <si>
    <t>AIZKRAUKLES RAJONA PADOME</t>
  </si>
  <si>
    <t>3201</t>
  </si>
  <si>
    <t>AIZKRAUKLE</t>
  </si>
  <si>
    <t>3207</t>
  </si>
  <si>
    <t>JAUNJELGAVA</t>
  </si>
  <si>
    <t>3213</t>
  </si>
  <si>
    <t>PĻAVIŅAS</t>
  </si>
  <si>
    <t>3242</t>
  </si>
  <si>
    <t>AIVIEKSTES PAGASTS</t>
  </si>
  <si>
    <t>3244</t>
  </si>
  <si>
    <t>AIZKRAUKLES PAGASTS</t>
  </si>
  <si>
    <t>3246</t>
  </si>
  <si>
    <t>BEBRU PAGASTS</t>
  </si>
  <si>
    <t>3250</t>
  </si>
  <si>
    <t>DAUDZESES PAGASTS</t>
  </si>
  <si>
    <t>3254</t>
  </si>
  <si>
    <t>IRŠU PAGASTS</t>
  </si>
  <si>
    <t>3258</t>
  </si>
  <si>
    <t>KLINTAINES PAGASTS</t>
  </si>
  <si>
    <t>3260</t>
  </si>
  <si>
    <t>KOKNESES PAGASTS</t>
  </si>
  <si>
    <t>3262</t>
  </si>
  <si>
    <t>KURMENES PAGASTS</t>
  </si>
  <si>
    <t>3266</t>
  </si>
  <si>
    <t>MAZZALVES PAGASTS</t>
  </si>
  <si>
    <t>3270</t>
  </si>
  <si>
    <t>NERETAS PAGASTS</t>
  </si>
  <si>
    <t>3274</t>
  </si>
  <si>
    <t>PILSKALNES PAGASTS</t>
  </si>
  <si>
    <t>3278</t>
  </si>
  <si>
    <t>SECES PAGASTS</t>
  </si>
  <si>
    <t>3280</t>
  </si>
  <si>
    <t>SĒRENES PAGASTS</t>
  </si>
  <si>
    <t>3282</t>
  </si>
  <si>
    <t>SKRĪVERU PAGASTS</t>
  </si>
  <si>
    <t>3284</t>
  </si>
  <si>
    <t>STABURAGA PAGASTS</t>
  </si>
  <si>
    <t>3286</t>
  </si>
  <si>
    <t>SUNĀKSTES PAGASTS</t>
  </si>
  <si>
    <t>3290</t>
  </si>
  <si>
    <t>VALLES PAGASTS</t>
  </si>
  <si>
    <t>3292</t>
  </si>
  <si>
    <t>VIETALVAS PAGASTS</t>
  </si>
  <si>
    <t>3296</t>
  </si>
  <si>
    <t>ZALVES PAGASTS</t>
  </si>
  <si>
    <t/>
  </si>
  <si>
    <t>KOPĀ PA AIZKRAUKLES RAJONU</t>
  </si>
  <si>
    <t>3600</t>
  </si>
  <si>
    <t>ALŪKSNES RAJONA PADOME</t>
  </si>
  <si>
    <t>3601</t>
  </si>
  <si>
    <t>ALŪKSNE</t>
  </si>
  <si>
    <t>3605</t>
  </si>
  <si>
    <t>APE</t>
  </si>
  <si>
    <t>3642</t>
  </si>
  <si>
    <t>ALSVIĶU PAGASTS</t>
  </si>
  <si>
    <t>3644</t>
  </si>
  <si>
    <t>ANNAS PAGASTS</t>
  </si>
  <si>
    <t>3648</t>
  </si>
  <si>
    <t>GAUJIENAS PAGASTS</t>
  </si>
  <si>
    <t>3652</t>
  </si>
  <si>
    <t>ILZENES PAGASTS</t>
  </si>
  <si>
    <t>3656</t>
  </si>
  <si>
    <t>JAUNALŪKSNES PAGASTS</t>
  </si>
  <si>
    <t>3658</t>
  </si>
  <si>
    <t>JAUNANNAS PAGASTS</t>
  </si>
  <si>
    <t>3660</t>
  </si>
  <si>
    <t>JAUNLAICENES PAGASTS</t>
  </si>
  <si>
    <t>3664</t>
  </si>
  <si>
    <t>KALCEMPJU PAGASTS</t>
  </si>
  <si>
    <t>3668</t>
  </si>
  <si>
    <t>LIEPNAS PAGASTS</t>
  </si>
  <si>
    <t>3672</t>
  </si>
  <si>
    <t>MALIENAS PAGASTS</t>
  </si>
  <si>
    <t>3674</t>
  </si>
  <si>
    <t>MĀLUPES PAGATS</t>
  </si>
  <si>
    <t>3676</t>
  </si>
  <si>
    <t>MĀRKALNES PAGASTS</t>
  </si>
  <si>
    <t>3680</t>
  </si>
  <si>
    <t>PEDEDZES PAGASTS</t>
  </si>
  <si>
    <t>3684</t>
  </si>
  <si>
    <t>TRAPENES PAGASTS</t>
  </si>
  <si>
    <t>3688</t>
  </si>
  <si>
    <t>VECLAICENES PAGASTS</t>
  </si>
  <si>
    <t>3690</t>
  </si>
  <si>
    <t>VIREŠU PAGASTS</t>
  </si>
  <si>
    <t>3694</t>
  </si>
  <si>
    <t>ZELTIŅU PAGASTS</t>
  </si>
  <si>
    <t>3696</t>
  </si>
  <si>
    <t>ZIEMERU PAGASTS</t>
  </si>
  <si>
    <t>KOPĀ PA ALŪKSNES RAJONU</t>
  </si>
  <si>
    <t>3800</t>
  </si>
  <si>
    <t>BALVU RAJONA PADOME</t>
  </si>
  <si>
    <t>3801</t>
  </si>
  <si>
    <t>BALVI</t>
  </si>
  <si>
    <t>3815</t>
  </si>
  <si>
    <t>VIĻAKA</t>
  </si>
  <si>
    <t>3844</t>
  </si>
  <si>
    <t>BALTINAVAS PAGASTS</t>
  </si>
  <si>
    <t>3846</t>
  </si>
  <si>
    <t>BALVU PAGASTS</t>
  </si>
  <si>
    <t>3848</t>
  </si>
  <si>
    <t>BĒRZKALNES PAGASTS</t>
  </si>
  <si>
    <t>3850</t>
  </si>
  <si>
    <t>BĒRZPILS PAGASTS</t>
  </si>
  <si>
    <t>3852</t>
  </si>
  <si>
    <t>BRIEŽUCIEMA PAGASTS</t>
  </si>
  <si>
    <t>3856</t>
  </si>
  <si>
    <t>KRIŠJĀŅU PAGASTS</t>
  </si>
  <si>
    <t>3858</t>
  </si>
  <si>
    <t>KUBUĻU PAGASTS</t>
  </si>
  <si>
    <t>3860</t>
  </si>
  <si>
    <t>KUPRAVAS PAGASTS</t>
  </si>
  <si>
    <t>3864</t>
  </si>
  <si>
    <t>LAZDUKALNA PAGASTS</t>
  </si>
  <si>
    <t>3866</t>
  </si>
  <si>
    <t>LAZDULEJAS PAGASTS</t>
  </si>
  <si>
    <t>3870</t>
  </si>
  <si>
    <t>MEDŅEVAS PAGASTS</t>
  </si>
  <si>
    <t>3874</t>
  </si>
  <si>
    <t>RUGĀJU PAGASTS</t>
  </si>
  <si>
    <t>3878</t>
  </si>
  <si>
    <t>SUSĀJU PAGASTS</t>
  </si>
  <si>
    <t>3882</t>
  </si>
  <si>
    <t>ŠĶILBĒNU PAGASTS</t>
  </si>
  <si>
    <t>3886</t>
  </si>
  <si>
    <t>TILŽAS PAGASTS</t>
  </si>
  <si>
    <t>3890</t>
  </si>
  <si>
    <t>VECTILŽAS PAGASTS</t>
  </si>
  <si>
    <t>3892</t>
  </si>
  <si>
    <t>VECUMU PAGASTS</t>
  </si>
  <si>
    <t>3894</t>
  </si>
  <si>
    <t>VĪKSNAS PAGASTS</t>
  </si>
  <si>
    <t>3898</t>
  </si>
  <si>
    <t>ŽĪGURU PAGASTS</t>
  </si>
  <si>
    <t>KOPĀ PA BALVU RAJONU</t>
  </si>
  <si>
    <t>4000</t>
  </si>
  <si>
    <t>BAUSKAS RAJONA PADOME</t>
  </si>
  <si>
    <t>4001</t>
  </si>
  <si>
    <t>BAUSKA</t>
  </si>
  <si>
    <t>4044</t>
  </si>
  <si>
    <t>BĀRBELES PAGASTS</t>
  </si>
  <si>
    <t>4046</t>
  </si>
  <si>
    <t>BRUNAVAS PAGASTS</t>
  </si>
  <si>
    <t>4050</t>
  </si>
  <si>
    <t>CERAUKSTES PAGASTS</t>
  </si>
  <si>
    <t>4052</t>
  </si>
  <si>
    <t>CODES PAGASTS</t>
  </si>
  <si>
    <t>4056</t>
  </si>
  <si>
    <t>DĀVIŅU PAGASTS</t>
  </si>
  <si>
    <t>4060</t>
  </si>
  <si>
    <t>GAILĪŠU PAGASTS</t>
  </si>
  <si>
    <t>4064</t>
  </si>
  <si>
    <t>IECAVAS PAGASTS</t>
  </si>
  <si>
    <t>4068</t>
  </si>
  <si>
    <t>ĪSLĪCES PAGASTS</t>
  </si>
  <si>
    <t>4072</t>
  </si>
  <si>
    <t>MEŽOTNES PAGASTS</t>
  </si>
  <si>
    <t>4076</t>
  </si>
  <si>
    <t>RUNDĀLES PAGASTS</t>
  </si>
  <si>
    <t>4080</t>
  </si>
  <si>
    <t>SKAISTKALNES PAGASTS</t>
  </si>
  <si>
    <t>4084</t>
  </si>
  <si>
    <t>STELPES PAGASTS</t>
  </si>
  <si>
    <t>4088</t>
  </si>
  <si>
    <t>SVITENES PAGASTS</t>
  </si>
  <si>
    <t>4092</t>
  </si>
  <si>
    <t>VECSAULES PAGASTS</t>
  </si>
  <si>
    <t>4094</t>
  </si>
  <si>
    <t>VECUMNIEKU PAGASTS</t>
  </si>
  <si>
    <t>4096</t>
  </si>
  <si>
    <t>VIESTURU PAGASTS</t>
  </si>
  <si>
    <t>KOPĀ PA BAUSKAS RAJONU</t>
  </si>
  <si>
    <t>4200</t>
  </si>
  <si>
    <t>CĒSU RAJONA PADOME</t>
  </si>
  <si>
    <t>4201</t>
  </si>
  <si>
    <t>CĒSIS</t>
  </si>
  <si>
    <t>4211</t>
  </si>
  <si>
    <t>LĪGATNE</t>
  </si>
  <si>
    <t>4242</t>
  </si>
  <si>
    <t>AMATAS PAGASTS</t>
  </si>
  <si>
    <t>4248</t>
  </si>
  <si>
    <t>DRUSTU PAGASTS</t>
  </si>
  <si>
    <t>4250</t>
  </si>
  <si>
    <t>DZĒRBENES PAGASTS</t>
  </si>
  <si>
    <t>4254</t>
  </si>
  <si>
    <t>INEŠU PAGASTS</t>
  </si>
  <si>
    <t>4256</t>
  </si>
  <si>
    <t>JAUNPIEBALGAS PAGASTS</t>
  </si>
  <si>
    <t>4258</t>
  </si>
  <si>
    <t>KAIVES PAGASTS</t>
  </si>
  <si>
    <t>4260</t>
  </si>
  <si>
    <t>LIEPAS PAGASTS</t>
  </si>
  <si>
    <t>4262</t>
  </si>
  <si>
    <t>LĪGATNES PAGASTS</t>
  </si>
  <si>
    <t>4264</t>
  </si>
  <si>
    <t>MĀRSNĒNU PAGASTS</t>
  </si>
  <si>
    <t>4266</t>
  </si>
  <si>
    <t>MORES PAGASTS</t>
  </si>
  <si>
    <t>4268</t>
  </si>
  <si>
    <t>NĪTAURES PAGASTS</t>
  </si>
  <si>
    <t>4272</t>
  </si>
  <si>
    <t>PRIEKUĻU PAGASTS</t>
  </si>
  <si>
    <t>4274</t>
  </si>
  <si>
    <t>RAISKUMA PAGASTS</t>
  </si>
  <si>
    <t>4276</t>
  </si>
  <si>
    <t>RAUNAS PAGASTS</t>
  </si>
  <si>
    <t>4278</t>
  </si>
  <si>
    <t>SKUJENES PAGASTS</t>
  </si>
  <si>
    <t>4280</t>
  </si>
  <si>
    <t>STALBES PAGASTS</t>
  </si>
  <si>
    <t>4282</t>
  </si>
  <si>
    <t>STRAUPES PAGASTS</t>
  </si>
  <si>
    <t>4286</t>
  </si>
  <si>
    <t>TAURENES PAGASTS</t>
  </si>
  <si>
    <t>4290</t>
  </si>
  <si>
    <t>VAIVES PAGASTS</t>
  </si>
  <si>
    <t>4292</t>
  </si>
  <si>
    <t>VECPIEBALGAS PAGASTS</t>
  </si>
  <si>
    <t>4294</t>
  </si>
  <si>
    <t>VESELAVAS PAGASTS</t>
  </si>
  <si>
    <t>4296</t>
  </si>
  <si>
    <t>ZAUBES PAGASTS</t>
  </si>
  <si>
    <t>4298</t>
  </si>
  <si>
    <t>ZOSĒNU PAGASTS</t>
  </si>
  <si>
    <t>KOPĀ PA CĒSU RAJONU</t>
  </si>
  <si>
    <t>4400</t>
  </si>
  <si>
    <t>DAUGAVPILS RAJONA PADOME</t>
  </si>
  <si>
    <t>4407</t>
  </si>
  <si>
    <t>ILŪKSTE</t>
  </si>
  <si>
    <t>4415</t>
  </si>
  <si>
    <t>SUBATE</t>
  </si>
  <si>
    <t>4442</t>
  </si>
  <si>
    <t>AMBEĻU PAGASTS</t>
  </si>
  <si>
    <t>4444</t>
  </si>
  <si>
    <t>BEBRENES PAGASTS</t>
  </si>
  <si>
    <t>4446</t>
  </si>
  <si>
    <t>BIĶERNIEKU PAGASTS</t>
  </si>
  <si>
    <t>4450</t>
  </si>
  <si>
    <t>DEMENES PAGASTS</t>
  </si>
  <si>
    <t>4452</t>
  </si>
  <si>
    <t>DUBNAS PAGASTS</t>
  </si>
  <si>
    <t>4454</t>
  </si>
  <si>
    <t>DVIETES PAGASTS</t>
  </si>
  <si>
    <t>4456</t>
  </si>
  <si>
    <t>EGLAINES PAGASTS</t>
  </si>
  <si>
    <t>4460</t>
  </si>
  <si>
    <t>KALKŪNES PAGASTS</t>
  </si>
  <si>
    <t>4462</t>
  </si>
  <si>
    <t>KALUPES PAGASTS</t>
  </si>
  <si>
    <t>4464</t>
  </si>
  <si>
    <t>LAUCESAS PAGASTS</t>
  </si>
  <si>
    <t>4468</t>
  </si>
  <si>
    <t>LĪKSNAS PAGASTS</t>
  </si>
  <si>
    <t>4470</t>
  </si>
  <si>
    <t>MAĻINOVAS PAGASTS</t>
  </si>
  <si>
    <t>4472</t>
  </si>
  <si>
    <t>MEDUMU PAGASTS</t>
  </si>
  <si>
    <t>4474</t>
  </si>
  <si>
    <t>NAUJENES PAGASTS</t>
  </si>
  <si>
    <t>4476</t>
  </si>
  <si>
    <t>NĪCGALES PAGASTS</t>
  </si>
  <si>
    <t>4480</t>
  </si>
  <si>
    <t>4484</t>
  </si>
  <si>
    <t>SALIENAS PAGASTS</t>
  </si>
  <si>
    <t>4486</t>
  </si>
  <si>
    <t>SKRUDALIENAS PAGASTS</t>
  </si>
  <si>
    <t>4488</t>
  </si>
  <si>
    <t>SVENTES PAGASTS</t>
  </si>
  <si>
    <t>4490</t>
  </si>
  <si>
    <t>ŠĒDERES PAGASTS</t>
  </si>
  <si>
    <t>4492</t>
  </si>
  <si>
    <t>TABORES PAGASTS</t>
  </si>
  <si>
    <t>4494</t>
  </si>
  <si>
    <t>VABOLES PAGASTS</t>
  </si>
  <si>
    <t>4496</t>
  </si>
  <si>
    <t>VECSALIENAS PAGASTS</t>
  </si>
  <si>
    <t>4498</t>
  </si>
  <si>
    <t>VIŠĶU PAGASTS</t>
  </si>
  <si>
    <t>KOPĀ PA DAUGAVPILS RAJONU</t>
  </si>
  <si>
    <t>4600</t>
  </si>
  <si>
    <t>DOBELES RAJONA PADOME</t>
  </si>
  <si>
    <t>4601</t>
  </si>
  <si>
    <t>DOBELE</t>
  </si>
  <si>
    <t>4605</t>
  </si>
  <si>
    <t>AUCE</t>
  </si>
  <si>
    <t>4642</t>
  </si>
  <si>
    <t>ANNENIEKU PAGASTS</t>
  </si>
  <si>
    <t>4644</t>
  </si>
  <si>
    <t>AUGSTKALNES PAGASTS</t>
  </si>
  <si>
    <t>4646</t>
  </si>
  <si>
    <t>AURU PAGASTS</t>
  </si>
  <si>
    <t>4650</t>
  </si>
  <si>
    <t>BĒNES PAGASTS</t>
  </si>
  <si>
    <t>4652</t>
  </si>
  <si>
    <t>BĒRZES PAGASTS</t>
  </si>
  <si>
    <t>4654</t>
  </si>
  <si>
    <t>BIKSTU PAGASTS</t>
  </si>
  <si>
    <t>4656</t>
  </si>
  <si>
    <t>BUKAIŠU PAGASTS</t>
  </si>
  <si>
    <t>4660</t>
  </si>
  <si>
    <t>DOBELES PAGASTS</t>
  </si>
  <si>
    <t>4664</t>
  </si>
  <si>
    <t>ĪLES PAGASTS</t>
  </si>
  <si>
    <t>4668</t>
  </si>
  <si>
    <t>JAUNBĒRZES PAGASTS</t>
  </si>
  <si>
    <t>4672</t>
  </si>
  <si>
    <t>KRIMŪNU PAGASTS</t>
  </si>
  <si>
    <t>4676</t>
  </si>
  <si>
    <t>LIELAUCES PAGASTS</t>
  </si>
  <si>
    <t>4680</t>
  </si>
  <si>
    <t>NAUDĪTES PAGASTS</t>
  </si>
  <si>
    <t>4684</t>
  </si>
  <si>
    <t>PENKULES PAGASTS</t>
  </si>
  <si>
    <t>4688</t>
  </si>
  <si>
    <t>TĒRVETES PAGASTS</t>
  </si>
  <si>
    <t>4690</t>
  </si>
  <si>
    <t>UKRU PAGASTS</t>
  </si>
  <si>
    <t>4694</t>
  </si>
  <si>
    <t>VĪTIŅU PAGASTS</t>
  </si>
  <si>
    <t>4698</t>
  </si>
  <si>
    <t>ZEBRENES PAGASTS</t>
  </si>
  <si>
    <t>KOPĀ PA DOBELES RAJONU</t>
  </si>
  <si>
    <t>5000</t>
  </si>
  <si>
    <t>GULBENES RAJONA PADOME</t>
  </si>
  <si>
    <t>5001</t>
  </si>
  <si>
    <t>GULBENE</t>
  </si>
  <si>
    <t>5044</t>
  </si>
  <si>
    <t>BEĻAVAS PAGASTS</t>
  </si>
  <si>
    <t>5048</t>
  </si>
  <si>
    <t>DAUKSTU PAGASTS</t>
  </si>
  <si>
    <t>5052</t>
  </si>
  <si>
    <t>DRUVIENAS PAGASTS</t>
  </si>
  <si>
    <t>5056</t>
  </si>
  <si>
    <t>GALGAUSKAS PAGASTS</t>
  </si>
  <si>
    <t>5060</t>
  </si>
  <si>
    <t>JAUNGULBENES PAGASTS</t>
  </si>
  <si>
    <t>5064</t>
  </si>
  <si>
    <t>LEJASCIEMA PAGASTS</t>
  </si>
  <si>
    <t>5068</t>
  </si>
  <si>
    <t>LITENES PAGASTS</t>
  </si>
  <si>
    <t>5072</t>
  </si>
  <si>
    <t>LIZUMA PAGASTS</t>
  </si>
  <si>
    <t>5076</t>
  </si>
  <si>
    <t>LĪGO PAGASTS</t>
  </si>
  <si>
    <t>5084</t>
  </si>
  <si>
    <t>RANKAS PAGASTS</t>
  </si>
  <si>
    <t>5088</t>
  </si>
  <si>
    <t>STĀMERIENAS PAGASTS</t>
  </si>
  <si>
    <t>5090</t>
  </si>
  <si>
    <t>STRADU PAGASTS</t>
  </si>
  <si>
    <t>5094</t>
  </si>
  <si>
    <t>TIRZAS PAGASTS</t>
  </si>
  <si>
    <t>KOPĀ PA GULBENES RAJONU</t>
  </si>
  <si>
    <t>5400</t>
  </si>
  <si>
    <t>JELGAVAS RAJONA PADOME</t>
  </si>
  <si>
    <t>5411</t>
  </si>
  <si>
    <t>KALNCIEMS</t>
  </si>
  <si>
    <t>5444</t>
  </si>
  <si>
    <t>CENU PAGASTS</t>
  </si>
  <si>
    <t>5448</t>
  </si>
  <si>
    <t>ELEJAS PAGASTS</t>
  </si>
  <si>
    <t>5452</t>
  </si>
  <si>
    <t>GLŪDAS PAGASTS</t>
  </si>
  <si>
    <t>5456</t>
  </si>
  <si>
    <t>JAUNSVIRLAUKAS PAGASTS</t>
  </si>
  <si>
    <t>5460</t>
  </si>
  <si>
    <t>LIELPLATONES PAGASTS</t>
  </si>
  <si>
    <t>5462</t>
  </si>
  <si>
    <t>LĪVBĒRZES PAGASTS</t>
  </si>
  <si>
    <t>5466</t>
  </si>
  <si>
    <t>OZOLNIEKU PAGASTS</t>
  </si>
  <si>
    <t>5470</t>
  </si>
  <si>
    <t>PLATONES PAGASTS</t>
  </si>
  <si>
    <t>5474</t>
  </si>
  <si>
    <t>SESAVAS PAGASTS</t>
  </si>
  <si>
    <t>5478</t>
  </si>
  <si>
    <t>SIDRABENES PAGASTS</t>
  </si>
  <si>
    <t>5482</t>
  </si>
  <si>
    <t>SVĒTES PAGASTS</t>
  </si>
  <si>
    <t>5486</t>
  </si>
  <si>
    <t>VALGUNDES PAGASTS</t>
  </si>
  <si>
    <t>5490</t>
  </si>
  <si>
    <t>VILCES PAGASTS</t>
  </si>
  <si>
    <t>5492</t>
  </si>
  <si>
    <t>VIRCAVAS PAGASTS</t>
  </si>
  <si>
    <t>5496</t>
  </si>
  <si>
    <t>ZAĻENIEKU PAGASTS</t>
  </si>
  <si>
    <t>KOPĀ PA JELGAVAS RAJONU</t>
  </si>
  <si>
    <t>5600</t>
  </si>
  <si>
    <t>JĒKABPILS RAJONA PADOME</t>
  </si>
  <si>
    <t>5601</t>
  </si>
  <si>
    <t>JĒKABPILS</t>
  </si>
  <si>
    <t>5605</t>
  </si>
  <si>
    <t>AKNĪSTE</t>
  </si>
  <si>
    <t>5615</t>
  </si>
  <si>
    <t>VIESĪTE</t>
  </si>
  <si>
    <t>5644</t>
  </si>
  <si>
    <t>ASARES PAGASTS</t>
  </si>
  <si>
    <t>5646</t>
  </si>
  <si>
    <t>ATAŠIENES PAGASTS</t>
  </si>
  <si>
    <t>5648</t>
  </si>
  <si>
    <t>ĀBEĻU PAGASTS</t>
  </si>
  <si>
    <t>5652</t>
  </si>
  <si>
    <t>DIGNĀJAS PAGASTS</t>
  </si>
  <si>
    <t>5654</t>
  </si>
  <si>
    <t>DUNAVAS PAGASTS</t>
  </si>
  <si>
    <t>5658</t>
  </si>
  <si>
    <t>ELKŠŅU PAGASTS</t>
  </si>
  <si>
    <t>5662</t>
  </si>
  <si>
    <t>GĀRSENES PAGASTS</t>
  </si>
  <si>
    <t>5666</t>
  </si>
  <si>
    <t>KALNA PAGASTS</t>
  </si>
  <si>
    <t>5668</t>
  </si>
  <si>
    <t>KRUSTPILS PAGASTS</t>
  </si>
  <si>
    <t>5670</t>
  </si>
  <si>
    <t>KŪKU PAGASTS</t>
  </si>
  <si>
    <t>5676</t>
  </si>
  <si>
    <t>MEŽĀRES PAGASTS</t>
  </si>
  <si>
    <t>5680</t>
  </si>
  <si>
    <t>RITES PAGASTS</t>
  </si>
  <si>
    <t>5682</t>
  </si>
  <si>
    <t>RUBENES PAGASTS</t>
  </si>
  <si>
    <t>5686</t>
  </si>
  <si>
    <t>SALAS PAGASTS</t>
  </si>
  <si>
    <t>5688</t>
  </si>
  <si>
    <t>SAUKAS PAGASTS</t>
  </si>
  <si>
    <t>5690</t>
  </si>
  <si>
    <t>SĒLPILS PAGASTS</t>
  </si>
  <si>
    <t>5694</t>
  </si>
  <si>
    <t>VARIEŠU PAGASTS</t>
  </si>
  <si>
    <t>5696</t>
  </si>
  <si>
    <t>VĪPES PAGASTS</t>
  </si>
  <si>
    <t>5698</t>
  </si>
  <si>
    <t>ZASAS PAGASTS</t>
  </si>
  <si>
    <t>5674</t>
  </si>
  <si>
    <t>LEIMAŅU PAGASTS</t>
  </si>
  <si>
    <t>KOPĀ PA JĒKABPILS RAJONU</t>
  </si>
  <si>
    <t>6000</t>
  </si>
  <si>
    <t>KRĀSLAVAS RAJONA PADOME</t>
  </si>
  <si>
    <t>6001</t>
  </si>
  <si>
    <t>KRĀSLAVA</t>
  </si>
  <si>
    <t>6009</t>
  </si>
  <si>
    <t>DAGDA</t>
  </si>
  <si>
    <t>6042</t>
  </si>
  <si>
    <t>ANDRUPENES PAGASTS</t>
  </si>
  <si>
    <t>6044</t>
  </si>
  <si>
    <t>ANDZEĻU PAGASTS</t>
  </si>
  <si>
    <t>6046</t>
  </si>
  <si>
    <t>ASŪNES PAGASTS</t>
  </si>
  <si>
    <t>6048</t>
  </si>
  <si>
    <t>AULEJAS PAGASTS</t>
  </si>
  <si>
    <t>6050</t>
  </si>
  <si>
    <t>BĒRZIŅU PAGASTS</t>
  </si>
  <si>
    <t>6062</t>
  </si>
  <si>
    <t>INDRAS PAGASTS</t>
  </si>
  <si>
    <t>6054</t>
  </si>
  <si>
    <t>DAGDAS PAGASTS</t>
  </si>
  <si>
    <t>6056</t>
  </si>
  <si>
    <t>EZERNIEKU PAGASTS</t>
  </si>
  <si>
    <t>6058</t>
  </si>
  <si>
    <t>GRĀVERU PAGASTS</t>
  </si>
  <si>
    <t>6064</t>
  </si>
  <si>
    <t>IZVALTAS PAGASTS</t>
  </si>
  <si>
    <t>6068</t>
  </si>
  <si>
    <t>KALNIEŠU PAGASTS</t>
  </si>
  <si>
    <t>6070</t>
  </si>
  <si>
    <t>KAPLAVAS PAGASTS</t>
  </si>
  <si>
    <t>6072</t>
  </si>
  <si>
    <t>KASTUĻINAS PAGASTS</t>
  </si>
  <si>
    <t>6074</t>
  </si>
  <si>
    <t>KOMBUĻU PAGASTS</t>
  </si>
  <si>
    <t>6076</t>
  </si>
  <si>
    <t>KONSTANTINOVAS PAGASTS</t>
  </si>
  <si>
    <t>6078</t>
  </si>
  <si>
    <t>KRĀSLAVAS PAGASTS</t>
  </si>
  <si>
    <t>6080</t>
  </si>
  <si>
    <t>ĶEPOVAS PAGASTS</t>
  </si>
  <si>
    <t>6084</t>
  </si>
  <si>
    <t>PIEDRUJAS PAGASTS</t>
  </si>
  <si>
    <t>6086</t>
  </si>
  <si>
    <t>ROBEŽNIEKU PAGASTS</t>
  </si>
  <si>
    <t>6088</t>
  </si>
  <si>
    <t>SKAISTAS PAGASTS</t>
  </si>
  <si>
    <t>6090</t>
  </si>
  <si>
    <t>SVARIŅU PAGASTS</t>
  </si>
  <si>
    <t>6092</t>
  </si>
  <si>
    <t>ŠĶAUNES PAGASTS</t>
  </si>
  <si>
    <t>6094</t>
  </si>
  <si>
    <t>ŠĶELTOVAS PAGASTS</t>
  </si>
  <si>
    <t>6096</t>
  </si>
  <si>
    <t>ŪDRĪŠU PAGASTS</t>
  </si>
  <si>
    <t>KOPĀ PA KRĀSLAVAS RAJONU</t>
  </si>
  <si>
    <t>6200</t>
  </si>
  <si>
    <t>KULDĪGAS RAJONA PADOME</t>
  </si>
  <si>
    <t>6201</t>
  </si>
  <si>
    <t>KULDĪGA</t>
  </si>
  <si>
    <t>6242</t>
  </si>
  <si>
    <t>ALSUNGAS PAGASTS</t>
  </si>
  <si>
    <t>6246</t>
  </si>
  <si>
    <t>ĒDOLES PAGASTS</t>
  </si>
  <si>
    <t>6250</t>
  </si>
  <si>
    <t>GUDENIEKU PAGASTS</t>
  </si>
  <si>
    <t>6254</t>
  </si>
  <si>
    <t>ĪVANDES PAGASTS</t>
  </si>
  <si>
    <t>6258</t>
  </si>
  <si>
    <t>KABILES PAGASTS</t>
  </si>
  <si>
    <t>6260</t>
  </si>
  <si>
    <t>KURMĀLES PAGASTS</t>
  </si>
  <si>
    <t>6264</t>
  </si>
  <si>
    <t>LAIDU PAGASTS</t>
  </si>
  <si>
    <t>6268</t>
  </si>
  <si>
    <t>NĪKRĀCES PAGASTS</t>
  </si>
  <si>
    <t>6272</t>
  </si>
  <si>
    <t>PADURES PAGASTS</t>
  </si>
  <si>
    <t>6209</t>
  </si>
  <si>
    <t>SKRUNDA</t>
  </si>
  <si>
    <t>6274</t>
  </si>
  <si>
    <t>PELČU PAGASTS</t>
  </si>
  <si>
    <t>6278</t>
  </si>
  <si>
    <t>RAŅĶU PAGASTS</t>
  </si>
  <si>
    <t>6280</t>
  </si>
  <si>
    <t>RENDAS PAGASTS</t>
  </si>
  <si>
    <t>6282</t>
  </si>
  <si>
    <t>RUDBĀRŽU PAGASTS</t>
  </si>
  <si>
    <t>6284</t>
  </si>
  <si>
    <t>RUMBAS PAGASTS</t>
  </si>
  <si>
    <t>6290</t>
  </si>
  <si>
    <t>SNĒPELES PAGASTS</t>
  </si>
  <si>
    <t>6292</t>
  </si>
  <si>
    <t>TURLAVAS PAGASTS</t>
  </si>
  <si>
    <t>6296</t>
  </si>
  <si>
    <t>VĀRMES PAGASTS</t>
  </si>
  <si>
    <t>KOPĀ PA KULDĪGAS RAJONU</t>
  </si>
  <si>
    <t>6400</t>
  </si>
  <si>
    <t>LIEPĀJAS RAJONA PADOME</t>
  </si>
  <si>
    <t>6405</t>
  </si>
  <si>
    <t>AIZPUTE</t>
  </si>
  <si>
    <t>6407</t>
  </si>
  <si>
    <t>DURBE</t>
  </si>
  <si>
    <t>6409</t>
  </si>
  <si>
    <t>GROBIŅA</t>
  </si>
  <si>
    <t>6413</t>
  </si>
  <si>
    <t>PĀVILOSTA</t>
  </si>
  <si>
    <t>6415</t>
  </si>
  <si>
    <t>PRIEKULE</t>
  </si>
  <si>
    <t>6442</t>
  </si>
  <si>
    <t>AIZPUTES PAGASTS</t>
  </si>
  <si>
    <t>6444</t>
  </si>
  <si>
    <t>BĀRTAS PAGASTS</t>
  </si>
  <si>
    <t>6446</t>
  </si>
  <si>
    <t>BUNKAS PAGASTS</t>
  </si>
  <si>
    <t>6448</t>
  </si>
  <si>
    <t>CĪRAVAS PAGASTS</t>
  </si>
  <si>
    <t>6450</t>
  </si>
  <si>
    <t>DUNALKAS PAGASTS</t>
  </si>
  <si>
    <t>6452</t>
  </si>
  <si>
    <t>DUNIKAS PAGASTS</t>
  </si>
  <si>
    <t>6454</t>
  </si>
  <si>
    <t>EMBŪTES PAGASTS</t>
  </si>
  <si>
    <t>6456</t>
  </si>
  <si>
    <t>GAVIEZES PAGASTS</t>
  </si>
  <si>
    <t>6458</t>
  </si>
  <si>
    <t>GRAMZDAS PAGASTS</t>
  </si>
  <si>
    <t>6460</t>
  </si>
  <si>
    <t>GROBIŅAS PAGASTS</t>
  </si>
  <si>
    <t>6464</t>
  </si>
  <si>
    <t>KALĒTU PAGASTS</t>
  </si>
  <si>
    <t>6466</t>
  </si>
  <si>
    <t>KALVENES PAGASTS</t>
  </si>
  <si>
    <t>6468</t>
  </si>
  <si>
    <t>KAZDANGAS PAGASTS</t>
  </si>
  <si>
    <t>6472</t>
  </si>
  <si>
    <t>LAŽAS PAGASTS</t>
  </si>
  <si>
    <t>6476</t>
  </si>
  <si>
    <t>MEDZES PAGASTS</t>
  </si>
  <si>
    <t>6478</t>
  </si>
  <si>
    <t>NĪCAS PAGASTS</t>
  </si>
  <si>
    <t>6480</t>
  </si>
  <si>
    <t>OTAŅĶU PAGASTS</t>
  </si>
  <si>
    <t>6482</t>
  </si>
  <si>
    <t>PRIEKULES PAGASTS</t>
  </si>
  <si>
    <t>6484</t>
  </si>
  <si>
    <t>RUCAVAS PAGASTS</t>
  </si>
  <si>
    <t>6486</t>
  </si>
  <si>
    <t>SAKAS PAGASTS</t>
  </si>
  <si>
    <t>6492</t>
  </si>
  <si>
    <t>VAIŅODES PAGASTS</t>
  </si>
  <si>
    <t>6494</t>
  </si>
  <si>
    <t>VECPILS PAGASTS</t>
  </si>
  <si>
    <t>6496</t>
  </si>
  <si>
    <t>VĒRGALES PAGASTS</t>
  </si>
  <si>
    <t>6498</t>
  </si>
  <si>
    <t>VIRGAS PAGASTS</t>
  </si>
  <si>
    <t>KOPĀ PA LIEPĀJAS RAJONU</t>
  </si>
  <si>
    <t>6600</t>
  </si>
  <si>
    <t>LIMBAŽU RAJONA PADOME</t>
  </si>
  <si>
    <t>6601</t>
  </si>
  <si>
    <t>LIMBAŽI</t>
  </si>
  <si>
    <t>6605</t>
  </si>
  <si>
    <t>AINAŽI</t>
  </si>
  <si>
    <t>6607</t>
  </si>
  <si>
    <t>ALOJA</t>
  </si>
  <si>
    <t>6615</t>
  </si>
  <si>
    <t>SALACGRĪVA</t>
  </si>
  <si>
    <t>6617</t>
  </si>
  <si>
    <t>STAICELE</t>
  </si>
  <si>
    <t>6644</t>
  </si>
  <si>
    <t>BRASLAVAS PAGASTS</t>
  </si>
  <si>
    <t>6648</t>
  </si>
  <si>
    <t>BRĪVZEMNIEKU PAGASTS</t>
  </si>
  <si>
    <t>6652</t>
  </si>
  <si>
    <t>KATVARU PAGASTS</t>
  </si>
  <si>
    <t>6656</t>
  </si>
  <si>
    <t>LĒDURGAS PAGASTS</t>
  </si>
  <si>
    <t>6660</t>
  </si>
  <si>
    <t>6664</t>
  </si>
  <si>
    <t>LIMBAŽU PAGASTS</t>
  </si>
  <si>
    <t>6668</t>
  </si>
  <si>
    <t>PĀLES PAGASTS</t>
  </si>
  <si>
    <t>6676</t>
  </si>
  <si>
    <t>SKULTES PAGASTS</t>
  </si>
  <si>
    <t>6680</t>
  </si>
  <si>
    <t>UMURGAS PAGASTS</t>
  </si>
  <si>
    <t>6684</t>
  </si>
  <si>
    <t>VIDRIŽU PAGASTS</t>
  </si>
  <si>
    <t>6688</t>
  </si>
  <si>
    <t>VIĻĶENES PAGASTS</t>
  </si>
  <si>
    <t>KOPĀ PA LIMBAŽU RAJONU</t>
  </si>
  <si>
    <t>6800</t>
  </si>
  <si>
    <t>LUDZAS RAJONA PADOME</t>
  </si>
  <si>
    <t>6801</t>
  </si>
  <si>
    <t>LUDZA</t>
  </si>
  <si>
    <t>6809</t>
  </si>
  <si>
    <t>KĀRSAVA</t>
  </si>
  <si>
    <t>6817</t>
  </si>
  <si>
    <t>ZILUPE</t>
  </si>
  <si>
    <t>6844</t>
  </si>
  <si>
    <t>BLONTU PAGASTS</t>
  </si>
  <si>
    <t>6846</t>
  </si>
  <si>
    <t>BRIĢU PAGASTS</t>
  </si>
  <si>
    <t>6848</t>
  </si>
  <si>
    <t>CIBLAS PAGASTS</t>
  </si>
  <si>
    <t>6850</t>
  </si>
  <si>
    <t>CIRMAS PAGASTS</t>
  </si>
  <si>
    <t>6854</t>
  </si>
  <si>
    <t>GOLIŠEVAS PAGASTS</t>
  </si>
  <si>
    <t>6858</t>
  </si>
  <si>
    <t>ISNAUDAS PAGASTS</t>
  </si>
  <si>
    <t>6860</t>
  </si>
  <si>
    <t>ISTRAS PAGASTS</t>
  </si>
  <si>
    <t>6864</t>
  </si>
  <si>
    <t>LAUDERU PAGASTS</t>
  </si>
  <si>
    <t>6868</t>
  </si>
  <si>
    <t>MALNAVAS PAGASTS</t>
  </si>
  <si>
    <t>6870</t>
  </si>
  <si>
    <t>MEŽVIDU PAGASTS</t>
  </si>
  <si>
    <t>6872</t>
  </si>
  <si>
    <t>MĒRDZENES PAGASTS</t>
  </si>
  <si>
    <t>6878</t>
  </si>
  <si>
    <t>NIRZAS PAGASTS</t>
  </si>
  <si>
    <t>6880</t>
  </si>
  <si>
    <t>NUKŠAS PAGASTS</t>
  </si>
  <si>
    <t>6884</t>
  </si>
  <si>
    <t>PASIENES PAGASTS</t>
  </si>
  <si>
    <t>6886</t>
  </si>
  <si>
    <t>PILDAS PAGASTS</t>
  </si>
  <si>
    <t>6888</t>
  </si>
  <si>
    <t>PUREŅU PAGASTS</t>
  </si>
  <si>
    <t>6890</t>
  </si>
  <si>
    <t>PUŠMUCOVAS PAGASTS</t>
  </si>
  <si>
    <t>6892</t>
  </si>
  <si>
    <t>RUNDĒNU PAGASTS</t>
  </si>
  <si>
    <t>6894</t>
  </si>
  <si>
    <t>SALNAVAS PAGASTS</t>
  </si>
  <si>
    <t>6896</t>
  </si>
  <si>
    <t>ZAĻESJES PAGASTS</t>
  </si>
  <si>
    <t>6898</t>
  </si>
  <si>
    <t>ZVIRGZDENES PAGASTS</t>
  </si>
  <si>
    <t>KOPĀ PA LUDZAS RAJONU</t>
  </si>
  <si>
    <t>7000</t>
  </si>
  <si>
    <t>MADONAS RAJONA PADOME</t>
  </si>
  <si>
    <t>7001</t>
  </si>
  <si>
    <t>MADONA</t>
  </si>
  <si>
    <t>7007</t>
  </si>
  <si>
    <t>CESVAINE</t>
  </si>
  <si>
    <t>7013</t>
  </si>
  <si>
    <t>LUBĀNA</t>
  </si>
  <si>
    <t>7017</t>
  </si>
  <si>
    <t>VARAKĻĀNI</t>
  </si>
  <si>
    <t>7042</t>
  </si>
  <si>
    <t>ARONAS PAGASTS</t>
  </si>
  <si>
    <t>7044</t>
  </si>
  <si>
    <t>BARKAVAS PAGASTS</t>
  </si>
  <si>
    <t>7046</t>
  </si>
  <si>
    <t>BĒRZAUNES PAGASTS</t>
  </si>
  <si>
    <t>7050</t>
  </si>
  <si>
    <t>DZELZAVAS PAGASTS</t>
  </si>
  <si>
    <t>7054</t>
  </si>
  <si>
    <t>ĒRGĻU PAGASTS</t>
  </si>
  <si>
    <t>7058</t>
  </si>
  <si>
    <t>INDRĀNU PAGASTS</t>
  </si>
  <si>
    <t>7060</t>
  </si>
  <si>
    <t>JUMURDAS PAGASTS</t>
  </si>
  <si>
    <t>7062</t>
  </si>
  <si>
    <t>KALSNAVAS PAGASTS</t>
  </si>
  <si>
    <t>7066</t>
  </si>
  <si>
    <t>LAZDONAS PAGASTS</t>
  </si>
  <si>
    <t>7068</t>
  </si>
  <si>
    <t>LIEZĒRES PAGASTS</t>
  </si>
  <si>
    <t>7070</t>
  </si>
  <si>
    <t>ĻAUDONAS PAGASTS</t>
  </si>
  <si>
    <t>7074</t>
  </si>
  <si>
    <t>MĀRCIENAS PAGASTS</t>
  </si>
  <si>
    <t>7076</t>
  </si>
  <si>
    <t>MĒTRIENAS PAGASTS</t>
  </si>
  <si>
    <t>7078</t>
  </si>
  <si>
    <t>MURMASTIENES PAGASTS</t>
  </si>
  <si>
    <t>7082</t>
  </si>
  <si>
    <t>OŠUPES PAGASTS</t>
  </si>
  <si>
    <t>7086</t>
  </si>
  <si>
    <t>PRAULIENAS PAGASTS</t>
  </si>
  <si>
    <t>7090</t>
  </si>
  <si>
    <t>SARKAŅU PAGASTS</t>
  </si>
  <si>
    <t>7092</t>
  </si>
  <si>
    <t>SAUSNĒJAS PAGASTS</t>
  </si>
  <si>
    <t>7094</t>
  </si>
  <si>
    <t>VARAKĻĀNU PAGASTS</t>
  </si>
  <si>
    <t>7096</t>
  </si>
  <si>
    <t>VESTIENAS PAGASTS</t>
  </si>
  <si>
    <t>KOPĀ PA MADONAS RAJONU</t>
  </si>
  <si>
    <t>7400</t>
  </si>
  <si>
    <t>OGRES RAJONA PADOME</t>
  </si>
  <si>
    <t>7401</t>
  </si>
  <si>
    <t>OGRE</t>
  </si>
  <si>
    <t>7405</t>
  </si>
  <si>
    <t>IKŠĶILE</t>
  </si>
  <si>
    <t>7409</t>
  </si>
  <si>
    <t>ĶEGUMS</t>
  </si>
  <si>
    <t>7413</t>
  </si>
  <si>
    <t>LIELVĀRDE</t>
  </si>
  <si>
    <t>7444</t>
  </si>
  <si>
    <t>BIRZGALES PAGASTS</t>
  </si>
  <si>
    <t>7448</t>
  </si>
  <si>
    <t>JUMPRAVAS PAGASTS</t>
  </si>
  <si>
    <t>7452</t>
  </si>
  <si>
    <t>KRAPES PAGASTS</t>
  </si>
  <si>
    <t>7456</t>
  </si>
  <si>
    <t>ĶEIPENES PAGASTS</t>
  </si>
  <si>
    <t>7460</t>
  </si>
  <si>
    <t>LAUBERES PAGASTS</t>
  </si>
  <si>
    <t>7464</t>
  </si>
  <si>
    <t>LĒDMANES PAGASTS</t>
  </si>
  <si>
    <t>7468</t>
  </si>
  <si>
    <t>MADLIENAS PAGASTS</t>
  </si>
  <si>
    <t>7472</t>
  </si>
  <si>
    <t>MAZOZOLU PAGASTS</t>
  </si>
  <si>
    <t>7476</t>
  </si>
  <si>
    <t>MEŅĢELES PAGASTS</t>
  </si>
  <si>
    <t>7480</t>
  </si>
  <si>
    <t>OGRESGALA PAGASTS</t>
  </si>
  <si>
    <t>7484</t>
  </si>
  <si>
    <t>REMBATES PAGASTS</t>
  </si>
  <si>
    <t>7488</t>
  </si>
  <si>
    <t>SUNTAŽU PAGASTS</t>
  </si>
  <si>
    <t>7492</t>
  </si>
  <si>
    <t>TAURUPES PAGASTS</t>
  </si>
  <si>
    <t>KOPĀ PA OGRES RAJONU</t>
  </si>
  <si>
    <t>7600</t>
  </si>
  <si>
    <t>PREIĻU RAJONA PADOME</t>
  </si>
  <si>
    <t>7601</t>
  </si>
  <si>
    <t>PREIĻI</t>
  </si>
  <si>
    <t>7611</t>
  </si>
  <si>
    <t>LĪVĀNI</t>
  </si>
  <si>
    <t>7642</t>
  </si>
  <si>
    <t>AGLONAS PAGASTS</t>
  </si>
  <si>
    <t>7648</t>
  </si>
  <si>
    <t>GALĒNU PAGASTS</t>
  </si>
  <si>
    <t>7652</t>
  </si>
  <si>
    <t>JERSIKAS PAGASTS</t>
  </si>
  <si>
    <t>7656</t>
  </si>
  <si>
    <t>PELĒČU PAGASTS</t>
  </si>
  <si>
    <t>7662</t>
  </si>
  <si>
    <t>RIEBIŅU PAGASTS</t>
  </si>
  <si>
    <t>7664</t>
  </si>
  <si>
    <t>ROŽKALNU PAGASTS</t>
  </si>
  <si>
    <t>7668</t>
  </si>
  <si>
    <t>RUDZĀTU PAGASTS</t>
  </si>
  <si>
    <t>7670</t>
  </si>
  <si>
    <t>RUŠONU PAGASTS</t>
  </si>
  <si>
    <t>7674</t>
  </si>
  <si>
    <t>SAUNAS PAGASTS</t>
  </si>
  <si>
    <t>7676</t>
  </si>
  <si>
    <t>SILAJĀŅU PAGASTS</t>
  </si>
  <si>
    <t>7678</t>
  </si>
  <si>
    <t>SĪĻUKALNA PAGASTS</t>
  </si>
  <si>
    <t>7680</t>
  </si>
  <si>
    <t>STABULNIEKU PAGASTS</t>
  </si>
  <si>
    <t>7682</t>
  </si>
  <si>
    <t>SUTRU PAGASTS</t>
  </si>
  <si>
    <t>7690</t>
  </si>
  <si>
    <t>UPMALAS PAGASTS</t>
  </si>
  <si>
    <t>7694</t>
  </si>
  <si>
    <t>VĀRKAVAS PAGASTS</t>
  </si>
  <si>
    <t>KOPĀ PA PREIĻU RAJONU</t>
  </si>
  <si>
    <t>7800</t>
  </si>
  <si>
    <t>RĒZEKNES RAJONA PADOME</t>
  </si>
  <si>
    <t>7817</t>
  </si>
  <si>
    <t>VIĻĀNI</t>
  </si>
  <si>
    <t>7842</t>
  </si>
  <si>
    <t>AUDRIŅU PAGASTS</t>
  </si>
  <si>
    <t>7844</t>
  </si>
  <si>
    <t>BĒRZGALES PAGASTS</t>
  </si>
  <si>
    <t>7846</t>
  </si>
  <si>
    <t>ČORNAJA PAGASTS</t>
  </si>
  <si>
    <t>7848</t>
  </si>
  <si>
    <t>DEKŠĀRES PAGASTS</t>
  </si>
  <si>
    <t>7850</t>
  </si>
  <si>
    <t>DRICĀNU PAGASTS</t>
  </si>
  <si>
    <t>7852</t>
  </si>
  <si>
    <t>FEIMAŅU PAGASTS</t>
  </si>
  <si>
    <t>7854</t>
  </si>
  <si>
    <t>GAIGALAVAS PAGASTS</t>
  </si>
  <si>
    <t>7856</t>
  </si>
  <si>
    <t>GRIŠKĀNU PAGASTS</t>
  </si>
  <si>
    <t>7858</t>
  </si>
  <si>
    <t>ILZESKALNA PAGASTS</t>
  </si>
  <si>
    <t>7860</t>
  </si>
  <si>
    <t>KANTINIEKU PAGASTS</t>
  </si>
  <si>
    <t>7862</t>
  </si>
  <si>
    <t>KAUNATAS PAGASTS</t>
  </si>
  <si>
    <t>7866</t>
  </si>
  <si>
    <t>LENDŽU PAGASTS</t>
  </si>
  <si>
    <t>7868</t>
  </si>
  <si>
    <t>LŪZNAVAS PAGASTS</t>
  </si>
  <si>
    <t>7870</t>
  </si>
  <si>
    <t>MALTAS PAGASTS</t>
  </si>
  <si>
    <t>7872</t>
  </si>
  <si>
    <t>MĀKOŅKALNA PAGASTS</t>
  </si>
  <si>
    <t>7874</t>
  </si>
  <si>
    <t>NAGĻU PAGASTS</t>
  </si>
  <si>
    <t>7876</t>
  </si>
  <si>
    <t>OZOLAINES PAGASTS</t>
  </si>
  <si>
    <t>7878</t>
  </si>
  <si>
    <t>OZOLMUIŽAS PAGASTS</t>
  </si>
  <si>
    <t>7880</t>
  </si>
  <si>
    <t>PUŠAS PAGASTS</t>
  </si>
  <si>
    <t>7882</t>
  </si>
  <si>
    <t>RIKAVAS PAGASTS</t>
  </si>
  <si>
    <t>7886</t>
  </si>
  <si>
    <t>SAKSTAGALA PAGASTS</t>
  </si>
  <si>
    <t>7888</t>
  </si>
  <si>
    <t>SILMALAS PAGASTS</t>
  </si>
  <si>
    <t>7890</t>
  </si>
  <si>
    <t>SOKOLU PAGASTS</t>
  </si>
  <si>
    <t>7892</t>
  </si>
  <si>
    <t>STOĻEROVAS PAGASTS</t>
  </si>
  <si>
    <t>7894</t>
  </si>
  <si>
    <t>STRUŽĀNU PAGASTS</t>
  </si>
  <si>
    <t>7896</t>
  </si>
  <si>
    <t>VĒRĒMU PAGASTS</t>
  </si>
  <si>
    <t>7898</t>
  </si>
  <si>
    <t>VIĻĀNU PAGASTS</t>
  </si>
  <si>
    <t>7875</t>
  </si>
  <si>
    <t>NAUTRĒNU PAGASTS</t>
  </si>
  <si>
    <t>KOPĀ PA RĒZEKNES RAJONU</t>
  </si>
  <si>
    <t>8000</t>
  </si>
  <si>
    <t>RĪGAS RAJONA PADOME</t>
  </si>
  <si>
    <t>8005</t>
  </si>
  <si>
    <t>BALDONE</t>
  </si>
  <si>
    <t>8007</t>
  </si>
  <si>
    <t>BALOŽI</t>
  </si>
  <si>
    <t>8009</t>
  </si>
  <si>
    <t>OLAINE</t>
  </si>
  <si>
    <t>8011</t>
  </si>
  <si>
    <t>SALASPILS</t>
  </si>
  <si>
    <t>8013</t>
  </si>
  <si>
    <t>SAULKRASTI</t>
  </si>
  <si>
    <t>8015</t>
  </si>
  <si>
    <t>SIGULDA</t>
  </si>
  <si>
    <t>8017</t>
  </si>
  <si>
    <t>VANGAŽI</t>
  </si>
  <si>
    <t>8042</t>
  </si>
  <si>
    <t>ALLAŽU PAGASTS</t>
  </si>
  <si>
    <t>8044</t>
  </si>
  <si>
    <t>ĀDAŽU PAGASTS</t>
  </si>
  <si>
    <t>8048</t>
  </si>
  <si>
    <t>BABĪTES PAGASTS</t>
  </si>
  <si>
    <t>8052</t>
  </si>
  <si>
    <t>CARNIKAVAS PAGASTS</t>
  </si>
  <si>
    <t>8056</t>
  </si>
  <si>
    <t>DAUGMALES PAGASTS</t>
  </si>
  <si>
    <t>8060</t>
  </si>
  <si>
    <t>GARKALNES PAGASTS</t>
  </si>
  <si>
    <t>8064</t>
  </si>
  <si>
    <t>INČUKALNA PAGASTS</t>
  </si>
  <si>
    <t>8068</t>
  </si>
  <si>
    <t>KRIMULDAS PAGASTS</t>
  </si>
  <si>
    <t>8070</t>
  </si>
  <si>
    <t>ĶEKAVAS PAGASTS</t>
  </si>
  <si>
    <t>8074</t>
  </si>
  <si>
    <t>MĀLPILS PAGASTS</t>
  </si>
  <si>
    <t>8076</t>
  </si>
  <si>
    <t>MĀRUPES PAGASTS</t>
  </si>
  <si>
    <t>8080</t>
  </si>
  <si>
    <t>OLAINES PAGASTS</t>
  </si>
  <si>
    <t>8084</t>
  </si>
  <si>
    <t>ROPAŽU PAGASTS</t>
  </si>
  <si>
    <t>8088</t>
  </si>
  <si>
    <t>8092</t>
  </si>
  <si>
    <t>SĒJAS PAGASTS</t>
  </si>
  <si>
    <t>8094</t>
  </si>
  <si>
    <t>SIGULDAS PAGASTS</t>
  </si>
  <si>
    <t>8096</t>
  </si>
  <si>
    <t>STOPIŅU PAGASTS</t>
  </si>
  <si>
    <t>KOPĀ PA RĪGAS  RAJONU</t>
  </si>
  <si>
    <t>8400</t>
  </si>
  <si>
    <t>SALDUS RAJONA PADOME</t>
  </si>
  <si>
    <t>8401</t>
  </si>
  <si>
    <t>SALDUS</t>
  </si>
  <si>
    <t>8405</t>
  </si>
  <si>
    <t>BROCĒNI</t>
  </si>
  <si>
    <t>8444</t>
  </si>
  <si>
    <t>BLĪDENES PAGASTS</t>
  </si>
  <si>
    <t>8448</t>
  </si>
  <si>
    <t>EZERES PAGASTS</t>
  </si>
  <si>
    <t>8452</t>
  </si>
  <si>
    <t>GAIĶU PAGASTS</t>
  </si>
  <si>
    <t>8456</t>
  </si>
  <si>
    <t>JAUNAUCES PAGASTS</t>
  </si>
  <si>
    <t>8458</t>
  </si>
  <si>
    <t>JAUNLUTRIŅU PAGASTS</t>
  </si>
  <si>
    <t>8462</t>
  </si>
  <si>
    <t>KURSĪŠU PAGASTS</t>
  </si>
  <si>
    <t>8466</t>
  </si>
  <si>
    <t>LUTRIŅU PAGASTS</t>
  </si>
  <si>
    <t>8470</t>
  </si>
  <si>
    <t>NĪGRANDES PAGASTS</t>
  </si>
  <si>
    <t>8472</t>
  </si>
  <si>
    <t>NOVADNIEKU PAGASTS</t>
  </si>
  <si>
    <t>8476</t>
  </si>
  <si>
    <t>PAMPĀĻU PAGASTS</t>
  </si>
  <si>
    <t>8480</t>
  </si>
  <si>
    <t>REMTES PAGASTS</t>
  </si>
  <si>
    <t>8482</t>
  </si>
  <si>
    <t>RUBAS PAGASTS</t>
  </si>
  <si>
    <t>8486</t>
  </si>
  <si>
    <t>SALDUS PAGASTS</t>
  </si>
  <si>
    <t>8488</t>
  </si>
  <si>
    <t>ŠĶĒDES PAGASTS</t>
  </si>
  <si>
    <t>8492</t>
  </si>
  <si>
    <t>VADAKSTES PAGASTS</t>
  </si>
  <si>
    <t>8494</t>
  </si>
  <si>
    <t>ZAŅAS PAGASTS</t>
  </si>
  <si>
    <t>8496</t>
  </si>
  <si>
    <t>ZIRŅU PAGASTS</t>
  </si>
  <si>
    <t>8498</t>
  </si>
  <si>
    <t>ZVĀRDES PAGASTS</t>
  </si>
  <si>
    <t>KOPĀ PA SALDUS RAJONU</t>
  </si>
  <si>
    <t>8800</t>
  </si>
  <si>
    <t>TALSU RAJONA PADOME</t>
  </si>
  <si>
    <t>8801</t>
  </si>
  <si>
    <t>TALSI</t>
  </si>
  <si>
    <t>8813</t>
  </si>
  <si>
    <t>SABILE</t>
  </si>
  <si>
    <t>8815</t>
  </si>
  <si>
    <t>STENDE</t>
  </si>
  <si>
    <t>8817</t>
  </si>
  <si>
    <t>VALDEMĀRPILS</t>
  </si>
  <si>
    <t>8846</t>
  </si>
  <si>
    <t>BALGALES PAGASTS</t>
  </si>
  <si>
    <t>8850</t>
  </si>
  <si>
    <t>DUNDAGAS PAGASTS</t>
  </si>
  <si>
    <t>8854</t>
  </si>
  <si>
    <t>ĢIBUĻU PAGASTS</t>
  </si>
  <si>
    <t>8858</t>
  </si>
  <si>
    <t>ĪVES PAGASTS</t>
  </si>
  <si>
    <t>8862</t>
  </si>
  <si>
    <t>KOLKAS PAGASTS</t>
  </si>
  <si>
    <t>8864</t>
  </si>
  <si>
    <t>ĶŪĻCIEMA PAGASTS</t>
  </si>
  <si>
    <t>8868</t>
  </si>
  <si>
    <t>LAIDZES PAGASTS</t>
  </si>
  <si>
    <t>8870</t>
  </si>
  <si>
    <t>LAUCIENES PAGASTS</t>
  </si>
  <si>
    <t>8872</t>
  </si>
  <si>
    <t>LĪBAGU PAGASTS</t>
  </si>
  <si>
    <t>8874</t>
  </si>
  <si>
    <t>LUBES PAGASTS</t>
  </si>
  <si>
    <t>8878</t>
  </si>
  <si>
    <t>MĒRSRAGA PAGASTS</t>
  </si>
  <si>
    <t>8882</t>
  </si>
  <si>
    <t>ROJAS PAGASTS</t>
  </si>
  <si>
    <t>8886</t>
  </si>
  <si>
    <t>STRAZDES PAGASTS</t>
  </si>
  <si>
    <t>8892</t>
  </si>
  <si>
    <t>VALDGALES PAGASTS</t>
  </si>
  <si>
    <t>8894</t>
  </si>
  <si>
    <t>VANDZENES PAGASTS</t>
  </si>
  <si>
    <t>8896</t>
  </si>
  <si>
    <t>VIRBU PAGASTS</t>
  </si>
  <si>
    <t>KOPĀ PA TALSU RAJONU</t>
  </si>
  <si>
    <t>9000</t>
  </si>
  <si>
    <t>TUKUMA RAJONA PADOME</t>
  </si>
  <si>
    <t>9001</t>
  </si>
  <si>
    <t>TUKUMS</t>
  </si>
  <si>
    <t>9011</t>
  </si>
  <si>
    <t>KANDAVA</t>
  </si>
  <si>
    <t>9046</t>
  </si>
  <si>
    <t>DEGOLES PAGASTS</t>
  </si>
  <si>
    <t>9048</t>
  </si>
  <si>
    <t>DŽŪKSTES PAGASTS</t>
  </si>
  <si>
    <t>9050</t>
  </si>
  <si>
    <t>ENGURES PAGASTS</t>
  </si>
  <si>
    <t>9054</t>
  </si>
  <si>
    <t>IRLAVAS PAGASTS</t>
  </si>
  <si>
    <t>9056</t>
  </si>
  <si>
    <t>JAUNPILS PAGASTS</t>
  </si>
  <si>
    <t>9058</t>
  </si>
  <si>
    <t>JAUNSĀTU PAGASTS</t>
  </si>
  <si>
    <t>9066</t>
  </si>
  <si>
    <t>LAPMEŽCIEMA PAGASTS</t>
  </si>
  <si>
    <t>9068</t>
  </si>
  <si>
    <t>LESTENES PAGASTS</t>
  </si>
  <si>
    <t>9074</t>
  </si>
  <si>
    <t>PŪRES PAGASTS</t>
  </si>
  <si>
    <t>9078</t>
  </si>
  <si>
    <t>SĒMES PAGASTS</t>
  </si>
  <si>
    <t>9080</t>
  </si>
  <si>
    <t>SLAMPES PAGASTS</t>
  </si>
  <si>
    <t>9082</t>
  </si>
  <si>
    <t>SMĀRDES PAGASTS</t>
  </si>
  <si>
    <t>9084</t>
  </si>
  <si>
    <t>TUMES PAGASTS</t>
  </si>
  <si>
    <t>9088</t>
  </si>
  <si>
    <t>VĀNES PAGASTS</t>
  </si>
  <si>
    <t>9090</t>
  </si>
  <si>
    <t>VIESATU PAGASTS</t>
  </si>
  <si>
    <t>9092</t>
  </si>
  <si>
    <t>ZANTES PAGASTS</t>
  </si>
  <si>
    <t>9096</t>
  </si>
  <si>
    <t>ZENTENES PAGASTS</t>
  </si>
  <si>
    <t>KOPĀ PA TUKUMA RAJONU</t>
  </si>
  <si>
    <t>9400</t>
  </si>
  <si>
    <t>VALKAS RAJONA PADOME</t>
  </si>
  <si>
    <t>9401</t>
  </si>
  <si>
    <t>VALKA</t>
  </si>
  <si>
    <t>9413</t>
  </si>
  <si>
    <t>SEDA</t>
  </si>
  <si>
    <t>9415</t>
  </si>
  <si>
    <t>SMILTENE</t>
  </si>
  <si>
    <t>9417</t>
  </si>
  <si>
    <t>STRENČI</t>
  </si>
  <si>
    <t>9444</t>
  </si>
  <si>
    <t>BILSKAS PAGASTS</t>
  </si>
  <si>
    <t>9446</t>
  </si>
  <si>
    <t>BLOMES PAGASTS</t>
  </si>
  <si>
    <t>9448</t>
  </si>
  <si>
    <t>BRANTU PAGASTS</t>
  </si>
  <si>
    <t>9452</t>
  </si>
  <si>
    <t>ĒRĢEMES PAGASTS</t>
  </si>
  <si>
    <t>9454</t>
  </si>
  <si>
    <t>ĒVELES PAGASTS</t>
  </si>
  <si>
    <t>9458</t>
  </si>
  <si>
    <t>GRUNDZĀLES PAGASTS</t>
  </si>
  <si>
    <t>9462</t>
  </si>
  <si>
    <t>JĒRCĒNU PAGASTS</t>
  </si>
  <si>
    <t>9466</t>
  </si>
  <si>
    <t>KĀRĶU PAGASTS</t>
  </si>
  <si>
    <t>9470</t>
  </si>
  <si>
    <t>LAUNKALNES PAGASTS</t>
  </si>
  <si>
    <t>9474</t>
  </si>
  <si>
    <t>PALSMANES PAGASTS</t>
  </si>
  <si>
    <t>9476</t>
  </si>
  <si>
    <t>PLĀŅU PAGASTS</t>
  </si>
  <si>
    <t>9480</t>
  </si>
  <si>
    <t>SMILTENES PAGASTS</t>
  </si>
  <si>
    <t>9484</t>
  </si>
  <si>
    <t>TRIKĀTAS PAGASTS</t>
  </si>
  <si>
    <t>9488</t>
  </si>
  <si>
    <t>VALKAS PAGASTS</t>
  </si>
  <si>
    <t>9490</t>
  </si>
  <si>
    <t>VARIŅU PAGASTS</t>
  </si>
  <si>
    <t>9492</t>
  </si>
  <si>
    <t>VIJCIEMA PAGASTS</t>
  </si>
  <si>
    <t>9496</t>
  </si>
  <si>
    <t>ZVĀRTAVAS PAGASTS</t>
  </si>
  <si>
    <t>KOPĀ PA VALKAS RAJONU</t>
  </si>
  <si>
    <t>9600</t>
  </si>
  <si>
    <t>VALMIERAS RAJONA PADOME</t>
  </si>
  <si>
    <t>9601</t>
  </si>
  <si>
    <t>VALMIERA</t>
  </si>
  <si>
    <t>9611</t>
  </si>
  <si>
    <t>MAZSALACA</t>
  </si>
  <si>
    <t>9615</t>
  </si>
  <si>
    <t>RŪJIENA</t>
  </si>
  <si>
    <t>9644</t>
  </si>
  <si>
    <t>BĒRZAINES PAGASTS</t>
  </si>
  <si>
    <t>9646</t>
  </si>
  <si>
    <t>BRENGUĻU PAGASTS</t>
  </si>
  <si>
    <t>9648</t>
  </si>
  <si>
    <t>BURTNIEKU PAGASTS</t>
  </si>
  <si>
    <t>9652</t>
  </si>
  <si>
    <t>DIKĻU PAGASTS</t>
  </si>
  <si>
    <t>9656</t>
  </si>
  <si>
    <t>IPIĶU PAGASTS</t>
  </si>
  <si>
    <t>9658</t>
  </si>
  <si>
    <t>JĒRU PAGASTS</t>
  </si>
  <si>
    <t>9662</t>
  </si>
  <si>
    <t>KAUGURU PAGASTS</t>
  </si>
  <si>
    <t>9664</t>
  </si>
  <si>
    <t>KOCĒNU PAGASTS</t>
  </si>
  <si>
    <t>9666</t>
  </si>
  <si>
    <t>ĶOŅU PAGASTS</t>
  </si>
  <si>
    <t>9668</t>
  </si>
  <si>
    <t>LODES PAGASTS</t>
  </si>
  <si>
    <t>9670</t>
  </si>
  <si>
    <t>MATĪŠU PAGASTS</t>
  </si>
  <si>
    <t>9672</t>
  </si>
  <si>
    <t>NAUKŠĒNU PAGASTS</t>
  </si>
  <si>
    <t>9676</t>
  </si>
  <si>
    <t>RAMATAS PAGASTS</t>
  </si>
  <si>
    <t>9678</t>
  </si>
  <si>
    <t>RENCĒNU PAGASTS</t>
  </si>
  <si>
    <t>9682</t>
  </si>
  <si>
    <t>SĒĻU PAGASTS</t>
  </si>
  <si>
    <t>9684</t>
  </si>
  <si>
    <t>SKAŅKALNES PAGASTS</t>
  </si>
  <si>
    <t>9688</t>
  </si>
  <si>
    <t>VAIDAVAS PAGASTS</t>
  </si>
  <si>
    <t>9690</t>
  </si>
  <si>
    <t>VALMIERAS PAGASTS</t>
  </si>
  <si>
    <t>9692</t>
  </si>
  <si>
    <t>VECATES PAGASTS</t>
  </si>
  <si>
    <t>9694</t>
  </si>
  <si>
    <t>VILPULKAS PAGASTS</t>
  </si>
  <si>
    <t>9696</t>
  </si>
  <si>
    <t>ZILĀKALNA PAGASTS</t>
  </si>
  <si>
    <t>KOPĀ PA VALMIERAS RAJONU</t>
  </si>
  <si>
    <t>9800</t>
  </si>
  <si>
    <t>VENTSPILS RAJONA PADOME</t>
  </si>
  <si>
    <t>9813</t>
  </si>
  <si>
    <t>PILTENE</t>
  </si>
  <si>
    <t>9844</t>
  </si>
  <si>
    <t>ANCES PAGASTS</t>
  </si>
  <si>
    <t>9850</t>
  </si>
  <si>
    <t>JŪRKALNES PAGASTS</t>
  </si>
  <si>
    <t>9856</t>
  </si>
  <si>
    <t>POPES PAGASTS</t>
  </si>
  <si>
    <t>9860</t>
  </si>
  <si>
    <t>PUZES PAGASTS</t>
  </si>
  <si>
    <t>9866</t>
  </si>
  <si>
    <t>TĀRGALES PAGASTS</t>
  </si>
  <si>
    <t>9870</t>
  </si>
  <si>
    <t>UGĀLES PAGASTS</t>
  </si>
  <si>
    <t>9874</t>
  </si>
  <si>
    <t>USMAS PAGASTS</t>
  </si>
  <si>
    <t>9878</t>
  </si>
  <si>
    <t>UŽAVAS PAGASTS</t>
  </si>
  <si>
    <t>9884</t>
  </si>
  <si>
    <t>VĀRVES PAGASTS</t>
  </si>
  <si>
    <t>9890</t>
  </si>
  <si>
    <t>ZIRU PAGASTS</t>
  </si>
  <si>
    <t>9894</t>
  </si>
  <si>
    <t>ZLĒKU PAGASTS</t>
  </si>
  <si>
    <t>KOPĀ PA VENTSPILS RAJONU</t>
  </si>
  <si>
    <t>KOPĀ PA REPUBLIKU</t>
  </si>
  <si>
    <t>Līdzekļu izmaiņas (15-16)</t>
  </si>
  <si>
    <t>28.pielikums</t>
  </si>
  <si>
    <t>LIEPUPES PAGASTS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</si>
</sst>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4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tabSelected="1" workbookViewId="0" topLeftCell="A329">
      <selection activeCell="B345" sqref="B345"/>
    </sheetView>
  </sheetViews>
  <sheetFormatPr defaultColWidth="9.140625" defaultRowHeight="12.75"/>
  <cols>
    <col min="1" max="1" width="6.140625" style="0" customWidth="1"/>
    <col min="2" max="2" width="27.28125" style="13" customWidth="1"/>
    <col min="3" max="3" width="10.00390625" style="2" customWidth="1"/>
    <col min="4" max="4" width="11.140625" style="2" customWidth="1"/>
    <col min="5" max="5" width="10.00390625" style="2" customWidth="1"/>
    <col min="6" max="7" width="0" style="2" hidden="1" customWidth="1"/>
    <col min="8" max="8" width="10.00390625" style="2" customWidth="1"/>
    <col min="9" max="12" width="11.00390625" style="2" customWidth="1"/>
    <col min="13" max="18" width="10.00390625" style="2" customWidth="1"/>
  </cols>
  <sheetData>
    <row r="1" ht="12.75">
      <c r="R1" s="10" t="s">
        <v>1204</v>
      </c>
    </row>
    <row r="2" spans="1:18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12.75">
      <c r="R3" s="11" t="s">
        <v>1</v>
      </c>
    </row>
    <row r="4" spans="1:18" ht="12.75">
      <c r="A4" s="20" t="s">
        <v>2</v>
      </c>
      <c r="B4" s="20" t="s">
        <v>3</v>
      </c>
      <c r="C4" s="21" t="s">
        <v>4</v>
      </c>
      <c r="D4" s="22"/>
      <c r="E4" s="22"/>
      <c r="F4" s="22"/>
      <c r="G4" s="22"/>
      <c r="H4" s="22"/>
      <c r="I4" s="23"/>
      <c r="J4" s="21" t="s">
        <v>5</v>
      </c>
      <c r="K4" s="22"/>
      <c r="L4" s="23"/>
      <c r="M4" s="17" t="s">
        <v>6</v>
      </c>
      <c r="N4" s="17" t="s">
        <v>7</v>
      </c>
      <c r="O4" s="17" t="s">
        <v>8</v>
      </c>
      <c r="P4" s="17" t="s">
        <v>1203</v>
      </c>
      <c r="Q4" s="17" t="s">
        <v>9</v>
      </c>
      <c r="R4" s="17" t="s">
        <v>10</v>
      </c>
    </row>
    <row r="5" spans="1:18" s="4" customFormat="1" ht="51.75" customHeight="1">
      <c r="A5" s="18"/>
      <c r="B5" s="18"/>
      <c r="C5" s="7" t="s">
        <v>11</v>
      </c>
      <c r="D5" s="8" t="s">
        <v>12</v>
      </c>
      <c r="E5" s="7" t="s">
        <v>13</v>
      </c>
      <c r="F5" s="6" t="s">
        <v>14</v>
      </c>
      <c r="G5" s="6" t="s">
        <v>15</v>
      </c>
      <c r="H5" s="7" t="s">
        <v>16</v>
      </c>
      <c r="I5" s="7" t="s">
        <v>17</v>
      </c>
      <c r="J5" s="8" t="s">
        <v>18</v>
      </c>
      <c r="K5" s="7" t="s">
        <v>19</v>
      </c>
      <c r="L5" s="7" t="s">
        <v>20</v>
      </c>
      <c r="M5" s="18"/>
      <c r="N5" s="18"/>
      <c r="O5" s="18"/>
      <c r="P5" s="18"/>
      <c r="Q5" s="18"/>
      <c r="R5" s="18"/>
    </row>
    <row r="6" spans="1:18" s="4" customFormat="1" ht="12.75">
      <c r="A6" s="5">
        <v>1</v>
      </c>
      <c r="B6" s="14">
        <v>2</v>
      </c>
      <c r="C6" s="6">
        <v>3</v>
      </c>
      <c r="D6" s="6">
        <v>4</v>
      </c>
      <c r="E6" s="6">
        <v>5</v>
      </c>
      <c r="F6" s="6"/>
      <c r="G6" s="6"/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</row>
    <row r="8" spans="1:18" ht="12.75">
      <c r="A8" t="s">
        <v>21</v>
      </c>
      <c r="B8" s="13" t="s">
        <v>22</v>
      </c>
      <c r="C8" s="2">
        <v>192874</v>
      </c>
      <c r="D8" s="2">
        <v>8028455</v>
      </c>
      <c r="E8" s="2">
        <v>2796849</v>
      </c>
      <c r="F8" s="2">
        <v>0</v>
      </c>
      <c r="G8" s="2">
        <v>3236992</v>
      </c>
      <c r="H8" s="2">
        <f aca="true" t="shared" si="0" ref="H8:H15">SUM(F8:G8)</f>
        <v>3236992</v>
      </c>
      <c r="I8" s="2">
        <f aca="true" t="shared" si="1" ref="I8:I15">H8+E8+D8+C8</f>
        <v>14255170</v>
      </c>
      <c r="J8" s="2">
        <v>5093023</v>
      </c>
      <c r="K8" s="2">
        <v>6699739</v>
      </c>
      <c r="L8" s="2">
        <f aca="true" t="shared" si="2" ref="L8:L15">SUM(J8:K8)</f>
        <v>11792762</v>
      </c>
      <c r="M8" s="2">
        <v>0</v>
      </c>
      <c r="N8" s="2">
        <f aca="true" t="shared" si="3" ref="N8:N15">SUM(L8:M8)</f>
        <v>11792762</v>
      </c>
      <c r="O8" s="2">
        <f aca="true" t="shared" si="4" ref="O8:O15">I8-N8</f>
        <v>2462408</v>
      </c>
      <c r="P8" s="2">
        <f aca="true" t="shared" si="5" ref="P8:P15">Q8-R8</f>
        <v>-2462408</v>
      </c>
      <c r="Q8" s="2">
        <v>10514051</v>
      </c>
      <c r="R8" s="2">
        <v>12976459</v>
      </c>
    </row>
    <row r="9" spans="1:18" ht="12.75">
      <c r="A9" t="s">
        <v>23</v>
      </c>
      <c r="B9" s="13" t="s">
        <v>24</v>
      </c>
      <c r="C9" s="2">
        <v>52891</v>
      </c>
      <c r="D9" s="2">
        <v>290881</v>
      </c>
      <c r="E9" s="2">
        <v>465897</v>
      </c>
      <c r="F9" s="2">
        <v>0</v>
      </c>
      <c r="G9" s="2">
        <v>199388</v>
      </c>
      <c r="H9" s="2">
        <f t="shared" si="0"/>
        <v>199388</v>
      </c>
      <c r="I9" s="2">
        <f t="shared" si="1"/>
        <v>1009057</v>
      </c>
      <c r="J9" s="2">
        <v>550569</v>
      </c>
      <c r="K9" s="2">
        <v>450581</v>
      </c>
      <c r="L9" s="2">
        <f t="shared" si="2"/>
        <v>1001150</v>
      </c>
      <c r="M9" s="2">
        <v>4000</v>
      </c>
      <c r="N9" s="2">
        <f t="shared" si="3"/>
        <v>1005150</v>
      </c>
      <c r="O9" s="2">
        <f t="shared" si="4"/>
        <v>3907</v>
      </c>
      <c r="P9" s="2">
        <f t="shared" si="5"/>
        <v>-3907</v>
      </c>
      <c r="Q9" s="2">
        <v>97994</v>
      </c>
      <c r="R9" s="2">
        <v>101901</v>
      </c>
    </row>
    <row r="10" spans="1:18" ht="12.75">
      <c r="A10" t="s">
        <v>25</v>
      </c>
      <c r="B10" s="13" t="s">
        <v>26</v>
      </c>
      <c r="C10" s="2">
        <v>28550</v>
      </c>
      <c r="D10" s="2">
        <v>264611</v>
      </c>
      <c r="E10" s="2">
        <v>361730</v>
      </c>
      <c r="F10" s="2">
        <v>0</v>
      </c>
      <c r="G10" s="2">
        <v>237905</v>
      </c>
      <c r="H10" s="2">
        <f t="shared" si="0"/>
        <v>237905</v>
      </c>
      <c r="I10" s="2">
        <f t="shared" si="1"/>
        <v>892796</v>
      </c>
      <c r="J10" s="2">
        <v>585709</v>
      </c>
      <c r="K10" s="2">
        <v>232078</v>
      </c>
      <c r="L10" s="2">
        <f t="shared" si="2"/>
        <v>817787</v>
      </c>
      <c r="M10" s="2">
        <v>31165</v>
      </c>
      <c r="N10" s="2">
        <f t="shared" si="3"/>
        <v>848952</v>
      </c>
      <c r="O10" s="2">
        <f t="shared" si="4"/>
        <v>43844</v>
      </c>
      <c r="P10" s="2">
        <f t="shared" si="5"/>
        <v>-43844</v>
      </c>
      <c r="Q10" s="2">
        <v>164824</v>
      </c>
      <c r="R10" s="2">
        <v>208668</v>
      </c>
    </row>
    <row r="11" spans="1:18" ht="12.75">
      <c r="A11" t="s">
        <v>27</v>
      </c>
      <c r="B11" s="13" t="s">
        <v>28</v>
      </c>
      <c r="C11" s="2">
        <v>69033</v>
      </c>
      <c r="D11" s="2">
        <v>261978</v>
      </c>
      <c r="E11" s="2">
        <v>411990</v>
      </c>
      <c r="F11" s="2">
        <v>19778</v>
      </c>
      <c r="G11" s="2">
        <v>1235342</v>
      </c>
      <c r="H11" s="2">
        <f t="shared" si="0"/>
        <v>1255120</v>
      </c>
      <c r="I11" s="2">
        <f t="shared" si="1"/>
        <v>1998121</v>
      </c>
      <c r="J11" s="2">
        <v>1276949</v>
      </c>
      <c r="K11" s="2">
        <v>575988</v>
      </c>
      <c r="L11" s="2">
        <f t="shared" si="2"/>
        <v>1852937</v>
      </c>
      <c r="M11" s="2">
        <v>0</v>
      </c>
      <c r="N11" s="2">
        <f t="shared" si="3"/>
        <v>1852937</v>
      </c>
      <c r="O11" s="2">
        <f t="shared" si="4"/>
        <v>145184</v>
      </c>
      <c r="P11" s="2">
        <f t="shared" si="5"/>
        <v>-145184</v>
      </c>
      <c r="Q11" s="2">
        <v>73982</v>
      </c>
      <c r="R11" s="2">
        <v>219166</v>
      </c>
    </row>
    <row r="12" spans="1:18" ht="12.75">
      <c r="A12" t="s">
        <v>29</v>
      </c>
      <c r="B12" s="13" t="s">
        <v>30</v>
      </c>
      <c r="C12" s="2">
        <v>109963</v>
      </c>
      <c r="D12" s="2">
        <v>294033</v>
      </c>
      <c r="E12" s="2">
        <v>400995</v>
      </c>
      <c r="F12" s="2">
        <v>0</v>
      </c>
      <c r="G12" s="2">
        <v>235955</v>
      </c>
      <c r="H12" s="2">
        <f t="shared" si="0"/>
        <v>235955</v>
      </c>
      <c r="I12" s="2">
        <f t="shared" si="1"/>
        <v>1040946</v>
      </c>
      <c r="J12" s="2">
        <v>503034</v>
      </c>
      <c r="K12" s="2">
        <v>737527</v>
      </c>
      <c r="L12" s="2">
        <f t="shared" si="2"/>
        <v>1240561</v>
      </c>
      <c r="M12" s="2">
        <v>113732</v>
      </c>
      <c r="N12" s="2">
        <f t="shared" si="3"/>
        <v>1354293</v>
      </c>
      <c r="O12" s="2">
        <f t="shared" si="4"/>
        <v>-313347</v>
      </c>
      <c r="P12" s="2">
        <f t="shared" si="5"/>
        <v>313347</v>
      </c>
      <c r="Q12" s="2">
        <v>646030</v>
      </c>
      <c r="R12" s="2">
        <v>332683</v>
      </c>
    </row>
    <row r="13" spans="1:18" ht="12.75">
      <c r="A13" t="s">
        <v>31</v>
      </c>
      <c r="B13" s="13" t="s">
        <v>32</v>
      </c>
      <c r="C13" s="2">
        <v>22984</v>
      </c>
      <c r="D13" s="2">
        <v>103668</v>
      </c>
      <c r="E13" s="2">
        <v>181830</v>
      </c>
      <c r="F13" s="2">
        <v>0</v>
      </c>
      <c r="G13" s="2">
        <v>0</v>
      </c>
      <c r="H13" s="2">
        <f t="shared" si="0"/>
        <v>0</v>
      </c>
      <c r="I13" s="2">
        <f t="shared" si="1"/>
        <v>308482</v>
      </c>
      <c r="J13" s="2">
        <v>283509</v>
      </c>
      <c r="K13" s="2">
        <v>51747</v>
      </c>
      <c r="L13" s="2">
        <f t="shared" si="2"/>
        <v>335256</v>
      </c>
      <c r="M13" s="2">
        <v>0</v>
      </c>
      <c r="N13" s="2">
        <f t="shared" si="3"/>
        <v>335256</v>
      </c>
      <c r="O13" s="2">
        <f t="shared" si="4"/>
        <v>-26774</v>
      </c>
      <c r="P13" s="2">
        <f t="shared" si="5"/>
        <v>26774</v>
      </c>
      <c r="Q13" s="2">
        <v>72971</v>
      </c>
      <c r="R13" s="2">
        <v>46197</v>
      </c>
    </row>
    <row r="14" spans="1:18" ht="12.75">
      <c r="A14" t="s">
        <v>33</v>
      </c>
      <c r="B14" s="13" t="s">
        <v>34</v>
      </c>
      <c r="C14" s="2">
        <v>59901</v>
      </c>
      <c r="D14" s="2">
        <v>1065454</v>
      </c>
      <c r="E14" s="2">
        <v>226860</v>
      </c>
      <c r="F14" s="2">
        <v>0</v>
      </c>
      <c r="G14" s="2">
        <v>1260983</v>
      </c>
      <c r="H14" s="2">
        <f t="shared" si="0"/>
        <v>1260983</v>
      </c>
      <c r="I14" s="2">
        <f t="shared" si="1"/>
        <v>2613198</v>
      </c>
      <c r="J14" s="2">
        <v>1198124</v>
      </c>
      <c r="K14" s="2">
        <v>2209234</v>
      </c>
      <c r="L14" s="2">
        <f t="shared" si="2"/>
        <v>3407358</v>
      </c>
      <c r="M14" s="2">
        <v>-3402008</v>
      </c>
      <c r="N14" s="2">
        <f t="shared" si="3"/>
        <v>5350</v>
      </c>
      <c r="O14" s="2">
        <f t="shared" si="4"/>
        <v>2607848</v>
      </c>
      <c r="P14" s="2">
        <f t="shared" si="5"/>
        <v>-2607848</v>
      </c>
      <c r="Q14" s="2">
        <v>1124599</v>
      </c>
      <c r="R14" s="2">
        <v>3732447</v>
      </c>
    </row>
    <row r="15" spans="2:18" s="12" customFormat="1" ht="12.75">
      <c r="B15" s="15" t="s">
        <v>35</v>
      </c>
      <c r="C15" s="9">
        <f>SUM(C8:C14)</f>
        <v>536196</v>
      </c>
      <c r="D15" s="9">
        <f>SUM(D8:D14)</f>
        <v>10309080</v>
      </c>
      <c r="E15" s="9">
        <f>SUM(E8:E14)</f>
        <v>4846151</v>
      </c>
      <c r="F15" s="9">
        <f>SUM(F8:F14)</f>
        <v>19778</v>
      </c>
      <c r="G15" s="9">
        <f>SUM(G8:G14)</f>
        <v>6406565</v>
      </c>
      <c r="H15" s="9">
        <f t="shared" si="0"/>
        <v>6426343</v>
      </c>
      <c r="I15" s="9">
        <f t="shared" si="1"/>
        <v>22117770</v>
      </c>
      <c r="J15" s="9">
        <f>SUM(J8:J14)</f>
        <v>9490917</v>
      </c>
      <c r="K15" s="9">
        <f>SUM(K8:K14)</f>
        <v>10956894</v>
      </c>
      <c r="L15" s="9">
        <f t="shared" si="2"/>
        <v>20447811</v>
      </c>
      <c r="M15" s="9">
        <f>SUM(M8:M14)</f>
        <v>-3253111</v>
      </c>
      <c r="N15" s="9">
        <f t="shared" si="3"/>
        <v>17194700</v>
      </c>
      <c r="O15" s="9">
        <f t="shared" si="4"/>
        <v>4923070</v>
      </c>
      <c r="P15" s="9">
        <f t="shared" si="5"/>
        <v>-4923070</v>
      </c>
      <c r="Q15" s="9">
        <f>SUM(Q8:Q14)</f>
        <v>12694451</v>
      </c>
      <c r="R15" s="9">
        <f>SUM(R8:R14)</f>
        <v>17617521</v>
      </c>
    </row>
    <row r="17" spans="1:18" ht="25.5">
      <c r="A17" t="s">
        <v>36</v>
      </c>
      <c r="B17" s="13" t="s">
        <v>37</v>
      </c>
      <c r="C17" s="2">
        <v>0</v>
      </c>
      <c r="D17" s="2">
        <v>1588</v>
      </c>
      <c r="E17" s="2">
        <v>135423</v>
      </c>
      <c r="F17" s="2">
        <v>0</v>
      </c>
      <c r="G17" s="2">
        <v>226</v>
      </c>
      <c r="H17" s="2">
        <f aca="true" t="shared" si="6" ref="H17:H40">SUM(F17:G17)</f>
        <v>226</v>
      </c>
      <c r="I17" s="2">
        <f aca="true" t="shared" si="7" ref="I17:I40">H17+E17+D17+C17</f>
        <v>137237</v>
      </c>
      <c r="J17" s="2">
        <v>139918</v>
      </c>
      <c r="K17" s="2">
        <v>0</v>
      </c>
      <c r="L17" s="2">
        <v>139918</v>
      </c>
      <c r="M17" s="2">
        <v>0</v>
      </c>
      <c r="N17" s="2">
        <f aca="true" t="shared" si="8" ref="N17:N40">SUM(L17:M17)</f>
        <v>139918</v>
      </c>
      <c r="O17" s="2">
        <f aca="true" t="shared" si="9" ref="O17:O40">I17-N17</f>
        <v>-2681</v>
      </c>
      <c r="P17" s="2">
        <f aca="true" t="shared" si="10" ref="P17:P40">Q17-R17</f>
        <v>2681</v>
      </c>
      <c r="Q17" s="2">
        <v>5082</v>
      </c>
      <c r="R17" s="2">
        <v>2401</v>
      </c>
    </row>
    <row r="18" spans="1:18" ht="12.75">
      <c r="A18" t="s">
        <v>38</v>
      </c>
      <c r="B18" s="13" t="s">
        <v>39</v>
      </c>
      <c r="C18" s="2">
        <v>5462</v>
      </c>
      <c r="D18" s="2">
        <v>16721</v>
      </c>
      <c r="E18" s="2">
        <v>49218</v>
      </c>
      <c r="F18" s="2">
        <v>0</v>
      </c>
      <c r="G18" s="2">
        <v>19615</v>
      </c>
      <c r="H18" s="2">
        <f t="shared" si="6"/>
        <v>19615</v>
      </c>
      <c r="I18" s="2">
        <f t="shared" si="7"/>
        <v>91016</v>
      </c>
      <c r="J18" s="2">
        <v>93036</v>
      </c>
      <c r="K18" s="2">
        <v>8475</v>
      </c>
      <c r="L18" s="2">
        <v>101511</v>
      </c>
      <c r="M18" s="2">
        <v>0</v>
      </c>
      <c r="N18" s="2">
        <f t="shared" si="8"/>
        <v>101511</v>
      </c>
      <c r="O18" s="2">
        <f t="shared" si="9"/>
        <v>-10495</v>
      </c>
      <c r="P18" s="2">
        <f t="shared" si="10"/>
        <v>10495</v>
      </c>
      <c r="Q18" s="2">
        <v>34004</v>
      </c>
      <c r="R18" s="2">
        <v>23509</v>
      </c>
    </row>
    <row r="19" spans="1:18" ht="12.75">
      <c r="A19" t="s">
        <v>40</v>
      </c>
      <c r="B19" s="13" t="s">
        <v>41</v>
      </c>
      <c r="C19" s="2">
        <v>1785</v>
      </c>
      <c r="D19" s="2">
        <v>1011</v>
      </c>
      <c r="E19" s="2">
        <v>10416</v>
      </c>
      <c r="F19" s="2">
        <v>0</v>
      </c>
      <c r="G19" s="2">
        <v>2333</v>
      </c>
      <c r="H19" s="2">
        <f t="shared" si="6"/>
        <v>2333</v>
      </c>
      <c r="I19" s="2">
        <f t="shared" si="7"/>
        <v>15545</v>
      </c>
      <c r="J19" s="2">
        <v>22217</v>
      </c>
      <c r="K19" s="2">
        <v>0</v>
      </c>
      <c r="L19" s="2">
        <v>22217</v>
      </c>
      <c r="M19" s="2">
        <v>0</v>
      </c>
      <c r="N19" s="2">
        <f t="shared" si="8"/>
        <v>22217</v>
      </c>
      <c r="O19" s="2">
        <f t="shared" si="9"/>
        <v>-6672</v>
      </c>
      <c r="P19" s="2">
        <f t="shared" si="10"/>
        <v>6672</v>
      </c>
      <c r="Q19" s="2">
        <v>7009</v>
      </c>
      <c r="R19" s="2">
        <v>337</v>
      </c>
    </row>
    <row r="20" spans="1:18" ht="12.75">
      <c r="A20" t="s">
        <v>42</v>
      </c>
      <c r="B20" s="13" t="s">
        <v>43</v>
      </c>
      <c r="C20" s="2">
        <v>3113</v>
      </c>
      <c r="D20" s="2">
        <v>5576</v>
      </c>
      <c r="E20" s="2">
        <v>19694</v>
      </c>
      <c r="F20" s="2">
        <v>0</v>
      </c>
      <c r="G20" s="2">
        <v>21179</v>
      </c>
      <c r="H20" s="2">
        <f t="shared" si="6"/>
        <v>21179</v>
      </c>
      <c r="I20" s="2">
        <f t="shared" si="7"/>
        <v>49562</v>
      </c>
      <c r="J20" s="2">
        <v>22290</v>
      </c>
      <c r="K20" s="2">
        <v>24719</v>
      </c>
      <c r="L20" s="2">
        <v>47009</v>
      </c>
      <c r="M20" s="2">
        <v>0</v>
      </c>
      <c r="N20" s="2">
        <f t="shared" si="8"/>
        <v>47009</v>
      </c>
      <c r="O20" s="2">
        <f t="shared" si="9"/>
        <v>2553</v>
      </c>
      <c r="P20" s="2">
        <f t="shared" si="10"/>
        <v>-2553</v>
      </c>
      <c r="Q20" s="2">
        <v>6959</v>
      </c>
      <c r="R20" s="2">
        <v>9512</v>
      </c>
    </row>
    <row r="21" spans="1:18" ht="12.75">
      <c r="A21" t="s">
        <v>44</v>
      </c>
      <c r="B21" s="13" t="s">
        <v>45</v>
      </c>
      <c r="C21" s="2">
        <v>320</v>
      </c>
      <c r="D21" s="2">
        <v>0</v>
      </c>
      <c r="E21" s="2">
        <v>3199</v>
      </c>
      <c r="F21" s="2">
        <v>0</v>
      </c>
      <c r="G21" s="2">
        <v>2920</v>
      </c>
      <c r="H21" s="2">
        <f t="shared" si="6"/>
        <v>2920</v>
      </c>
      <c r="I21" s="2">
        <f t="shared" si="7"/>
        <v>6439</v>
      </c>
      <c r="J21" s="2">
        <v>5934</v>
      </c>
      <c r="K21" s="2">
        <v>269</v>
      </c>
      <c r="L21" s="2">
        <v>6203</v>
      </c>
      <c r="M21" s="2">
        <v>0</v>
      </c>
      <c r="N21" s="2">
        <f t="shared" si="8"/>
        <v>6203</v>
      </c>
      <c r="O21" s="2">
        <f t="shared" si="9"/>
        <v>236</v>
      </c>
      <c r="P21" s="2">
        <f t="shared" si="10"/>
        <v>-236</v>
      </c>
      <c r="Q21" s="2">
        <v>1681</v>
      </c>
      <c r="R21" s="2">
        <v>1917</v>
      </c>
    </row>
    <row r="22" spans="1:18" ht="12.75">
      <c r="A22" t="s">
        <v>46</v>
      </c>
      <c r="B22" s="13" t="s">
        <v>47</v>
      </c>
      <c r="C22" s="2">
        <v>3885</v>
      </c>
      <c r="D22" s="2">
        <v>120</v>
      </c>
      <c r="E22" s="2">
        <v>5079</v>
      </c>
      <c r="F22" s="2">
        <v>0</v>
      </c>
      <c r="G22" s="2">
        <v>0</v>
      </c>
      <c r="H22" s="2">
        <f t="shared" si="6"/>
        <v>0</v>
      </c>
      <c r="I22" s="2">
        <f t="shared" si="7"/>
        <v>9084</v>
      </c>
      <c r="J22" s="2">
        <v>5603</v>
      </c>
      <c r="K22" s="2">
        <v>342</v>
      </c>
      <c r="L22" s="2">
        <v>5945</v>
      </c>
      <c r="M22" s="2">
        <v>0</v>
      </c>
      <c r="N22" s="2">
        <f t="shared" si="8"/>
        <v>5945</v>
      </c>
      <c r="O22" s="2">
        <f t="shared" si="9"/>
        <v>3139</v>
      </c>
      <c r="P22" s="2">
        <f t="shared" si="10"/>
        <v>-3139</v>
      </c>
      <c r="Q22" s="2">
        <v>1677</v>
      </c>
      <c r="R22" s="2">
        <v>4816</v>
      </c>
    </row>
    <row r="23" spans="1:18" ht="12.75">
      <c r="A23" t="s">
        <v>48</v>
      </c>
      <c r="B23" s="13" t="s">
        <v>49</v>
      </c>
      <c r="C23" s="2">
        <v>569</v>
      </c>
      <c r="D23" s="2">
        <v>0</v>
      </c>
      <c r="E23" s="2">
        <v>4378</v>
      </c>
      <c r="F23" s="2">
        <v>0</v>
      </c>
      <c r="G23" s="2">
        <v>0</v>
      </c>
      <c r="H23" s="2">
        <f t="shared" si="6"/>
        <v>0</v>
      </c>
      <c r="I23" s="2">
        <f t="shared" si="7"/>
        <v>4947</v>
      </c>
      <c r="J23" s="2">
        <v>4388</v>
      </c>
      <c r="K23" s="2">
        <v>675</v>
      </c>
      <c r="L23" s="2">
        <v>5063</v>
      </c>
      <c r="M23" s="2">
        <v>0</v>
      </c>
      <c r="N23" s="2">
        <f t="shared" si="8"/>
        <v>5063</v>
      </c>
      <c r="O23" s="2">
        <f t="shared" si="9"/>
        <v>-116</v>
      </c>
      <c r="P23" s="2">
        <f t="shared" si="10"/>
        <v>116</v>
      </c>
      <c r="Q23" s="2">
        <v>9703</v>
      </c>
      <c r="R23" s="2">
        <v>9587</v>
      </c>
    </row>
    <row r="24" spans="1:18" ht="12.75">
      <c r="A24" t="s">
        <v>50</v>
      </c>
      <c r="B24" s="13" t="s">
        <v>51</v>
      </c>
      <c r="C24" s="2">
        <v>155</v>
      </c>
      <c r="D24" s="2">
        <v>0</v>
      </c>
      <c r="E24" s="2">
        <v>5332</v>
      </c>
      <c r="F24" s="2">
        <v>0</v>
      </c>
      <c r="G24" s="2">
        <v>0</v>
      </c>
      <c r="H24" s="2">
        <f t="shared" si="6"/>
        <v>0</v>
      </c>
      <c r="I24" s="2">
        <f t="shared" si="7"/>
        <v>5487</v>
      </c>
      <c r="J24" s="2">
        <v>6633</v>
      </c>
      <c r="K24" s="2">
        <v>0</v>
      </c>
      <c r="L24" s="2">
        <v>6633</v>
      </c>
      <c r="M24" s="2">
        <v>0</v>
      </c>
      <c r="N24" s="2">
        <f t="shared" si="8"/>
        <v>6633</v>
      </c>
      <c r="O24" s="2">
        <f t="shared" si="9"/>
        <v>-1146</v>
      </c>
      <c r="P24" s="2">
        <f t="shared" si="10"/>
        <v>1146</v>
      </c>
      <c r="Q24" s="2">
        <v>5538</v>
      </c>
      <c r="R24" s="2">
        <v>4392</v>
      </c>
    </row>
    <row r="25" spans="1:18" ht="12.75">
      <c r="A25" t="s">
        <v>52</v>
      </c>
      <c r="B25" s="13" t="s">
        <v>53</v>
      </c>
      <c r="C25" s="2">
        <v>144</v>
      </c>
      <c r="D25" s="2">
        <v>0</v>
      </c>
      <c r="E25" s="2">
        <v>3740</v>
      </c>
      <c r="F25" s="2">
        <v>0</v>
      </c>
      <c r="G25" s="2">
        <v>0</v>
      </c>
      <c r="H25" s="2">
        <f t="shared" si="6"/>
        <v>0</v>
      </c>
      <c r="I25" s="2">
        <f t="shared" si="7"/>
        <v>3884</v>
      </c>
      <c r="J25" s="2">
        <v>5021</v>
      </c>
      <c r="K25" s="2">
        <v>0</v>
      </c>
      <c r="L25" s="2">
        <v>5021</v>
      </c>
      <c r="M25" s="2">
        <v>0</v>
      </c>
      <c r="N25" s="2">
        <f t="shared" si="8"/>
        <v>5021</v>
      </c>
      <c r="O25" s="2">
        <f t="shared" si="9"/>
        <v>-1137</v>
      </c>
      <c r="P25" s="2">
        <f t="shared" si="10"/>
        <v>1137</v>
      </c>
      <c r="Q25" s="2">
        <v>1895</v>
      </c>
      <c r="R25" s="2">
        <v>758</v>
      </c>
    </row>
    <row r="26" spans="1:18" ht="12.75">
      <c r="A26" t="s">
        <v>54</v>
      </c>
      <c r="B26" s="13" t="s">
        <v>55</v>
      </c>
      <c r="C26" s="2">
        <v>154</v>
      </c>
      <c r="D26" s="2">
        <v>35000</v>
      </c>
      <c r="E26" s="2">
        <v>6626</v>
      </c>
      <c r="F26" s="2">
        <v>0</v>
      </c>
      <c r="G26" s="2">
        <v>0</v>
      </c>
      <c r="H26" s="2">
        <f t="shared" si="6"/>
        <v>0</v>
      </c>
      <c r="I26" s="2">
        <f t="shared" si="7"/>
        <v>41780</v>
      </c>
      <c r="J26" s="2">
        <v>37786</v>
      </c>
      <c r="K26" s="2">
        <v>4020</v>
      </c>
      <c r="L26" s="2">
        <v>41806</v>
      </c>
      <c r="M26" s="2">
        <v>0</v>
      </c>
      <c r="N26" s="2">
        <f t="shared" si="8"/>
        <v>41806</v>
      </c>
      <c r="O26" s="2">
        <f t="shared" si="9"/>
        <v>-26</v>
      </c>
      <c r="P26" s="2">
        <f t="shared" si="10"/>
        <v>26</v>
      </c>
      <c r="Q26" s="2">
        <v>2103</v>
      </c>
      <c r="R26" s="2">
        <v>2077</v>
      </c>
    </row>
    <row r="27" spans="1:18" ht="12.75">
      <c r="A27" t="s">
        <v>56</v>
      </c>
      <c r="B27" s="13" t="s">
        <v>57</v>
      </c>
      <c r="C27" s="2">
        <v>3260</v>
      </c>
      <c r="D27" s="2">
        <v>1123</v>
      </c>
      <c r="E27" s="2">
        <v>12121</v>
      </c>
      <c r="F27" s="2">
        <v>0</v>
      </c>
      <c r="G27" s="2">
        <v>7912</v>
      </c>
      <c r="H27" s="2">
        <f t="shared" si="6"/>
        <v>7912</v>
      </c>
      <c r="I27" s="2">
        <f t="shared" si="7"/>
        <v>24416</v>
      </c>
      <c r="J27" s="2">
        <v>18324</v>
      </c>
      <c r="K27" s="2">
        <v>6101</v>
      </c>
      <c r="L27" s="2">
        <v>24425</v>
      </c>
      <c r="M27" s="2">
        <v>0</v>
      </c>
      <c r="N27" s="2">
        <f t="shared" si="8"/>
        <v>24425</v>
      </c>
      <c r="O27" s="2">
        <f t="shared" si="9"/>
        <v>-9</v>
      </c>
      <c r="P27" s="2">
        <f t="shared" si="10"/>
        <v>9</v>
      </c>
      <c r="Q27" s="2">
        <v>8999</v>
      </c>
      <c r="R27" s="2">
        <v>8990</v>
      </c>
    </row>
    <row r="28" spans="1:18" ht="12.75">
      <c r="A28" t="s">
        <v>58</v>
      </c>
      <c r="B28" s="13" t="s">
        <v>59</v>
      </c>
      <c r="C28" s="2">
        <v>167</v>
      </c>
      <c r="D28" s="2">
        <v>0</v>
      </c>
      <c r="E28" s="2">
        <v>3817</v>
      </c>
      <c r="F28" s="2">
        <v>0</v>
      </c>
      <c r="G28" s="2">
        <v>0</v>
      </c>
      <c r="H28" s="2">
        <f t="shared" si="6"/>
        <v>0</v>
      </c>
      <c r="I28" s="2">
        <f t="shared" si="7"/>
        <v>3984</v>
      </c>
      <c r="J28" s="2">
        <v>3851</v>
      </c>
      <c r="K28" s="2">
        <v>0</v>
      </c>
      <c r="L28" s="2">
        <v>3851</v>
      </c>
      <c r="M28" s="2">
        <v>0</v>
      </c>
      <c r="N28" s="2">
        <f t="shared" si="8"/>
        <v>3851</v>
      </c>
      <c r="O28" s="2">
        <f t="shared" si="9"/>
        <v>133</v>
      </c>
      <c r="P28" s="2">
        <f t="shared" si="10"/>
        <v>-133</v>
      </c>
      <c r="Q28" s="2">
        <v>1400</v>
      </c>
      <c r="R28" s="2">
        <v>1533</v>
      </c>
    </row>
    <row r="29" spans="1:18" ht="12.75">
      <c r="A29" t="s">
        <v>60</v>
      </c>
      <c r="B29" s="13" t="s">
        <v>61</v>
      </c>
      <c r="C29" s="2">
        <v>463</v>
      </c>
      <c r="D29" s="2">
        <v>0</v>
      </c>
      <c r="E29" s="2">
        <v>6470</v>
      </c>
      <c r="F29" s="2">
        <v>0</v>
      </c>
      <c r="G29" s="2">
        <v>0</v>
      </c>
      <c r="H29" s="2">
        <f t="shared" si="6"/>
        <v>0</v>
      </c>
      <c r="I29" s="2">
        <f t="shared" si="7"/>
        <v>6933</v>
      </c>
      <c r="J29" s="2">
        <v>6531</v>
      </c>
      <c r="K29" s="2">
        <v>317</v>
      </c>
      <c r="L29" s="2">
        <v>6848</v>
      </c>
      <c r="M29" s="2">
        <v>0</v>
      </c>
      <c r="N29" s="2">
        <f t="shared" si="8"/>
        <v>6848</v>
      </c>
      <c r="O29" s="2">
        <f t="shared" si="9"/>
        <v>85</v>
      </c>
      <c r="P29" s="2">
        <f t="shared" si="10"/>
        <v>-85</v>
      </c>
      <c r="Q29" s="2">
        <v>3003</v>
      </c>
      <c r="R29" s="2">
        <v>3088</v>
      </c>
    </row>
    <row r="30" spans="1:18" ht="12.75">
      <c r="A30" t="s">
        <v>62</v>
      </c>
      <c r="B30" s="13" t="s">
        <v>63</v>
      </c>
      <c r="C30" s="2">
        <v>571</v>
      </c>
      <c r="D30" s="2">
        <v>119</v>
      </c>
      <c r="E30" s="2">
        <v>9013</v>
      </c>
      <c r="F30" s="2">
        <v>0</v>
      </c>
      <c r="G30" s="2">
        <v>0</v>
      </c>
      <c r="H30" s="2">
        <f t="shared" si="6"/>
        <v>0</v>
      </c>
      <c r="I30" s="2">
        <f t="shared" si="7"/>
        <v>9703</v>
      </c>
      <c r="J30" s="2">
        <v>10011</v>
      </c>
      <c r="K30" s="2">
        <v>88</v>
      </c>
      <c r="L30" s="2">
        <v>10099</v>
      </c>
      <c r="M30" s="2">
        <v>0</v>
      </c>
      <c r="N30" s="2">
        <f t="shared" si="8"/>
        <v>10099</v>
      </c>
      <c r="O30" s="2">
        <f t="shared" si="9"/>
        <v>-396</v>
      </c>
      <c r="P30" s="2">
        <f t="shared" si="10"/>
        <v>396</v>
      </c>
      <c r="Q30" s="2">
        <v>4870</v>
      </c>
      <c r="R30" s="2">
        <v>4474</v>
      </c>
    </row>
    <row r="31" spans="1:18" ht="12.75">
      <c r="A31" t="s">
        <v>64</v>
      </c>
      <c r="B31" s="13" t="s">
        <v>65</v>
      </c>
      <c r="C31" s="2">
        <v>202</v>
      </c>
      <c r="D31" s="2">
        <v>3220</v>
      </c>
      <c r="E31" s="2">
        <v>3879</v>
      </c>
      <c r="F31" s="2">
        <v>0</v>
      </c>
      <c r="G31" s="2">
        <v>0</v>
      </c>
      <c r="H31" s="2">
        <f t="shared" si="6"/>
        <v>0</v>
      </c>
      <c r="I31" s="2">
        <f t="shared" si="7"/>
        <v>7301</v>
      </c>
      <c r="J31" s="2">
        <v>9957</v>
      </c>
      <c r="K31" s="2">
        <v>206</v>
      </c>
      <c r="L31" s="2">
        <v>10163</v>
      </c>
      <c r="M31" s="2">
        <v>0</v>
      </c>
      <c r="N31" s="2">
        <f t="shared" si="8"/>
        <v>10163</v>
      </c>
      <c r="O31" s="2">
        <f t="shared" si="9"/>
        <v>-2862</v>
      </c>
      <c r="P31" s="2">
        <f t="shared" si="10"/>
        <v>2862</v>
      </c>
      <c r="Q31" s="2">
        <v>7227</v>
      </c>
      <c r="R31" s="2">
        <v>4365</v>
      </c>
    </row>
    <row r="32" spans="1:18" ht="12.75">
      <c r="A32" t="s">
        <v>66</v>
      </c>
      <c r="B32" s="13" t="s">
        <v>67</v>
      </c>
      <c r="C32" s="2">
        <v>206</v>
      </c>
      <c r="D32" s="2">
        <v>1137</v>
      </c>
      <c r="E32" s="2">
        <v>4289</v>
      </c>
      <c r="F32" s="2">
        <v>0</v>
      </c>
      <c r="G32" s="2">
        <v>0</v>
      </c>
      <c r="H32" s="2">
        <f t="shared" si="6"/>
        <v>0</v>
      </c>
      <c r="I32" s="2">
        <f t="shared" si="7"/>
        <v>5632</v>
      </c>
      <c r="J32" s="2">
        <v>3277</v>
      </c>
      <c r="K32" s="2">
        <v>1399</v>
      </c>
      <c r="L32" s="2">
        <v>4676</v>
      </c>
      <c r="M32" s="2">
        <v>0</v>
      </c>
      <c r="N32" s="2">
        <f t="shared" si="8"/>
        <v>4676</v>
      </c>
      <c r="O32" s="2">
        <f t="shared" si="9"/>
        <v>956</v>
      </c>
      <c r="P32" s="2">
        <f t="shared" si="10"/>
        <v>-956</v>
      </c>
      <c r="Q32" s="2">
        <v>1098</v>
      </c>
      <c r="R32" s="2">
        <v>2054</v>
      </c>
    </row>
    <row r="33" spans="1:18" ht="12.75">
      <c r="A33" t="s">
        <v>68</v>
      </c>
      <c r="B33" s="13" t="s">
        <v>69</v>
      </c>
      <c r="C33" s="2">
        <v>14917</v>
      </c>
      <c r="D33" s="2">
        <v>1109</v>
      </c>
      <c r="E33" s="2">
        <v>2705</v>
      </c>
      <c r="F33" s="2">
        <v>0</v>
      </c>
      <c r="G33" s="2">
        <v>0</v>
      </c>
      <c r="H33" s="2">
        <f t="shared" si="6"/>
        <v>0</v>
      </c>
      <c r="I33" s="2">
        <f t="shared" si="7"/>
        <v>18731</v>
      </c>
      <c r="J33" s="2">
        <v>16409</v>
      </c>
      <c r="K33" s="2">
        <v>0</v>
      </c>
      <c r="L33" s="2">
        <v>16409</v>
      </c>
      <c r="M33" s="2">
        <v>0</v>
      </c>
      <c r="N33" s="2">
        <f t="shared" si="8"/>
        <v>16409</v>
      </c>
      <c r="O33" s="2">
        <f t="shared" si="9"/>
        <v>2322</v>
      </c>
      <c r="P33" s="2">
        <f t="shared" si="10"/>
        <v>-2322</v>
      </c>
      <c r="Q33" s="2">
        <v>4401</v>
      </c>
      <c r="R33" s="2">
        <v>6723</v>
      </c>
    </row>
    <row r="34" spans="1:18" ht="12.75">
      <c r="A34" t="s">
        <v>70</v>
      </c>
      <c r="B34" s="13" t="s">
        <v>71</v>
      </c>
      <c r="C34" s="2">
        <v>735</v>
      </c>
      <c r="D34" s="2">
        <v>5362</v>
      </c>
      <c r="E34" s="2">
        <v>14722</v>
      </c>
      <c r="F34" s="2">
        <v>0</v>
      </c>
      <c r="G34" s="2">
        <v>149</v>
      </c>
      <c r="H34" s="2">
        <f t="shared" si="6"/>
        <v>149</v>
      </c>
      <c r="I34" s="2">
        <f t="shared" si="7"/>
        <v>20968</v>
      </c>
      <c r="J34" s="2">
        <v>14709</v>
      </c>
      <c r="K34" s="2">
        <v>2451</v>
      </c>
      <c r="L34" s="2">
        <v>17160</v>
      </c>
      <c r="M34" s="2">
        <v>0</v>
      </c>
      <c r="N34" s="2">
        <f t="shared" si="8"/>
        <v>17160</v>
      </c>
      <c r="O34" s="2">
        <f t="shared" si="9"/>
        <v>3808</v>
      </c>
      <c r="P34" s="2">
        <f t="shared" si="10"/>
        <v>-3808</v>
      </c>
      <c r="Q34" s="2">
        <v>6098</v>
      </c>
      <c r="R34" s="2">
        <v>9906</v>
      </c>
    </row>
    <row r="35" spans="1:18" ht="12.75">
      <c r="A35" t="s">
        <v>72</v>
      </c>
      <c r="B35" s="13" t="s">
        <v>73</v>
      </c>
      <c r="C35" s="2">
        <v>206</v>
      </c>
      <c r="D35" s="2">
        <v>0</v>
      </c>
      <c r="E35" s="2">
        <v>2500</v>
      </c>
      <c r="F35" s="2">
        <v>0</v>
      </c>
      <c r="G35" s="2">
        <v>0</v>
      </c>
      <c r="H35" s="2">
        <f t="shared" si="6"/>
        <v>0</v>
      </c>
      <c r="I35" s="2">
        <f t="shared" si="7"/>
        <v>2706</v>
      </c>
      <c r="J35" s="2">
        <v>5170</v>
      </c>
      <c r="K35" s="2">
        <v>0</v>
      </c>
      <c r="L35" s="2">
        <v>5170</v>
      </c>
      <c r="M35" s="2">
        <v>0</v>
      </c>
      <c r="N35" s="2">
        <f t="shared" si="8"/>
        <v>5170</v>
      </c>
      <c r="O35" s="2">
        <f t="shared" si="9"/>
        <v>-2464</v>
      </c>
      <c r="P35" s="2">
        <f t="shared" si="10"/>
        <v>2464</v>
      </c>
      <c r="Q35" s="2">
        <v>3834</v>
      </c>
      <c r="R35" s="2">
        <v>1370</v>
      </c>
    </row>
    <row r="36" spans="1:18" ht="12.75">
      <c r="A36" t="s">
        <v>74</v>
      </c>
      <c r="B36" s="13" t="s">
        <v>75</v>
      </c>
      <c r="C36" s="2">
        <v>145</v>
      </c>
      <c r="D36" s="2">
        <v>2</v>
      </c>
      <c r="E36" s="2">
        <v>2766</v>
      </c>
      <c r="F36" s="2">
        <v>0</v>
      </c>
      <c r="G36" s="2">
        <v>0</v>
      </c>
      <c r="H36" s="2">
        <f t="shared" si="6"/>
        <v>0</v>
      </c>
      <c r="I36" s="2">
        <f t="shared" si="7"/>
        <v>2913</v>
      </c>
      <c r="J36" s="2">
        <v>6544</v>
      </c>
      <c r="K36" s="2">
        <v>0</v>
      </c>
      <c r="L36" s="2">
        <v>6544</v>
      </c>
      <c r="M36" s="2">
        <v>0</v>
      </c>
      <c r="N36" s="2">
        <f t="shared" si="8"/>
        <v>6544</v>
      </c>
      <c r="O36" s="2">
        <f t="shared" si="9"/>
        <v>-3631</v>
      </c>
      <c r="P36" s="2">
        <f t="shared" si="10"/>
        <v>3631</v>
      </c>
      <c r="Q36" s="2">
        <v>6236</v>
      </c>
      <c r="R36" s="2">
        <v>2605</v>
      </c>
    </row>
    <row r="37" spans="1:18" ht="12.75">
      <c r="A37" t="s">
        <v>76</v>
      </c>
      <c r="B37" s="13" t="s">
        <v>77</v>
      </c>
      <c r="C37" s="2">
        <v>382</v>
      </c>
      <c r="D37" s="2">
        <v>20</v>
      </c>
      <c r="E37" s="2">
        <v>4526</v>
      </c>
      <c r="F37" s="2">
        <v>0</v>
      </c>
      <c r="G37" s="2">
        <v>0</v>
      </c>
      <c r="H37" s="2">
        <f t="shared" si="6"/>
        <v>0</v>
      </c>
      <c r="I37" s="2">
        <f t="shared" si="7"/>
        <v>4928</v>
      </c>
      <c r="J37" s="2">
        <v>4298</v>
      </c>
      <c r="K37" s="2">
        <v>1354</v>
      </c>
      <c r="L37" s="2">
        <v>5652</v>
      </c>
      <c r="M37" s="2">
        <v>0</v>
      </c>
      <c r="N37" s="2">
        <f t="shared" si="8"/>
        <v>5652</v>
      </c>
      <c r="O37" s="2">
        <f t="shared" si="9"/>
        <v>-724</v>
      </c>
      <c r="P37" s="2">
        <f t="shared" si="10"/>
        <v>724</v>
      </c>
      <c r="Q37" s="2">
        <v>3430</v>
      </c>
      <c r="R37" s="2">
        <v>2706</v>
      </c>
    </row>
    <row r="38" spans="1:18" ht="12.75">
      <c r="A38" t="s">
        <v>78</v>
      </c>
      <c r="B38" s="13" t="s">
        <v>79</v>
      </c>
      <c r="C38" s="2">
        <v>7673</v>
      </c>
      <c r="D38" s="2">
        <v>0</v>
      </c>
      <c r="E38" s="2">
        <v>5134</v>
      </c>
      <c r="F38" s="2">
        <v>0</v>
      </c>
      <c r="G38" s="2">
        <v>0</v>
      </c>
      <c r="H38" s="2">
        <f t="shared" si="6"/>
        <v>0</v>
      </c>
      <c r="I38" s="2">
        <f t="shared" si="7"/>
        <v>12807</v>
      </c>
      <c r="J38" s="2">
        <v>16889</v>
      </c>
      <c r="K38" s="2">
        <v>1347</v>
      </c>
      <c r="L38" s="2">
        <v>18236</v>
      </c>
      <c r="M38" s="2">
        <v>0</v>
      </c>
      <c r="N38" s="2">
        <f t="shared" si="8"/>
        <v>18236</v>
      </c>
      <c r="O38" s="2">
        <f t="shared" si="9"/>
        <v>-5429</v>
      </c>
      <c r="P38" s="2">
        <f t="shared" si="10"/>
        <v>5429</v>
      </c>
      <c r="Q38" s="2">
        <v>5853</v>
      </c>
      <c r="R38" s="2">
        <v>424</v>
      </c>
    </row>
    <row r="39" spans="1:18" ht="12.75">
      <c r="A39" t="s">
        <v>80</v>
      </c>
      <c r="B39" s="13" t="s">
        <v>81</v>
      </c>
      <c r="C39" s="2">
        <v>995</v>
      </c>
      <c r="D39" s="2">
        <v>0</v>
      </c>
      <c r="E39" s="2">
        <v>2318</v>
      </c>
      <c r="F39" s="2">
        <v>0</v>
      </c>
      <c r="G39" s="2">
        <v>0</v>
      </c>
      <c r="H39" s="2">
        <f t="shared" si="6"/>
        <v>0</v>
      </c>
      <c r="I39" s="2">
        <f t="shared" si="7"/>
        <v>3313</v>
      </c>
      <c r="J39" s="2">
        <v>3967</v>
      </c>
      <c r="K39" s="2">
        <v>0</v>
      </c>
      <c r="L39" s="2">
        <v>3967</v>
      </c>
      <c r="M39" s="2">
        <v>0</v>
      </c>
      <c r="N39" s="2">
        <f t="shared" si="8"/>
        <v>3967</v>
      </c>
      <c r="O39" s="2">
        <f t="shared" si="9"/>
        <v>-654</v>
      </c>
      <c r="P39" s="2">
        <f t="shared" si="10"/>
        <v>654</v>
      </c>
      <c r="Q39" s="2">
        <v>2116</v>
      </c>
      <c r="R39" s="2">
        <v>1462</v>
      </c>
    </row>
    <row r="40" spans="1:18" s="1" customFormat="1" ht="25.5">
      <c r="A40" s="1" t="s">
        <v>82</v>
      </c>
      <c r="B40" s="16" t="s">
        <v>83</v>
      </c>
      <c r="C40" s="3">
        <v>45509</v>
      </c>
      <c r="D40" s="3">
        <v>72108</v>
      </c>
      <c r="E40" s="3">
        <v>317365</v>
      </c>
      <c r="F40" s="3">
        <v>0</v>
      </c>
      <c r="G40" s="3">
        <v>54334</v>
      </c>
      <c r="H40" s="3">
        <f t="shared" si="6"/>
        <v>54334</v>
      </c>
      <c r="I40" s="2">
        <f t="shared" si="7"/>
        <v>489316</v>
      </c>
      <c r="J40" s="3">
        <v>462763</v>
      </c>
      <c r="K40" s="3">
        <v>51763</v>
      </c>
      <c r="L40" s="3">
        <v>514526</v>
      </c>
      <c r="M40" s="3">
        <v>0</v>
      </c>
      <c r="N40" s="3">
        <f t="shared" si="8"/>
        <v>514526</v>
      </c>
      <c r="O40" s="3">
        <f t="shared" si="9"/>
        <v>-25210</v>
      </c>
      <c r="P40" s="3">
        <f t="shared" si="10"/>
        <v>25210</v>
      </c>
      <c r="Q40" s="3">
        <v>134216</v>
      </c>
      <c r="R40" s="3">
        <v>109006</v>
      </c>
    </row>
    <row r="42" spans="1:18" ht="25.5">
      <c r="A42" t="s">
        <v>84</v>
      </c>
      <c r="B42" s="13" t="s">
        <v>85</v>
      </c>
      <c r="C42" s="2">
        <v>0</v>
      </c>
      <c r="D42" s="2">
        <v>6524</v>
      </c>
      <c r="E42" s="2">
        <v>68070</v>
      </c>
      <c r="F42" s="2">
        <v>0</v>
      </c>
      <c r="G42" s="2">
        <v>16083</v>
      </c>
      <c r="H42" s="2">
        <f aca="true" t="shared" si="11" ref="H42:H63">SUM(F42:G42)</f>
        <v>16083</v>
      </c>
      <c r="I42" s="2">
        <f aca="true" t="shared" si="12" ref="I42:I63">H42+E42+D42+C42</f>
        <v>90677</v>
      </c>
      <c r="J42" s="2">
        <v>123007</v>
      </c>
      <c r="K42" s="2">
        <v>3500</v>
      </c>
      <c r="L42" s="2">
        <v>126507</v>
      </c>
      <c r="M42" s="2">
        <v>-15546</v>
      </c>
      <c r="N42" s="2">
        <f aca="true" t="shared" si="13" ref="N42:N63">SUM(L42:M42)</f>
        <v>110961</v>
      </c>
      <c r="O42" s="2">
        <f aca="true" t="shared" si="14" ref="O42:O63">I42-N42</f>
        <v>-20284</v>
      </c>
      <c r="P42" s="2">
        <f aca="true" t="shared" si="15" ref="P42:P63">Q42-R42</f>
        <v>20284</v>
      </c>
      <c r="Q42" s="2">
        <v>55539</v>
      </c>
      <c r="R42" s="2">
        <v>35255</v>
      </c>
    </row>
    <row r="43" spans="1:18" ht="12.75">
      <c r="A43" t="s">
        <v>86</v>
      </c>
      <c r="B43" s="13" t="s">
        <v>87</v>
      </c>
      <c r="C43" s="2">
        <v>3359</v>
      </c>
      <c r="D43" s="2">
        <v>11044</v>
      </c>
      <c r="E43" s="2">
        <v>79331</v>
      </c>
      <c r="F43" s="2">
        <v>0</v>
      </c>
      <c r="G43" s="2">
        <v>34814</v>
      </c>
      <c r="H43" s="2">
        <f t="shared" si="11"/>
        <v>34814</v>
      </c>
      <c r="I43" s="2">
        <f t="shared" si="12"/>
        <v>128548</v>
      </c>
      <c r="J43" s="2">
        <v>123462</v>
      </c>
      <c r="K43" s="2">
        <v>0</v>
      </c>
      <c r="L43" s="2">
        <v>123462</v>
      </c>
      <c r="M43" s="2">
        <v>0</v>
      </c>
      <c r="N43" s="2">
        <f t="shared" si="13"/>
        <v>123462</v>
      </c>
      <c r="O43" s="2">
        <f t="shared" si="14"/>
        <v>5086</v>
      </c>
      <c r="P43" s="2">
        <f t="shared" si="15"/>
        <v>-5086</v>
      </c>
      <c r="Q43" s="2">
        <v>6359</v>
      </c>
      <c r="R43" s="2">
        <v>11445</v>
      </c>
    </row>
    <row r="44" spans="1:18" ht="12.75">
      <c r="A44" t="s">
        <v>88</v>
      </c>
      <c r="B44" s="13" t="s">
        <v>89</v>
      </c>
      <c r="C44" s="2">
        <v>496</v>
      </c>
      <c r="D44" s="2">
        <v>73</v>
      </c>
      <c r="E44" s="2">
        <v>33224</v>
      </c>
      <c r="F44" s="2">
        <v>0</v>
      </c>
      <c r="G44" s="2">
        <v>8753</v>
      </c>
      <c r="H44" s="2">
        <f t="shared" si="11"/>
        <v>8753</v>
      </c>
      <c r="I44" s="2">
        <f t="shared" si="12"/>
        <v>42546</v>
      </c>
      <c r="J44" s="2">
        <v>47771</v>
      </c>
      <c r="K44" s="2">
        <v>377</v>
      </c>
      <c r="L44" s="2">
        <v>48148</v>
      </c>
      <c r="M44" s="2">
        <v>0</v>
      </c>
      <c r="N44" s="2">
        <f t="shared" si="13"/>
        <v>48148</v>
      </c>
      <c r="O44" s="2">
        <f t="shared" si="14"/>
        <v>-5602</v>
      </c>
      <c r="P44" s="2">
        <f t="shared" si="15"/>
        <v>5602</v>
      </c>
      <c r="Q44" s="2">
        <v>8569</v>
      </c>
      <c r="R44" s="2">
        <v>2967</v>
      </c>
    </row>
    <row r="45" spans="1:18" ht="12.75">
      <c r="A45" t="s">
        <v>90</v>
      </c>
      <c r="B45" s="13" t="s">
        <v>91</v>
      </c>
      <c r="C45" s="2">
        <v>1752</v>
      </c>
      <c r="D45" s="2">
        <v>68</v>
      </c>
      <c r="E45" s="2">
        <v>11029</v>
      </c>
      <c r="F45" s="2">
        <v>0</v>
      </c>
      <c r="G45" s="2">
        <v>4884</v>
      </c>
      <c r="H45" s="2">
        <f t="shared" si="11"/>
        <v>4884</v>
      </c>
      <c r="I45" s="2">
        <f t="shared" si="12"/>
        <v>17733</v>
      </c>
      <c r="J45" s="2">
        <v>13789</v>
      </c>
      <c r="K45" s="2">
        <v>0</v>
      </c>
      <c r="L45" s="2">
        <v>13789</v>
      </c>
      <c r="M45" s="2">
        <v>0</v>
      </c>
      <c r="N45" s="2">
        <f t="shared" si="13"/>
        <v>13789</v>
      </c>
      <c r="O45" s="2">
        <f t="shared" si="14"/>
        <v>3944</v>
      </c>
      <c r="P45" s="2">
        <f t="shared" si="15"/>
        <v>-3944</v>
      </c>
      <c r="Q45" s="2">
        <v>2608</v>
      </c>
      <c r="R45" s="2">
        <v>6552</v>
      </c>
    </row>
    <row r="46" spans="1:18" ht="12.75">
      <c r="A46" t="s">
        <v>92</v>
      </c>
      <c r="B46" s="13" t="s">
        <v>93</v>
      </c>
      <c r="C46" s="2">
        <v>174</v>
      </c>
      <c r="D46" s="2">
        <v>0</v>
      </c>
      <c r="E46" s="2">
        <v>3860</v>
      </c>
      <c r="F46" s="2">
        <v>0</v>
      </c>
      <c r="G46" s="2">
        <v>2148</v>
      </c>
      <c r="H46" s="2">
        <f t="shared" si="11"/>
        <v>2148</v>
      </c>
      <c r="I46" s="2">
        <f t="shared" si="12"/>
        <v>6182</v>
      </c>
      <c r="J46" s="2">
        <v>6680</v>
      </c>
      <c r="K46" s="2">
        <v>155</v>
      </c>
      <c r="L46" s="2">
        <v>6835</v>
      </c>
      <c r="M46" s="2">
        <v>0</v>
      </c>
      <c r="N46" s="2">
        <f t="shared" si="13"/>
        <v>6835</v>
      </c>
      <c r="O46" s="2">
        <f t="shared" si="14"/>
        <v>-653</v>
      </c>
      <c r="P46" s="2">
        <f t="shared" si="15"/>
        <v>653</v>
      </c>
      <c r="Q46" s="2">
        <v>1284</v>
      </c>
      <c r="R46" s="2">
        <v>631</v>
      </c>
    </row>
    <row r="47" spans="1:18" ht="12.75">
      <c r="A47" t="s">
        <v>94</v>
      </c>
      <c r="B47" s="13" t="s">
        <v>95</v>
      </c>
      <c r="C47" s="2">
        <v>1947</v>
      </c>
      <c r="D47" s="2">
        <v>0</v>
      </c>
      <c r="E47" s="2">
        <v>5993</v>
      </c>
      <c r="F47" s="2">
        <v>0</v>
      </c>
      <c r="G47" s="2">
        <v>3722</v>
      </c>
      <c r="H47" s="2">
        <f t="shared" si="11"/>
        <v>3722</v>
      </c>
      <c r="I47" s="2">
        <f t="shared" si="12"/>
        <v>11662</v>
      </c>
      <c r="J47" s="2">
        <v>11247</v>
      </c>
      <c r="K47" s="2">
        <v>0</v>
      </c>
      <c r="L47" s="2">
        <v>11247</v>
      </c>
      <c r="M47" s="2">
        <v>0</v>
      </c>
      <c r="N47" s="2">
        <f t="shared" si="13"/>
        <v>11247</v>
      </c>
      <c r="O47" s="2">
        <f t="shared" si="14"/>
        <v>415</v>
      </c>
      <c r="P47" s="2">
        <f t="shared" si="15"/>
        <v>-415</v>
      </c>
      <c r="Q47" s="2">
        <v>4631</v>
      </c>
      <c r="R47" s="2">
        <v>5046</v>
      </c>
    </row>
    <row r="48" spans="1:18" ht="12.75">
      <c r="A48" t="s">
        <v>96</v>
      </c>
      <c r="B48" s="13" t="s">
        <v>97</v>
      </c>
      <c r="C48" s="2">
        <v>0</v>
      </c>
      <c r="D48" s="2">
        <v>0</v>
      </c>
      <c r="E48" s="2">
        <v>3352</v>
      </c>
      <c r="F48" s="2">
        <v>0</v>
      </c>
      <c r="G48" s="2">
        <v>773</v>
      </c>
      <c r="H48" s="2">
        <f t="shared" si="11"/>
        <v>773</v>
      </c>
      <c r="I48" s="2">
        <f t="shared" si="12"/>
        <v>4125</v>
      </c>
      <c r="J48" s="2">
        <v>3398</v>
      </c>
      <c r="K48" s="2">
        <v>177</v>
      </c>
      <c r="L48" s="2">
        <v>3575</v>
      </c>
      <c r="M48" s="2">
        <v>0</v>
      </c>
      <c r="N48" s="2">
        <f t="shared" si="13"/>
        <v>3575</v>
      </c>
      <c r="O48" s="2">
        <f t="shared" si="14"/>
        <v>550</v>
      </c>
      <c r="P48" s="2">
        <f t="shared" si="15"/>
        <v>-550</v>
      </c>
      <c r="Q48" s="2">
        <v>2164</v>
      </c>
      <c r="R48" s="2">
        <v>2714</v>
      </c>
    </row>
    <row r="49" spans="1:18" ht="12.75">
      <c r="A49" t="s">
        <v>98</v>
      </c>
      <c r="B49" s="13" t="s">
        <v>99</v>
      </c>
      <c r="C49" s="2">
        <v>1625</v>
      </c>
      <c r="D49" s="2">
        <v>0</v>
      </c>
      <c r="E49" s="2">
        <v>5889</v>
      </c>
      <c r="F49" s="2">
        <v>0</v>
      </c>
      <c r="G49" s="2">
        <v>9095</v>
      </c>
      <c r="H49" s="2">
        <f t="shared" si="11"/>
        <v>9095</v>
      </c>
      <c r="I49" s="2">
        <f t="shared" si="12"/>
        <v>16609</v>
      </c>
      <c r="J49" s="2">
        <v>14284</v>
      </c>
      <c r="K49" s="2">
        <v>0</v>
      </c>
      <c r="L49" s="2">
        <v>14284</v>
      </c>
      <c r="M49" s="2">
        <v>0</v>
      </c>
      <c r="N49" s="2">
        <f t="shared" si="13"/>
        <v>14284</v>
      </c>
      <c r="O49" s="2">
        <f t="shared" si="14"/>
        <v>2325</v>
      </c>
      <c r="P49" s="2">
        <f t="shared" si="15"/>
        <v>-2325</v>
      </c>
      <c r="Q49" s="2">
        <v>3086</v>
      </c>
      <c r="R49" s="2">
        <v>5411</v>
      </c>
    </row>
    <row r="50" spans="1:18" ht="12.75">
      <c r="A50" t="s">
        <v>100</v>
      </c>
      <c r="B50" s="13" t="s">
        <v>101</v>
      </c>
      <c r="C50" s="2">
        <v>494</v>
      </c>
      <c r="D50" s="2">
        <v>0</v>
      </c>
      <c r="E50" s="2">
        <v>6078</v>
      </c>
      <c r="F50" s="2">
        <v>0</v>
      </c>
      <c r="G50" s="2">
        <v>2229</v>
      </c>
      <c r="H50" s="2">
        <f t="shared" si="11"/>
        <v>2229</v>
      </c>
      <c r="I50" s="2">
        <f t="shared" si="12"/>
        <v>8801</v>
      </c>
      <c r="J50" s="2">
        <v>8329</v>
      </c>
      <c r="K50" s="2">
        <v>0</v>
      </c>
      <c r="L50" s="2">
        <v>8329</v>
      </c>
      <c r="M50" s="2">
        <v>0</v>
      </c>
      <c r="N50" s="2">
        <f t="shared" si="13"/>
        <v>8329</v>
      </c>
      <c r="O50" s="2">
        <f t="shared" si="14"/>
        <v>472</v>
      </c>
      <c r="P50" s="2">
        <f t="shared" si="15"/>
        <v>-472</v>
      </c>
      <c r="Q50" s="2">
        <v>861</v>
      </c>
      <c r="R50" s="2">
        <v>1333</v>
      </c>
    </row>
    <row r="51" spans="1:18" ht="12.75">
      <c r="A51" t="s">
        <v>102</v>
      </c>
      <c r="B51" s="13" t="s">
        <v>103</v>
      </c>
      <c r="C51" s="2">
        <v>280</v>
      </c>
      <c r="D51" s="2">
        <v>0</v>
      </c>
      <c r="E51" s="2">
        <v>8448</v>
      </c>
      <c r="F51" s="2">
        <v>0</v>
      </c>
      <c r="G51" s="2">
        <v>42</v>
      </c>
      <c r="H51" s="2">
        <f t="shared" si="11"/>
        <v>42</v>
      </c>
      <c r="I51" s="2">
        <f t="shared" si="12"/>
        <v>8770</v>
      </c>
      <c r="J51" s="2">
        <v>8737</v>
      </c>
      <c r="K51" s="2">
        <v>0</v>
      </c>
      <c r="L51" s="2">
        <v>8737</v>
      </c>
      <c r="M51" s="2">
        <v>0</v>
      </c>
      <c r="N51" s="2">
        <f t="shared" si="13"/>
        <v>8737</v>
      </c>
      <c r="O51" s="2">
        <f t="shared" si="14"/>
        <v>33</v>
      </c>
      <c r="P51" s="2">
        <f t="shared" si="15"/>
        <v>-33</v>
      </c>
      <c r="Q51" s="2">
        <v>2309</v>
      </c>
      <c r="R51" s="2">
        <v>2342</v>
      </c>
    </row>
    <row r="52" spans="1:18" ht="12.75">
      <c r="A52" t="s">
        <v>104</v>
      </c>
      <c r="B52" s="13" t="s">
        <v>105</v>
      </c>
      <c r="C52" s="2">
        <v>112</v>
      </c>
      <c r="D52" s="2">
        <v>0</v>
      </c>
      <c r="E52" s="2">
        <v>2222</v>
      </c>
      <c r="F52" s="2">
        <v>0</v>
      </c>
      <c r="G52" s="2">
        <v>5053</v>
      </c>
      <c r="H52" s="2">
        <f t="shared" si="11"/>
        <v>5053</v>
      </c>
      <c r="I52" s="2">
        <f t="shared" si="12"/>
        <v>7387</v>
      </c>
      <c r="J52" s="2">
        <v>7000</v>
      </c>
      <c r="K52" s="2">
        <v>0</v>
      </c>
      <c r="L52" s="2">
        <v>7000</v>
      </c>
      <c r="M52" s="2">
        <v>0</v>
      </c>
      <c r="N52" s="2">
        <f t="shared" si="13"/>
        <v>7000</v>
      </c>
      <c r="O52" s="2">
        <f t="shared" si="14"/>
        <v>387</v>
      </c>
      <c r="P52" s="2">
        <f t="shared" si="15"/>
        <v>-387</v>
      </c>
      <c r="Q52" s="2">
        <v>1200</v>
      </c>
      <c r="R52" s="2">
        <v>1587</v>
      </c>
    </row>
    <row r="53" spans="1:18" ht="12.75">
      <c r="A53" t="s">
        <v>106</v>
      </c>
      <c r="B53" s="13" t="s">
        <v>107</v>
      </c>
      <c r="C53" s="2">
        <v>464</v>
      </c>
      <c r="D53" s="2">
        <v>0</v>
      </c>
      <c r="E53" s="2">
        <v>3205</v>
      </c>
      <c r="F53" s="2">
        <v>0</v>
      </c>
      <c r="G53" s="2">
        <v>6965</v>
      </c>
      <c r="H53" s="2">
        <f t="shared" si="11"/>
        <v>6965</v>
      </c>
      <c r="I53" s="2">
        <f t="shared" si="12"/>
        <v>10634</v>
      </c>
      <c r="J53" s="2">
        <v>12430</v>
      </c>
      <c r="K53" s="2">
        <v>0</v>
      </c>
      <c r="L53" s="2">
        <v>12430</v>
      </c>
      <c r="M53" s="2">
        <v>0</v>
      </c>
      <c r="N53" s="2">
        <f t="shared" si="13"/>
        <v>12430</v>
      </c>
      <c r="O53" s="2">
        <f t="shared" si="14"/>
        <v>-1796</v>
      </c>
      <c r="P53" s="2">
        <f t="shared" si="15"/>
        <v>1796</v>
      </c>
      <c r="Q53" s="2">
        <v>4642</v>
      </c>
      <c r="R53" s="2">
        <v>2846</v>
      </c>
    </row>
    <row r="54" spans="1:18" ht="12.75">
      <c r="A54" t="s">
        <v>108</v>
      </c>
      <c r="B54" s="13" t="s">
        <v>109</v>
      </c>
      <c r="C54" s="2">
        <v>85</v>
      </c>
      <c r="D54" s="2">
        <v>0</v>
      </c>
      <c r="E54" s="2">
        <v>2777</v>
      </c>
      <c r="F54" s="2">
        <v>0</v>
      </c>
      <c r="G54" s="2">
        <v>561</v>
      </c>
      <c r="H54" s="2">
        <f t="shared" si="11"/>
        <v>561</v>
      </c>
      <c r="I54" s="2">
        <f t="shared" si="12"/>
        <v>3423</v>
      </c>
      <c r="J54" s="2">
        <v>5001</v>
      </c>
      <c r="K54" s="2">
        <v>0</v>
      </c>
      <c r="L54" s="2">
        <v>5001</v>
      </c>
      <c r="M54" s="2">
        <v>0</v>
      </c>
      <c r="N54" s="2">
        <f t="shared" si="13"/>
        <v>5001</v>
      </c>
      <c r="O54" s="2">
        <f t="shared" si="14"/>
        <v>-1578</v>
      </c>
      <c r="P54" s="2">
        <f t="shared" si="15"/>
        <v>1578</v>
      </c>
      <c r="Q54" s="2">
        <v>3715</v>
      </c>
      <c r="R54" s="2">
        <v>2137</v>
      </c>
    </row>
    <row r="55" spans="1:18" ht="12.75">
      <c r="A55" t="s">
        <v>110</v>
      </c>
      <c r="B55" s="13" t="s">
        <v>111</v>
      </c>
      <c r="C55" s="2">
        <v>295</v>
      </c>
      <c r="D55" s="2">
        <v>0</v>
      </c>
      <c r="E55" s="2">
        <v>3585</v>
      </c>
      <c r="F55" s="2">
        <v>0</v>
      </c>
      <c r="G55" s="2">
        <v>3953</v>
      </c>
      <c r="H55" s="2">
        <f t="shared" si="11"/>
        <v>3953</v>
      </c>
      <c r="I55" s="2">
        <f t="shared" si="12"/>
        <v>7833</v>
      </c>
      <c r="J55" s="2">
        <v>7967</v>
      </c>
      <c r="K55" s="2">
        <v>394</v>
      </c>
      <c r="L55" s="2">
        <v>8361</v>
      </c>
      <c r="M55" s="2">
        <v>0</v>
      </c>
      <c r="N55" s="2">
        <f t="shared" si="13"/>
        <v>8361</v>
      </c>
      <c r="O55" s="2">
        <f t="shared" si="14"/>
        <v>-528</v>
      </c>
      <c r="P55" s="2">
        <f t="shared" si="15"/>
        <v>528</v>
      </c>
      <c r="Q55" s="2">
        <v>1570</v>
      </c>
      <c r="R55" s="2">
        <v>1042</v>
      </c>
    </row>
    <row r="56" spans="1:18" ht="12.75">
      <c r="A56" t="s">
        <v>112</v>
      </c>
      <c r="B56" s="13" t="s">
        <v>113</v>
      </c>
      <c r="C56" s="2">
        <v>210</v>
      </c>
      <c r="D56" s="2">
        <v>0</v>
      </c>
      <c r="E56" s="2">
        <v>7127</v>
      </c>
      <c r="F56" s="2">
        <v>0</v>
      </c>
      <c r="G56" s="2">
        <v>1711</v>
      </c>
      <c r="H56" s="2">
        <f t="shared" si="11"/>
        <v>1711</v>
      </c>
      <c r="I56" s="2">
        <f t="shared" si="12"/>
        <v>9048</v>
      </c>
      <c r="J56" s="2">
        <v>6542</v>
      </c>
      <c r="K56" s="2">
        <v>1536</v>
      </c>
      <c r="L56" s="2">
        <v>8078</v>
      </c>
      <c r="M56" s="2">
        <v>0</v>
      </c>
      <c r="N56" s="2">
        <f t="shared" si="13"/>
        <v>8078</v>
      </c>
      <c r="O56" s="2">
        <f t="shared" si="14"/>
        <v>970</v>
      </c>
      <c r="P56" s="2">
        <f t="shared" si="15"/>
        <v>-970</v>
      </c>
      <c r="Q56" s="2">
        <v>4645</v>
      </c>
      <c r="R56" s="2">
        <v>5615</v>
      </c>
    </row>
    <row r="57" spans="1:18" ht="12.75">
      <c r="A57" t="s">
        <v>114</v>
      </c>
      <c r="B57" s="13" t="s">
        <v>115</v>
      </c>
      <c r="C57" s="2">
        <v>161</v>
      </c>
      <c r="D57" s="2">
        <v>0</v>
      </c>
      <c r="E57" s="2">
        <v>4085</v>
      </c>
      <c r="F57" s="2">
        <v>0</v>
      </c>
      <c r="G57" s="2">
        <v>233</v>
      </c>
      <c r="H57" s="2">
        <f t="shared" si="11"/>
        <v>233</v>
      </c>
      <c r="I57" s="2">
        <f t="shared" si="12"/>
        <v>4479</v>
      </c>
      <c r="J57" s="2">
        <v>5336</v>
      </c>
      <c r="K57" s="2">
        <v>0</v>
      </c>
      <c r="L57" s="2">
        <v>5336</v>
      </c>
      <c r="M57" s="2">
        <v>0</v>
      </c>
      <c r="N57" s="2">
        <f t="shared" si="13"/>
        <v>5336</v>
      </c>
      <c r="O57" s="2">
        <f t="shared" si="14"/>
        <v>-857</v>
      </c>
      <c r="P57" s="2">
        <f t="shared" si="15"/>
        <v>857</v>
      </c>
      <c r="Q57" s="2">
        <v>5556</v>
      </c>
      <c r="R57" s="2">
        <v>4699</v>
      </c>
    </row>
    <row r="58" spans="1:18" ht="12.75">
      <c r="A58" t="s">
        <v>116</v>
      </c>
      <c r="B58" s="13" t="s">
        <v>117</v>
      </c>
      <c r="C58" s="2">
        <v>367</v>
      </c>
      <c r="D58" s="2">
        <v>0</v>
      </c>
      <c r="E58" s="2">
        <v>3967</v>
      </c>
      <c r="F58" s="2">
        <v>0</v>
      </c>
      <c r="G58" s="2">
        <v>4648</v>
      </c>
      <c r="H58" s="2">
        <f t="shared" si="11"/>
        <v>4648</v>
      </c>
      <c r="I58" s="2">
        <f t="shared" si="12"/>
        <v>8982</v>
      </c>
      <c r="J58" s="2">
        <v>11273</v>
      </c>
      <c r="K58" s="2">
        <v>0</v>
      </c>
      <c r="L58" s="2">
        <v>11273</v>
      </c>
      <c r="M58" s="2">
        <v>0</v>
      </c>
      <c r="N58" s="2">
        <f t="shared" si="13"/>
        <v>11273</v>
      </c>
      <c r="O58" s="2">
        <f t="shared" si="14"/>
        <v>-2291</v>
      </c>
      <c r="P58" s="2">
        <f t="shared" si="15"/>
        <v>2291</v>
      </c>
      <c r="Q58" s="2">
        <v>2671</v>
      </c>
      <c r="R58" s="2">
        <v>380</v>
      </c>
    </row>
    <row r="59" spans="1:18" ht="12.75">
      <c r="A59" t="s">
        <v>118</v>
      </c>
      <c r="B59" s="13" t="s">
        <v>119</v>
      </c>
      <c r="C59" s="2">
        <v>286</v>
      </c>
      <c r="D59" s="2">
        <v>0</v>
      </c>
      <c r="E59" s="2">
        <v>3753</v>
      </c>
      <c r="F59" s="2">
        <v>0</v>
      </c>
      <c r="G59" s="2">
        <v>949</v>
      </c>
      <c r="H59" s="2">
        <f t="shared" si="11"/>
        <v>949</v>
      </c>
      <c r="I59" s="2">
        <f t="shared" si="12"/>
        <v>4988</v>
      </c>
      <c r="J59" s="2">
        <v>4597</v>
      </c>
      <c r="K59" s="2">
        <v>0</v>
      </c>
      <c r="L59" s="2">
        <v>4597</v>
      </c>
      <c r="M59" s="2">
        <v>0</v>
      </c>
      <c r="N59" s="2">
        <f t="shared" si="13"/>
        <v>4597</v>
      </c>
      <c r="O59" s="2">
        <f t="shared" si="14"/>
        <v>391</v>
      </c>
      <c r="P59" s="2">
        <f t="shared" si="15"/>
        <v>-391</v>
      </c>
      <c r="Q59" s="2">
        <v>1816</v>
      </c>
      <c r="R59" s="2">
        <v>2207</v>
      </c>
    </row>
    <row r="60" spans="1:18" ht="12.75">
      <c r="A60" t="s">
        <v>120</v>
      </c>
      <c r="B60" s="13" t="s">
        <v>121</v>
      </c>
      <c r="C60" s="2">
        <v>90</v>
      </c>
      <c r="D60" s="2">
        <v>0</v>
      </c>
      <c r="E60" s="2">
        <v>8036</v>
      </c>
      <c r="F60" s="2">
        <v>0</v>
      </c>
      <c r="G60" s="2">
        <v>2690</v>
      </c>
      <c r="H60" s="2">
        <f t="shared" si="11"/>
        <v>2690</v>
      </c>
      <c r="I60" s="2">
        <f t="shared" si="12"/>
        <v>10816</v>
      </c>
      <c r="J60" s="2">
        <v>11931</v>
      </c>
      <c r="K60" s="2">
        <v>464</v>
      </c>
      <c r="L60" s="2">
        <v>12395</v>
      </c>
      <c r="M60" s="2">
        <v>0</v>
      </c>
      <c r="N60" s="2">
        <f t="shared" si="13"/>
        <v>12395</v>
      </c>
      <c r="O60" s="2">
        <f t="shared" si="14"/>
        <v>-1579</v>
      </c>
      <c r="P60" s="2">
        <f t="shared" si="15"/>
        <v>1579</v>
      </c>
      <c r="Q60" s="2">
        <v>2732</v>
      </c>
      <c r="R60" s="2">
        <v>1153</v>
      </c>
    </row>
    <row r="61" spans="1:18" ht="12.75">
      <c r="A61" t="s">
        <v>122</v>
      </c>
      <c r="B61" s="13" t="s">
        <v>123</v>
      </c>
      <c r="C61" s="2">
        <v>175</v>
      </c>
      <c r="D61" s="2">
        <v>0</v>
      </c>
      <c r="E61" s="2">
        <v>3645</v>
      </c>
      <c r="F61" s="2">
        <v>0</v>
      </c>
      <c r="G61" s="2">
        <v>2611</v>
      </c>
      <c r="H61" s="2">
        <f t="shared" si="11"/>
        <v>2611</v>
      </c>
      <c r="I61" s="2">
        <f t="shared" si="12"/>
        <v>6431</v>
      </c>
      <c r="J61" s="2">
        <v>5763</v>
      </c>
      <c r="K61" s="2">
        <v>160</v>
      </c>
      <c r="L61" s="2">
        <v>5923</v>
      </c>
      <c r="M61" s="2">
        <v>0</v>
      </c>
      <c r="N61" s="2">
        <f t="shared" si="13"/>
        <v>5923</v>
      </c>
      <c r="O61" s="2">
        <f t="shared" si="14"/>
        <v>508</v>
      </c>
      <c r="P61" s="2">
        <f t="shared" si="15"/>
        <v>-508</v>
      </c>
      <c r="Q61" s="2">
        <v>1089</v>
      </c>
      <c r="R61" s="2">
        <v>1597</v>
      </c>
    </row>
    <row r="62" spans="1:18" ht="12.75">
      <c r="A62" t="s">
        <v>124</v>
      </c>
      <c r="B62" s="13" t="s">
        <v>125</v>
      </c>
      <c r="C62" s="2">
        <v>713</v>
      </c>
      <c r="D62" s="2">
        <v>0</v>
      </c>
      <c r="E62" s="2">
        <v>7005</v>
      </c>
      <c r="F62" s="2">
        <v>0</v>
      </c>
      <c r="G62" s="2">
        <v>4894</v>
      </c>
      <c r="H62" s="2">
        <f t="shared" si="11"/>
        <v>4894</v>
      </c>
      <c r="I62" s="2">
        <f t="shared" si="12"/>
        <v>12612</v>
      </c>
      <c r="J62" s="2">
        <v>8672</v>
      </c>
      <c r="K62" s="2">
        <v>0</v>
      </c>
      <c r="L62" s="2">
        <v>8672</v>
      </c>
      <c r="M62" s="2">
        <v>0</v>
      </c>
      <c r="N62" s="2">
        <f t="shared" si="13"/>
        <v>8672</v>
      </c>
      <c r="O62" s="2">
        <f t="shared" si="14"/>
        <v>3940</v>
      </c>
      <c r="P62" s="2">
        <f t="shared" si="15"/>
        <v>-3940</v>
      </c>
      <c r="Q62" s="2">
        <v>4104</v>
      </c>
      <c r="R62" s="2">
        <v>8044</v>
      </c>
    </row>
    <row r="63" spans="1:18" s="1" customFormat="1" ht="25.5">
      <c r="A63" s="1" t="s">
        <v>82</v>
      </c>
      <c r="B63" s="16" t="s">
        <v>126</v>
      </c>
      <c r="C63" s="3">
        <v>13085</v>
      </c>
      <c r="D63" s="3">
        <v>17709</v>
      </c>
      <c r="E63" s="3">
        <v>274681</v>
      </c>
      <c r="F63" s="3">
        <v>0</v>
      </c>
      <c r="G63" s="3">
        <v>116811</v>
      </c>
      <c r="H63" s="3">
        <f t="shared" si="11"/>
        <v>116811</v>
      </c>
      <c r="I63" s="2">
        <f t="shared" si="12"/>
        <v>422286</v>
      </c>
      <c r="J63" s="3">
        <v>447216</v>
      </c>
      <c r="K63" s="3">
        <v>6763</v>
      </c>
      <c r="L63" s="3">
        <v>453979</v>
      </c>
      <c r="M63" s="3">
        <v>-15546</v>
      </c>
      <c r="N63" s="3">
        <f t="shared" si="13"/>
        <v>438433</v>
      </c>
      <c r="O63" s="3">
        <f t="shared" si="14"/>
        <v>-16147</v>
      </c>
      <c r="P63" s="3">
        <f t="shared" si="15"/>
        <v>16147</v>
      </c>
      <c r="Q63" s="3">
        <v>121150</v>
      </c>
      <c r="R63" s="3">
        <v>105003</v>
      </c>
    </row>
    <row r="65" spans="1:18" ht="12.75">
      <c r="A65" t="s">
        <v>127</v>
      </c>
      <c r="B65" s="13" t="s">
        <v>128</v>
      </c>
      <c r="C65" s="2">
        <v>0</v>
      </c>
      <c r="D65" s="2">
        <v>28</v>
      </c>
      <c r="E65" s="2">
        <v>486</v>
      </c>
      <c r="F65" s="2">
        <v>20060</v>
      </c>
      <c r="G65" s="2">
        <v>78773</v>
      </c>
      <c r="H65" s="2">
        <f aca="true" t="shared" si="16" ref="H65:H87">SUM(F65:G65)</f>
        <v>98833</v>
      </c>
      <c r="I65" s="2">
        <f aca="true" t="shared" si="17" ref="I65:I87">H65+E65+D65+C65</f>
        <v>99347</v>
      </c>
      <c r="J65" s="2">
        <v>100871</v>
      </c>
      <c r="K65" s="2">
        <v>0</v>
      </c>
      <c r="L65" s="2">
        <v>100871</v>
      </c>
      <c r="M65" s="2">
        <v>0</v>
      </c>
      <c r="N65" s="2">
        <f aca="true" t="shared" si="18" ref="N65:N87">SUM(L65:M65)</f>
        <v>100871</v>
      </c>
      <c r="O65" s="2">
        <f aca="true" t="shared" si="19" ref="O65:O87">I65-N65</f>
        <v>-1524</v>
      </c>
      <c r="P65" s="2">
        <f aca="true" t="shared" si="20" ref="P65:P87">Q65-R65</f>
        <v>1524</v>
      </c>
      <c r="Q65" s="2">
        <v>26361</v>
      </c>
      <c r="R65" s="2">
        <v>24837</v>
      </c>
    </row>
    <row r="66" spans="1:18" ht="12.75">
      <c r="A66" t="s">
        <v>129</v>
      </c>
      <c r="B66" s="13" t="s">
        <v>130</v>
      </c>
      <c r="C66" s="2">
        <v>3743</v>
      </c>
      <c r="D66" s="2">
        <v>2760</v>
      </c>
      <c r="E66" s="2">
        <v>57357</v>
      </c>
      <c r="F66" s="2">
        <v>0</v>
      </c>
      <c r="G66" s="2">
        <v>25133</v>
      </c>
      <c r="H66" s="2">
        <f t="shared" si="16"/>
        <v>25133</v>
      </c>
      <c r="I66" s="2">
        <f t="shared" si="17"/>
        <v>88993</v>
      </c>
      <c r="J66" s="2">
        <v>83272</v>
      </c>
      <c r="K66" s="2">
        <v>242</v>
      </c>
      <c r="L66" s="2">
        <v>83514</v>
      </c>
      <c r="M66" s="2">
        <v>0</v>
      </c>
      <c r="N66" s="2">
        <f t="shared" si="18"/>
        <v>83514</v>
      </c>
      <c r="O66" s="2">
        <f t="shared" si="19"/>
        <v>5479</v>
      </c>
      <c r="P66" s="2">
        <f t="shared" si="20"/>
        <v>-5479</v>
      </c>
      <c r="Q66" s="2">
        <v>17603</v>
      </c>
      <c r="R66" s="2">
        <v>23082</v>
      </c>
    </row>
    <row r="67" spans="1:18" ht="12.75">
      <c r="A67" t="s">
        <v>131</v>
      </c>
      <c r="B67" s="13" t="s">
        <v>132</v>
      </c>
      <c r="C67" s="2">
        <v>87</v>
      </c>
      <c r="D67" s="2">
        <v>0</v>
      </c>
      <c r="E67" s="2">
        <v>8892</v>
      </c>
      <c r="F67" s="2">
        <v>0</v>
      </c>
      <c r="G67" s="2">
        <v>20931</v>
      </c>
      <c r="H67" s="2">
        <f t="shared" si="16"/>
        <v>20931</v>
      </c>
      <c r="I67" s="2">
        <f t="shared" si="17"/>
        <v>29910</v>
      </c>
      <c r="J67" s="2">
        <v>29952</v>
      </c>
      <c r="K67" s="2">
        <v>0</v>
      </c>
      <c r="L67" s="2">
        <v>29952</v>
      </c>
      <c r="M67" s="2">
        <v>0</v>
      </c>
      <c r="N67" s="2">
        <f t="shared" si="18"/>
        <v>29952</v>
      </c>
      <c r="O67" s="2">
        <f t="shared" si="19"/>
        <v>-42</v>
      </c>
      <c r="P67" s="2">
        <f t="shared" si="20"/>
        <v>42</v>
      </c>
      <c r="Q67" s="2">
        <v>63</v>
      </c>
      <c r="R67" s="2">
        <v>21</v>
      </c>
    </row>
    <row r="68" spans="1:18" ht="12.75">
      <c r="A68" t="s">
        <v>133</v>
      </c>
      <c r="B68" s="13" t="s">
        <v>134</v>
      </c>
      <c r="C68" s="2">
        <v>409</v>
      </c>
      <c r="D68" s="2">
        <v>5</v>
      </c>
      <c r="E68" s="2">
        <v>8079</v>
      </c>
      <c r="F68" s="2">
        <v>0</v>
      </c>
      <c r="G68" s="2">
        <v>13871</v>
      </c>
      <c r="H68" s="2">
        <f t="shared" si="16"/>
        <v>13871</v>
      </c>
      <c r="I68" s="2">
        <f t="shared" si="17"/>
        <v>22364</v>
      </c>
      <c r="J68" s="2">
        <v>17350</v>
      </c>
      <c r="K68" s="2">
        <v>0</v>
      </c>
      <c r="L68" s="2">
        <v>17350</v>
      </c>
      <c r="M68" s="2">
        <v>0</v>
      </c>
      <c r="N68" s="2">
        <f t="shared" si="18"/>
        <v>17350</v>
      </c>
      <c r="O68" s="2">
        <f t="shared" si="19"/>
        <v>5014</v>
      </c>
      <c r="P68" s="2">
        <f t="shared" si="20"/>
        <v>-5014</v>
      </c>
      <c r="Q68" s="2">
        <v>2571</v>
      </c>
      <c r="R68" s="2">
        <v>7585</v>
      </c>
    </row>
    <row r="69" spans="1:18" ht="12.75">
      <c r="A69" t="s">
        <v>135</v>
      </c>
      <c r="B69" s="13" t="s">
        <v>136</v>
      </c>
      <c r="C69" s="2">
        <v>74</v>
      </c>
      <c r="D69" s="2">
        <v>0</v>
      </c>
      <c r="E69" s="2">
        <v>3292</v>
      </c>
      <c r="F69" s="2">
        <v>0</v>
      </c>
      <c r="G69" s="2">
        <v>3079</v>
      </c>
      <c r="H69" s="2">
        <f t="shared" si="16"/>
        <v>3079</v>
      </c>
      <c r="I69" s="2">
        <f t="shared" si="17"/>
        <v>6445</v>
      </c>
      <c r="J69" s="2">
        <v>5347</v>
      </c>
      <c r="K69" s="2">
        <v>0</v>
      </c>
      <c r="L69" s="2">
        <v>5347</v>
      </c>
      <c r="M69" s="2">
        <v>0</v>
      </c>
      <c r="N69" s="2">
        <f t="shared" si="18"/>
        <v>5347</v>
      </c>
      <c r="O69" s="2">
        <f t="shared" si="19"/>
        <v>1098</v>
      </c>
      <c r="P69" s="2">
        <f t="shared" si="20"/>
        <v>-1098</v>
      </c>
      <c r="Q69" s="2">
        <v>379</v>
      </c>
      <c r="R69" s="2">
        <v>1477</v>
      </c>
    </row>
    <row r="70" spans="1:18" ht="12.75">
      <c r="A70" t="s">
        <v>137</v>
      </c>
      <c r="B70" s="13" t="s">
        <v>138</v>
      </c>
      <c r="C70" s="2">
        <v>285</v>
      </c>
      <c r="D70" s="2">
        <v>0</v>
      </c>
      <c r="E70" s="2">
        <v>3567</v>
      </c>
      <c r="F70" s="2">
        <v>0</v>
      </c>
      <c r="G70" s="2">
        <v>4751</v>
      </c>
      <c r="H70" s="2">
        <f t="shared" si="16"/>
        <v>4751</v>
      </c>
      <c r="I70" s="2">
        <f t="shared" si="17"/>
        <v>8603</v>
      </c>
      <c r="J70" s="2">
        <v>7301</v>
      </c>
      <c r="K70" s="2">
        <v>175</v>
      </c>
      <c r="L70" s="2">
        <v>7476</v>
      </c>
      <c r="M70" s="2">
        <v>0</v>
      </c>
      <c r="N70" s="2">
        <f t="shared" si="18"/>
        <v>7476</v>
      </c>
      <c r="O70" s="2">
        <f t="shared" si="19"/>
        <v>1127</v>
      </c>
      <c r="P70" s="2">
        <f t="shared" si="20"/>
        <v>-1127</v>
      </c>
      <c r="Q70" s="2">
        <v>1694</v>
      </c>
      <c r="R70" s="2">
        <v>2821</v>
      </c>
    </row>
    <row r="71" spans="1:18" ht="12.75">
      <c r="A71" t="s">
        <v>139</v>
      </c>
      <c r="B71" s="13" t="s">
        <v>140</v>
      </c>
      <c r="C71" s="2">
        <v>160</v>
      </c>
      <c r="D71" s="2">
        <v>0</v>
      </c>
      <c r="E71" s="2">
        <v>7571</v>
      </c>
      <c r="F71" s="2">
        <v>0</v>
      </c>
      <c r="G71" s="2">
        <v>7463</v>
      </c>
      <c r="H71" s="2">
        <f t="shared" si="16"/>
        <v>7463</v>
      </c>
      <c r="I71" s="2">
        <f t="shared" si="17"/>
        <v>15194</v>
      </c>
      <c r="J71" s="2">
        <v>14036</v>
      </c>
      <c r="K71" s="2">
        <v>204</v>
      </c>
      <c r="L71" s="2">
        <v>14240</v>
      </c>
      <c r="M71" s="2">
        <v>0</v>
      </c>
      <c r="N71" s="2">
        <f t="shared" si="18"/>
        <v>14240</v>
      </c>
      <c r="O71" s="2">
        <f t="shared" si="19"/>
        <v>954</v>
      </c>
      <c r="P71" s="2">
        <f t="shared" si="20"/>
        <v>-954</v>
      </c>
      <c r="Q71" s="2">
        <v>1971</v>
      </c>
      <c r="R71" s="2">
        <v>2925</v>
      </c>
    </row>
    <row r="72" spans="1:18" ht="12.75">
      <c r="A72" t="s">
        <v>141</v>
      </c>
      <c r="B72" s="13" t="s">
        <v>142</v>
      </c>
      <c r="C72" s="2">
        <v>93</v>
      </c>
      <c r="D72" s="2">
        <v>0</v>
      </c>
      <c r="E72" s="2">
        <v>3697</v>
      </c>
      <c r="F72" s="2">
        <v>0</v>
      </c>
      <c r="G72" s="2">
        <v>5554</v>
      </c>
      <c r="H72" s="2">
        <f t="shared" si="16"/>
        <v>5554</v>
      </c>
      <c r="I72" s="2">
        <f t="shared" si="17"/>
        <v>9344</v>
      </c>
      <c r="J72" s="2">
        <v>9944</v>
      </c>
      <c r="K72" s="2">
        <v>0</v>
      </c>
      <c r="L72" s="2">
        <v>9944</v>
      </c>
      <c r="M72" s="2">
        <v>0</v>
      </c>
      <c r="N72" s="2">
        <f t="shared" si="18"/>
        <v>9944</v>
      </c>
      <c r="O72" s="2">
        <f t="shared" si="19"/>
        <v>-600</v>
      </c>
      <c r="P72" s="2">
        <f t="shared" si="20"/>
        <v>600</v>
      </c>
      <c r="Q72" s="2">
        <v>2161</v>
      </c>
      <c r="R72" s="2">
        <v>1561</v>
      </c>
    </row>
    <row r="73" spans="1:18" ht="12.75">
      <c r="A73" t="s">
        <v>143</v>
      </c>
      <c r="B73" s="13" t="s">
        <v>144</v>
      </c>
      <c r="C73" s="2">
        <v>177</v>
      </c>
      <c r="D73" s="2">
        <v>0</v>
      </c>
      <c r="E73" s="2">
        <v>2596</v>
      </c>
      <c r="F73" s="2">
        <v>0</v>
      </c>
      <c r="G73" s="2">
        <v>6562</v>
      </c>
      <c r="H73" s="2">
        <f t="shared" si="16"/>
        <v>6562</v>
      </c>
      <c r="I73" s="2">
        <f t="shared" si="17"/>
        <v>9335</v>
      </c>
      <c r="J73" s="2">
        <v>9010</v>
      </c>
      <c r="K73" s="2">
        <v>0</v>
      </c>
      <c r="L73" s="2">
        <v>9010</v>
      </c>
      <c r="M73" s="2">
        <v>0</v>
      </c>
      <c r="N73" s="2">
        <f t="shared" si="18"/>
        <v>9010</v>
      </c>
      <c r="O73" s="2">
        <f t="shared" si="19"/>
        <v>325</v>
      </c>
      <c r="P73" s="2">
        <f t="shared" si="20"/>
        <v>-325</v>
      </c>
      <c r="Q73" s="2">
        <v>661</v>
      </c>
      <c r="R73" s="2">
        <v>986</v>
      </c>
    </row>
    <row r="74" spans="1:18" ht="12.75">
      <c r="A74" t="s">
        <v>145</v>
      </c>
      <c r="B74" s="13" t="s">
        <v>146</v>
      </c>
      <c r="C74" s="2">
        <v>1157</v>
      </c>
      <c r="D74" s="2">
        <v>0</v>
      </c>
      <c r="E74" s="2">
        <v>11835</v>
      </c>
      <c r="F74" s="2">
        <v>0</v>
      </c>
      <c r="G74" s="2">
        <v>5997</v>
      </c>
      <c r="H74" s="2">
        <f t="shared" si="16"/>
        <v>5997</v>
      </c>
      <c r="I74" s="2">
        <f t="shared" si="17"/>
        <v>18989</v>
      </c>
      <c r="J74" s="2">
        <v>18413</v>
      </c>
      <c r="K74" s="2">
        <v>1498</v>
      </c>
      <c r="L74" s="2">
        <v>19911</v>
      </c>
      <c r="M74" s="2">
        <v>0</v>
      </c>
      <c r="N74" s="2">
        <f t="shared" si="18"/>
        <v>19911</v>
      </c>
      <c r="O74" s="2">
        <f t="shared" si="19"/>
        <v>-922</v>
      </c>
      <c r="P74" s="2">
        <f t="shared" si="20"/>
        <v>922</v>
      </c>
      <c r="Q74" s="2">
        <v>4023</v>
      </c>
      <c r="R74" s="2">
        <v>3101</v>
      </c>
    </row>
    <row r="75" spans="1:18" ht="12.75">
      <c r="A75" t="s">
        <v>147</v>
      </c>
      <c r="B75" s="13" t="s">
        <v>148</v>
      </c>
      <c r="C75" s="2">
        <v>688</v>
      </c>
      <c r="D75" s="2">
        <v>0</v>
      </c>
      <c r="E75" s="2">
        <v>4154</v>
      </c>
      <c r="F75" s="2">
        <v>0</v>
      </c>
      <c r="G75" s="2">
        <v>6072</v>
      </c>
      <c r="H75" s="2">
        <f t="shared" si="16"/>
        <v>6072</v>
      </c>
      <c r="I75" s="2">
        <f t="shared" si="17"/>
        <v>10914</v>
      </c>
      <c r="J75" s="2">
        <v>7074</v>
      </c>
      <c r="K75" s="2">
        <v>216</v>
      </c>
      <c r="L75" s="2">
        <v>7290</v>
      </c>
      <c r="M75" s="2">
        <v>0</v>
      </c>
      <c r="N75" s="2">
        <f t="shared" si="18"/>
        <v>7290</v>
      </c>
      <c r="O75" s="2">
        <f t="shared" si="19"/>
        <v>3624</v>
      </c>
      <c r="P75" s="2">
        <f t="shared" si="20"/>
        <v>-3624</v>
      </c>
      <c r="Q75" s="2">
        <v>1381</v>
      </c>
      <c r="R75" s="2">
        <v>5005</v>
      </c>
    </row>
    <row r="76" spans="1:18" ht="12.75">
      <c r="A76" t="s">
        <v>149</v>
      </c>
      <c r="B76" s="13" t="s">
        <v>150</v>
      </c>
      <c r="C76" s="2">
        <v>283</v>
      </c>
      <c r="D76" s="2">
        <v>0</v>
      </c>
      <c r="E76" s="2">
        <v>4677</v>
      </c>
      <c r="F76" s="2">
        <v>0</v>
      </c>
      <c r="G76" s="2">
        <v>8930</v>
      </c>
      <c r="H76" s="2">
        <f t="shared" si="16"/>
        <v>8930</v>
      </c>
      <c r="I76" s="2">
        <f t="shared" si="17"/>
        <v>13890</v>
      </c>
      <c r="J76" s="2">
        <v>13455</v>
      </c>
      <c r="K76" s="2">
        <v>0</v>
      </c>
      <c r="L76" s="2">
        <v>13455</v>
      </c>
      <c r="M76" s="2">
        <v>0</v>
      </c>
      <c r="N76" s="2">
        <f t="shared" si="18"/>
        <v>13455</v>
      </c>
      <c r="O76" s="2">
        <f t="shared" si="19"/>
        <v>435</v>
      </c>
      <c r="P76" s="2">
        <f t="shared" si="20"/>
        <v>-435</v>
      </c>
      <c r="Q76" s="2">
        <v>935</v>
      </c>
      <c r="R76" s="2">
        <v>1370</v>
      </c>
    </row>
    <row r="77" spans="1:18" ht="12.75">
      <c r="A77" t="s">
        <v>151</v>
      </c>
      <c r="B77" s="13" t="s">
        <v>152</v>
      </c>
      <c r="C77" s="2">
        <v>114</v>
      </c>
      <c r="D77" s="2">
        <v>0</v>
      </c>
      <c r="E77" s="2">
        <v>1874</v>
      </c>
      <c r="F77" s="2">
        <v>0</v>
      </c>
      <c r="G77" s="2">
        <v>3473</v>
      </c>
      <c r="H77" s="2">
        <f t="shared" si="16"/>
        <v>3473</v>
      </c>
      <c r="I77" s="2">
        <f t="shared" si="17"/>
        <v>5461</v>
      </c>
      <c r="J77" s="2">
        <v>5490</v>
      </c>
      <c r="K77" s="2">
        <v>0</v>
      </c>
      <c r="L77" s="2">
        <v>5490</v>
      </c>
      <c r="M77" s="2">
        <v>0</v>
      </c>
      <c r="N77" s="2">
        <f t="shared" si="18"/>
        <v>5490</v>
      </c>
      <c r="O77" s="2">
        <f t="shared" si="19"/>
        <v>-29</v>
      </c>
      <c r="P77" s="2">
        <f t="shared" si="20"/>
        <v>29</v>
      </c>
      <c r="Q77" s="2">
        <v>372</v>
      </c>
      <c r="R77" s="2">
        <v>343</v>
      </c>
    </row>
    <row r="78" spans="1:18" ht="12.75">
      <c r="A78" t="s">
        <v>153</v>
      </c>
      <c r="B78" s="13" t="s">
        <v>154</v>
      </c>
      <c r="C78" s="2">
        <v>283</v>
      </c>
      <c r="D78" s="2">
        <v>0</v>
      </c>
      <c r="E78" s="2">
        <v>7935</v>
      </c>
      <c r="F78" s="2">
        <v>0</v>
      </c>
      <c r="G78" s="2">
        <v>5562</v>
      </c>
      <c r="H78" s="2">
        <f t="shared" si="16"/>
        <v>5562</v>
      </c>
      <c r="I78" s="2">
        <f t="shared" si="17"/>
        <v>13780</v>
      </c>
      <c r="J78" s="2">
        <v>10608</v>
      </c>
      <c r="K78" s="2">
        <v>2393</v>
      </c>
      <c r="L78" s="2">
        <v>13001</v>
      </c>
      <c r="M78" s="2">
        <v>0</v>
      </c>
      <c r="N78" s="2">
        <f t="shared" si="18"/>
        <v>13001</v>
      </c>
      <c r="O78" s="2">
        <f t="shared" si="19"/>
        <v>779</v>
      </c>
      <c r="P78" s="2">
        <f t="shared" si="20"/>
        <v>-779</v>
      </c>
      <c r="Q78" s="2">
        <v>481</v>
      </c>
      <c r="R78" s="2">
        <v>1260</v>
      </c>
    </row>
    <row r="79" spans="1:18" ht="12.75">
      <c r="A79" t="s">
        <v>155</v>
      </c>
      <c r="B79" s="13" t="s">
        <v>156</v>
      </c>
      <c r="C79" s="2">
        <v>267</v>
      </c>
      <c r="D79" s="2">
        <v>0</v>
      </c>
      <c r="E79" s="2">
        <v>20250</v>
      </c>
      <c r="F79" s="2">
        <v>0</v>
      </c>
      <c r="G79" s="2">
        <v>10044</v>
      </c>
      <c r="H79" s="2">
        <f t="shared" si="16"/>
        <v>10044</v>
      </c>
      <c r="I79" s="2">
        <f t="shared" si="17"/>
        <v>30561</v>
      </c>
      <c r="J79" s="2">
        <v>30992</v>
      </c>
      <c r="K79" s="2">
        <v>0</v>
      </c>
      <c r="L79" s="2">
        <v>30992</v>
      </c>
      <c r="M79" s="2">
        <v>0</v>
      </c>
      <c r="N79" s="2">
        <f t="shared" si="18"/>
        <v>30992</v>
      </c>
      <c r="O79" s="2">
        <f t="shared" si="19"/>
        <v>-431</v>
      </c>
      <c r="P79" s="2">
        <f t="shared" si="20"/>
        <v>431</v>
      </c>
      <c r="Q79" s="2">
        <v>4144</v>
      </c>
      <c r="R79" s="2">
        <v>3713</v>
      </c>
    </row>
    <row r="80" spans="1:18" ht="12.75">
      <c r="A80" t="s">
        <v>157</v>
      </c>
      <c r="B80" s="13" t="s">
        <v>158</v>
      </c>
      <c r="C80" s="2">
        <v>1922</v>
      </c>
      <c r="D80" s="2">
        <v>0</v>
      </c>
      <c r="E80" s="2">
        <v>6424</v>
      </c>
      <c r="F80" s="2">
        <v>0</v>
      </c>
      <c r="G80" s="2">
        <v>6204</v>
      </c>
      <c r="H80" s="2">
        <f t="shared" si="16"/>
        <v>6204</v>
      </c>
      <c r="I80" s="2">
        <f t="shared" si="17"/>
        <v>14550</v>
      </c>
      <c r="J80" s="2">
        <v>14394</v>
      </c>
      <c r="K80" s="2">
        <v>0</v>
      </c>
      <c r="L80" s="2">
        <v>14394</v>
      </c>
      <c r="M80" s="2">
        <v>0</v>
      </c>
      <c r="N80" s="2">
        <f t="shared" si="18"/>
        <v>14394</v>
      </c>
      <c r="O80" s="2">
        <f t="shared" si="19"/>
        <v>156</v>
      </c>
      <c r="P80" s="2">
        <f t="shared" si="20"/>
        <v>-156</v>
      </c>
      <c r="Q80" s="2">
        <v>2922</v>
      </c>
      <c r="R80" s="2">
        <v>3078</v>
      </c>
    </row>
    <row r="81" spans="1:18" ht="12.75">
      <c r="A81" t="s">
        <v>159</v>
      </c>
      <c r="B81" s="13" t="s">
        <v>160</v>
      </c>
      <c r="C81" s="2">
        <v>242</v>
      </c>
      <c r="D81" s="2">
        <v>0</v>
      </c>
      <c r="E81" s="2">
        <v>6636</v>
      </c>
      <c r="F81" s="2">
        <v>0</v>
      </c>
      <c r="G81" s="2">
        <v>15401</v>
      </c>
      <c r="H81" s="2">
        <f t="shared" si="16"/>
        <v>15401</v>
      </c>
      <c r="I81" s="2">
        <f t="shared" si="17"/>
        <v>22279</v>
      </c>
      <c r="J81" s="2">
        <v>22192</v>
      </c>
      <c r="K81" s="2">
        <v>0</v>
      </c>
      <c r="L81" s="2">
        <v>22192</v>
      </c>
      <c r="M81" s="2">
        <v>0</v>
      </c>
      <c r="N81" s="2">
        <f t="shared" si="18"/>
        <v>22192</v>
      </c>
      <c r="O81" s="2">
        <f t="shared" si="19"/>
        <v>87</v>
      </c>
      <c r="P81" s="2">
        <f t="shared" si="20"/>
        <v>-87</v>
      </c>
      <c r="Q81" s="2">
        <v>3452</v>
      </c>
      <c r="R81" s="2">
        <v>3539</v>
      </c>
    </row>
    <row r="82" spans="1:18" ht="12.75">
      <c r="A82" t="s">
        <v>161</v>
      </c>
      <c r="B82" s="13" t="s">
        <v>162</v>
      </c>
      <c r="C82" s="2">
        <v>405</v>
      </c>
      <c r="D82" s="2">
        <v>0</v>
      </c>
      <c r="E82" s="2">
        <v>14461</v>
      </c>
      <c r="F82" s="2">
        <v>0</v>
      </c>
      <c r="G82" s="2">
        <v>3511</v>
      </c>
      <c r="H82" s="2">
        <f t="shared" si="16"/>
        <v>3511</v>
      </c>
      <c r="I82" s="2">
        <f t="shared" si="17"/>
        <v>18377</v>
      </c>
      <c r="J82" s="2">
        <v>19389</v>
      </c>
      <c r="K82" s="2">
        <v>53</v>
      </c>
      <c r="L82" s="2">
        <v>19442</v>
      </c>
      <c r="M82" s="2">
        <v>0</v>
      </c>
      <c r="N82" s="2">
        <f t="shared" si="18"/>
        <v>19442</v>
      </c>
      <c r="O82" s="2">
        <f t="shared" si="19"/>
        <v>-1065</v>
      </c>
      <c r="P82" s="2">
        <f t="shared" si="20"/>
        <v>1065</v>
      </c>
      <c r="Q82" s="2">
        <v>3214</v>
      </c>
      <c r="R82" s="2">
        <v>2149</v>
      </c>
    </row>
    <row r="83" spans="1:18" ht="12.75">
      <c r="A83" t="s">
        <v>163</v>
      </c>
      <c r="B83" s="13" t="s">
        <v>164</v>
      </c>
      <c r="C83" s="2">
        <v>52</v>
      </c>
      <c r="D83" s="2">
        <v>0</v>
      </c>
      <c r="E83" s="2">
        <v>1892</v>
      </c>
      <c r="F83" s="2">
        <v>0</v>
      </c>
      <c r="G83" s="2">
        <v>3068</v>
      </c>
      <c r="H83" s="2">
        <f t="shared" si="16"/>
        <v>3068</v>
      </c>
      <c r="I83" s="2">
        <f t="shared" si="17"/>
        <v>5012</v>
      </c>
      <c r="J83" s="2">
        <v>3459</v>
      </c>
      <c r="K83" s="2">
        <v>0</v>
      </c>
      <c r="L83" s="2">
        <v>3459</v>
      </c>
      <c r="M83" s="2">
        <v>0</v>
      </c>
      <c r="N83" s="2">
        <f t="shared" si="18"/>
        <v>3459</v>
      </c>
      <c r="O83" s="2">
        <f t="shared" si="19"/>
        <v>1553</v>
      </c>
      <c r="P83" s="2">
        <f t="shared" si="20"/>
        <v>-1553</v>
      </c>
      <c r="Q83" s="2">
        <v>2011</v>
      </c>
      <c r="R83" s="2">
        <v>3564</v>
      </c>
    </row>
    <row r="84" spans="1:18" ht="12.75">
      <c r="A84" t="s">
        <v>165</v>
      </c>
      <c r="B84" s="13" t="s">
        <v>166</v>
      </c>
      <c r="C84" s="2">
        <v>465</v>
      </c>
      <c r="D84" s="2">
        <v>0</v>
      </c>
      <c r="E84" s="2">
        <v>7722</v>
      </c>
      <c r="F84" s="2">
        <v>0</v>
      </c>
      <c r="G84" s="2">
        <v>7113</v>
      </c>
      <c r="H84" s="2">
        <f t="shared" si="16"/>
        <v>7113</v>
      </c>
      <c r="I84" s="2">
        <f t="shared" si="17"/>
        <v>15300</v>
      </c>
      <c r="J84" s="2">
        <v>14703</v>
      </c>
      <c r="K84" s="2">
        <v>0</v>
      </c>
      <c r="L84" s="2">
        <v>14703</v>
      </c>
      <c r="M84" s="2">
        <v>0</v>
      </c>
      <c r="N84" s="2">
        <f t="shared" si="18"/>
        <v>14703</v>
      </c>
      <c r="O84" s="2">
        <f t="shared" si="19"/>
        <v>597</v>
      </c>
      <c r="P84" s="2">
        <f t="shared" si="20"/>
        <v>-597</v>
      </c>
      <c r="Q84" s="2">
        <v>7321</v>
      </c>
      <c r="R84" s="2">
        <v>7918</v>
      </c>
    </row>
    <row r="85" spans="1:18" ht="12.75">
      <c r="A85" t="s">
        <v>167</v>
      </c>
      <c r="B85" s="13" t="s">
        <v>168</v>
      </c>
      <c r="C85" s="2">
        <v>222</v>
      </c>
      <c r="D85" s="2">
        <v>0</v>
      </c>
      <c r="E85" s="2">
        <v>5435</v>
      </c>
      <c r="F85" s="2">
        <v>0</v>
      </c>
      <c r="G85" s="2">
        <v>7630</v>
      </c>
      <c r="H85" s="2">
        <f t="shared" si="16"/>
        <v>7630</v>
      </c>
      <c r="I85" s="2">
        <f t="shared" si="17"/>
        <v>13287</v>
      </c>
      <c r="J85" s="2">
        <v>13474</v>
      </c>
      <c r="K85" s="2">
        <v>0</v>
      </c>
      <c r="L85" s="2">
        <v>13474</v>
      </c>
      <c r="M85" s="2">
        <v>0</v>
      </c>
      <c r="N85" s="2">
        <f t="shared" si="18"/>
        <v>13474</v>
      </c>
      <c r="O85" s="2">
        <f t="shared" si="19"/>
        <v>-187</v>
      </c>
      <c r="P85" s="2">
        <f t="shared" si="20"/>
        <v>187</v>
      </c>
      <c r="Q85" s="2">
        <v>1896</v>
      </c>
      <c r="R85" s="2">
        <v>1709</v>
      </c>
    </row>
    <row r="86" spans="1:18" ht="12.75">
      <c r="A86" t="s">
        <v>169</v>
      </c>
      <c r="B86" s="13" t="s">
        <v>170</v>
      </c>
      <c r="C86" s="2">
        <v>447</v>
      </c>
      <c r="D86" s="2">
        <v>783</v>
      </c>
      <c r="E86" s="2">
        <v>5505</v>
      </c>
      <c r="F86" s="2">
        <v>0</v>
      </c>
      <c r="G86" s="2">
        <v>9956</v>
      </c>
      <c r="H86" s="2">
        <f t="shared" si="16"/>
        <v>9956</v>
      </c>
      <c r="I86" s="2">
        <f t="shared" si="17"/>
        <v>16691</v>
      </c>
      <c r="J86" s="2">
        <v>18352</v>
      </c>
      <c r="K86" s="2">
        <v>0</v>
      </c>
      <c r="L86" s="2">
        <v>18352</v>
      </c>
      <c r="M86" s="2">
        <v>0</v>
      </c>
      <c r="N86" s="2">
        <f t="shared" si="18"/>
        <v>18352</v>
      </c>
      <c r="O86" s="2">
        <f t="shared" si="19"/>
        <v>-1661</v>
      </c>
      <c r="P86" s="2">
        <f t="shared" si="20"/>
        <v>1661</v>
      </c>
      <c r="Q86" s="2">
        <v>2627</v>
      </c>
      <c r="R86" s="2">
        <v>966</v>
      </c>
    </row>
    <row r="87" spans="1:18" s="1" customFormat="1" ht="12.75">
      <c r="A87" s="1" t="s">
        <v>82</v>
      </c>
      <c r="B87" s="16" t="s">
        <v>171</v>
      </c>
      <c r="C87" s="3">
        <v>11575</v>
      </c>
      <c r="D87" s="3">
        <v>3576</v>
      </c>
      <c r="E87" s="3">
        <v>194337</v>
      </c>
      <c r="F87" s="3">
        <v>20060</v>
      </c>
      <c r="G87" s="3">
        <v>259078</v>
      </c>
      <c r="H87" s="3">
        <f t="shared" si="16"/>
        <v>279138</v>
      </c>
      <c r="I87" s="2">
        <f t="shared" si="17"/>
        <v>488626</v>
      </c>
      <c r="J87" s="3">
        <v>469078</v>
      </c>
      <c r="K87" s="3">
        <v>4781</v>
      </c>
      <c r="L87" s="3">
        <v>473859</v>
      </c>
      <c r="M87" s="3">
        <v>0</v>
      </c>
      <c r="N87" s="3">
        <f t="shared" si="18"/>
        <v>473859</v>
      </c>
      <c r="O87" s="3">
        <f t="shared" si="19"/>
        <v>14767</v>
      </c>
      <c r="P87" s="3">
        <f t="shared" si="20"/>
        <v>-14767</v>
      </c>
      <c r="Q87" s="3">
        <v>88243</v>
      </c>
      <c r="R87" s="3">
        <v>103010</v>
      </c>
    </row>
    <row r="89" spans="1:18" ht="12.75">
      <c r="A89" t="s">
        <v>172</v>
      </c>
      <c r="B89" s="13" t="s">
        <v>173</v>
      </c>
      <c r="C89" s="2">
        <v>0</v>
      </c>
      <c r="D89" s="2">
        <v>7841</v>
      </c>
      <c r="E89" s="2">
        <v>247245</v>
      </c>
      <c r="F89" s="2">
        <v>0</v>
      </c>
      <c r="G89" s="2">
        <v>50</v>
      </c>
      <c r="H89" s="2">
        <f aca="true" t="shared" si="21" ref="H89:H107">SUM(F89:G89)</f>
        <v>50</v>
      </c>
      <c r="I89" s="2">
        <f aca="true" t="shared" si="22" ref="I89:I107">H89+E89+D89+C89</f>
        <v>255136</v>
      </c>
      <c r="J89" s="2">
        <v>307783</v>
      </c>
      <c r="K89" s="2">
        <v>0</v>
      </c>
      <c r="L89" s="2">
        <v>307783</v>
      </c>
      <c r="M89" s="2">
        <v>-12963</v>
      </c>
      <c r="N89" s="2">
        <f aca="true" t="shared" si="23" ref="N89:N107">SUM(L89:M89)</f>
        <v>294820</v>
      </c>
      <c r="O89" s="2">
        <f aca="true" t="shared" si="24" ref="O89:O107">I89-N89</f>
        <v>-39684</v>
      </c>
      <c r="P89" s="2">
        <f aca="true" t="shared" si="25" ref="P89:P107">Q89-R89</f>
        <v>39684</v>
      </c>
      <c r="Q89" s="2">
        <v>78011</v>
      </c>
      <c r="R89" s="2">
        <v>38327</v>
      </c>
    </row>
    <row r="90" spans="1:18" ht="12.75">
      <c r="A90" t="s">
        <v>174</v>
      </c>
      <c r="B90" s="13" t="s">
        <v>175</v>
      </c>
      <c r="C90" s="2">
        <v>4236</v>
      </c>
      <c r="D90" s="2">
        <v>44001</v>
      </c>
      <c r="E90" s="2">
        <v>49357</v>
      </c>
      <c r="F90" s="2">
        <v>0</v>
      </c>
      <c r="G90" s="2">
        <v>17045</v>
      </c>
      <c r="H90" s="2">
        <f t="shared" si="21"/>
        <v>17045</v>
      </c>
      <c r="I90" s="2">
        <f t="shared" si="22"/>
        <v>114639</v>
      </c>
      <c r="J90" s="2">
        <v>93565</v>
      </c>
      <c r="K90" s="2">
        <v>6270</v>
      </c>
      <c r="L90" s="2">
        <v>99835</v>
      </c>
      <c r="M90" s="2">
        <v>0</v>
      </c>
      <c r="N90" s="2">
        <f t="shared" si="23"/>
        <v>99835</v>
      </c>
      <c r="O90" s="2">
        <f t="shared" si="24"/>
        <v>14804</v>
      </c>
      <c r="P90" s="2">
        <f t="shared" si="25"/>
        <v>-14804</v>
      </c>
      <c r="Q90" s="2">
        <v>15738</v>
      </c>
      <c r="R90" s="2">
        <v>30542</v>
      </c>
    </row>
    <row r="91" spans="1:18" ht="12.75">
      <c r="A91" t="s">
        <v>176</v>
      </c>
      <c r="B91" s="13" t="s">
        <v>177</v>
      </c>
      <c r="C91" s="2">
        <v>270</v>
      </c>
      <c r="D91" s="2">
        <v>0</v>
      </c>
      <c r="E91" s="2">
        <v>9424</v>
      </c>
      <c r="F91" s="2">
        <v>0</v>
      </c>
      <c r="G91" s="2">
        <v>4</v>
      </c>
      <c r="H91" s="2">
        <f t="shared" si="21"/>
        <v>4</v>
      </c>
      <c r="I91" s="2">
        <f t="shared" si="22"/>
        <v>9698</v>
      </c>
      <c r="J91" s="2">
        <v>12867</v>
      </c>
      <c r="K91" s="2">
        <v>0</v>
      </c>
      <c r="L91" s="2">
        <v>12867</v>
      </c>
      <c r="M91" s="2">
        <v>-1500</v>
      </c>
      <c r="N91" s="2">
        <f t="shared" si="23"/>
        <v>11367</v>
      </c>
      <c r="O91" s="2">
        <f t="shared" si="24"/>
        <v>-1669</v>
      </c>
      <c r="P91" s="2">
        <f t="shared" si="25"/>
        <v>1669</v>
      </c>
      <c r="Q91" s="2">
        <v>3325</v>
      </c>
      <c r="R91" s="2">
        <v>1656</v>
      </c>
    </row>
    <row r="92" spans="1:18" ht="12.75">
      <c r="A92" t="s">
        <v>178</v>
      </c>
      <c r="B92" s="13" t="s">
        <v>179</v>
      </c>
      <c r="C92" s="2">
        <v>91</v>
      </c>
      <c r="D92" s="2">
        <v>0</v>
      </c>
      <c r="E92" s="2">
        <v>8709</v>
      </c>
      <c r="F92" s="2">
        <v>0</v>
      </c>
      <c r="G92" s="2">
        <v>1314</v>
      </c>
      <c r="H92" s="2">
        <f t="shared" si="21"/>
        <v>1314</v>
      </c>
      <c r="I92" s="2">
        <f t="shared" si="22"/>
        <v>10114</v>
      </c>
      <c r="J92" s="2">
        <v>10433</v>
      </c>
      <c r="K92" s="2">
        <v>159</v>
      </c>
      <c r="L92" s="2">
        <v>10592</v>
      </c>
      <c r="M92" s="2">
        <v>0</v>
      </c>
      <c r="N92" s="2">
        <f t="shared" si="23"/>
        <v>10592</v>
      </c>
      <c r="O92" s="2">
        <f t="shared" si="24"/>
        <v>-478</v>
      </c>
      <c r="P92" s="2">
        <f t="shared" si="25"/>
        <v>478</v>
      </c>
      <c r="Q92" s="2">
        <v>747</v>
      </c>
      <c r="R92" s="2">
        <v>269</v>
      </c>
    </row>
    <row r="93" spans="1:18" ht="12.75">
      <c r="A93" t="s">
        <v>180</v>
      </c>
      <c r="B93" s="13" t="s">
        <v>181</v>
      </c>
      <c r="C93" s="2">
        <v>1832</v>
      </c>
      <c r="D93" s="2">
        <v>0</v>
      </c>
      <c r="E93" s="2">
        <v>15259</v>
      </c>
      <c r="F93" s="2">
        <v>0</v>
      </c>
      <c r="G93" s="2">
        <v>0</v>
      </c>
      <c r="H93" s="2">
        <f t="shared" si="21"/>
        <v>0</v>
      </c>
      <c r="I93" s="2">
        <f t="shared" si="22"/>
        <v>17091</v>
      </c>
      <c r="J93" s="2">
        <v>6355</v>
      </c>
      <c r="K93" s="2">
        <v>9628</v>
      </c>
      <c r="L93" s="2">
        <v>15983</v>
      </c>
      <c r="M93" s="2">
        <v>0</v>
      </c>
      <c r="N93" s="2">
        <f t="shared" si="23"/>
        <v>15983</v>
      </c>
      <c r="O93" s="2">
        <f t="shared" si="24"/>
        <v>1108</v>
      </c>
      <c r="P93" s="2">
        <f t="shared" si="25"/>
        <v>-1108</v>
      </c>
      <c r="Q93" s="2">
        <v>1740</v>
      </c>
      <c r="R93" s="2">
        <v>2848</v>
      </c>
    </row>
    <row r="94" spans="1:18" ht="12.75">
      <c r="A94" t="s">
        <v>182</v>
      </c>
      <c r="B94" s="13" t="s">
        <v>183</v>
      </c>
      <c r="C94" s="2">
        <v>2449</v>
      </c>
      <c r="D94" s="2">
        <v>1220</v>
      </c>
      <c r="E94" s="2">
        <v>8607</v>
      </c>
      <c r="F94" s="2">
        <v>0</v>
      </c>
      <c r="G94" s="2">
        <v>0</v>
      </c>
      <c r="H94" s="2">
        <f t="shared" si="21"/>
        <v>0</v>
      </c>
      <c r="I94" s="2">
        <f t="shared" si="22"/>
        <v>12276</v>
      </c>
      <c r="J94" s="2">
        <v>17934</v>
      </c>
      <c r="K94" s="2">
        <v>0</v>
      </c>
      <c r="L94" s="2">
        <v>17934</v>
      </c>
      <c r="M94" s="2">
        <v>0</v>
      </c>
      <c r="N94" s="2">
        <f t="shared" si="23"/>
        <v>17934</v>
      </c>
      <c r="O94" s="2">
        <f t="shared" si="24"/>
        <v>-5658</v>
      </c>
      <c r="P94" s="2">
        <f t="shared" si="25"/>
        <v>5658</v>
      </c>
      <c r="Q94" s="2">
        <v>9192</v>
      </c>
      <c r="R94" s="2">
        <v>3534</v>
      </c>
    </row>
    <row r="95" spans="1:18" ht="12.75">
      <c r="A95" t="s">
        <v>184</v>
      </c>
      <c r="B95" s="13" t="s">
        <v>185</v>
      </c>
      <c r="C95" s="2">
        <v>565</v>
      </c>
      <c r="D95" s="2">
        <v>0</v>
      </c>
      <c r="E95" s="2">
        <v>5830</v>
      </c>
      <c r="F95" s="2">
        <v>0</v>
      </c>
      <c r="G95" s="2">
        <v>0</v>
      </c>
      <c r="H95" s="2">
        <f t="shared" si="21"/>
        <v>0</v>
      </c>
      <c r="I95" s="2">
        <f t="shared" si="22"/>
        <v>6395</v>
      </c>
      <c r="J95" s="2">
        <v>3685</v>
      </c>
      <c r="K95" s="2">
        <v>0</v>
      </c>
      <c r="L95" s="2">
        <v>3685</v>
      </c>
      <c r="M95" s="2">
        <v>0</v>
      </c>
      <c r="N95" s="2">
        <f t="shared" si="23"/>
        <v>3685</v>
      </c>
      <c r="O95" s="2">
        <f t="shared" si="24"/>
        <v>2710</v>
      </c>
      <c r="P95" s="2">
        <f t="shared" si="25"/>
        <v>-2710</v>
      </c>
      <c r="Q95" s="2">
        <v>33</v>
      </c>
      <c r="R95" s="2">
        <v>2743</v>
      </c>
    </row>
    <row r="96" spans="1:18" ht="12.75">
      <c r="A96" t="s">
        <v>186</v>
      </c>
      <c r="B96" s="13" t="s">
        <v>187</v>
      </c>
      <c r="C96" s="2">
        <v>1163</v>
      </c>
      <c r="D96" s="2">
        <v>0</v>
      </c>
      <c r="E96" s="2">
        <v>13763</v>
      </c>
      <c r="F96" s="2">
        <v>0</v>
      </c>
      <c r="G96" s="2">
        <v>5</v>
      </c>
      <c r="H96" s="2">
        <f t="shared" si="21"/>
        <v>5</v>
      </c>
      <c r="I96" s="2">
        <f t="shared" si="22"/>
        <v>14931</v>
      </c>
      <c r="J96" s="2">
        <v>14397</v>
      </c>
      <c r="K96" s="2">
        <v>499</v>
      </c>
      <c r="L96" s="2">
        <v>14896</v>
      </c>
      <c r="M96" s="2">
        <v>0</v>
      </c>
      <c r="N96" s="2">
        <f t="shared" si="23"/>
        <v>14896</v>
      </c>
      <c r="O96" s="2">
        <f t="shared" si="24"/>
        <v>35</v>
      </c>
      <c r="P96" s="2">
        <f t="shared" si="25"/>
        <v>-35</v>
      </c>
      <c r="Q96" s="2">
        <v>4</v>
      </c>
      <c r="R96" s="2">
        <v>39</v>
      </c>
    </row>
    <row r="97" spans="1:18" ht="12.75">
      <c r="A97" t="s">
        <v>188</v>
      </c>
      <c r="B97" s="13" t="s">
        <v>189</v>
      </c>
      <c r="C97" s="2">
        <v>5275</v>
      </c>
      <c r="D97" s="2">
        <v>319</v>
      </c>
      <c r="E97" s="2">
        <v>34158</v>
      </c>
      <c r="F97" s="2">
        <v>0</v>
      </c>
      <c r="G97" s="2">
        <v>20418</v>
      </c>
      <c r="H97" s="2">
        <f t="shared" si="21"/>
        <v>20418</v>
      </c>
      <c r="I97" s="2">
        <f t="shared" si="22"/>
        <v>60170</v>
      </c>
      <c r="J97" s="2">
        <v>61771</v>
      </c>
      <c r="K97" s="2">
        <v>1700</v>
      </c>
      <c r="L97" s="2">
        <v>63471</v>
      </c>
      <c r="M97" s="2">
        <v>0</v>
      </c>
      <c r="N97" s="2">
        <f t="shared" si="23"/>
        <v>63471</v>
      </c>
      <c r="O97" s="2">
        <f t="shared" si="24"/>
        <v>-3301</v>
      </c>
      <c r="P97" s="2">
        <f t="shared" si="25"/>
        <v>3301</v>
      </c>
      <c r="Q97" s="2">
        <v>4276</v>
      </c>
      <c r="R97" s="2">
        <v>975</v>
      </c>
    </row>
    <row r="98" spans="1:18" ht="12.75">
      <c r="A98" t="s">
        <v>190</v>
      </c>
      <c r="B98" s="13" t="s">
        <v>191</v>
      </c>
      <c r="C98" s="2">
        <v>2922</v>
      </c>
      <c r="D98" s="2">
        <v>431</v>
      </c>
      <c r="E98" s="2">
        <v>17832</v>
      </c>
      <c r="F98" s="2">
        <v>0</v>
      </c>
      <c r="G98" s="2">
        <v>0</v>
      </c>
      <c r="H98" s="2">
        <f t="shared" si="21"/>
        <v>0</v>
      </c>
      <c r="I98" s="2">
        <f t="shared" si="22"/>
        <v>21185</v>
      </c>
      <c r="J98" s="2">
        <v>24414</v>
      </c>
      <c r="K98" s="2">
        <v>1687</v>
      </c>
      <c r="L98" s="2">
        <v>26101</v>
      </c>
      <c r="M98" s="2">
        <v>0</v>
      </c>
      <c r="N98" s="2">
        <f t="shared" si="23"/>
        <v>26101</v>
      </c>
      <c r="O98" s="2">
        <f t="shared" si="24"/>
        <v>-4916</v>
      </c>
      <c r="P98" s="2">
        <f t="shared" si="25"/>
        <v>4916</v>
      </c>
      <c r="Q98" s="2">
        <v>8627</v>
      </c>
      <c r="R98" s="2">
        <v>3711</v>
      </c>
    </row>
    <row r="99" spans="1:18" ht="12.75">
      <c r="A99" t="s">
        <v>192</v>
      </c>
      <c r="B99" s="13" t="s">
        <v>193</v>
      </c>
      <c r="C99" s="2">
        <v>325</v>
      </c>
      <c r="D99" s="2">
        <v>728</v>
      </c>
      <c r="E99" s="2">
        <v>13739</v>
      </c>
      <c r="F99" s="2">
        <v>0</v>
      </c>
      <c r="G99" s="2">
        <v>0</v>
      </c>
      <c r="H99" s="2">
        <f t="shared" si="21"/>
        <v>0</v>
      </c>
      <c r="I99" s="2">
        <f t="shared" si="22"/>
        <v>14792</v>
      </c>
      <c r="J99" s="2">
        <v>11088</v>
      </c>
      <c r="K99" s="2">
        <v>0</v>
      </c>
      <c r="L99" s="2">
        <v>11088</v>
      </c>
      <c r="M99" s="2">
        <v>0</v>
      </c>
      <c r="N99" s="2">
        <f t="shared" si="23"/>
        <v>11088</v>
      </c>
      <c r="O99" s="2">
        <f t="shared" si="24"/>
        <v>3704</v>
      </c>
      <c r="P99" s="2">
        <f t="shared" si="25"/>
        <v>-3704</v>
      </c>
      <c r="Q99" s="2">
        <v>104</v>
      </c>
      <c r="R99" s="2">
        <v>3808</v>
      </c>
    </row>
    <row r="100" spans="1:18" ht="12.75">
      <c r="A100" t="s">
        <v>194</v>
      </c>
      <c r="B100" s="13" t="s">
        <v>195</v>
      </c>
      <c r="C100" s="2">
        <v>818</v>
      </c>
      <c r="D100" s="2">
        <v>24274</v>
      </c>
      <c r="E100" s="2">
        <v>10586</v>
      </c>
      <c r="F100" s="2">
        <v>0</v>
      </c>
      <c r="G100" s="2">
        <v>811</v>
      </c>
      <c r="H100" s="2">
        <f t="shared" si="21"/>
        <v>811</v>
      </c>
      <c r="I100" s="2">
        <f t="shared" si="22"/>
        <v>36489</v>
      </c>
      <c r="J100" s="2">
        <v>47553</v>
      </c>
      <c r="K100" s="2">
        <v>0</v>
      </c>
      <c r="L100" s="2">
        <v>47553</v>
      </c>
      <c r="M100" s="2">
        <v>0</v>
      </c>
      <c r="N100" s="2">
        <f t="shared" si="23"/>
        <v>47553</v>
      </c>
      <c r="O100" s="2">
        <f t="shared" si="24"/>
        <v>-11064</v>
      </c>
      <c r="P100" s="2">
        <f t="shared" si="25"/>
        <v>11064</v>
      </c>
      <c r="Q100" s="2">
        <v>19733</v>
      </c>
      <c r="R100" s="2">
        <v>8669</v>
      </c>
    </row>
    <row r="101" spans="1:18" ht="12.75">
      <c r="A101" t="s">
        <v>196</v>
      </c>
      <c r="B101" s="13" t="s">
        <v>197</v>
      </c>
      <c r="C101" s="2">
        <v>311</v>
      </c>
      <c r="D101" s="2">
        <v>0</v>
      </c>
      <c r="E101" s="2">
        <v>9975</v>
      </c>
      <c r="F101" s="2">
        <v>0</v>
      </c>
      <c r="G101" s="2">
        <v>127</v>
      </c>
      <c r="H101" s="2">
        <f t="shared" si="21"/>
        <v>127</v>
      </c>
      <c r="I101" s="2">
        <f t="shared" si="22"/>
        <v>10413</v>
      </c>
      <c r="J101" s="2">
        <v>11416</v>
      </c>
      <c r="K101" s="2">
        <v>0</v>
      </c>
      <c r="L101" s="2">
        <v>11416</v>
      </c>
      <c r="M101" s="2">
        <v>0</v>
      </c>
      <c r="N101" s="2">
        <f t="shared" si="23"/>
        <v>11416</v>
      </c>
      <c r="O101" s="2">
        <f t="shared" si="24"/>
        <v>-1003</v>
      </c>
      <c r="P101" s="2">
        <f t="shared" si="25"/>
        <v>1003</v>
      </c>
      <c r="Q101" s="2">
        <v>9682</v>
      </c>
      <c r="R101" s="2">
        <v>8679</v>
      </c>
    </row>
    <row r="102" spans="1:18" ht="12.75">
      <c r="A102" t="s">
        <v>198</v>
      </c>
      <c r="B102" s="13" t="s">
        <v>199</v>
      </c>
      <c r="C102" s="2">
        <v>788</v>
      </c>
      <c r="D102" s="2">
        <v>0</v>
      </c>
      <c r="E102" s="2">
        <v>4683</v>
      </c>
      <c r="F102" s="2">
        <v>0</v>
      </c>
      <c r="G102" s="2">
        <v>17</v>
      </c>
      <c r="H102" s="2">
        <f t="shared" si="21"/>
        <v>17</v>
      </c>
      <c r="I102" s="2">
        <f t="shared" si="22"/>
        <v>5488</v>
      </c>
      <c r="J102" s="2">
        <v>6343</v>
      </c>
      <c r="K102" s="2">
        <v>0</v>
      </c>
      <c r="L102" s="2">
        <v>6343</v>
      </c>
      <c r="M102" s="2">
        <v>0</v>
      </c>
      <c r="N102" s="2">
        <f t="shared" si="23"/>
        <v>6343</v>
      </c>
      <c r="O102" s="2">
        <f t="shared" si="24"/>
        <v>-855</v>
      </c>
      <c r="P102" s="2">
        <f t="shared" si="25"/>
        <v>855</v>
      </c>
      <c r="Q102" s="2">
        <v>1921</v>
      </c>
      <c r="R102" s="2">
        <v>1066</v>
      </c>
    </row>
    <row r="103" spans="1:18" ht="12.75">
      <c r="A103" t="s">
        <v>200</v>
      </c>
      <c r="B103" s="13" t="s">
        <v>201</v>
      </c>
      <c r="C103" s="2">
        <v>203</v>
      </c>
      <c r="D103" s="2">
        <v>0</v>
      </c>
      <c r="E103" s="2">
        <v>7779</v>
      </c>
      <c r="F103" s="2">
        <v>0</v>
      </c>
      <c r="G103" s="2">
        <v>45</v>
      </c>
      <c r="H103" s="2">
        <f t="shared" si="21"/>
        <v>45</v>
      </c>
      <c r="I103" s="2">
        <f t="shared" si="22"/>
        <v>8027</v>
      </c>
      <c r="J103" s="2">
        <v>11578</v>
      </c>
      <c r="K103" s="2">
        <v>0</v>
      </c>
      <c r="L103" s="2">
        <v>11578</v>
      </c>
      <c r="M103" s="2">
        <v>0</v>
      </c>
      <c r="N103" s="2">
        <f t="shared" si="23"/>
        <v>11578</v>
      </c>
      <c r="O103" s="2">
        <f t="shared" si="24"/>
        <v>-3551</v>
      </c>
      <c r="P103" s="2">
        <f t="shared" si="25"/>
        <v>3551</v>
      </c>
      <c r="Q103" s="2">
        <v>3897</v>
      </c>
      <c r="R103" s="2">
        <v>346</v>
      </c>
    </row>
    <row r="104" spans="1:18" ht="12.75">
      <c r="A104" t="s">
        <v>202</v>
      </c>
      <c r="B104" s="13" t="s">
        <v>203</v>
      </c>
      <c r="C104" s="2">
        <v>5719</v>
      </c>
      <c r="D104" s="2">
        <v>3224</v>
      </c>
      <c r="E104" s="2">
        <v>17287</v>
      </c>
      <c r="F104" s="2">
        <v>0</v>
      </c>
      <c r="G104" s="2">
        <v>11</v>
      </c>
      <c r="H104" s="2">
        <f t="shared" si="21"/>
        <v>11</v>
      </c>
      <c r="I104" s="2">
        <f t="shared" si="22"/>
        <v>26241</v>
      </c>
      <c r="J104" s="2">
        <v>21104</v>
      </c>
      <c r="K104" s="2">
        <v>1511</v>
      </c>
      <c r="L104" s="2">
        <v>22615</v>
      </c>
      <c r="M104" s="2">
        <v>0</v>
      </c>
      <c r="N104" s="2">
        <f t="shared" si="23"/>
        <v>22615</v>
      </c>
      <c r="O104" s="2">
        <f t="shared" si="24"/>
        <v>3626</v>
      </c>
      <c r="P104" s="2">
        <f t="shared" si="25"/>
        <v>-3626</v>
      </c>
      <c r="Q104" s="2">
        <v>6399</v>
      </c>
      <c r="R104" s="2">
        <v>10025</v>
      </c>
    </row>
    <row r="105" spans="1:18" ht="12.75">
      <c r="A105" t="s">
        <v>204</v>
      </c>
      <c r="B105" s="13" t="s">
        <v>205</v>
      </c>
      <c r="C105" s="2">
        <v>1973</v>
      </c>
      <c r="D105" s="2">
        <v>862</v>
      </c>
      <c r="E105" s="2">
        <v>19707</v>
      </c>
      <c r="F105" s="2">
        <v>0</v>
      </c>
      <c r="G105" s="2">
        <v>841</v>
      </c>
      <c r="H105" s="2">
        <f t="shared" si="21"/>
        <v>841</v>
      </c>
      <c r="I105" s="2">
        <f t="shared" si="22"/>
        <v>23383</v>
      </c>
      <c r="J105" s="2">
        <v>26100</v>
      </c>
      <c r="K105" s="2">
        <v>0</v>
      </c>
      <c r="L105" s="2">
        <v>26100</v>
      </c>
      <c r="M105" s="2">
        <v>0</v>
      </c>
      <c r="N105" s="2">
        <f t="shared" si="23"/>
        <v>26100</v>
      </c>
      <c r="O105" s="2">
        <f t="shared" si="24"/>
        <v>-2717</v>
      </c>
      <c r="P105" s="2">
        <f t="shared" si="25"/>
        <v>2717</v>
      </c>
      <c r="Q105" s="2">
        <v>7196</v>
      </c>
      <c r="R105" s="2">
        <v>4479</v>
      </c>
    </row>
    <row r="106" spans="1:18" ht="12.75">
      <c r="A106" t="s">
        <v>206</v>
      </c>
      <c r="B106" s="13" t="s">
        <v>207</v>
      </c>
      <c r="C106" s="2">
        <v>201</v>
      </c>
      <c r="D106" s="2">
        <v>0</v>
      </c>
      <c r="E106" s="2">
        <v>11879</v>
      </c>
      <c r="F106" s="2">
        <v>0</v>
      </c>
      <c r="G106" s="2">
        <v>0</v>
      </c>
      <c r="H106" s="2">
        <f t="shared" si="21"/>
        <v>0</v>
      </c>
      <c r="I106" s="2">
        <f t="shared" si="22"/>
        <v>12080</v>
      </c>
      <c r="J106" s="2">
        <v>12073</v>
      </c>
      <c r="K106" s="2">
        <v>542</v>
      </c>
      <c r="L106" s="2">
        <v>12615</v>
      </c>
      <c r="M106" s="2">
        <v>0</v>
      </c>
      <c r="N106" s="2">
        <f t="shared" si="23"/>
        <v>12615</v>
      </c>
      <c r="O106" s="2">
        <f t="shared" si="24"/>
        <v>-535</v>
      </c>
      <c r="P106" s="2">
        <f t="shared" si="25"/>
        <v>535</v>
      </c>
      <c r="Q106" s="2">
        <v>3275</v>
      </c>
      <c r="R106" s="2">
        <v>2740</v>
      </c>
    </row>
    <row r="107" spans="1:18" s="1" customFormat="1" ht="25.5">
      <c r="A107" s="1" t="s">
        <v>82</v>
      </c>
      <c r="B107" s="16" t="s">
        <v>208</v>
      </c>
      <c r="C107" s="3">
        <v>29141</v>
      </c>
      <c r="D107" s="3">
        <v>82900</v>
      </c>
      <c r="E107" s="3">
        <v>505819</v>
      </c>
      <c r="F107" s="3">
        <v>0</v>
      </c>
      <c r="G107" s="3">
        <v>40688</v>
      </c>
      <c r="H107" s="3">
        <f t="shared" si="21"/>
        <v>40688</v>
      </c>
      <c r="I107" s="2">
        <f t="shared" si="22"/>
        <v>658548</v>
      </c>
      <c r="J107" s="3">
        <v>700459</v>
      </c>
      <c r="K107" s="3">
        <v>21996</v>
      </c>
      <c r="L107" s="3">
        <v>722455</v>
      </c>
      <c r="M107" s="3">
        <v>-14463</v>
      </c>
      <c r="N107" s="3">
        <f t="shared" si="23"/>
        <v>707992</v>
      </c>
      <c r="O107" s="3">
        <f t="shared" si="24"/>
        <v>-49444</v>
      </c>
      <c r="P107" s="3">
        <f t="shared" si="25"/>
        <v>49444</v>
      </c>
      <c r="Q107" s="3">
        <v>173900</v>
      </c>
      <c r="R107" s="3">
        <v>124456</v>
      </c>
    </row>
    <row r="109" spans="1:18" ht="12.75">
      <c r="A109" t="s">
        <v>209</v>
      </c>
      <c r="B109" s="13" t="s">
        <v>210</v>
      </c>
      <c r="C109" s="2">
        <v>0</v>
      </c>
      <c r="D109" s="2">
        <v>6378</v>
      </c>
      <c r="E109" s="2">
        <v>94048</v>
      </c>
      <c r="F109" s="2">
        <v>16865</v>
      </c>
      <c r="G109" s="2">
        <v>63091</v>
      </c>
      <c r="H109" s="2">
        <f aca="true" t="shared" si="26" ref="H109:H135">SUM(F109:G109)</f>
        <v>79956</v>
      </c>
      <c r="I109" s="2">
        <f aca="true" t="shared" si="27" ref="I109:I135">H109+E109+D109+C109</f>
        <v>180382</v>
      </c>
      <c r="J109" s="2">
        <v>199669</v>
      </c>
      <c r="K109" s="2">
        <v>0</v>
      </c>
      <c r="L109" s="2">
        <v>199669</v>
      </c>
      <c r="M109" s="2">
        <v>-19445</v>
      </c>
      <c r="N109" s="2">
        <f aca="true" t="shared" si="28" ref="N109:N135">SUM(L109:M109)</f>
        <v>180224</v>
      </c>
      <c r="O109" s="2">
        <f aca="true" t="shared" si="29" ref="O109:O135">I109-N109</f>
        <v>158</v>
      </c>
      <c r="P109" s="2">
        <f aca="true" t="shared" si="30" ref="P109:P135">Q109-R109</f>
        <v>-158</v>
      </c>
      <c r="Q109" s="2">
        <v>38535</v>
      </c>
      <c r="R109" s="2">
        <v>38693</v>
      </c>
    </row>
    <row r="110" spans="1:18" ht="12.75">
      <c r="A110" t="s">
        <v>211</v>
      </c>
      <c r="B110" s="13" t="s">
        <v>212</v>
      </c>
      <c r="C110" s="2">
        <v>9115</v>
      </c>
      <c r="D110" s="2">
        <v>103597</v>
      </c>
      <c r="E110" s="2">
        <v>149084</v>
      </c>
      <c r="F110" s="2">
        <v>0</v>
      </c>
      <c r="G110" s="2">
        <v>133245</v>
      </c>
      <c r="H110" s="2">
        <f t="shared" si="26"/>
        <v>133245</v>
      </c>
      <c r="I110" s="2">
        <f t="shared" si="27"/>
        <v>395041</v>
      </c>
      <c r="J110" s="2">
        <v>292342</v>
      </c>
      <c r="K110" s="2">
        <v>105184</v>
      </c>
      <c r="L110" s="2">
        <v>397526</v>
      </c>
      <c r="M110" s="2">
        <v>-250</v>
      </c>
      <c r="N110" s="2">
        <f t="shared" si="28"/>
        <v>397276</v>
      </c>
      <c r="O110" s="2">
        <f t="shared" si="29"/>
        <v>-2235</v>
      </c>
      <c r="P110" s="2">
        <f t="shared" si="30"/>
        <v>2235</v>
      </c>
      <c r="Q110" s="2">
        <v>11188</v>
      </c>
      <c r="R110" s="2">
        <v>8953</v>
      </c>
    </row>
    <row r="111" spans="1:18" ht="12.75">
      <c r="A111" t="s">
        <v>213</v>
      </c>
      <c r="B111" s="13" t="s">
        <v>214</v>
      </c>
      <c r="C111" s="2">
        <v>0</v>
      </c>
      <c r="D111" s="2">
        <v>5779</v>
      </c>
      <c r="E111" s="2">
        <v>5554</v>
      </c>
      <c r="F111" s="2">
        <v>0</v>
      </c>
      <c r="G111" s="2">
        <v>4736</v>
      </c>
      <c r="H111" s="2">
        <f t="shared" si="26"/>
        <v>4736</v>
      </c>
      <c r="I111" s="2">
        <f t="shared" si="27"/>
        <v>16069</v>
      </c>
      <c r="J111" s="2">
        <v>17784</v>
      </c>
      <c r="K111" s="2">
        <v>0</v>
      </c>
      <c r="L111" s="2">
        <v>17784</v>
      </c>
      <c r="M111" s="2">
        <v>-2700</v>
      </c>
      <c r="N111" s="2">
        <f t="shared" si="28"/>
        <v>15084</v>
      </c>
      <c r="O111" s="2">
        <f t="shared" si="29"/>
        <v>985</v>
      </c>
      <c r="P111" s="2">
        <f t="shared" si="30"/>
        <v>-985</v>
      </c>
      <c r="Q111" s="2">
        <v>1474</v>
      </c>
      <c r="R111" s="2">
        <v>2459</v>
      </c>
    </row>
    <row r="112" spans="1:18" ht="12.75">
      <c r="A112" t="s">
        <v>215</v>
      </c>
      <c r="B112" s="13" t="s">
        <v>216</v>
      </c>
      <c r="C112" s="2">
        <v>4403</v>
      </c>
      <c r="D112" s="2">
        <v>1672</v>
      </c>
      <c r="E112" s="2">
        <v>20919</v>
      </c>
      <c r="F112" s="2">
        <v>0</v>
      </c>
      <c r="G112" s="2">
        <v>11321</v>
      </c>
      <c r="H112" s="2">
        <f t="shared" si="26"/>
        <v>11321</v>
      </c>
      <c r="I112" s="2">
        <f t="shared" si="27"/>
        <v>38315</v>
      </c>
      <c r="J112" s="2">
        <v>37553</v>
      </c>
      <c r="K112" s="2">
        <v>2999</v>
      </c>
      <c r="L112" s="2">
        <v>40552</v>
      </c>
      <c r="M112" s="2">
        <v>0</v>
      </c>
      <c r="N112" s="2">
        <f t="shared" si="28"/>
        <v>40552</v>
      </c>
      <c r="O112" s="2">
        <f t="shared" si="29"/>
        <v>-2237</v>
      </c>
      <c r="P112" s="2">
        <f t="shared" si="30"/>
        <v>2237</v>
      </c>
      <c r="Q112" s="2">
        <v>4916</v>
      </c>
      <c r="R112" s="2">
        <v>2679</v>
      </c>
    </row>
    <row r="113" spans="1:18" ht="12.75">
      <c r="A113" t="s">
        <v>217</v>
      </c>
      <c r="B113" s="13" t="s">
        <v>218</v>
      </c>
      <c r="C113" s="2">
        <v>208</v>
      </c>
      <c r="D113" s="2">
        <v>0</v>
      </c>
      <c r="E113" s="2">
        <v>6163</v>
      </c>
      <c r="F113" s="2">
        <v>0</v>
      </c>
      <c r="G113" s="2">
        <v>392</v>
      </c>
      <c r="H113" s="2">
        <f t="shared" si="26"/>
        <v>392</v>
      </c>
      <c r="I113" s="2">
        <f t="shared" si="27"/>
        <v>6763</v>
      </c>
      <c r="J113" s="2">
        <v>6366</v>
      </c>
      <c r="K113" s="2">
        <v>479</v>
      </c>
      <c r="L113" s="2">
        <v>6845</v>
      </c>
      <c r="M113" s="2">
        <v>0</v>
      </c>
      <c r="N113" s="2">
        <f t="shared" si="28"/>
        <v>6845</v>
      </c>
      <c r="O113" s="2">
        <f t="shared" si="29"/>
        <v>-82</v>
      </c>
      <c r="P113" s="2">
        <f t="shared" si="30"/>
        <v>82</v>
      </c>
      <c r="Q113" s="2">
        <v>4694</v>
      </c>
      <c r="R113" s="2">
        <v>4612</v>
      </c>
    </row>
    <row r="114" spans="1:18" ht="12.75">
      <c r="A114" t="s">
        <v>219</v>
      </c>
      <c r="B114" s="13" t="s">
        <v>220</v>
      </c>
      <c r="C114" s="2">
        <v>270</v>
      </c>
      <c r="D114" s="2">
        <v>0</v>
      </c>
      <c r="E114" s="2">
        <v>7750</v>
      </c>
      <c r="F114" s="2">
        <v>1502</v>
      </c>
      <c r="G114" s="2">
        <v>70</v>
      </c>
      <c r="H114" s="2">
        <f t="shared" si="26"/>
        <v>1572</v>
      </c>
      <c r="I114" s="2">
        <f t="shared" si="27"/>
        <v>9592</v>
      </c>
      <c r="J114" s="2">
        <v>10998</v>
      </c>
      <c r="K114" s="2">
        <v>1000</v>
      </c>
      <c r="L114" s="2">
        <v>11998</v>
      </c>
      <c r="M114" s="2">
        <v>0</v>
      </c>
      <c r="N114" s="2">
        <f t="shared" si="28"/>
        <v>11998</v>
      </c>
      <c r="O114" s="2">
        <f t="shared" si="29"/>
        <v>-2406</v>
      </c>
      <c r="P114" s="2">
        <f t="shared" si="30"/>
        <v>2406</v>
      </c>
      <c r="Q114" s="2">
        <v>2829</v>
      </c>
      <c r="R114" s="2">
        <v>423</v>
      </c>
    </row>
    <row r="115" spans="1:18" ht="12.75">
      <c r="A115" t="s">
        <v>221</v>
      </c>
      <c r="B115" s="13" t="s">
        <v>222</v>
      </c>
      <c r="C115" s="2">
        <v>156</v>
      </c>
      <c r="D115" s="2">
        <v>10332</v>
      </c>
      <c r="E115" s="2">
        <v>4243</v>
      </c>
      <c r="F115" s="2">
        <v>0</v>
      </c>
      <c r="G115" s="2">
        <v>55</v>
      </c>
      <c r="H115" s="2">
        <f t="shared" si="26"/>
        <v>55</v>
      </c>
      <c r="I115" s="2">
        <f t="shared" si="27"/>
        <v>14786</v>
      </c>
      <c r="J115" s="2">
        <v>4167</v>
      </c>
      <c r="K115" s="2">
        <v>0</v>
      </c>
      <c r="L115" s="2">
        <v>4167</v>
      </c>
      <c r="M115" s="2">
        <v>0</v>
      </c>
      <c r="N115" s="2">
        <f t="shared" si="28"/>
        <v>4167</v>
      </c>
      <c r="O115" s="2">
        <f t="shared" si="29"/>
        <v>10619</v>
      </c>
      <c r="P115" s="2">
        <f t="shared" si="30"/>
        <v>-10619</v>
      </c>
      <c r="Q115" s="2">
        <v>4829</v>
      </c>
      <c r="R115" s="2">
        <v>15448</v>
      </c>
    </row>
    <row r="116" spans="1:18" ht="12.75">
      <c r="A116" t="s">
        <v>223</v>
      </c>
      <c r="B116" s="13" t="s">
        <v>224</v>
      </c>
      <c r="C116" s="2">
        <v>857</v>
      </c>
      <c r="D116" s="2">
        <v>361</v>
      </c>
      <c r="E116" s="2">
        <v>9629</v>
      </c>
      <c r="F116" s="2">
        <v>0</v>
      </c>
      <c r="G116" s="2">
        <v>7800</v>
      </c>
      <c r="H116" s="2">
        <f t="shared" si="26"/>
        <v>7800</v>
      </c>
      <c r="I116" s="2">
        <f t="shared" si="27"/>
        <v>18647</v>
      </c>
      <c r="J116" s="2">
        <v>19671</v>
      </c>
      <c r="K116" s="2">
        <v>0</v>
      </c>
      <c r="L116" s="2">
        <v>19671</v>
      </c>
      <c r="M116" s="2">
        <v>0</v>
      </c>
      <c r="N116" s="2">
        <f t="shared" si="28"/>
        <v>19671</v>
      </c>
      <c r="O116" s="2">
        <f t="shared" si="29"/>
        <v>-1024</v>
      </c>
      <c r="P116" s="2">
        <f t="shared" si="30"/>
        <v>1024</v>
      </c>
      <c r="Q116" s="2">
        <v>6360</v>
      </c>
      <c r="R116" s="2">
        <v>5336</v>
      </c>
    </row>
    <row r="117" spans="1:18" ht="12.75">
      <c r="A117" t="s">
        <v>225</v>
      </c>
      <c r="B117" s="13" t="s">
        <v>226</v>
      </c>
      <c r="C117" s="2">
        <v>111</v>
      </c>
      <c r="D117" s="2">
        <v>0</v>
      </c>
      <c r="E117" s="2">
        <v>3873</v>
      </c>
      <c r="F117" s="2">
        <v>0</v>
      </c>
      <c r="G117" s="2">
        <v>813</v>
      </c>
      <c r="H117" s="2">
        <f t="shared" si="26"/>
        <v>813</v>
      </c>
      <c r="I117" s="2">
        <f t="shared" si="27"/>
        <v>4797</v>
      </c>
      <c r="J117" s="2">
        <v>2291</v>
      </c>
      <c r="K117" s="2">
        <v>4000</v>
      </c>
      <c r="L117" s="2">
        <v>6291</v>
      </c>
      <c r="M117" s="2">
        <v>0</v>
      </c>
      <c r="N117" s="2">
        <f t="shared" si="28"/>
        <v>6291</v>
      </c>
      <c r="O117" s="2">
        <f t="shared" si="29"/>
        <v>-1494</v>
      </c>
      <c r="P117" s="2">
        <f t="shared" si="30"/>
        <v>1494</v>
      </c>
      <c r="Q117" s="2">
        <v>2723</v>
      </c>
      <c r="R117" s="2">
        <v>1229</v>
      </c>
    </row>
    <row r="118" spans="1:18" ht="12.75">
      <c r="A118" t="s">
        <v>227</v>
      </c>
      <c r="B118" s="13" t="s">
        <v>228</v>
      </c>
      <c r="C118" s="2">
        <v>1466</v>
      </c>
      <c r="D118" s="2">
        <v>7019</v>
      </c>
      <c r="E118" s="2">
        <v>6128</v>
      </c>
      <c r="F118" s="2">
        <v>0</v>
      </c>
      <c r="G118" s="2">
        <v>9688</v>
      </c>
      <c r="H118" s="2">
        <f t="shared" si="26"/>
        <v>9688</v>
      </c>
      <c r="I118" s="2">
        <f t="shared" si="27"/>
        <v>24301</v>
      </c>
      <c r="J118" s="2">
        <v>23596</v>
      </c>
      <c r="K118" s="2">
        <v>0</v>
      </c>
      <c r="L118" s="2">
        <v>23596</v>
      </c>
      <c r="M118" s="2">
        <v>0</v>
      </c>
      <c r="N118" s="2">
        <f t="shared" si="28"/>
        <v>23596</v>
      </c>
      <c r="O118" s="2">
        <f t="shared" si="29"/>
        <v>705</v>
      </c>
      <c r="P118" s="2">
        <f t="shared" si="30"/>
        <v>-705</v>
      </c>
      <c r="Q118" s="2">
        <v>5673</v>
      </c>
      <c r="R118" s="2">
        <v>6378</v>
      </c>
    </row>
    <row r="119" spans="1:18" ht="12.75">
      <c r="A119" t="s">
        <v>229</v>
      </c>
      <c r="B119" s="13" t="s">
        <v>230</v>
      </c>
      <c r="C119" s="2">
        <v>1014</v>
      </c>
      <c r="D119" s="2">
        <v>1203</v>
      </c>
      <c r="E119" s="2">
        <v>28332</v>
      </c>
      <c r="F119" s="2">
        <v>0</v>
      </c>
      <c r="G119" s="2">
        <v>711</v>
      </c>
      <c r="H119" s="2">
        <f t="shared" si="26"/>
        <v>711</v>
      </c>
      <c r="I119" s="2">
        <f t="shared" si="27"/>
        <v>31260</v>
      </c>
      <c r="J119" s="2">
        <v>30779</v>
      </c>
      <c r="K119" s="2">
        <v>0</v>
      </c>
      <c r="L119" s="2">
        <v>30779</v>
      </c>
      <c r="M119" s="2">
        <v>0</v>
      </c>
      <c r="N119" s="2">
        <f t="shared" si="28"/>
        <v>30779</v>
      </c>
      <c r="O119" s="2">
        <f t="shared" si="29"/>
        <v>481</v>
      </c>
      <c r="P119" s="2">
        <f t="shared" si="30"/>
        <v>-481</v>
      </c>
      <c r="Q119" s="2">
        <v>3605</v>
      </c>
      <c r="R119" s="2">
        <v>4086</v>
      </c>
    </row>
    <row r="120" spans="1:18" ht="12.75">
      <c r="A120" t="s">
        <v>231</v>
      </c>
      <c r="B120" s="13" t="s">
        <v>232</v>
      </c>
      <c r="C120" s="2">
        <v>159</v>
      </c>
      <c r="D120" s="2">
        <v>0</v>
      </c>
      <c r="E120" s="2">
        <v>3656</v>
      </c>
      <c r="F120" s="2">
        <v>0</v>
      </c>
      <c r="G120" s="2">
        <v>1518</v>
      </c>
      <c r="H120" s="2">
        <f t="shared" si="26"/>
        <v>1518</v>
      </c>
      <c r="I120" s="2">
        <f t="shared" si="27"/>
        <v>5333</v>
      </c>
      <c r="J120" s="2">
        <v>3714</v>
      </c>
      <c r="K120" s="2">
        <v>0</v>
      </c>
      <c r="L120" s="2">
        <v>3714</v>
      </c>
      <c r="M120" s="2">
        <v>0</v>
      </c>
      <c r="N120" s="2">
        <f t="shared" si="28"/>
        <v>3714</v>
      </c>
      <c r="O120" s="2">
        <f t="shared" si="29"/>
        <v>1619</v>
      </c>
      <c r="P120" s="2">
        <f t="shared" si="30"/>
        <v>-1619</v>
      </c>
      <c r="Q120" s="2">
        <v>138</v>
      </c>
      <c r="R120" s="2">
        <v>1757</v>
      </c>
    </row>
    <row r="121" spans="1:18" ht="12.75">
      <c r="A121" t="s">
        <v>233</v>
      </c>
      <c r="B121" s="13" t="s">
        <v>234</v>
      </c>
      <c r="C121" s="2">
        <v>1569</v>
      </c>
      <c r="D121" s="2">
        <v>0</v>
      </c>
      <c r="E121" s="2">
        <v>5277</v>
      </c>
      <c r="F121" s="2">
        <v>0</v>
      </c>
      <c r="G121" s="2">
        <v>826</v>
      </c>
      <c r="H121" s="2">
        <f t="shared" si="26"/>
        <v>826</v>
      </c>
      <c r="I121" s="2">
        <f t="shared" si="27"/>
        <v>7672</v>
      </c>
      <c r="J121" s="2">
        <v>6559</v>
      </c>
      <c r="K121" s="2">
        <v>419</v>
      </c>
      <c r="L121" s="2">
        <v>6978</v>
      </c>
      <c r="M121" s="2">
        <v>0</v>
      </c>
      <c r="N121" s="2">
        <f t="shared" si="28"/>
        <v>6978</v>
      </c>
      <c r="O121" s="2">
        <f t="shared" si="29"/>
        <v>694</v>
      </c>
      <c r="P121" s="2">
        <f t="shared" si="30"/>
        <v>-694</v>
      </c>
      <c r="Q121" s="2">
        <v>1175</v>
      </c>
      <c r="R121" s="2">
        <v>1869</v>
      </c>
    </row>
    <row r="122" spans="1:18" ht="12.75">
      <c r="A122" t="s">
        <v>235</v>
      </c>
      <c r="B122" s="13" t="s">
        <v>236</v>
      </c>
      <c r="C122" s="2">
        <v>85</v>
      </c>
      <c r="D122" s="2">
        <v>0</v>
      </c>
      <c r="E122" s="2">
        <v>7756</v>
      </c>
      <c r="F122" s="2">
        <v>0</v>
      </c>
      <c r="G122" s="2">
        <v>2179</v>
      </c>
      <c r="H122" s="2">
        <f t="shared" si="26"/>
        <v>2179</v>
      </c>
      <c r="I122" s="2">
        <f t="shared" si="27"/>
        <v>10020</v>
      </c>
      <c r="J122" s="2">
        <v>11749</v>
      </c>
      <c r="K122" s="2">
        <v>0</v>
      </c>
      <c r="L122" s="2">
        <v>11749</v>
      </c>
      <c r="M122" s="2">
        <v>0</v>
      </c>
      <c r="N122" s="2">
        <f t="shared" si="28"/>
        <v>11749</v>
      </c>
      <c r="O122" s="2">
        <f t="shared" si="29"/>
        <v>-1729</v>
      </c>
      <c r="P122" s="2">
        <f t="shared" si="30"/>
        <v>1729</v>
      </c>
      <c r="Q122" s="2">
        <v>4409</v>
      </c>
      <c r="R122" s="2">
        <v>2680</v>
      </c>
    </row>
    <row r="123" spans="1:18" ht="12.75">
      <c r="A123" t="s">
        <v>237</v>
      </c>
      <c r="B123" s="13" t="s">
        <v>238</v>
      </c>
      <c r="C123" s="2">
        <v>2636</v>
      </c>
      <c r="D123" s="2">
        <v>3012</v>
      </c>
      <c r="E123" s="2">
        <v>20099</v>
      </c>
      <c r="F123" s="2">
        <v>0</v>
      </c>
      <c r="G123" s="2">
        <v>9383</v>
      </c>
      <c r="H123" s="2">
        <f t="shared" si="26"/>
        <v>9383</v>
      </c>
      <c r="I123" s="2">
        <f t="shared" si="27"/>
        <v>35130</v>
      </c>
      <c r="J123" s="2">
        <v>29357</v>
      </c>
      <c r="K123" s="2">
        <v>5020</v>
      </c>
      <c r="L123" s="2">
        <v>34377</v>
      </c>
      <c r="M123" s="2">
        <v>0</v>
      </c>
      <c r="N123" s="2">
        <f t="shared" si="28"/>
        <v>34377</v>
      </c>
      <c r="O123" s="2">
        <f t="shared" si="29"/>
        <v>753</v>
      </c>
      <c r="P123" s="2">
        <f t="shared" si="30"/>
        <v>-753</v>
      </c>
      <c r="Q123" s="2">
        <v>7075</v>
      </c>
      <c r="R123" s="2">
        <v>7828</v>
      </c>
    </row>
    <row r="124" spans="1:18" ht="12.75">
      <c r="A124" t="s">
        <v>239</v>
      </c>
      <c r="B124" s="13" t="s">
        <v>240</v>
      </c>
      <c r="C124" s="2">
        <v>2095</v>
      </c>
      <c r="D124" s="2">
        <v>0</v>
      </c>
      <c r="E124" s="2">
        <v>9330</v>
      </c>
      <c r="F124" s="2">
        <v>0</v>
      </c>
      <c r="G124" s="2">
        <v>6562</v>
      </c>
      <c r="H124" s="2">
        <f t="shared" si="26"/>
        <v>6562</v>
      </c>
      <c r="I124" s="2">
        <f t="shared" si="27"/>
        <v>17987</v>
      </c>
      <c r="J124" s="2">
        <v>17180</v>
      </c>
      <c r="K124" s="2">
        <v>0</v>
      </c>
      <c r="L124" s="2">
        <v>17180</v>
      </c>
      <c r="M124" s="2">
        <v>0</v>
      </c>
      <c r="N124" s="2">
        <f t="shared" si="28"/>
        <v>17180</v>
      </c>
      <c r="O124" s="2">
        <f t="shared" si="29"/>
        <v>807</v>
      </c>
      <c r="P124" s="2">
        <f t="shared" si="30"/>
        <v>-807</v>
      </c>
      <c r="Q124" s="2">
        <v>4985</v>
      </c>
      <c r="R124" s="2">
        <v>5792</v>
      </c>
    </row>
    <row r="125" spans="1:18" ht="12.75">
      <c r="A125" t="s">
        <v>241</v>
      </c>
      <c r="B125" s="13" t="s">
        <v>242</v>
      </c>
      <c r="C125" s="2">
        <v>5125</v>
      </c>
      <c r="D125" s="2">
        <v>25893</v>
      </c>
      <c r="E125" s="2">
        <v>13200</v>
      </c>
      <c r="F125" s="2">
        <v>11694</v>
      </c>
      <c r="G125" s="2">
        <v>2008</v>
      </c>
      <c r="H125" s="2">
        <f t="shared" si="26"/>
        <v>13702</v>
      </c>
      <c r="I125" s="2">
        <f t="shared" si="27"/>
        <v>57920</v>
      </c>
      <c r="J125" s="2">
        <v>38451</v>
      </c>
      <c r="K125" s="2">
        <v>21072</v>
      </c>
      <c r="L125" s="2">
        <v>59523</v>
      </c>
      <c r="M125" s="2">
        <v>0</v>
      </c>
      <c r="N125" s="2">
        <f t="shared" si="28"/>
        <v>59523</v>
      </c>
      <c r="O125" s="2">
        <f t="shared" si="29"/>
        <v>-1603</v>
      </c>
      <c r="P125" s="2">
        <f t="shared" si="30"/>
        <v>1603</v>
      </c>
      <c r="Q125" s="2">
        <v>4135</v>
      </c>
      <c r="R125" s="2">
        <v>2532</v>
      </c>
    </row>
    <row r="126" spans="1:18" ht="12.75">
      <c r="A126" t="s">
        <v>243</v>
      </c>
      <c r="B126" s="13" t="s">
        <v>244</v>
      </c>
      <c r="C126" s="2">
        <v>820</v>
      </c>
      <c r="D126" s="2">
        <v>0</v>
      </c>
      <c r="E126" s="2">
        <v>6267</v>
      </c>
      <c r="F126" s="2">
        <v>0</v>
      </c>
      <c r="G126" s="2">
        <v>6304</v>
      </c>
      <c r="H126" s="2">
        <f t="shared" si="26"/>
        <v>6304</v>
      </c>
      <c r="I126" s="2">
        <f t="shared" si="27"/>
        <v>13391</v>
      </c>
      <c r="J126" s="2">
        <v>9782</v>
      </c>
      <c r="K126" s="2">
        <v>487</v>
      </c>
      <c r="L126" s="2">
        <v>10269</v>
      </c>
      <c r="M126" s="2">
        <v>0</v>
      </c>
      <c r="N126" s="2">
        <f t="shared" si="28"/>
        <v>10269</v>
      </c>
      <c r="O126" s="2">
        <f t="shared" si="29"/>
        <v>3122</v>
      </c>
      <c r="P126" s="2">
        <f t="shared" si="30"/>
        <v>-3122</v>
      </c>
      <c r="Q126" s="2">
        <v>584</v>
      </c>
      <c r="R126" s="2">
        <v>3706</v>
      </c>
    </row>
    <row r="127" spans="1:18" ht="12.75">
      <c r="A127" t="s">
        <v>245</v>
      </c>
      <c r="B127" s="13" t="s">
        <v>246</v>
      </c>
      <c r="C127" s="2">
        <v>50</v>
      </c>
      <c r="D127" s="2">
        <v>0</v>
      </c>
      <c r="E127" s="2">
        <v>44630</v>
      </c>
      <c r="F127" s="2">
        <v>0</v>
      </c>
      <c r="G127" s="2">
        <v>42543</v>
      </c>
      <c r="H127" s="2">
        <f t="shared" si="26"/>
        <v>42543</v>
      </c>
      <c r="I127" s="2">
        <f t="shared" si="27"/>
        <v>87223</v>
      </c>
      <c r="J127" s="2">
        <v>19426</v>
      </c>
      <c r="K127" s="2">
        <v>66937</v>
      </c>
      <c r="L127" s="2">
        <v>86363</v>
      </c>
      <c r="M127" s="2">
        <v>0</v>
      </c>
      <c r="N127" s="2">
        <f t="shared" si="28"/>
        <v>86363</v>
      </c>
      <c r="O127" s="2">
        <f t="shared" si="29"/>
        <v>860</v>
      </c>
      <c r="P127" s="2">
        <f t="shared" si="30"/>
        <v>-860</v>
      </c>
      <c r="Q127" s="2">
        <v>1853</v>
      </c>
      <c r="R127" s="2">
        <v>2713</v>
      </c>
    </row>
    <row r="128" spans="1:18" ht="12.75">
      <c r="A128" t="s">
        <v>247</v>
      </c>
      <c r="B128" s="13" t="s">
        <v>248</v>
      </c>
      <c r="C128" s="2">
        <v>341</v>
      </c>
      <c r="D128" s="2">
        <v>0</v>
      </c>
      <c r="E128" s="2">
        <v>11492</v>
      </c>
      <c r="F128" s="2">
        <v>0</v>
      </c>
      <c r="G128" s="2">
        <v>17260</v>
      </c>
      <c r="H128" s="2">
        <f t="shared" si="26"/>
        <v>17260</v>
      </c>
      <c r="I128" s="2">
        <f t="shared" si="27"/>
        <v>29093</v>
      </c>
      <c r="J128" s="2">
        <v>24533</v>
      </c>
      <c r="K128" s="2">
        <v>6163</v>
      </c>
      <c r="L128" s="2">
        <v>30696</v>
      </c>
      <c r="M128" s="2">
        <v>0</v>
      </c>
      <c r="N128" s="2">
        <f t="shared" si="28"/>
        <v>30696</v>
      </c>
      <c r="O128" s="2">
        <f t="shared" si="29"/>
        <v>-1603</v>
      </c>
      <c r="P128" s="2">
        <f t="shared" si="30"/>
        <v>1603</v>
      </c>
      <c r="Q128" s="2">
        <v>3643</v>
      </c>
      <c r="R128" s="2">
        <v>2040</v>
      </c>
    </row>
    <row r="129" spans="1:18" ht="12.75">
      <c r="A129" t="s">
        <v>249</v>
      </c>
      <c r="B129" s="13" t="s">
        <v>250</v>
      </c>
      <c r="C129" s="2">
        <v>248</v>
      </c>
      <c r="D129" s="2">
        <v>2934</v>
      </c>
      <c r="E129" s="2">
        <v>6979</v>
      </c>
      <c r="F129" s="2">
        <v>0</v>
      </c>
      <c r="G129" s="2">
        <v>4309</v>
      </c>
      <c r="H129" s="2">
        <f t="shared" si="26"/>
        <v>4309</v>
      </c>
      <c r="I129" s="2">
        <f t="shared" si="27"/>
        <v>14470</v>
      </c>
      <c r="J129" s="2">
        <v>10634</v>
      </c>
      <c r="K129" s="2">
        <v>0</v>
      </c>
      <c r="L129" s="2">
        <v>10634</v>
      </c>
      <c r="M129" s="2">
        <v>0</v>
      </c>
      <c r="N129" s="2">
        <f t="shared" si="28"/>
        <v>10634</v>
      </c>
      <c r="O129" s="2">
        <f t="shared" si="29"/>
        <v>3836</v>
      </c>
      <c r="P129" s="2">
        <f t="shared" si="30"/>
        <v>-3836</v>
      </c>
      <c r="Q129" s="2">
        <v>2237</v>
      </c>
      <c r="R129" s="2">
        <v>6073</v>
      </c>
    </row>
    <row r="130" spans="1:18" ht="12.75">
      <c r="A130" t="s">
        <v>251</v>
      </c>
      <c r="B130" s="13" t="s">
        <v>252</v>
      </c>
      <c r="C130" s="2">
        <v>247</v>
      </c>
      <c r="D130" s="2">
        <v>0</v>
      </c>
      <c r="E130" s="2">
        <v>9246</v>
      </c>
      <c r="F130" s="2">
        <v>0</v>
      </c>
      <c r="G130" s="2">
        <v>6751</v>
      </c>
      <c r="H130" s="2">
        <f t="shared" si="26"/>
        <v>6751</v>
      </c>
      <c r="I130" s="2">
        <f t="shared" si="27"/>
        <v>16244</v>
      </c>
      <c r="J130" s="2">
        <v>17104</v>
      </c>
      <c r="K130" s="2">
        <v>139</v>
      </c>
      <c r="L130" s="2">
        <v>17243</v>
      </c>
      <c r="M130" s="2">
        <v>0</v>
      </c>
      <c r="N130" s="2">
        <f t="shared" si="28"/>
        <v>17243</v>
      </c>
      <c r="O130" s="2">
        <f t="shared" si="29"/>
        <v>-999</v>
      </c>
      <c r="P130" s="2">
        <f t="shared" si="30"/>
        <v>999</v>
      </c>
      <c r="Q130" s="2">
        <v>3039</v>
      </c>
      <c r="R130" s="2">
        <v>2040</v>
      </c>
    </row>
    <row r="131" spans="1:18" ht="12.75">
      <c r="A131" t="s">
        <v>253</v>
      </c>
      <c r="B131" s="13" t="s">
        <v>254</v>
      </c>
      <c r="C131" s="2">
        <v>340</v>
      </c>
      <c r="D131" s="2">
        <v>644</v>
      </c>
      <c r="E131" s="2">
        <v>11900</v>
      </c>
      <c r="F131" s="2">
        <v>0</v>
      </c>
      <c r="G131" s="2">
        <v>2571</v>
      </c>
      <c r="H131" s="2">
        <f t="shared" si="26"/>
        <v>2571</v>
      </c>
      <c r="I131" s="2">
        <f t="shared" si="27"/>
        <v>15455</v>
      </c>
      <c r="J131" s="2">
        <v>8964</v>
      </c>
      <c r="K131" s="2">
        <v>8672</v>
      </c>
      <c r="L131" s="2">
        <v>17636</v>
      </c>
      <c r="M131" s="2">
        <v>0</v>
      </c>
      <c r="N131" s="2">
        <f t="shared" si="28"/>
        <v>17636</v>
      </c>
      <c r="O131" s="2">
        <f t="shared" si="29"/>
        <v>-2181</v>
      </c>
      <c r="P131" s="2">
        <f t="shared" si="30"/>
        <v>2181</v>
      </c>
      <c r="Q131" s="2">
        <v>3476</v>
      </c>
      <c r="R131" s="2">
        <v>1295</v>
      </c>
    </row>
    <row r="132" spans="1:18" ht="12.75">
      <c r="A132" t="s">
        <v>255</v>
      </c>
      <c r="B132" s="13" t="s">
        <v>256</v>
      </c>
      <c r="C132" s="2">
        <v>147</v>
      </c>
      <c r="D132" s="2">
        <v>0</v>
      </c>
      <c r="E132" s="2">
        <v>4710</v>
      </c>
      <c r="F132" s="2">
        <v>0</v>
      </c>
      <c r="G132" s="2">
        <v>1742</v>
      </c>
      <c r="H132" s="2">
        <f t="shared" si="26"/>
        <v>1742</v>
      </c>
      <c r="I132" s="2">
        <f t="shared" si="27"/>
        <v>6599</v>
      </c>
      <c r="J132" s="2">
        <v>7009</v>
      </c>
      <c r="K132" s="2">
        <v>0</v>
      </c>
      <c r="L132" s="2">
        <v>7009</v>
      </c>
      <c r="M132" s="2">
        <v>0</v>
      </c>
      <c r="N132" s="2">
        <f t="shared" si="28"/>
        <v>7009</v>
      </c>
      <c r="O132" s="2">
        <f t="shared" si="29"/>
        <v>-410</v>
      </c>
      <c r="P132" s="2">
        <f t="shared" si="30"/>
        <v>410</v>
      </c>
      <c r="Q132" s="2">
        <v>751</v>
      </c>
      <c r="R132" s="2">
        <v>341</v>
      </c>
    </row>
    <row r="133" spans="1:18" ht="12.75">
      <c r="A133" t="s">
        <v>257</v>
      </c>
      <c r="B133" s="13" t="s">
        <v>258</v>
      </c>
      <c r="C133" s="2">
        <v>113</v>
      </c>
      <c r="D133" s="2">
        <v>0</v>
      </c>
      <c r="E133" s="2">
        <v>8697</v>
      </c>
      <c r="F133" s="2">
        <v>0</v>
      </c>
      <c r="G133" s="2">
        <v>2050</v>
      </c>
      <c r="H133" s="2">
        <f t="shared" si="26"/>
        <v>2050</v>
      </c>
      <c r="I133" s="2">
        <f t="shared" si="27"/>
        <v>10860</v>
      </c>
      <c r="J133" s="2">
        <v>7369</v>
      </c>
      <c r="K133" s="2">
        <v>13768</v>
      </c>
      <c r="L133" s="2">
        <v>21137</v>
      </c>
      <c r="M133" s="2">
        <v>0</v>
      </c>
      <c r="N133" s="2">
        <f t="shared" si="28"/>
        <v>21137</v>
      </c>
      <c r="O133" s="2">
        <f t="shared" si="29"/>
        <v>-10277</v>
      </c>
      <c r="P133" s="2">
        <f t="shared" si="30"/>
        <v>10277</v>
      </c>
      <c r="Q133" s="2">
        <v>17183</v>
      </c>
      <c r="R133" s="2">
        <v>6906</v>
      </c>
    </row>
    <row r="134" spans="1:18" ht="12.75">
      <c r="A134" t="s">
        <v>259</v>
      </c>
      <c r="B134" s="13" t="s">
        <v>260</v>
      </c>
      <c r="C134" s="2">
        <v>97</v>
      </c>
      <c r="D134" s="2">
        <v>0</v>
      </c>
      <c r="E134" s="2">
        <v>5372</v>
      </c>
      <c r="F134" s="2">
        <v>0</v>
      </c>
      <c r="G134" s="2">
        <v>3568</v>
      </c>
      <c r="H134" s="2">
        <f t="shared" si="26"/>
        <v>3568</v>
      </c>
      <c r="I134" s="2">
        <f t="shared" si="27"/>
        <v>9037</v>
      </c>
      <c r="J134" s="2">
        <v>8929</v>
      </c>
      <c r="K134" s="2">
        <v>0</v>
      </c>
      <c r="L134" s="2">
        <v>8929</v>
      </c>
      <c r="M134" s="2">
        <v>-140</v>
      </c>
      <c r="N134" s="2">
        <f t="shared" si="28"/>
        <v>8789</v>
      </c>
      <c r="O134" s="2">
        <f t="shared" si="29"/>
        <v>248</v>
      </c>
      <c r="P134" s="2">
        <f t="shared" si="30"/>
        <v>-248</v>
      </c>
      <c r="Q134" s="2">
        <v>2220</v>
      </c>
      <c r="R134" s="2">
        <v>2468</v>
      </c>
    </row>
    <row r="135" spans="1:18" s="1" customFormat="1" ht="16.5" customHeight="1">
      <c r="A135" s="1" t="s">
        <v>82</v>
      </c>
      <c r="B135" s="16" t="s">
        <v>261</v>
      </c>
      <c r="C135" s="3">
        <v>31672</v>
      </c>
      <c r="D135" s="3">
        <v>168824</v>
      </c>
      <c r="E135" s="3">
        <v>504334</v>
      </c>
      <c r="F135" s="3">
        <v>30061</v>
      </c>
      <c r="G135" s="3">
        <v>341496</v>
      </c>
      <c r="H135" s="3">
        <f t="shared" si="26"/>
        <v>371557</v>
      </c>
      <c r="I135" s="2">
        <f t="shared" si="27"/>
        <v>1076387</v>
      </c>
      <c r="J135" s="3">
        <v>865976</v>
      </c>
      <c r="K135" s="3">
        <v>236339</v>
      </c>
      <c r="L135" s="3">
        <v>1102315</v>
      </c>
      <c r="M135" s="3">
        <v>-22535</v>
      </c>
      <c r="N135" s="3">
        <f t="shared" si="28"/>
        <v>1079780</v>
      </c>
      <c r="O135" s="3">
        <f t="shared" si="29"/>
        <v>-3393</v>
      </c>
      <c r="P135" s="3">
        <f t="shared" si="30"/>
        <v>3393</v>
      </c>
      <c r="Q135" s="3">
        <v>143729</v>
      </c>
      <c r="R135" s="3">
        <v>140336</v>
      </c>
    </row>
    <row r="137" spans="1:18" ht="25.5">
      <c r="A137" t="s">
        <v>262</v>
      </c>
      <c r="B137" s="13" t="s">
        <v>263</v>
      </c>
      <c r="C137" s="2">
        <v>0</v>
      </c>
      <c r="D137" s="2">
        <v>0</v>
      </c>
      <c r="E137" s="2">
        <v>89095</v>
      </c>
      <c r="F137" s="2">
        <v>0</v>
      </c>
      <c r="G137" s="2">
        <v>129961</v>
      </c>
      <c r="H137" s="2">
        <f aca="true" t="shared" si="31" ref="H137:H164">SUM(F137:G137)</f>
        <v>129961</v>
      </c>
      <c r="I137" s="2">
        <f aca="true" t="shared" si="32" ref="I137:I164">H137+E137+D137+C137</f>
        <v>219056</v>
      </c>
      <c r="J137" s="2">
        <v>220913</v>
      </c>
      <c r="K137" s="2">
        <v>4238</v>
      </c>
      <c r="L137" s="2">
        <v>225151</v>
      </c>
      <c r="M137" s="2">
        <v>0</v>
      </c>
      <c r="N137" s="2">
        <f aca="true" t="shared" si="33" ref="N137:N164">SUM(L137:M137)</f>
        <v>225151</v>
      </c>
      <c r="O137" s="2">
        <f aca="true" t="shared" si="34" ref="O137:O164">I137-N137</f>
        <v>-6095</v>
      </c>
      <c r="P137" s="2">
        <f aca="true" t="shared" si="35" ref="P137:P164">Q137-R137</f>
        <v>6095</v>
      </c>
      <c r="Q137" s="2">
        <v>21812</v>
      </c>
      <c r="R137" s="2">
        <v>15717</v>
      </c>
    </row>
    <row r="138" spans="1:18" ht="12.75">
      <c r="A138" t="s">
        <v>264</v>
      </c>
      <c r="B138" s="13" t="s">
        <v>265</v>
      </c>
      <c r="C138" s="2">
        <v>1217</v>
      </c>
      <c r="D138" s="2">
        <v>616</v>
      </c>
      <c r="E138" s="2">
        <v>17750</v>
      </c>
      <c r="F138" s="2">
        <v>0</v>
      </c>
      <c r="G138" s="2">
        <v>37753</v>
      </c>
      <c r="H138" s="2">
        <f t="shared" si="31"/>
        <v>37753</v>
      </c>
      <c r="I138" s="2">
        <f t="shared" si="32"/>
        <v>57336</v>
      </c>
      <c r="J138" s="2">
        <v>48868</v>
      </c>
      <c r="K138" s="2">
        <v>8031</v>
      </c>
      <c r="L138" s="2">
        <v>56899</v>
      </c>
      <c r="M138" s="2">
        <v>0</v>
      </c>
      <c r="N138" s="2">
        <f t="shared" si="33"/>
        <v>56899</v>
      </c>
      <c r="O138" s="2">
        <f t="shared" si="34"/>
        <v>437</v>
      </c>
      <c r="P138" s="2">
        <f t="shared" si="35"/>
        <v>-437</v>
      </c>
      <c r="Q138" s="2">
        <v>3786</v>
      </c>
      <c r="R138" s="2">
        <v>4223</v>
      </c>
    </row>
    <row r="139" spans="1:18" ht="12.75">
      <c r="A139" t="s">
        <v>266</v>
      </c>
      <c r="B139" s="13" t="s">
        <v>267</v>
      </c>
      <c r="C139" s="2">
        <v>222</v>
      </c>
      <c r="D139" s="2">
        <v>679</v>
      </c>
      <c r="E139" s="2">
        <v>12100</v>
      </c>
      <c r="F139" s="2">
        <v>0</v>
      </c>
      <c r="G139" s="2">
        <v>571</v>
      </c>
      <c r="H139" s="2">
        <f t="shared" si="31"/>
        <v>571</v>
      </c>
      <c r="I139" s="2">
        <f t="shared" si="32"/>
        <v>13572</v>
      </c>
      <c r="J139" s="2">
        <v>5617</v>
      </c>
      <c r="K139" s="2">
        <v>8507</v>
      </c>
      <c r="L139" s="2">
        <v>14124</v>
      </c>
      <c r="M139" s="2">
        <v>0</v>
      </c>
      <c r="N139" s="2">
        <f t="shared" si="33"/>
        <v>14124</v>
      </c>
      <c r="O139" s="2">
        <f t="shared" si="34"/>
        <v>-552</v>
      </c>
      <c r="P139" s="2">
        <f t="shared" si="35"/>
        <v>552</v>
      </c>
      <c r="Q139" s="2">
        <v>600</v>
      </c>
      <c r="R139" s="2">
        <v>48</v>
      </c>
    </row>
    <row r="140" spans="1:18" ht="12.75">
      <c r="A140" t="s">
        <v>268</v>
      </c>
      <c r="B140" s="13" t="s">
        <v>269</v>
      </c>
      <c r="C140" s="2">
        <v>850</v>
      </c>
      <c r="D140" s="2">
        <v>0</v>
      </c>
      <c r="E140" s="2">
        <v>14382</v>
      </c>
      <c r="F140" s="2">
        <v>0</v>
      </c>
      <c r="G140" s="2">
        <v>1991</v>
      </c>
      <c r="H140" s="2">
        <f t="shared" si="31"/>
        <v>1991</v>
      </c>
      <c r="I140" s="2">
        <f t="shared" si="32"/>
        <v>17223</v>
      </c>
      <c r="J140" s="2">
        <v>5959</v>
      </c>
      <c r="K140" s="2">
        <v>12620</v>
      </c>
      <c r="L140" s="2">
        <v>18579</v>
      </c>
      <c r="M140" s="2">
        <v>0</v>
      </c>
      <c r="N140" s="2">
        <f t="shared" si="33"/>
        <v>18579</v>
      </c>
      <c r="O140" s="2">
        <f t="shared" si="34"/>
        <v>-1356</v>
      </c>
      <c r="P140" s="2">
        <f t="shared" si="35"/>
        <v>1356</v>
      </c>
      <c r="Q140" s="2">
        <v>2615</v>
      </c>
      <c r="R140" s="2">
        <v>1259</v>
      </c>
    </row>
    <row r="141" spans="1:18" ht="12.75">
      <c r="A141" t="s">
        <v>270</v>
      </c>
      <c r="B141" s="13" t="s">
        <v>271</v>
      </c>
      <c r="C141" s="2">
        <v>419</v>
      </c>
      <c r="D141" s="2">
        <v>0</v>
      </c>
      <c r="E141" s="2">
        <v>7080</v>
      </c>
      <c r="F141" s="2">
        <v>0</v>
      </c>
      <c r="G141" s="2">
        <v>11907</v>
      </c>
      <c r="H141" s="2">
        <f t="shared" si="31"/>
        <v>11907</v>
      </c>
      <c r="I141" s="2">
        <f t="shared" si="32"/>
        <v>19406</v>
      </c>
      <c r="J141" s="2">
        <v>19469</v>
      </c>
      <c r="K141" s="2">
        <v>0</v>
      </c>
      <c r="L141" s="2">
        <v>19469</v>
      </c>
      <c r="M141" s="2">
        <v>0</v>
      </c>
      <c r="N141" s="2">
        <f t="shared" si="33"/>
        <v>19469</v>
      </c>
      <c r="O141" s="2">
        <f t="shared" si="34"/>
        <v>-63</v>
      </c>
      <c r="P141" s="2">
        <f t="shared" si="35"/>
        <v>63</v>
      </c>
      <c r="Q141" s="2">
        <v>702</v>
      </c>
      <c r="R141" s="2">
        <v>639</v>
      </c>
    </row>
    <row r="142" spans="1:18" ht="12.75">
      <c r="A142" t="s">
        <v>272</v>
      </c>
      <c r="B142" s="13" t="s">
        <v>273</v>
      </c>
      <c r="C142" s="2">
        <v>139</v>
      </c>
      <c r="D142" s="2">
        <v>0</v>
      </c>
      <c r="E142" s="2">
        <v>7953</v>
      </c>
      <c r="F142" s="2">
        <v>0</v>
      </c>
      <c r="G142" s="2">
        <v>6317</v>
      </c>
      <c r="H142" s="2">
        <f t="shared" si="31"/>
        <v>6317</v>
      </c>
      <c r="I142" s="2">
        <f t="shared" si="32"/>
        <v>14409</v>
      </c>
      <c r="J142" s="2">
        <v>8625</v>
      </c>
      <c r="K142" s="2">
        <v>6000</v>
      </c>
      <c r="L142" s="2">
        <v>14625</v>
      </c>
      <c r="M142" s="2">
        <v>0</v>
      </c>
      <c r="N142" s="2">
        <f t="shared" si="33"/>
        <v>14625</v>
      </c>
      <c r="O142" s="2">
        <f t="shared" si="34"/>
        <v>-216</v>
      </c>
      <c r="P142" s="2">
        <f t="shared" si="35"/>
        <v>216</v>
      </c>
      <c r="Q142" s="2">
        <v>764</v>
      </c>
      <c r="R142" s="2">
        <v>548</v>
      </c>
    </row>
    <row r="143" spans="1:18" ht="12.75">
      <c r="A143" t="s">
        <v>274</v>
      </c>
      <c r="B143" s="13" t="s">
        <v>275</v>
      </c>
      <c r="C143" s="2">
        <v>12138</v>
      </c>
      <c r="D143" s="2">
        <v>0</v>
      </c>
      <c r="E143" s="2">
        <v>16832</v>
      </c>
      <c r="F143" s="2">
        <v>0</v>
      </c>
      <c r="G143" s="2">
        <v>6008</v>
      </c>
      <c r="H143" s="2">
        <f t="shared" si="31"/>
        <v>6008</v>
      </c>
      <c r="I143" s="2">
        <f t="shared" si="32"/>
        <v>34978</v>
      </c>
      <c r="J143" s="2">
        <v>23795</v>
      </c>
      <c r="K143" s="2">
        <v>10654</v>
      </c>
      <c r="L143" s="2">
        <v>34449</v>
      </c>
      <c r="M143" s="2">
        <v>0</v>
      </c>
      <c r="N143" s="2">
        <f t="shared" si="33"/>
        <v>34449</v>
      </c>
      <c r="O143" s="2">
        <f t="shared" si="34"/>
        <v>529</v>
      </c>
      <c r="P143" s="2">
        <f t="shared" si="35"/>
        <v>-529</v>
      </c>
      <c r="Q143" s="2">
        <v>336</v>
      </c>
      <c r="R143" s="2">
        <v>865</v>
      </c>
    </row>
    <row r="144" spans="1:18" ht="12.75">
      <c r="A144" t="s">
        <v>276</v>
      </c>
      <c r="B144" s="13" t="s">
        <v>277</v>
      </c>
      <c r="C144" s="2">
        <v>161</v>
      </c>
      <c r="D144" s="2">
        <v>0</v>
      </c>
      <c r="E144" s="2">
        <v>9267</v>
      </c>
      <c r="F144" s="2">
        <v>0</v>
      </c>
      <c r="G144" s="2">
        <v>6574</v>
      </c>
      <c r="H144" s="2">
        <f t="shared" si="31"/>
        <v>6574</v>
      </c>
      <c r="I144" s="2">
        <f t="shared" si="32"/>
        <v>16002</v>
      </c>
      <c r="J144" s="2">
        <v>12108</v>
      </c>
      <c r="K144" s="2">
        <v>4438</v>
      </c>
      <c r="L144" s="2">
        <v>16546</v>
      </c>
      <c r="M144" s="2">
        <v>0</v>
      </c>
      <c r="N144" s="2">
        <f t="shared" si="33"/>
        <v>16546</v>
      </c>
      <c r="O144" s="2">
        <f t="shared" si="34"/>
        <v>-544</v>
      </c>
      <c r="P144" s="2">
        <f t="shared" si="35"/>
        <v>544</v>
      </c>
      <c r="Q144" s="2">
        <v>1625</v>
      </c>
      <c r="R144" s="2">
        <v>1081</v>
      </c>
    </row>
    <row r="145" spans="1:18" ht="12.75">
      <c r="A145" t="s">
        <v>278</v>
      </c>
      <c r="B145" s="13" t="s">
        <v>279</v>
      </c>
      <c r="C145" s="2">
        <v>198</v>
      </c>
      <c r="D145" s="2">
        <v>0</v>
      </c>
      <c r="E145" s="2">
        <v>1800</v>
      </c>
      <c r="F145" s="2">
        <v>0</v>
      </c>
      <c r="G145" s="2">
        <v>6866</v>
      </c>
      <c r="H145" s="2">
        <f t="shared" si="31"/>
        <v>6866</v>
      </c>
      <c r="I145" s="2">
        <f t="shared" si="32"/>
        <v>8864</v>
      </c>
      <c r="J145" s="2">
        <v>9306</v>
      </c>
      <c r="K145" s="2">
        <v>0</v>
      </c>
      <c r="L145" s="2">
        <v>9306</v>
      </c>
      <c r="M145" s="2">
        <v>0</v>
      </c>
      <c r="N145" s="2">
        <f t="shared" si="33"/>
        <v>9306</v>
      </c>
      <c r="O145" s="2">
        <f t="shared" si="34"/>
        <v>-442</v>
      </c>
      <c r="P145" s="2">
        <f t="shared" si="35"/>
        <v>442</v>
      </c>
      <c r="Q145" s="2">
        <v>2149</v>
      </c>
      <c r="R145" s="2">
        <v>1707</v>
      </c>
    </row>
    <row r="146" spans="1:18" ht="12.75">
      <c r="A146" t="s">
        <v>280</v>
      </c>
      <c r="B146" s="13" t="s">
        <v>281</v>
      </c>
      <c r="C146" s="2">
        <v>144</v>
      </c>
      <c r="D146" s="2">
        <v>0</v>
      </c>
      <c r="E146" s="2">
        <v>3900</v>
      </c>
      <c r="F146" s="2">
        <v>0</v>
      </c>
      <c r="G146" s="2">
        <v>4366</v>
      </c>
      <c r="H146" s="2">
        <f t="shared" si="31"/>
        <v>4366</v>
      </c>
      <c r="I146" s="2">
        <f t="shared" si="32"/>
        <v>8410</v>
      </c>
      <c r="J146" s="2">
        <v>8532</v>
      </c>
      <c r="K146" s="2">
        <v>0</v>
      </c>
      <c r="L146" s="2">
        <v>8532</v>
      </c>
      <c r="M146" s="2">
        <v>0</v>
      </c>
      <c r="N146" s="2">
        <f t="shared" si="33"/>
        <v>8532</v>
      </c>
      <c r="O146" s="2">
        <f t="shared" si="34"/>
        <v>-122</v>
      </c>
      <c r="P146" s="2">
        <f t="shared" si="35"/>
        <v>122</v>
      </c>
      <c r="Q146" s="2">
        <v>1223</v>
      </c>
      <c r="R146" s="2">
        <v>1101</v>
      </c>
    </row>
    <row r="147" spans="1:18" ht="12.75">
      <c r="A147" t="s">
        <v>282</v>
      </c>
      <c r="B147" s="13" t="s">
        <v>283</v>
      </c>
      <c r="C147" s="2">
        <v>1104</v>
      </c>
      <c r="D147" s="2">
        <v>6</v>
      </c>
      <c r="E147" s="2">
        <v>3700</v>
      </c>
      <c r="F147" s="2">
        <v>0</v>
      </c>
      <c r="G147" s="2">
        <v>7927</v>
      </c>
      <c r="H147" s="2">
        <f t="shared" si="31"/>
        <v>7927</v>
      </c>
      <c r="I147" s="2">
        <f t="shared" si="32"/>
        <v>12737</v>
      </c>
      <c r="J147" s="2">
        <v>12452</v>
      </c>
      <c r="K147" s="2">
        <v>957</v>
      </c>
      <c r="L147" s="2">
        <v>13409</v>
      </c>
      <c r="M147" s="2">
        <v>0</v>
      </c>
      <c r="N147" s="2">
        <f t="shared" si="33"/>
        <v>13409</v>
      </c>
      <c r="O147" s="2">
        <f t="shared" si="34"/>
        <v>-672</v>
      </c>
      <c r="P147" s="2">
        <f t="shared" si="35"/>
        <v>672</v>
      </c>
      <c r="Q147" s="2">
        <v>3316</v>
      </c>
      <c r="R147" s="2">
        <v>2644</v>
      </c>
    </row>
    <row r="148" spans="1:18" ht="12.75">
      <c r="A148" t="s">
        <v>284</v>
      </c>
      <c r="B148" s="13" t="s">
        <v>285</v>
      </c>
      <c r="C148" s="2">
        <v>404</v>
      </c>
      <c r="D148" s="2">
        <v>0</v>
      </c>
      <c r="E148" s="2">
        <v>10840</v>
      </c>
      <c r="F148" s="2">
        <v>0</v>
      </c>
      <c r="G148" s="2">
        <v>7131</v>
      </c>
      <c r="H148" s="2">
        <f t="shared" si="31"/>
        <v>7131</v>
      </c>
      <c r="I148" s="2">
        <f t="shared" si="32"/>
        <v>18375</v>
      </c>
      <c r="J148" s="2">
        <v>10624</v>
      </c>
      <c r="K148" s="2">
        <v>7816</v>
      </c>
      <c r="L148" s="2">
        <v>18440</v>
      </c>
      <c r="M148" s="2">
        <v>0</v>
      </c>
      <c r="N148" s="2">
        <f t="shared" si="33"/>
        <v>18440</v>
      </c>
      <c r="O148" s="2">
        <f t="shared" si="34"/>
        <v>-65</v>
      </c>
      <c r="P148" s="2">
        <f t="shared" si="35"/>
        <v>65</v>
      </c>
      <c r="Q148" s="2">
        <v>222</v>
      </c>
      <c r="R148" s="2">
        <v>157</v>
      </c>
    </row>
    <row r="149" spans="1:18" ht="12.75">
      <c r="A149" t="s">
        <v>286</v>
      </c>
      <c r="B149" s="13" t="s">
        <v>287</v>
      </c>
      <c r="C149" s="2">
        <v>276</v>
      </c>
      <c r="D149" s="2">
        <v>0</v>
      </c>
      <c r="E149" s="2">
        <v>9476</v>
      </c>
      <c r="F149" s="2">
        <v>0</v>
      </c>
      <c r="G149" s="2">
        <v>5301</v>
      </c>
      <c r="H149" s="2">
        <f t="shared" si="31"/>
        <v>5301</v>
      </c>
      <c r="I149" s="2">
        <f t="shared" si="32"/>
        <v>15053</v>
      </c>
      <c r="J149" s="2">
        <v>15676</v>
      </c>
      <c r="K149" s="2">
        <v>0</v>
      </c>
      <c r="L149" s="2">
        <v>15676</v>
      </c>
      <c r="M149" s="2">
        <v>0</v>
      </c>
      <c r="N149" s="2">
        <f t="shared" si="33"/>
        <v>15676</v>
      </c>
      <c r="O149" s="2">
        <f t="shared" si="34"/>
        <v>-623</v>
      </c>
      <c r="P149" s="2">
        <f t="shared" si="35"/>
        <v>623</v>
      </c>
      <c r="Q149" s="2">
        <v>1118</v>
      </c>
      <c r="R149" s="2">
        <v>495</v>
      </c>
    </row>
    <row r="150" spans="1:18" ht="12.75">
      <c r="A150" t="s">
        <v>288</v>
      </c>
      <c r="B150" s="13" t="s">
        <v>289</v>
      </c>
      <c r="C150" s="2">
        <v>48636</v>
      </c>
      <c r="D150" s="2">
        <v>0</v>
      </c>
      <c r="E150" s="2">
        <v>6440</v>
      </c>
      <c r="F150" s="2">
        <v>0</v>
      </c>
      <c r="G150" s="2">
        <v>13363</v>
      </c>
      <c r="H150" s="2">
        <f t="shared" si="31"/>
        <v>13363</v>
      </c>
      <c r="I150" s="2">
        <f t="shared" si="32"/>
        <v>68439</v>
      </c>
      <c r="J150" s="2">
        <v>38351</v>
      </c>
      <c r="K150" s="2">
        <v>35492</v>
      </c>
      <c r="L150" s="2">
        <v>73843</v>
      </c>
      <c r="M150" s="2">
        <v>0</v>
      </c>
      <c r="N150" s="2">
        <f t="shared" si="33"/>
        <v>73843</v>
      </c>
      <c r="O150" s="2">
        <f t="shared" si="34"/>
        <v>-5404</v>
      </c>
      <c r="P150" s="2">
        <f t="shared" si="35"/>
        <v>5404</v>
      </c>
      <c r="Q150" s="2">
        <v>25363</v>
      </c>
      <c r="R150" s="2">
        <v>19959</v>
      </c>
    </row>
    <row r="151" spans="1:18" ht="12.75">
      <c r="A151" t="s">
        <v>290</v>
      </c>
      <c r="B151" s="13" t="s">
        <v>291</v>
      </c>
      <c r="C151" s="2">
        <v>654</v>
      </c>
      <c r="D151" s="2">
        <v>0</v>
      </c>
      <c r="E151" s="2">
        <v>6500</v>
      </c>
      <c r="F151" s="2">
        <v>0</v>
      </c>
      <c r="G151" s="2">
        <v>3218</v>
      </c>
      <c r="H151" s="2">
        <f t="shared" si="31"/>
        <v>3218</v>
      </c>
      <c r="I151" s="2">
        <f t="shared" si="32"/>
        <v>10372</v>
      </c>
      <c r="J151" s="2">
        <v>11625</v>
      </c>
      <c r="K151" s="2">
        <v>764</v>
      </c>
      <c r="L151" s="2">
        <v>12389</v>
      </c>
      <c r="M151" s="2">
        <v>0</v>
      </c>
      <c r="N151" s="2">
        <f t="shared" si="33"/>
        <v>12389</v>
      </c>
      <c r="O151" s="2">
        <f t="shared" si="34"/>
        <v>-2017</v>
      </c>
      <c r="P151" s="2">
        <f t="shared" si="35"/>
        <v>2017</v>
      </c>
      <c r="Q151" s="2">
        <v>3165</v>
      </c>
      <c r="R151" s="2">
        <v>1148</v>
      </c>
    </row>
    <row r="152" spans="1:18" ht="12.75">
      <c r="A152" t="s">
        <v>292</v>
      </c>
      <c r="B152" s="13" t="s">
        <v>293</v>
      </c>
      <c r="C152" s="2">
        <v>327</v>
      </c>
      <c r="D152" s="2">
        <v>0</v>
      </c>
      <c r="E152" s="2">
        <v>7916</v>
      </c>
      <c r="F152" s="2">
        <v>0</v>
      </c>
      <c r="G152" s="2">
        <v>4918</v>
      </c>
      <c r="H152" s="2">
        <f t="shared" si="31"/>
        <v>4918</v>
      </c>
      <c r="I152" s="2">
        <f t="shared" si="32"/>
        <v>13161</v>
      </c>
      <c r="J152" s="2">
        <v>8922</v>
      </c>
      <c r="K152" s="2">
        <v>4312</v>
      </c>
      <c r="L152" s="2">
        <v>13234</v>
      </c>
      <c r="M152" s="2">
        <v>0</v>
      </c>
      <c r="N152" s="2">
        <f t="shared" si="33"/>
        <v>13234</v>
      </c>
      <c r="O152" s="2">
        <f t="shared" si="34"/>
        <v>-73</v>
      </c>
      <c r="P152" s="2">
        <f t="shared" si="35"/>
        <v>73</v>
      </c>
      <c r="Q152" s="2">
        <v>376</v>
      </c>
      <c r="R152" s="2">
        <v>303</v>
      </c>
    </row>
    <row r="153" spans="1:18" ht="12.75">
      <c r="A153" t="s">
        <v>294</v>
      </c>
      <c r="B153" s="13" t="s">
        <v>295</v>
      </c>
      <c r="C153" s="2">
        <v>2755</v>
      </c>
      <c r="D153" s="2">
        <v>4499</v>
      </c>
      <c r="E153" s="2">
        <v>19244</v>
      </c>
      <c r="F153" s="2">
        <v>0</v>
      </c>
      <c r="G153" s="2">
        <v>6619</v>
      </c>
      <c r="H153" s="2">
        <f t="shared" si="31"/>
        <v>6619</v>
      </c>
      <c r="I153" s="2">
        <f t="shared" si="32"/>
        <v>33117</v>
      </c>
      <c r="J153" s="2">
        <v>29087</v>
      </c>
      <c r="K153" s="2">
        <v>4555</v>
      </c>
      <c r="L153" s="2">
        <v>33642</v>
      </c>
      <c r="M153" s="2">
        <v>0</v>
      </c>
      <c r="N153" s="2">
        <f t="shared" si="33"/>
        <v>33642</v>
      </c>
      <c r="O153" s="2">
        <f t="shared" si="34"/>
        <v>-525</v>
      </c>
      <c r="P153" s="2">
        <f t="shared" si="35"/>
        <v>525</v>
      </c>
      <c r="Q153" s="2">
        <v>2126</v>
      </c>
      <c r="R153" s="2">
        <v>1601</v>
      </c>
    </row>
    <row r="154" spans="1:18" ht="12.75">
      <c r="A154" t="s">
        <v>296</v>
      </c>
      <c r="B154" s="13" t="s">
        <v>297</v>
      </c>
      <c r="C154" s="2">
        <v>553</v>
      </c>
      <c r="D154" s="2">
        <v>0</v>
      </c>
      <c r="E154" s="2">
        <v>31767</v>
      </c>
      <c r="F154" s="2">
        <v>0</v>
      </c>
      <c r="G154" s="2">
        <v>2264</v>
      </c>
      <c r="H154" s="2">
        <f t="shared" si="31"/>
        <v>2264</v>
      </c>
      <c r="I154" s="2">
        <f t="shared" si="32"/>
        <v>34584</v>
      </c>
      <c r="J154" s="2">
        <v>8045</v>
      </c>
      <c r="K154" s="2">
        <v>33715</v>
      </c>
      <c r="L154" s="2">
        <v>41760</v>
      </c>
      <c r="M154" s="2">
        <v>0</v>
      </c>
      <c r="N154" s="2">
        <f t="shared" si="33"/>
        <v>41760</v>
      </c>
      <c r="O154" s="2">
        <f t="shared" si="34"/>
        <v>-7176</v>
      </c>
      <c r="P154" s="2">
        <f t="shared" si="35"/>
        <v>7176</v>
      </c>
      <c r="Q154" s="2">
        <v>8207</v>
      </c>
      <c r="R154" s="2">
        <v>1031</v>
      </c>
    </row>
    <row r="155" spans="1:18" ht="12.75">
      <c r="A155" t="s">
        <v>298</v>
      </c>
      <c r="B155" s="13" t="s">
        <v>65</v>
      </c>
      <c r="C155" s="2">
        <v>132</v>
      </c>
      <c r="D155" s="2">
        <v>0</v>
      </c>
      <c r="E155" s="2">
        <v>4346</v>
      </c>
      <c r="F155" s="2">
        <v>0</v>
      </c>
      <c r="G155" s="2">
        <v>5726</v>
      </c>
      <c r="H155" s="2">
        <f t="shared" si="31"/>
        <v>5726</v>
      </c>
      <c r="I155" s="2">
        <f t="shared" si="32"/>
        <v>10204</v>
      </c>
      <c r="J155" s="2">
        <v>10096</v>
      </c>
      <c r="K155" s="2">
        <v>128</v>
      </c>
      <c r="L155" s="2">
        <v>10224</v>
      </c>
      <c r="M155" s="2">
        <v>0</v>
      </c>
      <c r="N155" s="2">
        <f t="shared" si="33"/>
        <v>10224</v>
      </c>
      <c r="O155" s="2">
        <f t="shared" si="34"/>
        <v>-20</v>
      </c>
      <c r="P155" s="2">
        <f t="shared" si="35"/>
        <v>20</v>
      </c>
      <c r="Q155" s="2">
        <v>1502</v>
      </c>
      <c r="R155" s="2">
        <v>1482</v>
      </c>
    </row>
    <row r="156" spans="1:18" ht="12.75">
      <c r="A156" t="s">
        <v>299</v>
      </c>
      <c r="B156" s="13" t="s">
        <v>300</v>
      </c>
      <c r="C156" s="2">
        <v>82</v>
      </c>
      <c r="D156" s="2">
        <v>0</v>
      </c>
      <c r="E156" s="2">
        <v>15216</v>
      </c>
      <c r="F156" s="2">
        <v>0</v>
      </c>
      <c r="G156" s="2">
        <v>4039</v>
      </c>
      <c r="H156" s="2">
        <f t="shared" si="31"/>
        <v>4039</v>
      </c>
      <c r="I156" s="2">
        <f t="shared" si="32"/>
        <v>19337</v>
      </c>
      <c r="J156" s="2">
        <v>6857</v>
      </c>
      <c r="K156" s="2">
        <v>13000</v>
      </c>
      <c r="L156" s="2">
        <v>19857</v>
      </c>
      <c r="M156" s="2">
        <v>0</v>
      </c>
      <c r="N156" s="2">
        <f t="shared" si="33"/>
        <v>19857</v>
      </c>
      <c r="O156" s="2">
        <f t="shared" si="34"/>
        <v>-520</v>
      </c>
      <c r="P156" s="2">
        <f t="shared" si="35"/>
        <v>520</v>
      </c>
      <c r="Q156" s="2">
        <v>1099</v>
      </c>
      <c r="R156" s="2">
        <v>579</v>
      </c>
    </row>
    <row r="157" spans="1:18" ht="12.75">
      <c r="A157" t="s">
        <v>301</v>
      </c>
      <c r="B157" s="13" t="s">
        <v>302</v>
      </c>
      <c r="C157" s="2">
        <v>921</v>
      </c>
      <c r="D157" s="2">
        <v>0</v>
      </c>
      <c r="E157" s="2">
        <v>12715</v>
      </c>
      <c r="F157" s="2">
        <v>0</v>
      </c>
      <c r="G157" s="2">
        <v>9615</v>
      </c>
      <c r="H157" s="2">
        <f t="shared" si="31"/>
        <v>9615</v>
      </c>
      <c r="I157" s="2">
        <f t="shared" si="32"/>
        <v>23251</v>
      </c>
      <c r="J157" s="2">
        <v>24077</v>
      </c>
      <c r="K157" s="2">
        <v>0</v>
      </c>
      <c r="L157" s="2">
        <v>24077</v>
      </c>
      <c r="M157" s="2">
        <v>0</v>
      </c>
      <c r="N157" s="2">
        <f t="shared" si="33"/>
        <v>24077</v>
      </c>
      <c r="O157" s="2">
        <f t="shared" si="34"/>
        <v>-826</v>
      </c>
      <c r="P157" s="2">
        <f t="shared" si="35"/>
        <v>826</v>
      </c>
      <c r="Q157" s="2">
        <v>913</v>
      </c>
      <c r="R157" s="2">
        <v>87</v>
      </c>
    </row>
    <row r="158" spans="1:18" ht="12.75">
      <c r="A158" t="s">
        <v>303</v>
      </c>
      <c r="B158" s="13" t="s">
        <v>304</v>
      </c>
      <c r="C158" s="2">
        <v>718</v>
      </c>
      <c r="D158" s="2">
        <v>0</v>
      </c>
      <c r="E158" s="2">
        <v>5506</v>
      </c>
      <c r="F158" s="2">
        <v>0</v>
      </c>
      <c r="G158" s="2">
        <v>11424</v>
      </c>
      <c r="H158" s="2">
        <f t="shared" si="31"/>
        <v>11424</v>
      </c>
      <c r="I158" s="2">
        <f t="shared" si="32"/>
        <v>17648</v>
      </c>
      <c r="J158" s="2">
        <v>17677</v>
      </c>
      <c r="K158" s="2">
        <v>735</v>
      </c>
      <c r="L158" s="2">
        <v>18412</v>
      </c>
      <c r="M158" s="2">
        <v>0</v>
      </c>
      <c r="N158" s="2">
        <f t="shared" si="33"/>
        <v>18412</v>
      </c>
      <c r="O158" s="2">
        <f t="shared" si="34"/>
        <v>-764</v>
      </c>
      <c r="P158" s="2">
        <f t="shared" si="35"/>
        <v>764</v>
      </c>
      <c r="Q158" s="2">
        <v>1910</v>
      </c>
      <c r="R158" s="2">
        <v>1146</v>
      </c>
    </row>
    <row r="159" spans="1:18" ht="12.75">
      <c r="A159" t="s">
        <v>305</v>
      </c>
      <c r="B159" s="13" t="s">
        <v>306</v>
      </c>
      <c r="C159" s="2">
        <v>1610</v>
      </c>
      <c r="D159" s="2">
        <v>0</v>
      </c>
      <c r="E159" s="2">
        <v>5000</v>
      </c>
      <c r="F159" s="2">
        <v>0</v>
      </c>
      <c r="G159" s="2">
        <v>2392</v>
      </c>
      <c r="H159" s="2">
        <f t="shared" si="31"/>
        <v>2392</v>
      </c>
      <c r="I159" s="2">
        <f t="shared" si="32"/>
        <v>9002</v>
      </c>
      <c r="J159" s="2">
        <v>12187</v>
      </c>
      <c r="K159" s="2">
        <v>0</v>
      </c>
      <c r="L159" s="2">
        <v>12187</v>
      </c>
      <c r="M159" s="2">
        <v>0</v>
      </c>
      <c r="N159" s="2">
        <f t="shared" si="33"/>
        <v>12187</v>
      </c>
      <c r="O159" s="2">
        <f t="shared" si="34"/>
        <v>-3185</v>
      </c>
      <c r="P159" s="2">
        <f t="shared" si="35"/>
        <v>3185</v>
      </c>
      <c r="Q159" s="2">
        <v>6372</v>
      </c>
      <c r="R159" s="2">
        <v>3187</v>
      </c>
    </row>
    <row r="160" spans="1:18" ht="12.75">
      <c r="A160" t="s">
        <v>307</v>
      </c>
      <c r="B160" s="13" t="s">
        <v>308</v>
      </c>
      <c r="C160" s="2">
        <v>3078</v>
      </c>
      <c r="D160" s="2">
        <v>0</v>
      </c>
      <c r="E160" s="2">
        <v>4980</v>
      </c>
      <c r="F160" s="2">
        <v>0</v>
      </c>
      <c r="G160" s="2">
        <v>2979</v>
      </c>
      <c r="H160" s="2">
        <f t="shared" si="31"/>
        <v>2979</v>
      </c>
      <c r="I160" s="2">
        <f t="shared" si="32"/>
        <v>11037</v>
      </c>
      <c r="J160" s="2">
        <v>9980</v>
      </c>
      <c r="K160" s="2">
        <v>1406</v>
      </c>
      <c r="L160" s="2">
        <v>11386</v>
      </c>
      <c r="M160" s="2">
        <v>0</v>
      </c>
      <c r="N160" s="2">
        <f t="shared" si="33"/>
        <v>11386</v>
      </c>
      <c r="O160" s="2">
        <f t="shared" si="34"/>
        <v>-349</v>
      </c>
      <c r="P160" s="2">
        <f t="shared" si="35"/>
        <v>349</v>
      </c>
      <c r="Q160" s="2">
        <v>2142</v>
      </c>
      <c r="R160" s="2">
        <v>1793</v>
      </c>
    </row>
    <row r="161" spans="1:18" ht="12.75">
      <c r="A161" t="s">
        <v>309</v>
      </c>
      <c r="B161" s="13" t="s">
        <v>310</v>
      </c>
      <c r="C161" s="2">
        <v>133</v>
      </c>
      <c r="D161" s="2">
        <v>0</v>
      </c>
      <c r="E161" s="2">
        <v>2000</v>
      </c>
      <c r="F161" s="2">
        <v>0</v>
      </c>
      <c r="G161" s="2">
        <v>5620</v>
      </c>
      <c r="H161" s="2">
        <f t="shared" si="31"/>
        <v>5620</v>
      </c>
      <c r="I161" s="2">
        <f t="shared" si="32"/>
        <v>7753</v>
      </c>
      <c r="J161" s="2">
        <v>6729</v>
      </c>
      <c r="K161" s="2">
        <v>1002</v>
      </c>
      <c r="L161" s="2">
        <v>7731</v>
      </c>
      <c r="M161" s="2">
        <v>-1155</v>
      </c>
      <c r="N161" s="2">
        <f t="shared" si="33"/>
        <v>6576</v>
      </c>
      <c r="O161" s="2">
        <f t="shared" si="34"/>
        <v>1177</v>
      </c>
      <c r="P161" s="2">
        <f t="shared" si="35"/>
        <v>-1177</v>
      </c>
      <c r="Q161" s="2">
        <v>1111</v>
      </c>
      <c r="R161" s="2">
        <v>2288</v>
      </c>
    </row>
    <row r="162" spans="1:18" ht="12.75">
      <c r="A162" t="s">
        <v>311</v>
      </c>
      <c r="B162" s="13" t="s">
        <v>312</v>
      </c>
      <c r="C162" s="2">
        <v>129</v>
      </c>
      <c r="D162" s="2">
        <v>0</v>
      </c>
      <c r="E162" s="2">
        <v>13804</v>
      </c>
      <c r="F162" s="2">
        <v>0</v>
      </c>
      <c r="G162" s="2">
        <v>2043</v>
      </c>
      <c r="H162" s="2">
        <f t="shared" si="31"/>
        <v>2043</v>
      </c>
      <c r="I162" s="2">
        <f t="shared" si="32"/>
        <v>15976</v>
      </c>
      <c r="J162" s="2">
        <v>6528</v>
      </c>
      <c r="K162" s="2">
        <v>10000</v>
      </c>
      <c r="L162" s="2">
        <v>16528</v>
      </c>
      <c r="M162" s="2">
        <v>0</v>
      </c>
      <c r="N162" s="2">
        <f t="shared" si="33"/>
        <v>16528</v>
      </c>
      <c r="O162" s="2">
        <f t="shared" si="34"/>
        <v>-552</v>
      </c>
      <c r="P162" s="2">
        <f t="shared" si="35"/>
        <v>552</v>
      </c>
      <c r="Q162" s="2">
        <v>1067</v>
      </c>
      <c r="R162" s="2">
        <v>515</v>
      </c>
    </row>
    <row r="163" spans="1:18" ht="12.75">
      <c r="A163" t="s">
        <v>313</v>
      </c>
      <c r="B163" s="13" t="s">
        <v>314</v>
      </c>
      <c r="C163" s="2">
        <v>934</v>
      </c>
      <c r="D163" s="2">
        <v>117</v>
      </c>
      <c r="E163" s="2">
        <v>12800</v>
      </c>
      <c r="F163" s="2">
        <v>0</v>
      </c>
      <c r="G163" s="2">
        <v>29678</v>
      </c>
      <c r="H163" s="2">
        <f t="shared" si="31"/>
        <v>29678</v>
      </c>
      <c r="I163" s="2">
        <f t="shared" si="32"/>
        <v>43529</v>
      </c>
      <c r="J163" s="2">
        <v>40713</v>
      </c>
      <c r="K163" s="2">
        <v>3387</v>
      </c>
      <c r="L163" s="2">
        <v>44100</v>
      </c>
      <c r="M163" s="2">
        <v>0</v>
      </c>
      <c r="N163" s="2">
        <f t="shared" si="33"/>
        <v>44100</v>
      </c>
      <c r="O163" s="2">
        <f t="shared" si="34"/>
        <v>-571</v>
      </c>
      <c r="P163" s="2">
        <f t="shared" si="35"/>
        <v>571</v>
      </c>
      <c r="Q163" s="2">
        <v>3406</v>
      </c>
      <c r="R163" s="2">
        <v>2835</v>
      </c>
    </row>
    <row r="164" spans="1:18" s="1" customFormat="1" ht="25.5">
      <c r="A164" s="1" t="s">
        <v>82</v>
      </c>
      <c r="B164" s="16" t="s">
        <v>315</v>
      </c>
      <c r="C164" s="3">
        <v>77934</v>
      </c>
      <c r="D164" s="3">
        <v>5917</v>
      </c>
      <c r="E164" s="3">
        <v>352409</v>
      </c>
      <c r="F164" s="3">
        <v>0</v>
      </c>
      <c r="G164" s="3">
        <v>336571</v>
      </c>
      <c r="H164" s="3">
        <f t="shared" si="31"/>
        <v>336571</v>
      </c>
      <c r="I164" s="2">
        <f t="shared" si="32"/>
        <v>772831</v>
      </c>
      <c r="J164" s="3">
        <v>632818</v>
      </c>
      <c r="K164" s="3">
        <v>171757</v>
      </c>
      <c r="L164" s="3">
        <v>804575</v>
      </c>
      <c r="M164" s="3">
        <v>-1155</v>
      </c>
      <c r="N164" s="3">
        <f t="shared" si="33"/>
        <v>803420</v>
      </c>
      <c r="O164" s="3">
        <f t="shared" si="34"/>
        <v>-30589</v>
      </c>
      <c r="P164" s="3">
        <f t="shared" si="35"/>
        <v>30589</v>
      </c>
      <c r="Q164" s="3">
        <v>99027</v>
      </c>
      <c r="R164" s="3">
        <v>68438</v>
      </c>
    </row>
    <row r="166" spans="1:18" ht="12.75">
      <c r="A166" t="s">
        <v>316</v>
      </c>
      <c r="B166" s="13" t="s">
        <v>317</v>
      </c>
      <c r="C166" s="2">
        <v>0</v>
      </c>
      <c r="D166" s="2">
        <v>3946</v>
      </c>
      <c r="E166" s="2">
        <v>19577</v>
      </c>
      <c r="F166" s="2">
        <v>0</v>
      </c>
      <c r="G166" s="2">
        <v>40629</v>
      </c>
      <c r="H166" s="2">
        <f aca="true" t="shared" si="36" ref="H166:H187">SUM(F166:G166)</f>
        <v>40629</v>
      </c>
      <c r="I166" s="2">
        <f aca="true" t="shared" si="37" ref="I166:I187">H166+E166+D166+C166</f>
        <v>64152</v>
      </c>
      <c r="J166" s="2">
        <v>115448</v>
      </c>
      <c r="K166" s="2">
        <v>6466</v>
      </c>
      <c r="L166" s="2">
        <v>121914</v>
      </c>
      <c r="M166" s="2">
        <v>0</v>
      </c>
      <c r="N166" s="2">
        <f aca="true" t="shared" si="38" ref="N166:N187">SUM(L166:M166)</f>
        <v>121914</v>
      </c>
      <c r="O166" s="2">
        <f aca="true" t="shared" si="39" ref="O166:O187">I166-N166</f>
        <v>-57762</v>
      </c>
      <c r="P166" s="2">
        <f aca="true" t="shared" si="40" ref="P166:P187">Q166-R166</f>
        <v>57762</v>
      </c>
      <c r="Q166" s="2">
        <v>81265</v>
      </c>
      <c r="R166" s="2">
        <v>23503</v>
      </c>
    </row>
    <row r="167" spans="1:18" ht="12.75">
      <c r="A167" t="s">
        <v>318</v>
      </c>
      <c r="B167" s="13" t="s">
        <v>319</v>
      </c>
      <c r="C167" s="2">
        <v>6715</v>
      </c>
      <c r="D167" s="2">
        <v>26367</v>
      </c>
      <c r="E167" s="2">
        <v>111551</v>
      </c>
      <c r="F167" s="2">
        <v>0</v>
      </c>
      <c r="G167" s="2">
        <v>58703</v>
      </c>
      <c r="H167" s="2">
        <f t="shared" si="36"/>
        <v>58703</v>
      </c>
      <c r="I167" s="2">
        <f t="shared" si="37"/>
        <v>203336</v>
      </c>
      <c r="J167" s="2">
        <v>105585</v>
      </c>
      <c r="K167" s="2">
        <v>194362</v>
      </c>
      <c r="L167" s="2">
        <v>299947</v>
      </c>
      <c r="M167" s="2">
        <v>2000</v>
      </c>
      <c r="N167" s="2">
        <f t="shared" si="38"/>
        <v>301947</v>
      </c>
      <c r="O167" s="2">
        <f t="shared" si="39"/>
        <v>-98611</v>
      </c>
      <c r="P167" s="2">
        <f t="shared" si="40"/>
        <v>98611</v>
      </c>
      <c r="Q167" s="2">
        <v>121277</v>
      </c>
      <c r="R167" s="2">
        <v>22666</v>
      </c>
    </row>
    <row r="168" spans="1:18" ht="12.75">
      <c r="A168" t="s">
        <v>320</v>
      </c>
      <c r="B168" s="13" t="s">
        <v>321</v>
      </c>
      <c r="C168" s="2">
        <v>1390</v>
      </c>
      <c r="D168" s="2">
        <v>1884</v>
      </c>
      <c r="E168" s="2">
        <v>14536</v>
      </c>
      <c r="F168" s="2">
        <v>0</v>
      </c>
      <c r="G168" s="2">
        <v>0</v>
      </c>
      <c r="H168" s="2">
        <f t="shared" si="36"/>
        <v>0</v>
      </c>
      <c r="I168" s="2">
        <f t="shared" si="37"/>
        <v>17810</v>
      </c>
      <c r="J168" s="2">
        <v>17667</v>
      </c>
      <c r="K168" s="2">
        <v>0</v>
      </c>
      <c r="L168" s="2">
        <v>17667</v>
      </c>
      <c r="M168" s="2">
        <v>0</v>
      </c>
      <c r="N168" s="2">
        <f t="shared" si="38"/>
        <v>17667</v>
      </c>
      <c r="O168" s="2">
        <f t="shared" si="39"/>
        <v>143</v>
      </c>
      <c r="P168" s="2">
        <f t="shared" si="40"/>
        <v>-143</v>
      </c>
      <c r="Q168" s="2">
        <v>3129</v>
      </c>
      <c r="R168" s="2">
        <v>3272</v>
      </c>
    </row>
    <row r="169" spans="1:18" ht="12.75">
      <c r="A169" t="s">
        <v>322</v>
      </c>
      <c r="B169" s="13" t="s">
        <v>323</v>
      </c>
      <c r="C169" s="2">
        <v>524</v>
      </c>
      <c r="D169" s="2">
        <v>0</v>
      </c>
      <c r="E169" s="2">
        <v>7954</v>
      </c>
      <c r="F169" s="2">
        <v>0</v>
      </c>
      <c r="G169" s="2">
        <v>37</v>
      </c>
      <c r="H169" s="2">
        <f t="shared" si="36"/>
        <v>37</v>
      </c>
      <c r="I169" s="2">
        <f t="shared" si="37"/>
        <v>8515</v>
      </c>
      <c r="J169" s="2">
        <v>8139</v>
      </c>
      <c r="K169" s="2">
        <v>854</v>
      </c>
      <c r="L169" s="2">
        <v>8993</v>
      </c>
      <c r="M169" s="2">
        <v>0</v>
      </c>
      <c r="N169" s="2">
        <f t="shared" si="38"/>
        <v>8993</v>
      </c>
      <c r="O169" s="2">
        <f t="shared" si="39"/>
        <v>-478</v>
      </c>
      <c r="P169" s="2">
        <f t="shared" si="40"/>
        <v>478</v>
      </c>
      <c r="Q169" s="2">
        <v>734</v>
      </c>
      <c r="R169" s="2">
        <v>256</v>
      </c>
    </row>
    <row r="170" spans="1:18" ht="12.75">
      <c r="A170" t="s">
        <v>324</v>
      </c>
      <c r="B170" s="13" t="s">
        <v>325</v>
      </c>
      <c r="C170" s="2">
        <v>261</v>
      </c>
      <c r="D170" s="2">
        <v>130</v>
      </c>
      <c r="E170" s="2">
        <v>3294</v>
      </c>
      <c r="F170" s="2">
        <v>0</v>
      </c>
      <c r="G170" s="2">
        <v>1074</v>
      </c>
      <c r="H170" s="2">
        <f t="shared" si="36"/>
        <v>1074</v>
      </c>
      <c r="I170" s="2">
        <f t="shared" si="37"/>
        <v>4759</v>
      </c>
      <c r="J170" s="2">
        <v>4446</v>
      </c>
      <c r="K170" s="2">
        <v>134</v>
      </c>
      <c r="L170" s="2">
        <v>4580</v>
      </c>
      <c r="M170" s="2">
        <v>0</v>
      </c>
      <c r="N170" s="2">
        <f t="shared" si="38"/>
        <v>4580</v>
      </c>
      <c r="O170" s="2">
        <f t="shared" si="39"/>
        <v>179</v>
      </c>
      <c r="P170" s="2">
        <f t="shared" si="40"/>
        <v>-179</v>
      </c>
      <c r="Q170" s="2">
        <v>13</v>
      </c>
      <c r="R170" s="2">
        <v>192</v>
      </c>
    </row>
    <row r="171" spans="1:18" ht="12.75">
      <c r="A171" t="s">
        <v>326</v>
      </c>
      <c r="B171" s="13" t="s">
        <v>327</v>
      </c>
      <c r="C171" s="2">
        <v>4642</v>
      </c>
      <c r="D171" s="2">
        <v>1397</v>
      </c>
      <c r="E171" s="2">
        <v>21764</v>
      </c>
      <c r="F171" s="2">
        <v>0</v>
      </c>
      <c r="G171" s="2">
        <v>0</v>
      </c>
      <c r="H171" s="2">
        <f t="shared" si="36"/>
        <v>0</v>
      </c>
      <c r="I171" s="2">
        <f t="shared" si="37"/>
        <v>27803</v>
      </c>
      <c r="J171" s="2">
        <v>22827</v>
      </c>
      <c r="K171" s="2">
        <v>2000</v>
      </c>
      <c r="L171" s="2">
        <v>24827</v>
      </c>
      <c r="M171" s="2">
        <v>0</v>
      </c>
      <c r="N171" s="2">
        <f t="shared" si="38"/>
        <v>24827</v>
      </c>
      <c r="O171" s="2">
        <f t="shared" si="39"/>
        <v>2976</v>
      </c>
      <c r="P171" s="2">
        <f t="shared" si="40"/>
        <v>-2976</v>
      </c>
      <c r="Q171" s="2">
        <v>4015</v>
      </c>
      <c r="R171" s="2">
        <v>6991</v>
      </c>
    </row>
    <row r="172" spans="1:18" ht="12.75">
      <c r="A172" t="s">
        <v>328</v>
      </c>
      <c r="B172" s="13" t="s">
        <v>329</v>
      </c>
      <c r="C172" s="2">
        <v>1138</v>
      </c>
      <c r="D172" s="2">
        <v>964</v>
      </c>
      <c r="E172" s="2">
        <v>2631</v>
      </c>
      <c r="F172" s="2">
        <v>0</v>
      </c>
      <c r="G172" s="2">
        <v>257</v>
      </c>
      <c r="H172" s="2">
        <f t="shared" si="36"/>
        <v>257</v>
      </c>
      <c r="I172" s="2">
        <f t="shared" si="37"/>
        <v>4990</v>
      </c>
      <c r="J172" s="2">
        <v>4027</v>
      </c>
      <c r="K172" s="2">
        <v>0</v>
      </c>
      <c r="L172" s="2">
        <v>4027</v>
      </c>
      <c r="M172" s="2">
        <v>0</v>
      </c>
      <c r="N172" s="2">
        <f t="shared" si="38"/>
        <v>4027</v>
      </c>
      <c r="O172" s="2">
        <f t="shared" si="39"/>
        <v>963</v>
      </c>
      <c r="P172" s="2">
        <f t="shared" si="40"/>
        <v>-963</v>
      </c>
      <c r="Q172" s="2">
        <v>254</v>
      </c>
      <c r="R172" s="2">
        <v>1217</v>
      </c>
    </row>
    <row r="173" spans="1:18" ht="12.75">
      <c r="A173" t="s">
        <v>330</v>
      </c>
      <c r="B173" s="13" t="s">
        <v>331</v>
      </c>
      <c r="C173" s="2">
        <v>693</v>
      </c>
      <c r="D173" s="2">
        <v>0</v>
      </c>
      <c r="E173" s="2">
        <v>0</v>
      </c>
      <c r="F173" s="2">
        <v>0</v>
      </c>
      <c r="G173" s="2">
        <v>35</v>
      </c>
      <c r="H173" s="2">
        <f t="shared" si="36"/>
        <v>35</v>
      </c>
      <c r="I173" s="2">
        <f t="shared" si="37"/>
        <v>728</v>
      </c>
      <c r="J173" s="2">
        <v>7896</v>
      </c>
      <c r="K173" s="2">
        <v>267</v>
      </c>
      <c r="L173" s="2">
        <v>8163</v>
      </c>
      <c r="M173" s="2">
        <v>0</v>
      </c>
      <c r="N173" s="2">
        <f t="shared" si="38"/>
        <v>8163</v>
      </c>
      <c r="O173" s="2">
        <f t="shared" si="39"/>
        <v>-7435</v>
      </c>
      <c r="P173" s="2">
        <f t="shared" si="40"/>
        <v>7435</v>
      </c>
      <c r="Q173" s="2">
        <v>7651</v>
      </c>
      <c r="R173" s="2">
        <v>216</v>
      </c>
    </row>
    <row r="174" spans="1:18" ht="12.75">
      <c r="A174" t="s">
        <v>332</v>
      </c>
      <c r="B174" s="13" t="s">
        <v>333</v>
      </c>
      <c r="C174" s="2">
        <v>537</v>
      </c>
      <c r="D174" s="2">
        <v>0</v>
      </c>
      <c r="E174" s="2">
        <v>1896</v>
      </c>
      <c r="F174" s="2">
        <v>0</v>
      </c>
      <c r="G174" s="2">
        <v>0</v>
      </c>
      <c r="H174" s="2">
        <f t="shared" si="36"/>
        <v>0</v>
      </c>
      <c r="I174" s="2">
        <f t="shared" si="37"/>
        <v>2433</v>
      </c>
      <c r="J174" s="2">
        <v>2730</v>
      </c>
      <c r="K174" s="2">
        <v>115</v>
      </c>
      <c r="L174" s="2">
        <v>2845</v>
      </c>
      <c r="M174" s="2">
        <v>0</v>
      </c>
      <c r="N174" s="2">
        <f t="shared" si="38"/>
        <v>2845</v>
      </c>
      <c r="O174" s="2">
        <f t="shared" si="39"/>
        <v>-412</v>
      </c>
      <c r="P174" s="2">
        <f t="shared" si="40"/>
        <v>412</v>
      </c>
      <c r="Q174" s="2">
        <v>480</v>
      </c>
      <c r="R174" s="2">
        <v>68</v>
      </c>
    </row>
    <row r="175" spans="1:18" ht="12.75">
      <c r="A175" t="s">
        <v>334</v>
      </c>
      <c r="B175" s="13" t="s">
        <v>335</v>
      </c>
      <c r="C175" s="2">
        <v>76</v>
      </c>
      <c r="D175" s="2">
        <v>0</v>
      </c>
      <c r="E175" s="2">
        <v>1659</v>
      </c>
      <c r="F175" s="2">
        <v>0</v>
      </c>
      <c r="G175" s="2">
        <v>0</v>
      </c>
      <c r="H175" s="2">
        <f t="shared" si="36"/>
        <v>0</v>
      </c>
      <c r="I175" s="2">
        <f t="shared" si="37"/>
        <v>1735</v>
      </c>
      <c r="J175" s="2">
        <v>1735</v>
      </c>
      <c r="K175" s="2">
        <v>0</v>
      </c>
      <c r="L175" s="2">
        <v>1735</v>
      </c>
      <c r="M175" s="2">
        <v>0</v>
      </c>
      <c r="N175" s="2">
        <f t="shared" si="38"/>
        <v>1735</v>
      </c>
      <c r="O175" s="2">
        <f t="shared" si="39"/>
        <v>0</v>
      </c>
      <c r="P175" s="2">
        <f t="shared" si="40"/>
        <v>0</v>
      </c>
      <c r="Q175" s="2">
        <v>0</v>
      </c>
      <c r="R175" s="2">
        <v>0</v>
      </c>
    </row>
    <row r="176" spans="1:18" ht="12.75">
      <c r="A176" t="s">
        <v>336</v>
      </c>
      <c r="B176" s="13" t="s">
        <v>337</v>
      </c>
      <c r="C176" s="2">
        <v>589</v>
      </c>
      <c r="D176" s="2">
        <v>0</v>
      </c>
      <c r="E176" s="2">
        <v>10124</v>
      </c>
      <c r="F176" s="2">
        <v>0</v>
      </c>
      <c r="G176" s="2">
        <v>50</v>
      </c>
      <c r="H176" s="2">
        <f t="shared" si="36"/>
        <v>50</v>
      </c>
      <c r="I176" s="2">
        <f t="shared" si="37"/>
        <v>10763</v>
      </c>
      <c r="J176" s="2">
        <v>10166</v>
      </c>
      <c r="K176" s="2">
        <v>371</v>
      </c>
      <c r="L176" s="2">
        <v>10537</v>
      </c>
      <c r="M176" s="2">
        <v>0</v>
      </c>
      <c r="N176" s="2">
        <f t="shared" si="38"/>
        <v>10537</v>
      </c>
      <c r="O176" s="2">
        <f t="shared" si="39"/>
        <v>226</v>
      </c>
      <c r="P176" s="2">
        <f t="shared" si="40"/>
        <v>-226</v>
      </c>
      <c r="Q176" s="2">
        <v>88</v>
      </c>
      <c r="R176" s="2">
        <v>314</v>
      </c>
    </row>
    <row r="177" spans="1:18" ht="12.75">
      <c r="A177" t="s">
        <v>338</v>
      </c>
      <c r="B177" s="13" t="s">
        <v>339</v>
      </c>
      <c r="C177" s="2">
        <v>166</v>
      </c>
      <c r="D177" s="2">
        <v>0</v>
      </c>
      <c r="E177" s="2">
        <v>3530</v>
      </c>
      <c r="F177" s="2">
        <v>0</v>
      </c>
      <c r="G177" s="2">
        <v>25</v>
      </c>
      <c r="H177" s="2">
        <f t="shared" si="36"/>
        <v>25</v>
      </c>
      <c r="I177" s="2">
        <f t="shared" si="37"/>
        <v>3721</v>
      </c>
      <c r="J177" s="2">
        <v>3218</v>
      </c>
      <c r="K177" s="2">
        <v>455</v>
      </c>
      <c r="L177" s="2">
        <v>3673</v>
      </c>
      <c r="M177" s="2">
        <v>0</v>
      </c>
      <c r="N177" s="2">
        <f t="shared" si="38"/>
        <v>3673</v>
      </c>
      <c r="O177" s="2">
        <f t="shared" si="39"/>
        <v>48</v>
      </c>
      <c r="P177" s="2">
        <f t="shared" si="40"/>
        <v>-48</v>
      </c>
      <c r="Q177" s="2">
        <v>39</v>
      </c>
      <c r="R177" s="2">
        <v>87</v>
      </c>
    </row>
    <row r="178" spans="1:18" ht="12.75">
      <c r="A178" t="s">
        <v>340</v>
      </c>
      <c r="B178" s="13" t="s">
        <v>341</v>
      </c>
      <c r="C178" s="2">
        <v>323</v>
      </c>
      <c r="D178" s="2">
        <v>0</v>
      </c>
      <c r="E178" s="2">
        <v>0</v>
      </c>
      <c r="F178" s="2">
        <v>0</v>
      </c>
      <c r="G178" s="2">
        <v>0</v>
      </c>
      <c r="H178" s="2">
        <f t="shared" si="36"/>
        <v>0</v>
      </c>
      <c r="I178" s="2">
        <f t="shared" si="37"/>
        <v>323</v>
      </c>
      <c r="J178" s="2">
        <v>1063</v>
      </c>
      <c r="K178" s="2">
        <v>896</v>
      </c>
      <c r="L178" s="2">
        <v>1959</v>
      </c>
      <c r="M178" s="2">
        <v>0</v>
      </c>
      <c r="N178" s="2">
        <f t="shared" si="38"/>
        <v>1959</v>
      </c>
      <c r="O178" s="2">
        <f t="shared" si="39"/>
        <v>-1636</v>
      </c>
      <c r="P178" s="2">
        <f t="shared" si="40"/>
        <v>1636</v>
      </c>
      <c r="Q178" s="2">
        <v>2760</v>
      </c>
      <c r="R178" s="2">
        <v>1124</v>
      </c>
    </row>
    <row r="179" spans="1:18" ht="12.75">
      <c r="A179" t="s">
        <v>342</v>
      </c>
      <c r="B179" s="13" t="s">
        <v>343</v>
      </c>
      <c r="C179" s="2">
        <v>361</v>
      </c>
      <c r="D179" s="2">
        <v>1716</v>
      </c>
      <c r="E179" s="2">
        <v>14287</v>
      </c>
      <c r="F179" s="2">
        <v>0</v>
      </c>
      <c r="G179" s="2">
        <v>5200</v>
      </c>
      <c r="H179" s="2">
        <f t="shared" si="36"/>
        <v>5200</v>
      </c>
      <c r="I179" s="2">
        <f t="shared" si="37"/>
        <v>21564</v>
      </c>
      <c r="J179" s="2">
        <v>1870</v>
      </c>
      <c r="K179" s="2">
        <v>17717</v>
      </c>
      <c r="L179" s="2">
        <v>19587</v>
      </c>
      <c r="M179" s="2">
        <v>0</v>
      </c>
      <c r="N179" s="2">
        <f t="shared" si="38"/>
        <v>19587</v>
      </c>
      <c r="O179" s="2">
        <f t="shared" si="39"/>
        <v>1977</v>
      </c>
      <c r="P179" s="2">
        <f t="shared" si="40"/>
        <v>-1977</v>
      </c>
      <c r="Q179" s="2">
        <v>980</v>
      </c>
      <c r="R179" s="2">
        <v>2957</v>
      </c>
    </row>
    <row r="180" spans="1:18" ht="12.75">
      <c r="A180" t="s">
        <v>344</v>
      </c>
      <c r="B180" s="13" t="s">
        <v>345</v>
      </c>
      <c r="C180" s="2">
        <v>292</v>
      </c>
      <c r="D180" s="2">
        <v>0</v>
      </c>
      <c r="E180" s="2">
        <v>2169</v>
      </c>
      <c r="F180" s="2">
        <v>0</v>
      </c>
      <c r="G180" s="2">
        <v>12</v>
      </c>
      <c r="H180" s="2">
        <f t="shared" si="36"/>
        <v>12</v>
      </c>
      <c r="I180" s="2">
        <f t="shared" si="37"/>
        <v>2473</v>
      </c>
      <c r="J180" s="2">
        <v>2919</v>
      </c>
      <c r="K180" s="2">
        <v>0</v>
      </c>
      <c r="L180" s="2">
        <v>2919</v>
      </c>
      <c r="M180" s="2">
        <v>0</v>
      </c>
      <c r="N180" s="2">
        <f t="shared" si="38"/>
        <v>2919</v>
      </c>
      <c r="O180" s="2">
        <f t="shared" si="39"/>
        <v>-446</v>
      </c>
      <c r="P180" s="2">
        <f t="shared" si="40"/>
        <v>446</v>
      </c>
      <c r="Q180" s="2">
        <v>663</v>
      </c>
      <c r="R180" s="2">
        <v>217</v>
      </c>
    </row>
    <row r="181" spans="1:18" ht="12.75">
      <c r="A181" t="s">
        <v>346</v>
      </c>
      <c r="B181" s="13" t="s">
        <v>347</v>
      </c>
      <c r="C181" s="2">
        <v>582</v>
      </c>
      <c r="D181" s="2">
        <v>0</v>
      </c>
      <c r="E181" s="2">
        <v>3769</v>
      </c>
      <c r="F181" s="2">
        <v>0</v>
      </c>
      <c r="G181" s="2">
        <v>0</v>
      </c>
      <c r="H181" s="2">
        <f t="shared" si="36"/>
        <v>0</v>
      </c>
      <c r="I181" s="2">
        <f t="shared" si="37"/>
        <v>4351</v>
      </c>
      <c r="J181" s="2">
        <v>4052</v>
      </c>
      <c r="K181" s="2">
        <v>299</v>
      </c>
      <c r="L181" s="2">
        <v>4351</v>
      </c>
      <c r="M181" s="2">
        <v>0</v>
      </c>
      <c r="N181" s="2">
        <f t="shared" si="38"/>
        <v>4351</v>
      </c>
      <c r="O181" s="2">
        <f t="shared" si="39"/>
        <v>0</v>
      </c>
      <c r="P181" s="2">
        <f t="shared" si="40"/>
        <v>0</v>
      </c>
      <c r="Q181" s="2">
        <v>0</v>
      </c>
      <c r="R181" s="2">
        <v>0</v>
      </c>
    </row>
    <row r="182" spans="1:18" ht="12.75">
      <c r="A182" t="s">
        <v>348</v>
      </c>
      <c r="B182" s="13" t="s">
        <v>349</v>
      </c>
      <c r="C182" s="2">
        <v>288</v>
      </c>
      <c r="D182" s="2">
        <v>0</v>
      </c>
      <c r="E182" s="2">
        <v>18284</v>
      </c>
      <c r="F182" s="2">
        <v>0</v>
      </c>
      <c r="G182" s="2">
        <v>1287</v>
      </c>
      <c r="H182" s="2">
        <f t="shared" si="36"/>
        <v>1287</v>
      </c>
      <c r="I182" s="2">
        <f t="shared" si="37"/>
        <v>19859</v>
      </c>
      <c r="J182" s="2">
        <v>19740</v>
      </c>
      <c r="K182" s="2">
        <v>0</v>
      </c>
      <c r="L182" s="2">
        <v>19740</v>
      </c>
      <c r="M182" s="2">
        <v>0</v>
      </c>
      <c r="N182" s="2">
        <f t="shared" si="38"/>
        <v>19740</v>
      </c>
      <c r="O182" s="2">
        <f t="shared" si="39"/>
        <v>119</v>
      </c>
      <c r="P182" s="2">
        <f t="shared" si="40"/>
        <v>-119</v>
      </c>
      <c r="Q182" s="2">
        <v>2</v>
      </c>
      <c r="R182" s="2">
        <v>121</v>
      </c>
    </row>
    <row r="183" spans="1:18" ht="12.75">
      <c r="A183" t="s">
        <v>350</v>
      </c>
      <c r="B183" s="13" t="s">
        <v>351</v>
      </c>
      <c r="C183" s="2">
        <v>1737</v>
      </c>
      <c r="D183" s="2">
        <v>0</v>
      </c>
      <c r="E183" s="2">
        <v>11534</v>
      </c>
      <c r="F183" s="2">
        <v>0</v>
      </c>
      <c r="G183" s="2">
        <v>0</v>
      </c>
      <c r="H183" s="2">
        <f t="shared" si="36"/>
        <v>0</v>
      </c>
      <c r="I183" s="2">
        <f t="shared" si="37"/>
        <v>13271</v>
      </c>
      <c r="J183" s="2">
        <v>12765</v>
      </c>
      <c r="K183" s="2">
        <v>1900</v>
      </c>
      <c r="L183" s="2">
        <v>14665</v>
      </c>
      <c r="M183" s="2">
        <v>0</v>
      </c>
      <c r="N183" s="2">
        <f t="shared" si="38"/>
        <v>14665</v>
      </c>
      <c r="O183" s="2">
        <f t="shared" si="39"/>
        <v>-1394</v>
      </c>
      <c r="P183" s="2">
        <f t="shared" si="40"/>
        <v>1394</v>
      </c>
      <c r="Q183" s="2">
        <v>3506</v>
      </c>
      <c r="R183" s="2">
        <v>2112</v>
      </c>
    </row>
    <row r="184" spans="1:18" ht="12.75">
      <c r="A184" t="s">
        <v>352</v>
      </c>
      <c r="B184" s="13" t="s">
        <v>353</v>
      </c>
      <c r="C184" s="2">
        <v>379</v>
      </c>
      <c r="D184" s="2">
        <v>0</v>
      </c>
      <c r="E184" s="2">
        <v>7142</v>
      </c>
      <c r="F184" s="2">
        <v>0</v>
      </c>
      <c r="G184" s="2">
        <v>0</v>
      </c>
      <c r="H184" s="2">
        <f t="shared" si="36"/>
        <v>0</v>
      </c>
      <c r="I184" s="2">
        <f t="shared" si="37"/>
        <v>7521</v>
      </c>
      <c r="J184" s="2">
        <v>7310</v>
      </c>
      <c r="K184" s="2">
        <v>0</v>
      </c>
      <c r="L184" s="2">
        <v>7310</v>
      </c>
      <c r="M184" s="2">
        <v>0</v>
      </c>
      <c r="N184" s="2">
        <f t="shared" si="38"/>
        <v>7310</v>
      </c>
      <c r="O184" s="2">
        <f t="shared" si="39"/>
        <v>211</v>
      </c>
      <c r="P184" s="2">
        <f t="shared" si="40"/>
        <v>-211</v>
      </c>
      <c r="Q184" s="2">
        <v>150</v>
      </c>
      <c r="R184" s="2">
        <v>361</v>
      </c>
    </row>
    <row r="185" spans="1:18" ht="12.75">
      <c r="A185" t="s">
        <v>354</v>
      </c>
      <c r="B185" s="13" t="s">
        <v>355</v>
      </c>
      <c r="C185" s="2">
        <v>330</v>
      </c>
      <c r="D185" s="2">
        <v>0</v>
      </c>
      <c r="E185" s="2">
        <v>19294</v>
      </c>
      <c r="F185" s="2">
        <v>0</v>
      </c>
      <c r="G185" s="2">
        <v>37</v>
      </c>
      <c r="H185" s="2">
        <f t="shared" si="36"/>
        <v>37</v>
      </c>
      <c r="I185" s="2">
        <f t="shared" si="37"/>
        <v>19661</v>
      </c>
      <c r="J185" s="2">
        <v>19331</v>
      </c>
      <c r="K185" s="2">
        <v>408</v>
      </c>
      <c r="L185" s="2">
        <v>19739</v>
      </c>
      <c r="M185" s="2">
        <v>0</v>
      </c>
      <c r="N185" s="2">
        <f t="shared" si="38"/>
        <v>19739</v>
      </c>
      <c r="O185" s="2">
        <f t="shared" si="39"/>
        <v>-78</v>
      </c>
      <c r="P185" s="2">
        <f t="shared" si="40"/>
        <v>78</v>
      </c>
      <c r="Q185" s="2">
        <v>86</v>
      </c>
      <c r="R185" s="2">
        <v>8</v>
      </c>
    </row>
    <row r="186" spans="1:18" ht="12.75">
      <c r="A186" t="s">
        <v>356</v>
      </c>
      <c r="B186" s="13" t="s">
        <v>357</v>
      </c>
      <c r="C186" s="2">
        <v>235</v>
      </c>
      <c r="D186" s="2">
        <v>0</v>
      </c>
      <c r="E186" s="2">
        <v>2166</v>
      </c>
      <c r="F186" s="2">
        <v>0</v>
      </c>
      <c r="G186" s="2">
        <v>16</v>
      </c>
      <c r="H186" s="2">
        <f t="shared" si="36"/>
        <v>16</v>
      </c>
      <c r="I186" s="2">
        <f t="shared" si="37"/>
        <v>2417</v>
      </c>
      <c r="J186" s="2">
        <v>1903</v>
      </c>
      <c r="K186" s="2">
        <v>665</v>
      </c>
      <c r="L186" s="2">
        <v>2568</v>
      </c>
      <c r="M186" s="2">
        <v>0</v>
      </c>
      <c r="N186" s="2">
        <f t="shared" si="38"/>
        <v>2568</v>
      </c>
      <c r="O186" s="2">
        <f t="shared" si="39"/>
        <v>-151</v>
      </c>
      <c r="P186" s="2">
        <f t="shared" si="40"/>
        <v>151</v>
      </c>
      <c r="Q186" s="2">
        <v>298</v>
      </c>
      <c r="R186" s="2">
        <v>147</v>
      </c>
    </row>
    <row r="187" spans="1:18" s="1" customFormat="1" ht="25.5">
      <c r="A187" s="1" t="s">
        <v>82</v>
      </c>
      <c r="B187" s="16" t="s">
        <v>358</v>
      </c>
      <c r="C187" s="3">
        <v>21258</v>
      </c>
      <c r="D187" s="3">
        <v>36404</v>
      </c>
      <c r="E187" s="3">
        <v>277161</v>
      </c>
      <c r="F187" s="3">
        <v>0</v>
      </c>
      <c r="G187" s="3">
        <v>107362</v>
      </c>
      <c r="H187" s="3">
        <f t="shared" si="36"/>
        <v>107362</v>
      </c>
      <c r="I187" s="2">
        <f t="shared" si="37"/>
        <v>442185</v>
      </c>
      <c r="J187" s="3">
        <v>374837</v>
      </c>
      <c r="K187" s="3">
        <v>226909</v>
      </c>
      <c r="L187" s="3">
        <v>601746</v>
      </c>
      <c r="M187" s="3">
        <v>2000</v>
      </c>
      <c r="N187" s="3">
        <f t="shared" si="38"/>
        <v>603746</v>
      </c>
      <c r="O187" s="3">
        <f t="shared" si="39"/>
        <v>-161561</v>
      </c>
      <c r="P187" s="3">
        <f t="shared" si="40"/>
        <v>161561</v>
      </c>
      <c r="Q187" s="3">
        <v>227390</v>
      </c>
      <c r="R187" s="3">
        <v>65829</v>
      </c>
    </row>
    <row r="189" spans="1:18" ht="25.5">
      <c r="A189" t="s">
        <v>359</v>
      </c>
      <c r="B189" s="13" t="s">
        <v>360</v>
      </c>
      <c r="C189" s="2">
        <v>0</v>
      </c>
      <c r="D189" s="2">
        <v>291</v>
      </c>
      <c r="E189" s="2">
        <v>70550</v>
      </c>
      <c r="F189" s="2">
        <v>0</v>
      </c>
      <c r="G189" s="2">
        <v>11272</v>
      </c>
      <c r="H189" s="2">
        <f aca="true" t="shared" si="41" ref="H189:H204">SUM(F189:G189)</f>
        <v>11272</v>
      </c>
      <c r="I189" s="2">
        <f aca="true" t="shared" si="42" ref="I189:I223">H189+E189+D189+C189</f>
        <v>82113</v>
      </c>
      <c r="J189" s="2">
        <v>79751</v>
      </c>
      <c r="K189" s="2">
        <v>8400</v>
      </c>
      <c r="L189" s="2">
        <v>88151</v>
      </c>
      <c r="M189" s="2">
        <v>-5700</v>
      </c>
      <c r="N189" s="2">
        <f aca="true" t="shared" si="43" ref="N189:N204">SUM(L189:M189)</f>
        <v>82451</v>
      </c>
      <c r="O189" s="2">
        <f aca="true" t="shared" si="44" ref="O189:O204">I189-N189</f>
        <v>-338</v>
      </c>
      <c r="P189" s="2">
        <f aca="true" t="shared" si="45" ref="P189:P204">Q189-R189</f>
        <v>338</v>
      </c>
      <c r="Q189" s="2">
        <v>3307</v>
      </c>
      <c r="R189" s="2">
        <v>2969</v>
      </c>
    </row>
    <row r="190" spans="1:18" ht="12.75">
      <c r="A190" t="s">
        <v>361</v>
      </c>
      <c r="B190" s="13" t="s">
        <v>362</v>
      </c>
      <c r="C190" s="2">
        <v>9812</v>
      </c>
      <c r="D190" s="2">
        <v>26819</v>
      </c>
      <c r="E190" s="2">
        <v>75011</v>
      </c>
      <c r="F190" s="2">
        <v>0</v>
      </c>
      <c r="G190" s="2">
        <v>79517</v>
      </c>
      <c r="H190" s="2">
        <f t="shared" si="41"/>
        <v>79517</v>
      </c>
      <c r="I190" s="2">
        <f t="shared" si="42"/>
        <v>191159</v>
      </c>
      <c r="J190" s="2">
        <v>221801</v>
      </c>
      <c r="K190" s="2">
        <v>8436</v>
      </c>
      <c r="L190" s="2">
        <v>230237</v>
      </c>
      <c r="M190" s="2">
        <v>0</v>
      </c>
      <c r="N190" s="2">
        <f t="shared" si="43"/>
        <v>230237</v>
      </c>
      <c r="O190" s="2">
        <f t="shared" si="44"/>
        <v>-39078</v>
      </c>
      <c r="P190" s="2">
        <f t="shared" si="45"/>
        <v>39078</v>
      </c>
      <c r="Q190" s="2">
        <v>91668</v>
      </c>
      <c r="R190" s="2">
        <v>52590</v>
      </c>
    </row>
    <row r="191" spans="1:18" ht="12.75">
      <c r="A191" t="s">
        <v>363</v>
      </c>
      <c r="B191" s="13" t="s">
        <v>364</v>
      </c>
      <c r="C191" s="2">
        <v>1442</v>
      </c>
      <c r="D191" s="2">
        <v>374</v>
      </c>
      <c r="E191" s="2">
        <v>9466</v>
      </c>
      <c r="F191" s="2">
        <v>0</v>
      </c>
      <c r="G191" s="2">
        <v>9054</v>
      </c>
      <c r="H191" s="2">
        <f t="shared" si="41"/>
        <v>9054</v>
      </c>
      <c r="I191" s="2">
        <f t="shared" si="42"/>
        <v>20336</v>
      </c>
      <c r="J191" s="2">
        <v>23665</v>
      </c>
      <c r="K191" s="2">
        <v>510</v>
      </c>
      <c r="L191" s="2">
        <v>24175</v>
      </c>
      <c r="M191" s="2">
        <v>0</v>
      </c>
      <c r="N191" s="2">
        <f t="shared" si="43"/>
        <v>24175</v>
      </c>
      <c r="O191" s="2">
        <f t="shared" si="44"/>
        <v>-3839</v>
      </c>
      <c r="P191" s="2">
        <f t="shared" si="45"/>
        <v>3839</v>
      </c>
      <c r="Q191" s="2">
        <v>6970</v>
      </c>
      <c r="R191" s="2">
        <v>3131</v>
      </c>
    </row>
    <row r="192" spans="1:18" ht="12.75">
      <c r="A192" t="s">
        <v>365</v>
      </c>
      <c r="B192" s="13" t="s">
        <v>366</v>
      </c>
      <c r="C192" s="2">
        <v>2209</v>
      </c>
      <c r="D192" s="2">
        <v>4</v>
      </c>
      <c r="E192" s="2">
        <v>6395</v>
      </c>
      <c r="F192" s="2">
        <v>0</v>
      </c>
      <c r="G192" s="2">
        <v>1289</v>
      </c>
      <c r="H192" s="2">
        <f t="shared" si="41"/>
        <v>1289</v>
      </c>
      <c r="I192" s="2">
        <f t="shared" si="42"/>
        <v>9897</v>
      </c>
      <c r="J192" s="2">
        <v>14499</v>
      </c>
      <c r="K192" s="2">
        <v>0</v>
      </c>
      <c r="L192" s="2">
        <v>14499</v>
      </c>
      <c r="M192" s="2">
        <v>0</v>
      </c>
      <c r="N192" s="2">
        <f t="shared" si="43"/>
        <v>14499</v>
      </c>
      <c r="O192" s="2">
        <f t="shared" si="44"/>
        <v>-4602</v>
      </c>
      <c r="P192" s="2">
        <f t="shared" si="45"/>
        <v>4602</v>
      </c>
      <c r="Q192" s="2">
        <v>5228</v>
      </c>
      <c r="R192" s="2">
        <v>626</v>
      </c>
    </row>
    <row r="193" spans="1:18" ht="12.75">
      <c r="A193" t="s">
        <v>367</v>
      </c>
      <c r="B193" s="13" t="s">
        <v>368</v>
      </c>
      <c r="C193" s="2">
        <v>175</v>
      </c>
      <c r="D193" s="2">
        <v>0</v>
      </c>
      <c r="E193" s="2">
        <v>5658</v>
      </c>
      <c r="F193" s="2">
        <v>0</v>
      </c>
      <c r="G193" s="2">
        <v>3483</v>
      </c>
      <c r="H193" s="2">
        <f t="shared" si="41"/>
        <v>3483</v>
      </c>
      <c r="I193" s="2">
        <f t="shared" si="42"/>
        <v>9316</v>
      </c>
      <c r="J193" s="2">
        <v>9269</v>
      </c>
      <c r="K193" s="2">
        <v>335</v>
      </c>
      <c r="L193" s="2">
        <v>9604</v>
      </c>
      <c r="M193" s="2">
        <v>0</v>
      </c>
      <c r="N193" s="2">
        <f t="shared" si="43"/>
        <v>9604</v>
      </c>
      <c r="O193" s="2">
        <f t="shared" si="44"/>
        <v>-288</v>
      </c>
      <c r="P193" s="2">
        <f t="shared" si="45"/>
        <v>288</v>
      </c>
      <c r="Q193" s="2">
        <v>1203</v>
      </c>
      <c r="R193" s="2">
        <v>915</v>
      </c>
    </row>
    <row r="194" spans="1:18" ht="12.75">
      <c r="A194" t="s">
        <v>369</v>
      </c>
      <c r="B194" s="13" t="s">
        <v>370</v>
      </c>
      <c r="C194" s="2">
        <v>138</v>
      </c>
      <c r="D194" s="2">
        <v>0</v>
      </c>
      <c r="E194" s="2">
        <v>3028</v>
      </c>
      <c r="F194" s="2">
        <v>0</v>
      </c>
      <c r="G194" s="2">
        <v>609</v>
      </c>
      <c r="H194" s="2">
        <f t="shared" si="41"/>
        <v>609</v>
      </c>
      <c r="I194" s="2">
        <f t="shared" si="42"/>
        <v>3775</v>
      </c>
      <c r="J194" s="2">
        <v>2070</v>
      </c>
      <c r="K194" s="2">
        <v>0</v>
      </c>
      <c r="L194" s="2">
        <v>2070</v>
      </c>
      <c r="M194" s="2">
        <v>0</v>
      </c>
      <c r="N194" s="2">
        <f t="shared" si="43"/>
        <v>2070</v>
      </c>
      <c r="O194" s="2">
        <f t="shared" si="44"/>
        <v>1705</v>
      </c>
      <c r="P194" s="2">
        <f t="shared" si="45"/>
        <v>-1705</v>
      </c>
      <c r="Q194" s="2">
        <v>271</v>
      </c>
      <c r="R194" s="2">
        <v>1976</v>
      </c>
    </row>
    <row r="195" spans="1:18" ht="12.75">
      <c r="A195" t="s">
        <v>371</v>
      </c>
      <c r="B195" s="13" t="s">
        <v>372</v>
      </c>
      <c r="C195" s="2">
        <v>578</v>
      </c>
      <c r="D195" s="2">
        <v>612</v>
      </c>
      <c r="E195" s="2">
        <v>4647</v>
      </c>
      <c r="F195" s="2">
        <v>0</v>
      </c>
      <c r="G195" s="2">
        <v>934</v>
      </c>
      <c r="H195" s="2">
        <f t="shared" si="41"/>
        <v>934</v>
      </c>
      <c r="I195" s="2">
        <f t="shared" si="42"/>
        <v>6771</v>
      </c>
      <c r="J195" s="2">
        <v>3680</v>
      </c>
      <c r="K195" s="2">
        <v>0</v>
      </c>
      <c r="L195" s="2">
        <v>3680</v>
      </c>
      <c r="M195" s="2">
        <v>2700</v>
      </c>
      <c r="N195" s="2">
        <f t="shared" si="43"/>
        <v>6380</v>
      </c>
      <c r="O195" s="2">
        <f t="shared" si="44"/>
        <v>391</v>
      </c>
      <c r="P195" s="2">
        <f t="shared" si="45"/>
        <v>-391</v>
      </c>
      <c r="Q195" s="2">
        <v>3607</v>
      </c>
      <c r="R195" s="2">
        <v>3998</v>
      </c>
    </row>
    <row r="196" spans="1:18" ht="12.75">
      <c r="A196" t="s">
        <v>373</v>
      </c>
      <c r="B196" s="13" t="s">
        <v>374</v>
      </c>
      <c r="C196" s="2">
        <v>609</v>
      </c>
      <c r="D196" s="2">
        <v>28</v>
      </c>
      <c r="E196" s="2">
        <v>9831</v>
      </c>
      <c r="F196" s="2">
        <v>0</v>
      </c>
      <c r="G196" s="2">
        <v>3603</v>
      </c>
      <c r="H196" s="2">
        <f t="shared" si="41"/>
        <v>3603</v>
      </c>
      <c r="I196" s="2">
        <f t="shared" si="42"/>
        <v>14071</v>
      </c>
      <c r="J196" s="2">
        <v>13636</v>
      </c>
      <c r="K196" s="2">
        <v>0</v>
      </c>
      <c r="L196" s="2">
        <v>13636</v>
      </c>
      <c r="M196" s="2">
        <v>0</v>
      </c>
      <c r="N196" s="2">
        <f t="shared" si="43"/>
        <v>13636</v>
      </c>
      <c r="O196" s="2">
        <f t="shared" si="44"/>
        <v>435</v>
      </c>
      <c r="P196" s="2">
        <f t="shared" si="45"/>
        <v>-435</v>
      </c>
      <c r="Q196" s="2">
        <v>2276</v>
      </c>
      <c r="R196" s="2">
        <v>2711</v>
      </c>
    </row>
    <row r="197" spans="1:18" ht="12.75">
      <c r="A197" t="s">
        <v>375</v>
      </c>
      <c r="B197" s="13" t="s">
        <v>376</v>
      </c>
      <c r="C197" s="2">
        <v>454</v>
      </c>
      <c r="D197" s="2">
        <v>0</v>
      </c>
      <c r="E197" s="2">
        <v>9617</v>
      </c>
      <c r="F197" s="2">
        <v>0</v>
      </c>
      <c r="G197" s="2">
        <v>4329</v>
      </c>
      <c r="H197" s="2">
        <f t="shared" si="41"/>
        <v>4329</v>
      </c>
      <c r="I197" s="2">
        <f t="shared" si="42"/>
        <v>14400</v>
      </c>
      <c r="J197" s="2">
        <v>13491</v>
      </c>
      <c r="K197" s="2">
        <v>159</v>
      </c>
      <c r="L197" s="2">
        <v>13650</v>
      </c>
      <c r="M197" s="2">
        <v>0</v>
      </c>
      <c r="N197" s="2">
        <f t="shared" si="43"/>
        <v>13650</v>
      </c>
      <c r="O197" s="2">
        <f t="shared" si="44"/>
        <v>750</v>
      </c>
      <c r="P197" s="2">
        <f t="shared" si="45"/>
        <v>-750</v>
      </c>
      <c r="Q197" s="2">
        <v>107</v>
      </c>
      <c r="R197" s="2">
        <v>857</v>
      </c>
    </row>
    <row r="198" spans="1:18" ht="12.75">
      <c r="A198" t="s">
        <v>377</v>
      </c>
      <c r="B198" s="13" t="s">
        <v>378</v>
      </c>
      <c r="C198" s="2">
        <v>927</v>
      </c>
      <c r="D198" s="2">
        <v>0</v>
      </c>
      <c r="E198" s="2">
        <v>6909</v>
      </c>
      <c r="F198" s="2">
        <v>0</v>
      </c>
      <c r="G198" s="2">
        <v>10559</v>
      </c>
      <c r="H198" s="2">
        <f t="shared" si="41"/>
        <v>10559</v>
      </c>
      <c r="I198" s="2">
        <f t="shared" si="42"/>
        <v>18395</v>
      </c>
      <c r="J198" s="2">
        <v>13950</v>
      </c>
      <c r="K198" s="2">
        <v>885</v>
      </c>
      <c r="L198" s="2">
        <v>14835</v>
      </c>
      <c r="M198" s="2">
        <v>0</v>
      </c>
      <c r="N198" s="2">
        <f t="shared" si="43"/>
        <v>14835</v>
      </c>
      <c r="O198" s="2">
        <f t="shared" si="44"/>
        <v>3560</v>
      </c>
      <c r="P198" s="2">
        <f t="shared" si="45"/>
        <v>-3560</v>
      </c>
      <c r="Q198" s="2">
        <v>3989</v>
      </c>
      <c r="R198" s="2">
        <v>7549</v>
      </c>
    </row>
    <row r="199" spans="1:18" ht="12.75">
      <c r="A199" t="s">
        <v>379</v>
      </c>
      <c r="B199" s="13" t="s">
        <v>380</v>
      </c>
      <c r="C199" s="2">
        <v>322</v>
      </c>
      <c r="D199" s="2">
        <v>0</v>
      </c>
      <c r="E199" s="2">
        <v>3435</v>
      </c>
      <c r="F199" s="2">
        <v>0</v>
      </c>
      <c r="G199" s="2">
        <v>5811</v>
      </c>
      <c r="H199" s="2">
        <f t="shared" si="41"/>
        <v>5811</v>
      </c>
      <c r="I199" s="2">
        <f t="shared" si="42"/>
        <v>9568</v>
      </c>
      <c r="J199" s="2">
        <v>9296</v>
      </c>
      <c r="K199" s="2">
        <v>332</v>
      </c>
      <c r="L199" s="2">
        <v>9628</v>
      </c>
      <c r="M199" s="2">
        <v>0</v>
      </c>
      <c r="N199" s="2">
        <f t="shared" si="43"/>
        <v>9628</v>
      </c>
      <c r="O199" s="2">
        <f t="shared" si="44"/>
        <v>-60</v>
      </c>
      <c r="P199" s="2">
        <f t="shared" si="45"/>
        <v>60</v>
      </c>
      <c r="Q199" s="2">
        <v>4251</v>
      </c>
      <c r="R199" s="2">
        <v>4191</v>
      </c>
    </row>
    <row r="200" spans="1:18" ht="12.75">
      <c r="A200" t="s">
        <v>381</v>
      </c>
      <c r="B200" s="13" t="s">
        <v>382</v>
      </c>
      <c r="C200" s="2">
        <v>1167</v>
      </c>
      <c r="D200" s="2">
        <v>0</v>
      </c>
      <c r="E200" s="2">
        <v>5905</v>
      </c>
      <c r="F200" s="2">
        <v>0</v>
      </c>
      <c r="G200" s="2">
        <v>12012</v>
      </c>
      <c r="H200" s="2">
        <f t="shared" si="41"/>
        <v>12012</v>
      </c>
      <c r="I200" s="2">
        <f t="shared" si="42"/>
        <v>19084</v>
      </c>
      <c r="J200" s="2">
        <v>19034</v>
      </c>
      <c r="K200" s="2">
        <v>488</v>
      </c>
      <c r="L200" s="2">
        <v>19522</v>
      </c>
      <c r="M200" s="2">
        <v>0</v>
      </c>
      <c r="N200" s="2">
        <f t="shared" si="43"/>
        <v>19522</v>
      </c>
      <c r="O200" s="2">
        <f t="shared" si="44"/>
        <v>-438</v>
      </c>
      <c r="P200" s="2">
        <f t="shared" si="45"/>
        <v>438</v>
      </c>
      <c r="Q200" s="2">
        <v>2804</v>
      </c>
      <c r="R200" s="2">
        <v>2366</v>
      </c>
    </row>
    <row r="201" spans="1:18" ht="12.75">
      <c r="A201" t="s">
        <v>383</v>
      </c>
      <c r="B201" s="13" t="s">
        <v>384</v>
      </c>
      <c r="C201" s="2">
        <v>459</v>
      </c>
      <c r="D201" s="2">
        <v>1817</v>
      </c>
      <c r="E201" s="2">
        <v>5897</v>
      </c>
      <c r="F201" s="2">
        <v>0</v>
      </c>
      <c r="G201" s="2">
        <v>7497</v>
      </c>
      <c r="H201" s="2">
        <f t="shared" si="41"/>
        <v>7497</v>
      </c>
      <c r="I201" s="2">
        <f t="shared" si="42"/>
        <v>15670</v>
      </c>
      <c r="J201" s="2">
        <v>11975</v>
      </c>
      <c r="K201" s="2">
        <v>0</v>
      </c>
      <c r="L201" s="2">
        <v>11975</v>
      </c>
      <c r="M201" s="2">
        <v>0</v>
      </c>
      <c r="N201" s="2">
        <f t="shared" si="43"/>
        <v>11975</v>
      </c>
      <c r="O201" s="2">
        <f t="shared" si="44"/>
        <v>3695</v>
      </c>
      <c r="P201" s="2">
        <f t="shared" si="45"/>
        <v>-3695</v>
      </c>
      <c r="Q201" s="2">
        <v>1682</v>
      </c>
      <c r="R201" s="2">
        <v>5377</v>
      </c>
    </row>
    <row r="202" spans="1:18" ht="12.75">
      <c r="A202" t="s">
        <v>385</v>
      </c>
      <c r="B202" s="13" t="s">
        <v>386</v>
      </c>
      <c r="C202" s="2">
        <v>983</v>
      </c>
      <c r="D202" s="2">
        <v>300</v>
      </c>
      <c r="E202" s="2">
        <v>5354</v>
      </c>
      <c r="F202" s="2">
        <v>0</v>
      </c>
      <c r="G202" s="2">
        <v>13741</v>
      </c>
      <c r="H202" s="2">
        <f t="shared" si="41"/>
        <v>13741</v>
      </c>
      <c r="I202" s="2">
        <f t="shared" si="42"/>
        <v>20378</v>
      </c>
      <c r="J202" s="2">
        <v>22870</v>
      </c>
      <c r="K202" s="2">
        <v>0</v>
      </c>
      <c r="L202" s="2">
        <v>22870</v>
      </c>
      <c r="M202" s="2">
        <v>1000</v>
      </c>
      <c r="N202" s="2">
        <f t="shared" si="43"/>
        <v>23870</v>
      </c>
      <c r="O202" s="2">
        <f t="shared" si="44"/>
        <v>-3492</v>
      </c>
      <c r="P202" s="2">
        <f t="shared" si="45"/>
        <v>3492</v>
      </c>
      <c r="Q202" s="2">
        <v>5078</v>
      </c>
      <c r="R202" s="2">
        <v>1586</v>
      </c>
    </row>
    <row r="203" spans="1:18" ht="12.75">
      <c r="A203" t="s">
        <v>387</v>
      </c>
      <c r="B203" s="13" t="s">
        <v>388</v>
      </c>
      <c r="C203" s="2">
        <v>142</v>
      </c>
      <c r="D203" s="2">
        <v>857</v>
      </c>
      <c r="E203" s="2">
        <v>5271</v>
      </c>
      <c r="F203" s="2">
        <v>0</v>
      </c>
      <c r="G203" s="2">
        <v>1487</v>
      </c>
      <c r="H203" s="2">
        <f t="shared" si="41"/>
        <v>1487</v>
      </c>
      <c r="I203" s="2">
        <f t="shared" si="42"/>
        <v>7757</v>
      </c>
      <c r="J203" s="2">
        <v>7339</v>
      </c>
      <c r="K203" s="2">
        <v>0</v>
      </c>
      <c r="L203" s="2">
        <v>7339</v>
      </c>
      <c r="M203" s="2">
        <v>0</v>
      </c>
      <c r="N203" s="2">
        <f t="shared" si="43"/>
        <v>7339</v>
      </c>
      <c r="O203" s="2">
        <f t="shared" si="44"/>
        <v>418</v>
      </c>
      <c r="P203" s="2">
        <f t="shared" si="45"/>
        <v>-418</v>
      </c>
      <c r="Q203" s="2">
        <v>2386</v>
      </c>
      <c r="R203" s="2">
        <v>2804</v>
      </c>
    </row>
    <row r="204" spans="1:18" s="1" customFormat="1" ht="25.5">
      <c r="A204" s="1" t="s">
        <v>82</v>
      </c>
      <c r="B204" s="16" t="s">
        <v>389</v>
      </c>
      <c r="C204" s="3">
        <v>19417</v>
      </c>
      <c r="D204" s="3">
        <v>31102</v>
      </c>
      <c r="E204" s="3">
        <v>226974</v>
      </c>
      <c r="F204" s="3">
        <v>0</v>
      </c>
      <c r="G204" s="3">
        <v>165197</v>
      </c>
      <c r="H204" s="3">
        <f t="shared" si="41"/>
        <v>165197</v>
      </c>
      <c r="I204" s="2">
        <f t="shared" si="42"/>
        <v>442690</v>
      </c>
      <c r="J204" s="3">
        <v>466326</v>
      </c>
      <c r="K204" s="3">
        <v>19545</v>
      </c>
      <c r="L204" s="3">
        <v>485871</v>
      </c>
      <c r="M204" s="3">
        <v>-2000</v>
      </c>
      <c r="N204" s="3">
        <f t="shared" si="43"/>
        <v>483871</v>
      </c>
      <c r="O204" s="3">
        <f t="shared" si="44"/>
        <v>-41181</v>
      </c>
      <c r="P204" s="3">
        <f t="shared" si="45"/>
        <v>41181</v>
      </c>
      <c r="Q204" s="3">
        <v>134827</v>
      </c>
      <c r="R204" s="3">
        <v>93646</v>
      </c>
    </row>
    <row r="205" ht="12.75">
      <c r="I205" s="2">
        <f t="shared" si="42"/>
        <v>0</v>
      </c>
    </row>
    <row r="206" spans="1:18" ht="25.5">
      <c r="A206" t="s">
        <v>390</v>
      </c>
      <c r="B206" s="13" t="s">
        <v>391</v>
      </c>
      <c r="C206" s="2">
        <v>0</v>
      </c>
      <c r="D206" s="2">
        <v>3880</v>
      </c>
      <c r="E206" s="2">
        <v>189933</v>
      </c>
      <c r="F206" s="2">
        <v>0</v>
      </c>
      <c r="G206" s="2">
        <v>28178</v>
      </c>
      <c r="H206" s="2">
        <f aca="true" t="shared" si="46" ref="H206:H223">SUM(F206:G206)</f>
        <v>28178</v>
      </c>
      <c r="I206" s="2">
        <f t="shared" si="42"/>
        <v>221991</v>
      </c>
      <c r="J206" s="2">
        <v>198096</v>
      </c>
      <c r="K206" s="2">
        <v>12096</v>
      </c>
      <c r="L206" s="2">
        <v>210192</v>
      </c>
      <c r="M206" s="2">
        <v>-2408</v>
      </c>
      <c r="N206" s="2">
        <f aca="true" t="shared" si="47" ref="N206:N223">SUM(L206:M206)</f>
        <v>207784</v>
      </c>
      <c r="O206" s="2">
        <f aca="true" t="shared" si="48" ref="O206:O223">I206-N206</f>
        <v>14207</v>
      </c>
      <c r="P206" s="2">
        <f aca="true" t="shared" si="49" ref="P206:P223">Q206-R206</f>
        <v>-14207</v>
      </c>
      <c r="Q206" s="2">
        <v>44068</v>
      </c>
      <c r="R206" s="2">
        <v>58275</v>
      </c>
    </row>
    <row r="207" spans="1:18" ht="12.75">
      <c r="A207" t="s">
        <v>392</v>
      </c>
      <c r="B207" s="13" t="s">
        <v>393</v>
      </c>
      <c r="C207" s="2">
        <v>3221</v>
      </c>
      <c r="D207" s="2">
        <v>234</v>
      </c>
      <c r="E207" s="2">
        <v>0</v>
      </c>
      <c r="F207" s="2">
        <v>0</v>
      </c>
      <c r="G207" s="2">
        <v>8124</v>
      </c>
      <c r="H207" s="2">
        <f t="shared" si="46"/>
        <v>8124</v>
      </c>
      <c r="I207" s="2">
        <f t="shared" si="42"/>
        <v>11579</v>
      </c>
      <c r="J207" s="2">
        <v>10718</v>
      </c>
      <c r="K207" s="2">
        <v>1182</v>
      </c>
      <c r="L207" s="2">
        <v>11900</v>
      </c>
      <c r="M207" s="2">
        <v>0</v>
      </c>
      <c r="N207" s="2">
        <f t="shared" si="47"/>
        <v>11900</v>
      </c>
      <c r="O207" s="2">
        <f t="shared" si="48"/>
        <v>-321</v>
      </c>
      <c r="P207" s="2">
        <f t="shared" si="49"/>
        <v>321</v>
      </c>
      <c r="Q207" s="2">
        <v>2230</v>
      </c>
      <c r="R207" s="2">
        <v>1909</v>
      </c>
    </row>
    <row r="208" spans="1:18" ht="12.75">
      <c r="A208" t="s">
        <v>394</v>
      </c>
      <c r="B208" s="13" t="s">
        <v>395</v>
      </c>
      <c r="C208" s="2">
        <v>7434</v>
      </c>
      <c r="D208" s="2">
        <v>604</v>
      </c>
      <c r="E208" s="2">
        <v>18594</v>
      </c>
      <c r="F208" s="2">
        <v>0</v>
      </c>
      <c r="G208" s="2">
        <v>18522</v>
      </c>
      <c r="H208" s="2">
        <f t="shared" si="46"/>
        <v>18522</v>
      </c>
      <c r="I208" s="2">
        <f t="shared" si="42"/>
        <v>45154</v>
      </c>
      <c r="J208" s="2">
        <v>39456</v>
      </c>
      <c r="K208" s="2">
        <v>600</v>
      </c>
      <c r="L208" s="2">
        <v>40056</v>
      </c>
      <c r="M208" s="2">
        <v>0</v>
      </c>
      <c r="N208" s="2">
        <f t="shared" si="47"/>
        <v>40056</v>
      </c>
      <c r="O208" s="2">
        <f t="shared" si="48"/>
        <v>5098</v>
      </c>
      <c r="P208" s="2">
        <f t="shared" si="49"/>
        <v>-5098</v>
      </c>
      <c r="Q208" s="2">
        <v>1421</v>
      </c>
      <c r="R208" s="2">
        <v>6519</v>
      </c>
    </row>
    <row r="209" spans="1:18" ht="12.75">
      <c r="A209" t="s">
        <v>396</v>
      </c>
      <c r="B209" s="13" t="s">
        <v>397</v>
      </c>
      <c r="C209" s="2">
        <v>832</v>
      </c>
      <c r="D209" s="2">
        <v>1298</v>
      </c>
      <c r="E209" s="2">
        <v>11009</v>
      </c>
      <c r="F209" s="2">
        <v>0</v>
      </c>
      <c r="G209" s="2">
        <v>7615</v>
      </c>
      <c r="H209" s="2">
        <f t="shared" si="46"/>
        <v>7615</v>
      </c>
      <c r="I209" s="2">
        <f t="shared" si="42"/>
        <v>20754</v>
      </c>
      <c r="J209" s="2">
        <v>18589</v>
      </c>
      <c r="K209" s="2">
        <v>0</v>
      </c>
      <c r="L209" s="2">
        <v>18589</v>
      </c>
      <c r="M209" s="2">
        <v>0</v>
      </c>
      <c r="N209" s="2">
        <f t="shared" si="47"/>
        <v>18589</v>
      </c>
      <c r="O209" s="2">
        <f t="shared" si="48"/>
        <v>2165</v>
      </c>
      <c r="P209" s="2">
        <f t="shared" si="49"/>
        <v>-2165</v>
      </c>
      <c r="Q209" s="2">
        <v>4805</v>
      </c>
      <c r="R209" s="2">
        <v>6970</v>
      </c>
    </row>
    <row r="210" spans="1:18" ht="12.75">
      <c r="A210" t="s">
        <v>398</v>
      </c>
      <c r="B210" s="13" t="s">
        <v>399</v>
      </c>
      <c r="C210" s="2">
        <v>323</v>
      </c>
      <c r="D210" s="2">
        <v>142</v>
      </c>
      <c r="E210" s="2">
        <v>2446</v>
      </c>
      <c r="F210" s="2">
        <v>0</v>
      </c>
      <c r="G210" s="2">
        <v>14168</v>
      </c>
      <c r="H210" s="2">
        <f t="shared" si="46"/>
        <v>14168</v>
      </c>
      <c r="I210" s="2">
        <f t="shared" si="42"/>
        <v>17079</v>
      </c>
      <c r="J210" s="2">
        <v>24010</v>
      </c>
      <c r="K210" s="2">
        <v>0</v>
      </c>
      <c r="L210" s="2">
        <v>24010</v>
      </c>
      <c r="M210" s="2">
        <v>-650</v>
      </c>
      <c r="N210" s="2">
        <f t="shared" si="47"/>
        <v>23360</v>
      </c>
      <c r="O210" s="2">
        <f t="shared" si="48"/>
        <v>-6281</v>
      </c>
      <c r="P210" s="2">
        <f t="shared" si="49"/>
        <v>6281</v>
      </c>
      <c r="Q210" s="2">
        <v>7657</v>
      </c>
      <c r="R210" s="2">
        <v>1376</v>
      </c>
    </row>
    <row r="211" spans="1:18" ht="25.5">
      <c r="A211" t="s">
        <v>400</v>
      </c>
      <c r="B211" s="13" t="s">
        <v>401</v>
      </c>
      <c r="C211" s="2">
        <v>455</v>
      </c>
      <c r="D211" s="2">
        <v>0</v>
      </c>
      <c r="E211" s="2">
        <v>0</v>
      </c>
      <c r="F211" s="2">
        <v>0</v>
      </c>
      <c r="G211" s="2">
        <v>9255</v>
      </c>
      <c r="H211" s="2">
        <f t="shared" si="46"/>
        <v>9255</v>
      </c>
      <c r="I211" s="2">
        <f t="shared" si="42"/>
        <v>9710</v>
      </c>
      <c r="J211" s="2">
        <v>10068</v>
      </c>
      <c r="K211" s="2">
        <v>0</v>
      </c>
      <c r="L211" s="2">
        <v>10068</v>
      </c>
      <c r="M211" s="2">
        <v>0</v>
      </c>
      <c r="N211" s="2">
        <f t="shared" si="47"/>
        <v>10068</v>
      </c>
      <c r="O211" s="2">
        <f t="shared" si="48"/>
        <v>-358</v>
      </c>
      <c r="P211" s="2">
        <f t="shared" si="49"/>
        <v>358</v>
      </c>
      <c r="Q211" s="2">
        <v>1713</v>
      </c>
      <c r="R211" s="2">
        <v>1355</v>
      </c>
    </row>
    <row r="212" spans="1:18" ht="12.75">
      <c r="A212" t="s">
        <v>402</v>
      </c>
      <c r="B212" s="13" t="s">
        <v>403</v>
      </c>
      <c r="C212" s="2">
        <v>423</v>
      </c>
      <c r="D212" s="2">
        <v>3</v>
      </c>
      <c r="E212" s="2">
        <v>10493</v>
      </c>
      <c r="F212" s="2">
        <v>351</v>
      </c>
      <c r="G212" s="2">
        <v>4301</v>
      </c>
      <c r="H212" s="2">
        <f t="shared" si="46"/>
        <v>4652</v>
      </c>
      <c r="I212" s="2">
        <f t="shared" si="42"/>
        <v>15571</v>
      </c>
      <c r="J212" s="2">
        <v>12251</v>
      </c>
      <c r="K212" s="2">
        <v>368</v>
      </c>
      <c r="L212" s="2">
        <v>12619</v>
      </c>
      <c r="M212" s="2">
        <v>0</v>
      </c>
      <c r="N212" s="2">
        <f t="shared" si="47"/>
        <v>12619</v>
      </c>
      <c r="O212" s="2">
        <f t="shared" si="48"/>
        <v>2952</v>
      </c>
      <c r="P212" s="2">
        <f t="shared" si="49"/>
        <v>-2952</v>
      </c>
      <c r="Q212" s="2">
        <v>3267</v>
      </c>
      <c r="R212" s="2">
        <v>6219</v>
      </c>
    </row>
    <row r="213" spans="1:18" ht="12.75">
      <c r="A213" t="s">
        <v>404</v>
      </c>
      <c r="B213" s="13" t="s">
        <v>405</v>
      </c>
      <c r="C213" s="2">
        <v>21052</v>
      </c>
      <c r="D213" s="2">
        <v>582</v>
      </c>
      <c r="E213" s="2">
        <v>0</v>
      </c>
      <c r="F213" s="2">
        <v>0</v>
      </c>
      <c r="G213" s="2">
        <v>11375</v>
      </c>
      <c r="H213" s="2">
        <f t="shared" si="46"/>
        <v>11375</v>
      </c>
      <c r="I213" s="2">
        <f t="shared" si="42"/>
        <v>33009</v>
      </c>
      <c r="J213" s="2">
        <v>49491</v>
      </c>
      <c r="K213" s="2">
        <v>487</v>
      </c>
      <c r="L213" s="2">
        <v>49978</v>
      </c>
      <c r="M213" s="2">
        <v>-10011</v>
      </c>
      <c r="N213" s="2">
        <f t="shared" si="47"/>
        <v>39967</v>
      </c>
      <c r="O213" s="2">
        <f t="shared" si="48"/>
        <v>-6958</v>
      </c>
      <c r="P213" s="2">
        <f t="shared" si="49"/>
        <v>6958</v>
      </c>
      <c r="Q213" s="2">
        <v>28784</v>
      </c>
      <c r="R213" s="2">
        <v>21826</v>
      </c>
    </row>
    <row r="214" spans="1:18" ht="12.75">
      <c r="A214" t="s">
        <v>406</v>
      </c>
      <c r="B214" s="13" t="s">
        <v>407</v>
      </c>
      <c r="C214" s="2">
        <v>681</v>
      </c>
      <c r="D214" s="2">
        <v>1048</v>
      </c>
      <c r="E214" s="2">
        <v>9521</v>
      </c>
      <c r="F214" s="2">
        <v>0</v>
      </c>
      <c r="G214" s="2">
        <v>6939</v>
      </c>
      <c r="H214" s="2">
        <f t="shared" si="46"/>
        <v>6939</v>
      </c>
      <c r="I214" s="2">
        <f t="shared" si="42"/>
        <v>18189</v>
      </c>
      <c r="J214" s="2">
        <v>18219</v>
      </c>
      <c r="K214" s="2">
        <v>0</v>
      </c>
      <c r="L214" s="2">
        <v>18219</v>
      </c>
      <c r="M214" s="2">
        <v>-3200</v>
      </c>
      <c r="N214" s="2">
        <f t="shared" si="47"/>
        <v>15019</v>
      </c>
      <c r="O214" s="2">
        <f t="shared" si="48"/>
        <v>3170</v>
      </c>
      <c r="P214" s="2">
        <f t="shared" si="49"/>
        <v>-3170</v>
      </c>
      <c r="Q214" s="2">
        <v>8049</v>
      </c>
      <c r="R214" s="2">
        <v>11219</v>
      </c>
    </row>
    <row r="215" spans="1:18" ht="12.75">
      <c r="A215" t="s">
        <v>408</v>
      </c>
      <c r="B215" s="13" t="s">
        <v>409</v>
      </c>
      <c r="C215" s="2">
        <v>9425</v>
      </c>
      <c r="D215" s="2">
        <v>1502</v>
      </c>
      <c r="E215" s="2">
        <v>0</v>
      </c>
      <c r="F215" s="2">
        <v>0</v>
      </c>
      <c r="G215" s="2">
        <v>0</v>
      </c>
      <c r="H215" s="2">
        <f t="shared" si="46"/>
        <v>0</v>
      </c>
      <c r="I215" s="2">
        <f t="shared" si="42"/>
        <v>10927</v>
      </c>
      <c r="J215" s="2">
        <v>10381</v>
      </c>
      <c r="K215" s="2">
        <v>0</v>
      </c>
      <c r="L215" s="2">
        <v>10381</v>
      </c>
      <c r="M215" s="2">
        <v>0</v>
      </c>
      <c r="N215" s="2">
        <f t="shared" si="47"/>
        <v>10381</v>
      </c>
      <c r="O215" s="2">
        <f t="shared" si="48"/>
        <v>546</v>
      </c>
      <c r="P215" s="2">
        <f t="shared" si="49"/>
        <v>-546</v>
      </c>
      <c r="Q215" s="2">
        <v>614</v>
      </c>
      <c r="R215" s="2">
        <v>1160</v>
      </c>
    </row>
    <row r="216" spans="1:18" ht="12.75">
      <c r="A216" t="s">
        <v>410</v>
      </c>
      <c r="B216" s="13" t="s">
        <v>411</v>
      </c>
      <c r="C216" s="2">
        <v>415</v>
      </c>
      <c r="D216" s="2">
        <v>0</v>
      </c>
      <c r="E216" s="2">
        <v>249</v>
      </c>
      <c r="F216" s="2">
        <v>0</v>
      </c>
      <c r="G216" s="2">
        <v>9882</v>
      </c>
      <c r="H216" s="2">
        <f t="shared" si="46"/>
        <v>9882</v>
      </c>
      <c r="I216" s="2">
        <f t="shared" si="42"/>
        <v>10546</v>
      </c>
      <c r="J216" s="2">
        <v>10195</v>
      </c>
      <c r="K216" s="2">
        <v>345</v>
      </c>
      <c r="L216" s="2">
        <v>10540</v>
      </c>
      <c r="M216" s="2">
        <v>0</v>
      </c>
      <c r="N216" s="2">
        <f t="shared" si="47"/>
        <v>10540</v>
      </c>
      <c r="O216" s="2">
        <f t="shared" si="48"/>
        <v>6</v>
      </c>
      <c r="P216" s="2">
        <f t="shared" si="49"/>
        <v>-6</v>
      </c>
      <c r="Q216" s="2">
        <v>1626</v>
      </c>
      <c r="R216" s="2">
        <v>1632</v>
      </c>
    </row>
    <row r="217" spans="1:18" ht="12.75">
      <c r="A217" t="s">
        <v>412</v>
      </c>
      <c r="B217" s="13" t="s">
        <v>413</v>
      </c>
      <c r="C217" s="2">
        <v>5407</v>
      </c>
      <c r="D217" s="2">
        <v>0</v>
      </c>
      <c r="E217" s="2">
        <v>0</v>
      </c>
      <c r="F217" s="2">
        <v>0</v>
      </c>
      <c r="G217" s="2">
        <v>11467</v>
      </c>
      <c r="H217" s="2">
        <f t="shared" si="46"/>
        <v>11467</v>
      </c>
      <c r="I217" s="2">
        <f t="shared" si="42"/>
        <v>16874</v>
      </c>
      <c r="J217" s="2">
        <v>15923</v>
      </c>
      <c r="K217" s="2">
        <v>0</v>
      </c>
      <c r="L217" s="2">
        <v>15923</v>
      </c>
      <c r="M217" s="2">
        <v>0</v>
      </c>
      <c r="N217" s="2">
        <f t="shared" si="47"/>
        <v>15923</v>
      </c>
      <c r="O217" s="2">
        <f t="shared" si="48"/>
        <v>951</v>
      </c>
      <c r="P217" s="2">
        <f t="shared" si="49"/>
        <v>-951</v>
      </c>
      <c r="Q217" s="2">
        <v>525</v>
      </c>
      <c r="R217" s="2">
        <v>1476</v>
      </c>
    </row>
    <row r="218" spans="1:18" ht="12.75">
      <c r="A218" t="s">
        <v>414</v>
      </c>
      <c r="B218" s="13" t="s">
        <v>415</v>
      </c>
      <c r="C218" s="2">
        <v>380</v>
      </c>
      <c r="D218" s="2">
        <v>526</v>
      </c>
      <c r="E218" s="2">
        <v>9744</v>
      </c>
      <c r="F218" s="2">
        <v>0</v>
      </c>
      <c r="G218" s="2">
        <v>9196</v>
      </c>
      <c r="H218" s="2">
        <f t="shared" si="46"/>
        <v>9196</v>
      </c>
      <c r="I218" s="2">
        <f t="shared" si="42"/>
        <v>19846</v>
      </c>
      <c r="J218" s="2">
        <v>21144</v>
      </c>
      <c r="K218" s="2">
        <v>0</v>
      </c>
      <c r="L218" s="2">
        <v>21144</v>
      </c>
      <c r="M218" s="2">
        <v>0</v>
      </c>
      <c r="N218" s="2">
        <f t="shared" si="47"/>
        <v>21144</v>
      </c>
      <c r="O218" s="2">
        <f t="shared" si="48"/>
        <v>-1298</v>
      </c>
      <c r="P218" s="2">
        <f t="shared" si="49"/>
        <v>1298</v>
      </c>
      <c r="Q218" s="2">
        <v>3421</v>
      </c>
      <c r="R218" s="2">
        <v>2123</v>
      </c>
    </row>
    <row r="219" spans="1:18" ht="12.75">
      <c r="A219" t="s">
        <v>416</v>
      </c>
      <c r="B219" s="13" t="s">
        <v>417</v>
      </c>
      <c r="C219" s="2">
        <v>3337</v>
      </c>
      <c r="D219" s="2">
        <v>143</v>
      </c>
      <c r="E219" s="2">
        <v>0</v>
      </c>
      <c r="F219" s="2">
        <v>0</v>
      </c>
      <c r="G219" s="2">
        <v>5562</v>
      </c>
      <c r="H219" s="2">
        <f t="shared" si="46"/>
        <v>5562</v>
      </c>
      <c r="I219" s="2">
        <f t="shared" si="42"/>
        <v>9042</v>
      </c>
      <c r="J219" s="2">
        <v>7885</v>
      </c>
      <c r="K219" s="2">
        <v>1224</v>
      </c>
      <c r="L219" s="2">
        <v>9109</v>
      </c>
      <c r="M219" s="2">
        <v>0</v>
      </c>
      <c r="N219" s="2">
        <f t="shared" si="47"/>
        <v>9109</v>
      </c>
      <c r="O219" s="2">
        <f t="shared" si="48"/>
        <v>-67</v>
      </c>
      <c r="P219" s="2">
        <f t="shared" si="49"/>
        <v>67</v>
      </c>
      <c r="Q219" s="2">
        <v>1327</v>
      </c>
      <c r="R219" s="2">
        <v>1260</v>
      </c>
    </row>
    <row r="220" spans="1:18" ht="12.75">
      <c r="A220" t="s">
        <v>418</v>
      </c>
      <c r="B220" s="13" t="s">
        <v>419</v>
      </c>
      <c r="C220" s="2">
        <v>1457</v>
      </c>
      <c r="D220" s="2">
        <v>0</v>
      </c>
      <c r="E220" s="2">
        <v>0</v>
      </c>
      <c r="F220" s="2">
        <v>0</v>
      </c>
      <c r="G220" s="2">
        <v>9356</v>
      </c>
      <c r="H220" s="2">
        <f t="shared" si="46"/>
        <v>9356</v>
      </c>
      <c r="I220" s="2">
        <f t="shared" si="42"/>
        <v>10813</v>
      </c>
      <c r="J220" s="2">
        <v>10962</v>
      </c>
      <c r="K220" s="2">
        <v>0</v>
      </c>
      <c r="L220" s="2">
        <v>10962</v>
      </c>
      <c r="M220" s="2">
        <v>0</v>
      </c>
      <c r="N220" s="2">
        <f t="shared" si="47"/>
        <v>10962</v>
      </c>
      <c r="O220" s="2">
        <f t="shared" si="48"/>
        <v>-149</v>
      </c>
      <c r="P220" s="2">
        <f t="shared" si="49"/>
        <v>149</v>
      </c>
      <c r="Q220" s="2">
        <v>911</v>
      </c>
      <c r="R220" s="2">
        <v>762</v>
      </c>
    </row>
    <row r="221" spans="1:18" ht="12.75">
      <c r="A221" t="s">
        <v>420</v>
      </c>
      <c r="B221" s="13" t="s">
        <v>421</v>
      </c>
      <c r="C221" s="2">
        <v>82</v>
      </c>
      <c r="D221" s="2">
        <v>0</v>
      </c>
      <c r="E221" s="2">
        <v>0</v>
      </c>
      <c r="F221" s="2">
        <v>0</v>
      </c>
      <c r="G221" s="2">
        <v>7445</v>
      </c>
      <c r="H221" s="2">
        <f t="shared" si="46"/>
        <v>7445</v>
      </c>
      <c r="I221" s="2">
        <f t="shared" si="42"/>
        <v>7527</v>
      </c>
      <c r="J221" s="2">
        <v>7572</v>
      </c>
      <c r="K221" s="2">
        <v>0</v>
      </c>
      <c r="L221" s="2">
        <v>7572</v>
      </c>
      <c r="M221" s="2">
        <v>0</v>
      </c>
      <c r="N221" s="2">
        <f t="shared" si="47"/>
        <v>7572</v>
      </c>
      <c r="O221" s="2">
        <f t="shared" si="48"/>
        <v>-45</v>
      </c>
      <c r="P221" s="2">
        <f t="shared" si="49"/>
        <v>45</v>
      </c>
      <c r="Q221" s="2">
        <v>147</v>
      </c>
      <c r="R221" s="2">
        <v>102</v>
      </c>
    </row>
    <row r="222" spans="1:18" ht="12.75">
      <c r="A222" t="s">
        <v>422</v>
      </c>
      <c r="B222" s="13" t="s">
        <v>423</v>
      </c>
      <c r="C222" s="2">
        <v>462</v>
      </c>
      <c r="D222" s="2">
        <v>0</v>
      </c>
      <c r="E222" s="2">
        <v>0</v>
      </c>
      <c r="F222" s="2">
        <v>615</v>
      </c>
      <c r="G222" s="2">
        <v>5075</v>
      </c>
      <c r="H222" s="2">
        <f t="shared" si="46"/>
        <v>5690</v>
      </c>
      <c r="I222" s="2">
        <f t="shared" si="42"/>
        <v>6152</v>
      </c>
      <c r="J222" s="2">
        <v>6411</v>
      </c>
      <c r="K222" s="2">
        <v>0</v>
      </c>
      <c r="L222" s="2">
        <v>6411</v>
      </c>
      <c r="M222" s="2">
        <v>0</v>
      </c>
      <c r="N222" s="2">
        <f t="shared" si="47"/>
        <v>6411</v>
      </c>
      <c r="O222" s="2">
        <f t="shared" si="48"/>
        <v>-259</v>
      </c>
      <c r="P222" s="2">
        <f t="shared" si="49"/>
        <v>259</v>
      </c>
      <c r="Q222" s="2">
        <v>1506</v>
      </c>
      <c r="R222" s="2">
        <v>1247</v>
      </c>
    </row>
    <row r="223" spans="1:18" s="1" customFormat="1" ht="25.5">
      <c r="A223" s="1" t="s">
        <v>82</v>
      </c>
      <c r="B223" s="16" t="s">
        <v>424</v>
      </c>
      <c r="C223" s="3">
        <v>55386</v>
      </c>
      <c r="D223" s="3">
        <v>9962</v>
      </c>
      <c r="E223" s="3">
        <v>251989</v>
      </c>
      <c r="F223" s="3">
        <v>966</v>
      </c>
      <c r="G223" s="3">
        <f>SUM(G206:G222)</f>
        <v>166460</v>
      </c>
      <c r="H223" s="3">
        <f t="shared" si="46"/>
        <v>167426</v>
      </c>
      <c r="I223" s="2">
        <f t="shared" si="42"/>
        <v>484763</v>
      </c>
      <c r="J223" s="3">
        <v>471371</v>
      </c>
      <c r="K223" s="3">
        <v>16302</v>
      </c>
      <c r="L223" s="3">
        <v>487673</v>
      </c>
      <c r="M223" s="3">
        <v>-16269</v>
      </c>
      <c r="N223" s="3">
        <f t="shared" si="47"/>
        <v>471404</v>
      </c>
      <c r="O223" s="3">
        <f t="shared" si="48"/>
        <v>13359</v>
      </c>
      <c r="P223" s="3">
        <f t="shared" si="49"/>
        <v>-13359</v>
      </c>
      <c r="Q223" s="3">
        <v>112071</v>
      </c>
      <c r="R223" s="3">
        <v>125430</v>
      </c>
    </row>
    <row r="225" spans="1:18" ht="25.5">
      <c r="A225" t="s">
        <v>425</v>
      </c>
      <c r="B225" s="13" t="s">
        <v>426</v>
      </c>
      <c r="C225" s="2">
        <v>0</v>
      </c>
      <c r="D225" s="2">
        <v>15158</v>
      </c>
      <c r="E225" s="2">
        <v>115296</v>
      </c>
      <c r="F225" s="2">
        <v>0</v>
      </c>
      <c r="G225" s="2">
        <v>62218</v>
      </c>
      <c r="H225" s="2">
        <f aca="true" t="shared" si="50" ref="H225:H249">SUM(F225:G225)</f>
        <v>62218</v>
      </c>
      <c r="I225" s="2">
        <f aca="true" t="shared" si="51" ref="I225:I249">H225+E225+D225+C225</f>
        <v>192672</v>
      </c>
      <c r="J225" s="2">
        <v>199491</v>
      </c>
      <c r="K225" s="2">
        <v>39337</v>
      </c>
      <c r="L225" s="2">
        <v>238828</v>
      </c>
      <c r="M225" s="2">
        <v>-33229</v>
      </c>
      <c r="N225" s="2">
        <f aca="true" t="shared" si="52" ref="N225:N249">SUM(L225:M225)</f>
        <v>205599</v>
      </c>
      <c r="O225" s="2">
        <f aca="true" t="shared" si="53" ref="O225:O249">I225-N225</f>
        <v>-12927</v>
      </c>
      <c r="P225" s="2">
        <f aca="true" t="shared" si="54" ref="P225:P249">Q225-R225</f>
        <v>12927</v>
      </c>
      <c r="Q225" s="2">
        <v>39968</v>
      </c>
      <c r="R225" s="2">
        <v>27041</v>
      </c>
    </row>
    <row r="226" spans="1:18" ht="12.75">
      <c r="A226" t="s">
        <v>427</v>
      </c>
      <c r="B226" s="13" t="s">
        <v>428</v>
      </c>
      <c r="C226" s="2">
        <v>13563</v>
      </c>
      <c r="D226" s="2">
        <v>21698</v>
      </c>
      <c r="E226" s="2">
        <v>172152</v>
      </c>
      <c r="F226" s="2">
        <v>0</v>
      </c>
      <c r="G226" s="2">
        <v>68421</v>
      </c>
      <c r="H226" s="2">
        <f t="shared" si="50"/>
        <v>68421</v>
      </c>
      <c r="I226" s="2">
        <f t="shared" si="51"/>
        <v>275834</v>
      </c>
      <c r="J226" s="2">
        <v>195644</v>
      </c>
      <c r="K226" s="2">
        <v>90572</v>
      </c>
      <c r="L226" s="2">
        <v>286216</v>
      </c>
      <c r="M226" s="2">
        <v>-6911</v>
      </c>
      <c r="N226" s="2">
        <f t="shared" si="52"/>
        <v>279305</v>
      </c>
      <c r="O226" s="2">
        <f t="shared" si="53"/>
        <v>-3471</v>
      </c>
      <c r="P226" s="2">
        <f t="shared" si="54"/>
        <v>3471</v>
      </c>
      <c r="Q226" s="2">
        <v>19031</v>
      </c>
      <c r="R226" s="2">
        <v>15560</v>
      </c>
    </row>
    <row r="227" spans="1:18" ht="12.75">
      <c r="A227" t="s">
        <v>429</v>
      </c>
      <c r="B227" s="13" t="s">
        <v>430</v>
      </c>
      <c r="C227" s="2">
        <v>2682</v>
      </c>
      <c r="D227" s="2">
        <v>0</v>
      </c>
      <c r="E227" s="2">
        <v>14375</v>
      </c>
      <c r="F227" s="2">
        <v>0</v>
      </c>
      <c r="G227" s="2">
        <v>12959</v>
      </c>
      <c r="H227" s="2">
        <f t="shared" si="50"/>
        <v>12959</v>
      </c>
      <c r="I227" s="2">
        <f t="shared" si="51"/>
        <v>30016</v>
      </c>
      <c r="J227" s="2">
        <v>23228</v>
      </c>
      <c r="K227" s="2">
        <v>5072</v>
      </c>
      <c r="L227" s="2">
        <v>28300</v>
      </c>
      <c r="M227" s="2">
        <v>0</v>
      </c>
      <c r="N227" s="2">
        <f t="shared" si="52"/>
        <v>28300</v>
      </c>
      <c r="O227" s="2">
        <f t="shared" si="53"/>
        <v>1716</v>
      </c>
      <c r="P227" s="2">
        <f t="shared" si="54"/>
        <v>-1716</v>
      </c>
      <c r="Q227" s="2">
        <v>2235</v>
      </c>
      <c r="R227" s="2">
        <v>3951</v>
      </c>
    </row>
    <row r="228" spans="1:18" ht="12.75">
      <c r="A228" t="s">
        <v>431</v>
      </c>
      <c r="B228" s="13" t="s">
        <v>432</v>
      </c>
      <c r="C228" s="2">
        <v>895</v>
      </c>
      <c r="D228" s="2">
        <v>2504</v>
      </c>
      <c r="E228" s="2">
        <v>28550</v>
      </c>
      <c r="F228" s="2">
        <v>0</v>
      </c>
      <c r="G228" s="2">
        <v>15972</v>
      </c>
      <c r="H228" s="2">
        <f t="shared" si="50"/>
        <v>15972</v>
      </c>
      <c r="I228" s="2">
        <f t="shared" si="51"/>
        <v>47921</v>
      </c>
      <c r="J228" s="2">
        <v>26030</v>
      </c>
      <c r="K228" s="2">
        <v>18112</v>
      </c>
      <c r="L228" s="2">
        <v>44142</v>
      </c>
      <c r="M228" s="2">
        <v>0</v>
      </c>
      <c r="N228" s="2">
        <f t="shared" si="52"/>
        <v>44142</v>
      </c>
      <c r="O228" s="2">
        <f t="shared" si="53"/>
        <v>3779</v>
      </c>
      <c r="P228" s="2">
        <f t="shared" si="54"/>
        <v>-3779</v>
      </c>
      <c r="Q228" s="2">
        <v>3014</v>
      </c>
      <c r="R228" s="2">
        <v>6793</v>
      </c>
    </row>
    <row r="229" spans="1:18" ht="12.75">
      <c r="A229" t="s">
        <v>433</v>
      </c>
      <c r="B229" s="13" t="s">
        <v>434</v>
      </c>
      <c r="C229" s="2">
        <v>156</v>
      </c>
      <c r="D229" s="2">
        <v>0</v>
      </c>
      <c r="E229" s="2">
        <v>6093</v>
      </c>
      <c r="F229" s="2">
        <v>0</v>
      </c>
      <c r="G229" s="2">
        <v>5692</v>
      </c>
      <c r="H229" s="2">
        <f t="shared" si="50"/>
        <v>5692</v>
      </c>
      <c r="I229" s="2">
        <f t="shared" si="51"/>
        <v>11941</v>
      </c>
      <c r="J229" s="2">
        <v>8792</v>
      </c>
      <c r="K229" s="2">
        <v>1973</v>
      </c>
      <c r="L229" s="2">
        <v>10765</v>
      </c>
      <c r="M229" s="2">
        <v>0</v>
      </c>
      <c r="N229" s="2">
        <f t="shared" si="52"/>
        <v>10765</v>
      </c>
      <c r="O229" s="2">
        <f t="shared" si="53"/>
        <v>1176</v>
      </c>
      <c r="P229" s="2">
        <f t="shared" si="54"/>
        <v>-1176</v>
      </c>
      <c r="Q229" s="2">
        <v>465</v>
      </c>
      <c r="R229" s="2">
        <v>1641</v>
      </c>
    </row>
    <row r="230" spans="1:18" ht="12.75">
      <c r="A230" t="s">
        <v>435</v>
      </c>
      <c r="B230" s="13" t="s">
        <v>436</v>
      </c>
      <c r="C230" s="2">
        <v>411</v>
      </c>
      <c r="D230" s="2">
        <v>0</v>
      </c>
      <c r="E230" s="2">
        <v>9441</v>
      </c>
      <c r="F230" s="2">
        <v>0</v>
      </c>
      <c r="G230" s="2">
        <v>3194</v>
      </c>
      <c r="H230" s="2">
        <f t="shared" si="50"/>
        <v>3194</v>
      </c>
      <c r="I230" s="2">
        <f t="shared" si="51"/>
        <v>13046</v>
      </c>
      <c r="J230" s="2">
        <v>8051</v>
      </c>
      <c r="K230" s="2">
        <v>5035</v>
      </c>
      <c r="L230" s="2">
        <v>13086</v>
      </c>
      <c r="M230" s="2">
        <v>0</v>
      </c>
      <c r="N230" s="2">
        <f t="shared" si="52"/>
        <v>13086</v>
      </c>
      <c r="O230" s="2">
        <f t="shared" si="53"/>
        <v>-40</v>
      </c>
      <c r="P230" s="2">
        <f t="shared" si="54"/>
        <v>40</v>
      </c>
      <c r="Q230" s="2">
        <v>40</v>
      </c>
      <c r="R230" s="2">
        <v>0</v>
      </c>
    </row>
    <row r="231" spans="1:18" ht="12.75">
      <c r="A231" t="s">
        <v>437</v>
      </c>
      <c r="B231" s="13" t="s">
        <v>438</v>
      </c>
      <c r="C231" s="2">
        <v>4811</v>
      </c>
      <c r="D231" s="2">
        <v>13</v>
      </c>
      <c r="E231" s="2">
        <v>3713</v>
      </c>
      <c r="F231" s="2">
        <v>0</v>
      </c>
      <c r="G231" s="2">
        <v>5768</v>
      </c>
      <c r="H231" s="2">
        <f t="shared" si="50"/>
        <v>5768</v>
      </c>
      <c r="I231" s="2">
        <f t="shared" si="51"/>
        <v>14305</v>
      </c>
      <c r="J231" s="2">
        <v>11551</v>
      </c>
      <c r="K231" s="2">
        <v>0</v>
      </c>
      <c r="L231" s="2">
        <v>11551</v>
      </c>
      <c r="M231" s="2">
        <v>0</v>
      </c>
      <c r="N231" s="2">
        <f t="shared" si="52"/>
        <v>11551</v>
      </c>
      <c r="O231" s="2">
        <f t="shared" si="53"/>
        <v>2754</v>
      </c>
      <c r="P231" s="2">
        <f t="shared" si="54"/>
        <v>-2754</v>
      </c>
      <c r="Q231" s="2">
        <v>4504</v>
      </c>
      <c r="R231" s="2">
        <v>7258</v>
      </c>
    </row>
    <row r="232" spans="1:18" ht="12.75">
      <c r="A232" t="s">
        <v>439</v>
      </c>
      <c r="B232" s="13" t="s">
        <v>440</v>
      </c>
      <c r="C232" s="2">
        <v>77</v>
      </c>
      <c r="D232" s="2">
        <v>0</v>
      </c>
      <c r="E232" s="2">
        <v>1260</v>
      </c>
      <c r="F232" s="2">
        <v>0</v>
      </c>
      <c r="G232" s="2">
        <v>1638</v>
      </c>
      <c r="H232" s="2">
        <f t="shared" si="50"/>
        <v>1638</v>
      </c>
      <c r="I232" s="2">
        <f t="shared" si="51"/>
        <v>2975</v>
      </c>
      <c r="J232" s="2">
        <v>2739</v>
      </c>
      <c r="K232" s="2">
        <v>154</v>
      </c>
      <c r="L232" s="2">
        <v>2893</v>
      </c>
      <c r="M232" s="2">
        <v>0</v>
      </c>
      <c r="N232" s="2">
        <f t="shared" si="52"/>
        <v>2893</v>
      </c>
      <c r="O232" s="2">
        <f t="shared" si="53"/>
        <v>82</v>
      </c>
      <c r="P232" s="2">
        <f t="shared" si="54"/>
        <v>-82</v>
      </c>
      <c r="Q232" s="2">
        <v>1138</v>
      </c>
      <c r="R232" s="2">
        <v>1220</v>
      </c>
    </row>
    <row r="233" spans="1:18" ht="12.75">
      <c r="A233" t="s">
        <v>441</v>
      </c>
      <c r="B233" s="13" t="s">
        <v>442</v>
      </c>
      <c r="C233" s="2">
        <v>126</v>
      </c>
      <c r="D233" s="2">
        <v>0</v>
      </c>
      <c r="E233" s="2">
        <v>13403</v>
      </c>
      <c r="F233" s="2">
        <v>0</v>
      </c>
      <c r="G233" s="2">
        <v>1936</v>
      </c>
      <c r="H233" s="2">
        <f t="shared" si="50"/>
        <v>1936</v>
      </c>
      <c r="I233" s="2">
        <f t="shared" si="51"/>
        <v>15465</v>
      </c>
      <c r="J233" s="2">
        <v>16716</v>
      </c>
      <c r="K233" s="2">
        <v>157</v>
      </c>
      <c r="L233" s="2">
        <v>16873</v>
      </c>
      <c r="M233" s="2">
        <v>0</v>
      </c>
      <c r="N233" s="2">
        <f t="shared" si="52"/>
        <v>16873</v>
      </c>
      <c r="O233" s="2">
        <f t="shared" si="53"/>
        <v>-1408</v>
      </c>
      <c r="P233" s="2">
        <f t="shared" si="54"/>
        <v>1408</v>
      </c>
      <c r="Q233" s="2">
        <v>1923</v>
      </c>
      <c r="R233" s="2">
        <v>515</v>
      </c>
    </row>
    <row r="234" spans="1:18" ht="12.75">
      <c r="A234" t="s">
        <v>443</v>
      </c>
      <c r="B234" s="13" t="s">
        <v>444</v>
      </c>
      <c r="C234" s="2">
        <v>144</v>
      </c>
      <c r="D234" s="2">
        <v>0</v>
      </c>
      <c r="E234" s="2">
        <v>7765</v>
      </c>
      <c r="F234" s="2">
        <v>0</v>
      </c>
      <c r="G234" s="2">
        <v>6325</v>
      </c>
      <c r="H234" s="2">
        <f t="shared" si="50"/>
        <v>6325</v>
      </c>
      <c r="I234" s="2">
        <f t="shared" si="51"/>
        <v>14234</v>
      </c>
      <c r="J234" s="2">
        <v>13535</v>
      </c>
      <c r="K234" s="2">
        <v>0</v>
      </c>
      <c r="L234" s="2">
        <v>13535</v>
      </c>
      <c r="M234" s="2">
        <v>0</v>
      </c>
      <c r="N234" s="2">
        <f t="shared" si="52"/>
        <v>13535</v>
      </c>
      <c r="O234" s="2">
        <f t="shared" si="53"/>
        <v>699</v>
      </c>
      <c r="P234" s="2">
        <f t="shared" si="54"/>
        <v>-699</v>
      </c>
      <c r="Q234" s="2">
        <v>8</v>
      </c>
      <c r="R234" s="2">
        <v>707</v>
      </c>
    </row>
    <row r="235" spans="1:18" ht="12.75">
      <c r="A235" t="s">
        <v>445</v>
      </c>
      <c r="B235" s="13" t="s">
        <v>446</v>
      </c>
      <c r="C235" s="2">
        <v>808</v>
      </c>
      <c r="D235" s="2">
        <v>0</v>
      </c>
      <c r="E235" s="2">
        <v>3558</v>
      </c>
      <c r="F235" s="2">
        <v>0</v>
      </c>
      <c r="G235" s="2">
        <v>3190</v>
      </c>
      <c r="H235" s="2">
        <f t="shared" si="50"/>
        <v>3190</v>
      </c>
      <c r="I235" s="2">
        <f t="shared" si="51"/>
        <v>7556</v>
      </c>
      <c r="J235" s="2">
        <v>7980</v>
      </c>
      <c r="K235" s="2">
        <v>160</v>
      </c>
      <c r="L235" s="2">
        <v>8140</v>
      </c>
      <c r="M235" s="2">
        <v>154</v>
      </c>
      <c r="N235" s="2">
        <f t="shared" si="52"/>
        <v>8294</v>
      </c>
      <c r="O235" s="2">
        <f t="shared" si="53"/>
        <v>-738</v>
      </c>
      <c r="P235" s="2">
        <f t="shared" si="54"/>
        <v>738</v>
      </c>
      <c r="Q235" s="2">
        <v>1063</v>
      </c>
      <c r="R235" s="2">
        <v>325</v>
      </c>
    </row>
    <row r="236" spans="1:18" ht="12.75">
      <c r="A236" t="s">
        <v>447</v>
      </c>
      <c r="B236" s="13" t="s">
        <v>448</v>
      </c>
      <c r="C236" s="2">
        <v>107</v>
      </c>
      <c r="D236" s="2">
        <v>0</v>
      </c>
      <c r="E236" s="2">
        <v>7216</v>
      </c>
      <c r="F236" s="2">
        <v>0</v>
      </c>
      <c r="G236" s="2">
        <v>1385</v>
      </c>
      <c r="H236" s="2">
        <f t="shared" si="50"/>
        <v>1385</v>
      </c>
      <c r="I236" s="2">
        <f t="shared" si="51"/>
        <v>8708</v>
      </c>
      <c r="J236" s="2">
        <v>7769</v>
      </c>
      <c r="K236" s="2">
        <v>1136</v>
      </c>
      <c r="L236" s="2">
        <v>8905</v>
      </c>
      <c r="M236" s="2">
        <v>0</v>
      </c>
      <c r="N236" s="2">
        <f t="shared" si="52"/>
        <v>8905</v>
      </c>
      <c r="O236" s="2">
        <f t="shared" si="53"/>
        <v>-197</v>
      </c>
      <c r="P236" s="2">
        <f t="shared" si="54"/>
        <v>197</v>
      </c>
      <c r="Q236" s="2">
        <v>3926</v>
      </c>
      <c r="R236" s="2">
        <v>3729</v>
      </c>
    </row>
    <row r="237" spans="1:18" ht="12.75">
      <c r="A237" t="s">
        <v>449</v>
      </c>
      <c r="B237" s="13" t="s">
        <v>450</v>
      </c>
      <c r="C237" s="2">
        <v>518</v>
      </c>
      <c r="D237" s="2">
        <v>0</v>
      </c>
      <c r="E237" s="2">
        <v>9953</v>
      </c>
      <c r="F237" s="2">
        <v>0</v>
      </c>
      <c r="G237" s="2">
        <v>5854</v>
      </c>
      <c r="H237" s="2">
        <f t="shared" si="50"/>
        <v>5854</v>
      </c>
      <c r="I237" s="2">
        <f t="shared" si="51"/>
        <v>16325</v>
      </c>
      <c r="J237" s="2">
        <v>5735</v>
      </c>
      <c r="K237" s="2">
        <v>7120</v>
      </c>
      <c r="L237" s="2">
        <v>12855</v>
      </c>
      <c r="M237" s="2">
        <v>3000</v>
      </c>
      <c r="N237" s="2">
        <f t="shared" si="52"/>
        <v>15855</v>
      </c>
      <c r="O237" s="2">
        <f t="shared" si="53"/>
        <v>470</v>
      </c>
      <c r="P237" s="2">
        <f t="shared" si="54"/>
        <v>-470</v>
      </c>
      <c r="Q237" s="2">
        <v>5026</v>
      </c>
      <c r="R237" s="2">
        <v>5496</v>
      </c>
    </row>
    <row r="238" spans="1:18" ht="12.75">
      <c r="A238" t="s">
        <v>451</v>
      </c>
      <c r="B238" s="13" t="s">
        <v>452</v>
      </c>
      <c r="C238" s="2">
        <v>1002</v>
      </c>
      <c r="D238" s="2">
        <v>1731</v>
      </c>
      <c r="E238" s="2">
        <v>11165</v>
      </c>
      <c r="F238" s="2">
        <v>0</v>
      </c>
      <c r="G238" s="2">
        <v>6082</v>
      </c>
      <c r="H238" s="2">
        <f t="shared" si="50"/>
        <v>6082</v>
      </c>
      <c r="I238" s="2">
        <f t="shared" si="51"/>
        <v>19980</v>
      </c>
      <c r="J238" s="2">
        <v>11026</v>
      </c>
      <c r="K238" s="2">
        <v>7043</v>
      </c>
      <c r="L238" s="2">
        <v>18069</v>
      </c>
      <c r="M238" s="2">
        <v>0</v>
      </c>
      <c r="N238" s="2">
        <f t="shared" si="52"/>
        <v>18069</v>
      </c>
      <c r="O238" s="2">
        <f t="shared" si="53"/>
        <v>1911</v>
      </c>
      <c r="P238" s="2">
        <f t="shared" si="54"/>
        <v>-1911</v>
      </c>
      <c r="Q238" s="2">
        <v>1059</v>
      </c>
      <c r="R238" s="2">
        <v>2970</v>
      </c>
    </row>
    <row r="239" spans="1:18" ht="12.75">
      <c r="A239" t="s">
        <v>453</v>
      </c>
      <c r="B239" s="13" t="s">
        <v>454</v>
      </c>
      <c r="C239" s="2">
        <v>211</v>
      </c>
      <c r="D239" s="2">
        <v>0</v>
      </c>
      <c r="E239" s="2">
        <v>5416</v>
      </c>
      <c r="F239" s="2">
        <v>0</v>
      </c>
      <c r="G239" s="2">
        <v>7069</v>
      </c>
      <c r="H239" s="2">
        <f t="shared" si="50"/>
        <v>7069</v>
      </c>
      <c r="I239" s="2">
        <f t="shared" si="51"/>
        <v>12696</v>
      </c>
      <c r="J239" s="2">
        <v>11797</v>
      </c>
      <c r="K239" s="2">
        <v>503</v>
      </c>
      <c r="L239" s="2">
        <v>12300</v>
      </c>
      <c r="M239" s="2">
        <v>0</v>
      </c>
      <c r="N239" s="2">
        <f t="shared" si="52"/>
        <v>12300</v>
      </c>
      <c r="O239" s="2">
        <f t="shared" si="53"/>
        <v>396</v>
      </c>
      <c r="P239" s="2">
        <f t="shared" si="54"/>
        <v>-396</v>
      </c>
      <c r="Q239" s="2">
        <v>969</v>
      </c>
      <c r="R239" s="2">
        <v>1365</v>
      </c>
    </row>
    <row r="240" spans="1:18" ht="12.75">
      <c r="A240" t="s">
        <v>455</v>
      </c>
      <c r="B240" s="13" t="s">
        <v>456</v>
      </c>
      <c r="C240" s="2">
        <v>129</v>
      </c>
      <c r="D240" s="2">
        <v>0</v>
      </c>
      <c r="E240" s="2">
        <v>8978</v>
      </c>
      <c r="F240" s="2">
        <v>0</v>
      </c>
      <c r="G240" s="2">
        <v>2135</v>
      </c>
      <c r="H240" s="2">
        <f t="shared" si="50"/>
        <v>2135</v>
      </c>
      <c r="I240" s="2">
        <f t="shared" si="51"/>
        <v>11242</v>
      </c>
      <c r="J240" s="2">
        <v>5403</v>
      </c>
      <c r="K240" s="2">
        <v>5048</v>
      </c>
      <c r="L240" s="2">
        <v>10451</v>
      </c>
      <c r="M240" s="2">
        <v>0</v>
      </c>
      <c r="N240" s="2">
        <f t="shared" si="52"/>
        <v>10451</v>
      </c>
      <c r="O240" s="2">
        <f t="shared" si="53"/>
        <v>791</v>
      </c>
      <c r="P240" s="2">
        <f t="shared" si="54"/>
        <v>-791</v>
      </c>
      <c r="Q240" s="2">
        <v>19</v>
      </c>
      <c r="R240" s="2">
        <v>810</v>
      </c>
    </row>
    <row r="241" spans="1:18" ht="12.75">
      <c r="A241" t="s">
        <v>457</v>
      </c>
      <c r="B241" s="13" t="s">
        <v>458</v>
      </c>
      <c r="C241" s="2">
        <v>219</v>
      </c>
      <c r="D241" s="2">
        <v>0</v>
      </c>
      <c r="E241" s="2">
        <v>8851</v>
      </c>
      <c r="F241" s="2">
        <v>0</v>
      </c>
      <c r="G241" s="2">
        <v>3546</v>
      </c>
      <c r="H241" s="2">
        <f t="shared" si="50"/>
        <v>3546</v>
      </c>
      <c r="I241" s="2">
        <f t="shared" si="51"/>
        <v>12616</v>
      </c>
      <c r="J241" s="2">
        <v>6184</v>
      </c>
      <c r="K241" s="2">
        <v>5508</v>
      </c>
      <c r="L241" s="2">
        <v>11692</v>
      </c>
      <c r="M241" s="2">
        <v>0</v>
      </c>
      <c r="N241" s="2">
        <f t="shared" si="52"/>
        <v>11692</v>
      </c>
      <c r="O241" s="2">
        <f t="shared" si="53"/>
        <v>924</v>
      </c>
      <c r="P241" s="2">
        <f t="shared" si="54"/>
        <v>-924</v>
      </c>
      <c r="Q241" s="2">
        <v>2561</v>
      </c>
      <c r="R241" s="2">
        <v>3485</v>
      </c>
    </row>
    <row r="242" spans="1:18" ht="12.75">
      <c r="A242" t="s">
        <v>459</v>
      </c>
      <c r="B242" s="13" t="s">
        <v>460</v>
      </c>
      <c r="C242" s="2">
        <v>2311</v>
      </c>
      <c r="D242" s="2">
        <v>0</v>
      </c>
      <c r="E242" s="2">
        <v>18833</v>
      </c>
      <c r="F242" s="2">
        <v>0</v>
      </c>
      <c r="G242" s="2">
        <v>12414</v>
      </c>
      <c r="H242" s="2">
        <f t="shared" si="50"/>
        <v>12414</v>
      </c>
      <c r="I242" s="2">
        <f t="shared" si="51"/>
        <v>33558</v>
      </c>
      <c r="J242" s="2">
        <v>33574</v>
      </c>
      <c r="K242" s="2">
        <v>144</v>
      </c>
      <c r="L242" s="2">
        <v>33718</v>
      </c>
      <c r="M242" s="2">
        <v>649</v>
      </c>
      <c r="N242" s="2">
        <f t="shared" si="52"/>
        <v>34367</v>
      </c>
      <c r="O242" s="2">
        <f t="shared" si="53"/>
        <v>-809</v>
      </c>
      <c r="P242" s="2">
        <f t="shared" si="54"/>
        <v>809</v>
      </c>
      <c r="Q242" s="2">
        <v>1706</v>
      </c>
      <c r="R242" s="2">
        <v>897</v>
      </c>
    </row>
    <row r="243" spans="1:18" ht="12.75">
      <c r="A243" t="s">
        <v>461</v>
      </c>
      <c r="B243" s="13" t="s">
        <v>462</v>
      </c>
      <c r="C243" s="2">
        <v>167</v>
      </c>
      <c r="D243" s="2">
        <v>1286</v>
      </c>
      <c r="E243" s="2">
        <v>10698</v>
      </c>
      <c r="F243" s="2">
        <v>0</v>
      </c>
      <c r="G243" s="2">
        <v>3794</v>
      </c>
      <c r="H243" s="2">
        <f t="shared" si="50"/>
        <v>3794</v>
      </c>
      <c r="I243" s="2">
        <f t="shared" si="51"/>
        <v>15945</v>
      </c>
      <c r="J243" s="2">
        <v>18527</v>
      </c>
      <c r="K243" s="2">
        <v>369</v>
      </c>
      <c r="L243" s="2">
        <v>18896</v>
      </c>
      <c r="M243" s="2">
        <v>0</v>
      </c>
      <c r="N243" s="2">
        <f t="shared" si="52"/>
        <v>18896</v>
      </c>
      <c r="O243" s="2">
        <f t="shared" si="53"/>
        <v>-2951</v>
      </c>
      <c r="P243" s="2">
        <f t="shared" si="54"/>
        <v>2951</v>
      </c>
      <c r="Q243" s="2">
        <v>3514</v>
      </c>
      <c r="R243" s="2">
        <v>563</v>
      </c>
    </row>
    <row r="244" spans="1:18" ht="12.75">
      <c r="A244" t="s">
        <v>463</v>
      </c>
      <c r="B244" s="13" t="s">
        <v>464</v>
      </c>
      <c r="C244" s="2">
        <v>2768</v>
      </c>
      <c r="D244" s="2">
        <v>0</v>
      </c>
      <c r="E244" s="2">
        <v>4075</v>
      </c>
      <c r="F244" s="2">
        <v>0</v>
      </c>
      <c r="G244" s="2">
        <v>8443</v>
      </c>
      <c r="H244" s="2">
        <f t="shared" si="50"/>
        <v>8443</v>
      </c>
      <c r="I244" s="2">
        <f t="shared" si="51"/>
        <v>15286</v>
      </c>
      <c r="J244" s="2">
        <v>13495</v>
      </c>
      <c r="K244" s="2">
        <v>62</v>
      </c>
      <c r="L244" s="2">
        <v>13557</v>
      </c>
      <c r="M244" s="2">
        <v>0</v>
      </c>
      <c r="N244" s="2">
        <f t="shared" si="52"/>
        <v>13557</v>
      </c>
      <c r="O244" s="2">
        <f t="shared" si="53"/>
        <v>1729</v>
      </c>
      <c r="P244" s="2">
        <f t="shared" si="54"/>
        <v>-1729</v>
      </c>
      <c r="Q244" s="2">
        <v>761</v>
      </c>
      <c r="R244" s="2">
        <v>2490</v>
      </c>
    </row>
    <row r="245" spans="1:18" ht="12.75">
      <c r="A245" t="s">
        <v>465</v>
      </c>
      <c r="B245" s="13" t="s">
        <v>466</v>
      </c>
      <c r="C245" s="2">
        <v>10632</v>
      </c>
      <c r="D245" s="2">
        <v>2668</v>
      </c>
      <c r="E245" s="2">
        <v>6366</v>
      </c>
      <c r="F245" s="2">
        <v>0</v>
      </c>
      <c r="G245" s="2">
        <v>5291</v>
      </c>
      <c r="H245" s="2">
        <f t="shared" si="50"/>
        <v>5291</v>
      </c>
      <c r="I245" s="2">
        <f t="shared" si="51"/>
        <v>24957</v>
      </c>
      <c r="J245" s="2">
        <v>10014</v>
      </c>
      <c r="K245" s="2">
        <v>17350</v>
      </c>
      <c r="L245" s="2">
        <v>27364</v>
      </c>
      <c r="M245" s="2">
        <v>0</v>
      </c>
      <c r="N245" s="2">
        <f t="shared" si="52"/>
        <v>27364</v>
      </c>
      <c r="O245" s="2">
        <f t="shared" si="53"/>
        <v>-2407</v>
      </c>
      <c r="P245" s="2">
        <f t="shared" si="54"/>
        <v>2407</v>
      </c>
      <c r="Q245" s="2">
        <v>15130</v>
      </c>
      <c r="R245" s="2">
        <v>12723</v>
      </c>
    </row>
    <row r="246" spans="1:18" ht="12.75">
      <c r="A246" t="s">
        <v>467</v>
      </c>
      <c r="B246" s="13" t="s">
        <v>468</v>
      </c>
      <c r="C246" s="2">
        <v>101</v>
      </c>
      <c r="D246" s="2">
        <v>510</v>
      </c>
      <c r="E246" s="2">
        <v>3898</v>
      </c>
      <c r="F246" s="2">
        <v>0</v>
      </c>
      <c r="G246" s="2">
        <v>7499</v>
      </c>
      <c r="H246" s="2">
        <f t="shared" si="50"/>
        <v>7499</v>
      </c>
      <c r="I246" s="2">
        <f t="shared" si="51"/>
        <v>12008</v>
      </c>
      <c r="J246" s="2">
        <v>11408</v>
      </c>
      <c r="K246" s="2">
        <v>0</v>
      </c>
      <c r="L246" s="2">
        <v>11408</v>
      </c>
      <c r="M246" s="2">
        <v>0</v>
      </c>
      <c r="N246" s="2">
        <f t="shared" si="52"/>
        <v>11408</v>
      </c>
      <c r="O246" s="2">
        <f t="shared" si="53"/>
        <v>600</v>
      </c>
      <c r="P246" s="2">
        <f t="shared" si="54"/>
        <v>-600</v>
      </c>
      <c r="Q246" s="2">
        <v>756</v>
      </c>
      <c r="R246" s="2">
        <v>1356</v>
      </c>
    </row>
    <row r="247" spans="1:18" ht="12.75">
      <c r="A247" t="s">
        <v>469</v>
      </c>
      <c r="B247" s="13" t="s">
        <v>470</v>
      </c>
      <c r="C247" s="2">
        <v>337</v>
      </c>
      <c r="D247" s="2">
        <v>0</v>
      </c>
      <c r="E247" s="2">
        <v>7165</v>
      </c>
      <c r="F247" s="2">
        <v>0</v>
      </c>
      <c r="G247" s="2">
        <v>1996</v>
      </c>
      <c r="H247" s="2">
        <f t="shared" si="50"/>
        <v>1996</v>
      </c>
      <c r="I247" s="2">
        <f t="shared" si="51"/>
        <v>9498</v>
      </c>
      <c r="J247" s="2">
        <v>10455</v>
      </c>
      <c r="K247" s="2">
        <v>0</v>
      </c>
      <c r="L247" s="2">
        <v>10455</v>
      </c>
      <c r="M247" s="2">
        <v>0</v>
      </c>
      <c r="N247" s="2">
        <f t="shared" si="52"/>
        <v>10455</v>
      </c>
      <c r="O247" s="2">
        <f t="shared" si="53"/>
        <v>-957</v>
      </c>
      <c r="P247" s="2">
        <f t="shared" si="54"/>
        <v>957</v>
      </c>
      <c r="Q247" s="2">
        <v>1335</v>
      </c>
      <c r="R247" s="2">
        <v>378</v>
      </c>
    </row>
    <row r="248" spans="1:18" ht="12.75">
      <c r="A248" t="s">
        <v>471</v>
      </c>
      <c r="B248" s="13" t="s">
        <v>472</v>
      </c>
      <c r="C248" s="2">
        <v>114</v>
      </c>
      <c r="D248" s="2">
        <v>0</v>
      </c>
      <c r="E248" s="2">
        <v>2321</v>
      </c>
      <c r="F248" s="2">
        <v>0</v>
      </c>
      <c r="G248" s="2">
        <v>2310</v>
      </c>
      <c r="H248" s="2">
        <f t="shared" si="50"/>
        <v>2310</v>
      </c>
      <c r="I248" s="2">
        <f t="shared" si="51"/>
        <v>4745</v>
      </c>
      <c r="J248" s="2">
        <v>6313</v>
      </c>
      <c r="K248" s="2">
        <v>0</v>
      </c>
      <c r="L248" s="2">
        <v>6313</v>
      </c>
      <c r="M248" s="2">
        <v>0</v>
      </c>
      <c r="N248" s="2">
        <f t="shared" si="52"/>
        <v>6313</v>
      </c>
      <c r="O248" s="2">
        <f t="shared" si="53"/>
        <v>-1568</v>
      </c>
      <c r="P248" s="2">
        <f t="shared" si="54"/>
        <v>1568</v>
      </c>
      <c r="Q248" s="2">
        <v>1921</v>
      </c>
      <c r="R248" s="2">
        <v>353</v>
      </c>
    </row>
    <row r="249" spans="1:18" s="1" customFormat="1" ht="25.5">
      <c r="A249" s="1" t="s">
        <v>82</v>
      </c>
      <c r="B249" s="16" t="s">
        <v>473</v>
      </c>
      <c r="C249" s="3">
        <v>42289</v>
      </c>
      <c r="D249" s="3">
        <v>45568</v>
      </c>
      <c r="E249" s="3">
        <v>480541</v>
      </c>
      <c r="F249" s="3">
        <v>0</v>
      </c>
      <c r="G249" s="3">
        <v>255131</v>
      </c>
      <c r="H249" s="3">
        <f t="shared" si="50"/>
        <v>255131</v>
      </c>
      <c r="I249" s="3">
        <f t="shared" si="51"/>
        <v>823529</v>
      </c>
      <c r="J249" s="3">
        <v>665457</v>
      </c>
      <c r="K249" s="3">
        <v>204855</v>
      </c>
      <c r="L249" s="3">
        <v>870312</v>
      </c>
      <c r="M249" s="3">
        <v>-36337</v>
      </c>
      <c r="N249" s="3">
        <f t="shared" si="52"/>
        <v>833975</v>
      </c>
      <c r="O249" s="3">
        <f t="shared" si="53"/>
        <v>-10446</v>
      </c>
      <c r="P249" s="3">
        <f t="shared" si="54"/>
        <v>10446</v>
      </c>
      <c r="Q249" s="3">
        <v>112072</v>
      </c>
      <c r="R249" s="3">
        <v>101626</v>
      </c>
    </row>
    <row r="251" spans="1:18" ht="25.5">
      <c r="A251" t="s">
        <v>474</v>
      </c>
      <c r="B251" s="13" t="s">
        <v>475</v>
      </c>
      <c r="C251" s="2">
        <v>0</v>
      </c>
      <c r="D251" s="2">
        <v>4</v>
      </c>
      <c r="E251" s="2">
        <v>79036</v>
      </c>
      <c r="F251" s="2">
        <v>5359</v>
      </c>
      <c r="G251" s="2">
        <v>54827</v>
      </c>
      <c r="H251" s="2">
        <f aca="true" t="shared" si="55" ref="H251:H278">SUM(F251:G251)</f>
        <v>60186</v>
      </c>
      <c r="I251" s="2">
        <f aca="true" t="shared" si="56" ref="I251:I278">H251+E251+D251+C251</f>
        <v>139226</v>
      </c>
      <c r="J251" s="2">
        <v>131318</v>
      </c>
      <c r="K251" s="2">
        <v>10476</v>
      </c>
      <c r="L251" s="2">
        <v>141794</v>
      </c>
      <c r="M251" s="2">
        <v>-2800</v>
      </c>
      <c r="N251" s="2">
        <f aca="true" t="shared" si="57" ref="N251:N278">SUM(L251:M251)</f>
        <v>138994</v>
      </c>
      <c r="O251" s="2">
        <f aca="true" t="shared" si="58" ref="O251:O278">I251-N251</f>
        <v>232</v>
      </c>
      <c r="P251" s="2">
        <f aca="true" t="shared" si="59" ref="P251:P278">Q251-R251</f>
        <v>-232</v>
      </c>
      <c r="Q251" s="2">
        <v>24491</v>
      </c>
      <c r="R251" s="2">
        <v>24723</v>
      </c>
    </row>
    <row r="252" spans="1:18" ht="12.75">
      <c r="A252" t="s">
        <v>476</v>
      </c>
      <c r="B252" s="13" t="s">
        <v>477</v>
      </c>
      <c r="C252" s="2">
        <v>6928</v>
      </c>
      <c r="D252" s="2">
        <v>720</v>
      </c>
      <c r="E252" s="2">
        <v>68623</v>
      </c>
      <c r="F252" s="2">
        <v>0</v>
      </c>
      <c r="G252" s="2">
        <v>38700</v>
      </c>
      <c r="H252" s="2">
        <f t="shared" si="55"/>
        <v>38700</v>
      </c>
      <c r="I252" s="2">
        <f t="shared" si="56"/>
        <v>114971</v>
      </c>
      <c r="J252" s="2">
        <v>115015</v>
      </c>
      <c r="K252" s="2">
        <v>225</v>
      </c>
      <c r="L252" s="2">
        <v>115240</v>
      </c>
      <c r="M252" s="2">
        <v>0</v>
      </c>
      <c r="N252" s="2">
        <f t="shared" si="57"/>
        <v>115240</v>
      </c>
      <c r="O252" s="2">
        <f t="shared" si="58"/>
        <v>-269</v>
      </c>
      <c r="P252" s="2">
        <f t="shared" si="59"/>
        <v>269</v>
      </c>
      <c r="Q252" s="2">
        <v>4639</v>
      </c>
      <c r="R252" s="2">
        <v>4370</v>
      </c>
    </row>
    <row r="253" spans="1:18" ht="12.75">
      <c r="A253" t="s">
        <v>478</v>
      </c>
      <c r="B253" s="13" t="s">
        <v>479</v>
      </c>
      <c r="C253" s="2">
        <v>3768</v>
      </c>
      <c r="D253" s="2">
        <v>3023</v>
      </c>
      <c r="E253" s="2">
        <v>30674</v>
      </c>
      <c r="F253" s="2">
        <v>0</v>
      </c>
      <c r="G253" s="2">
        <v>10911</v>
      </c>
      <c r="H253" s="2">
        <f t="shared" si="55"/>
        <v>10911</v>
      </c>
      <c r="I253" s="2">
        <f t="shared" si="56"/>
        <v>48376</v>
      </c>
      <c r="J253" s="2">
        <v>48077</v>
      </c>
      <c r="K253" s="2">
        <v>0</v>
      </c>
      <c r="L253" s="2">
        <v>48077</v>
      </c>
      <c r="M253" s="2">
        <v>0</v>
      </c>
      <c r="N253" s="2">
        <f t="shared" si="57"/>
        <v>48077</v>
      </c>
      <c r="O253" s="2">
        <f t="shared" si="58"/>
        <v>299</v>
      </c>
      <c r="P253" s="2">
        <f t="shared" si="59"/>
        <v>-299</v>
      </c>
      <c r="Q253" s="2">
        <v>12494</v>
      </c>
      <c r="R253" s="2">
        <v>12793</v>
      </c>
    </row>
    <row r="254" spans="1:18" ht="12.75">
      <c r="A254" t="s">
        <v>480</v>
      </c>
      <c r="B254" s="13" t="s">
        <v>481</v>
      </c>
      <c r="C254" s="2">
        <v>100</v>
      </c>
      <c r="D254" s="2">
        <v>0</v>
      </c>
      <c r="E254" s="2">
        <v>16854</v>
      </c>
      <c r="F254" s="2">
        <v>0</v>
      </c>
      <c r="G254" s="2">
        <v>36338</v>
      </c>
      <c r="H254" s="2">
        <f t="shared" si="55"/>
        <v>36338</v>
      </c>
      <c r="I254" s="2">
        <f t="shared" si="56"/>
        <v>53292</v>
      </c>
      <c r="J254" s="2">
        <v>61703</v>
      </c>
      <c r="K254" s="2">
        <v>0</v>
      </c>
      <c r="L254" s="2">
        <v>61703</v>
      </c>
      <c r="M254" s="2">
        <v>0</v>
      </c>
      <c r="N254" s="2">
        <f t="shared" si="57"/>
        <v>61703</v>
      </c>
      <c r="O254" s="2">
        <f t="shared" si="58"/>
        <v>-8411</v>
      </c>
      <c r="P254" s="2">
        <f t="shared" si="59"/>
        <v>8411</v>
      </c>
      <c r="Q254" s="2">
        <v>17058</v>
      </c>
      <c r="R254" s="2">
        <v>8647</v>
      </c>
    </row>
    <row r="255" spans="1:18" ht="12.75">
      <c r="A255" t="s">
        <v>482</v>
      </c>
      <c r="B255" s="13" t="s">
        <v>483</v>
      </c>
      <c r="C255" s="2">
        <v>1379</v>
      </c>
      <c r="D255" s="2">
        <v>0</v>
      </c>
      <c r="E255" s="2">
        <v>4007</v>
      </c>
      <c r="F255" s="2">
        <v>0</v>
      </c>
      <c r="G255" s="2">
        <v>83</v>
      </c>
      <c r="H255" s="2">
        <f t="shared" si="55"/>
        <v>83</v>
      </c>
      <c r="I255" s="2">
        <f t="shared" si="56"/>
        <v>5469</v>
      </c>
      <c r="J255" s="2">
        <v>2466</v>
      </c>
      <c r="K255" s="2">
        <v>0</v>
      </c>
      <c r="L255" s="2">
        <v>2466</v>
      </c>
      <c r="M255" s="2">
        <v>0</v>
      </c>
      <c r="N255" s="2">
        <f t="shared" si="57"/>
        <v>2466</v>
      </c>
      <c r="O255" s="2">
        <f t="shared" si="58"/>
        <v>3003</v>
      </c>
      <c r="P255" s="2">
        <f t="shared" si="59"/>
        <v>-3003</v>
      </c>
      <c r="Q255" s="2">
        <v>6260</v>
      </c>
      <c r="R255" s="2">
        <v>9263</v>
      </c>
    </row>
    <row r="256" spans="1:18" ht="12.75">
      <c r="A256" t="s">
        <v>484</v>
      </c>
      <c r="B256" s="13" t="s">
        <v>485</v>
      </c>
      <c r="C256" s="2">
        <v>194</v>
      </c>
      <c r="D256" s="2">
        <v>0</v>
      </c>
      <c r="E256" s="2">
        <v>5291</v>
      </c>
      <c r="F256" s="2">
        <v>2346</v>
      </c>
      <c r="G256" s="2">
        <v>2658</v>
      </c>
      <c r="H256" s="2">
        <f t="shared" si="55"/>
        <v>5004</v>
      </c>
      <c r="I256" s="2">
        <f t="shared" si="56"/>
        <v>10489</v>
      </c>
      <c r="J256" s="2">
        <v>10079</v>
      </c>
      <c r="K256" s="2">
        <v>120</v>
      </c>
      <c r="L256" s="2">
        <v>10199</v>
      </c>
      <c r="M256" s="2">
        <v>1170</v>
      </c>
      <c r="N256" s="2">
        <f t="shared" si="57"/>
        <v>11369</v>
      </c>
      <c r="O256" s="2">
        <f t="shared" si="58"/>
        <v>-880</v>
      </c>
      <c r="P256" s="2">
        <f t="shared" si="59"/>
        <v>880</v>
      </c>
      <c r="Q256" s="2">
        <v>6834</v>
      </c>
      <c r="R256" s="2">
        <v>5954</v>
      </c>
    </row>
    <row r="257" spans="1:18" ht="12.75">
      <c r="A257" t="s">
        <v>486</v>
      </c>
      <c r="B257" s="13" t="s">
        <v>487</v>
      </c>
      <c r="C257" s="2">
        <v>67</v>
      </c>
      <c r="D257" s="2">
        <v>64</v>
      </c>
      <c r="E257" s="2">
        <v>6558</v>
      </c>
      <c r="F257" s="2">
        <v>0</v>
      </c>
      <c r="G257" s="2">
        <v>8156</v>
      </c>
      <c r="H257" s="2">
        <f t="shared" si="55"/>
        <v>8156</v>
      </c>
      <c r="I257" s="2">
        <f t="shared" si="56"/>
        <v>14845</v>
      </c>
      <c r="J257" s="2">
        <v>15249</v>
      </c>
      <c r="K257" s="2">
        <v>0</v>
      </c>
      <c r="L257" s="2">
        <v>15249</v>
      </c>
      <c r="M257" s="2">
        <v>0</v>
      </c>
      <c r="N257" s="2">
        <f t="shared" si="57"/>
        <v>15249</v>
      </c>
      <c r="O257" s="2">
        <f t="shared" si="58"/>
        <v>-404</v>
      </c>
      <c r="P257" s="2">
        <f t="shared" si="59"/>
        <v>404</v>
      </c>
      <c r="Q257" s="2">
        <v>3211</v>
      </c>
      <c r="R257" s="2">
        <v>2807</v>
      </c>
    </row>
    <row r="258" spans="1:18" ht="12.75">
      <c r="A258" t="s">
        <v>488</v>
      </c>
      <c r="B258" s="13" t="s">
        <v>489</v>
      </c>
      <c r="C258" s="2">
        <v>235</v>
      </c>
      <c r="D258" s="2">
        <v>0</v>
      </c>
      <c r="E258" s="2">
        <v>2657</v>
      </c>
      <c r="F258" s="2">
        <v>0</v>
      </c>
      <c r="G258" s="2">
        <v>6902</v>
      </c>
      <c r="H258" s="2">
        <f t="shared" si="55"/>
        <v>6902</v>
      </c>
      <c r="I258" s="2">
        <f t="shared" si="56"/>
        <v>9794</v>
      </c>
      <c r="J258" s="2">
        <v>8088</v>
      </c>
      <c r="K258" s="2">
        <v>0</v>
      </c>
      <c r="L258" s="2">
        <v>8088</v>
      </c>
      <c r="M258" s="2">
        <v>681</v>
      </c>
      <c r="N258" s="2">
        <f t="shared" si="57"/>
        <v>8769</v>
      </c>
      <c r="O258" s="2">
        <f t="shared" si="58"/>
        <v>1025</v>
      </c>
      <c r="P258" s="2">
        <f t="shared" si="59"/>
        <v>-1025</v>
      </c>
      <c r="Q258" s="2">
        <v>369</v>
      </c>
      <c r="R258" s="2">
        <v>1394</v>
      </c>
    </row>
    <row r="259" spans="1:18" ht="12.75">
      <c r="A259" t="s">
        <v>490</v>
      </c>
      <c r="B259" s="13" t="s">
        <v>491</v>
      </c>
      <c r="C259" s="2">
        <v>127</v>
      </c>
      <c r="D259" s="2">
        <v>0</v>
      </c>
      <c r="E259" s="2">
        <v>11418</v>
      </c>
      <c r="F259" s="2">
        <v>0</v>
      </c>
      <c r="G259" s="2">
        <v>6424</v>
      </c>
      <c r="H259" s="2">
        <f t="shared" si="55"/>
        <v>6424</v>
      </c>
      <c r="I259" s="2">
        <f t="shared" si="56"/>
        <v>17969</v>
      </c>
      <c r="J259" s="2">
        <v>19899</v>
      </c>
      <c r="K259" s="2">
        <v>0</v>
      </c>
      <c r="L259" s="2">
        <v>19899</v>
      </c>
      <c r="M259" s="2">
        <v>0</v>
      </c>
      <c r="N259" s="2">
        <f t="shared" si="57"/>
        <v>19899</v>
      </c>
      <c r="O259" s="2">
        <f t="shared" si="58"/>
        <v>-1930</v>
      </c>
      <c r="P259" s="2">
        <f t="shared" si="59"/>
        <v>1930</v>
      </c>
      <c r="Q259" s="2">
        <v>9000</v>
      </c>
      <c r="R259" s="2">
        <v>7070</v>
      </c>
    </row>
    <row r="260" spans="1:18" ht="12.75">
      <c r="A260" t="s">
        <v>492</v>
      </c>
      <c r="B260" s="13" t="s">
        <v>493</v>
      </c>
      <c r="C260" s="2">
        <v>125</v>
      </c>
      <c r="D260" s="2">
        <v>0</v>
      </c>
      <c r="E260" s="2">
        <v>3242</v>
      </c>
      <c r="F260" s="2">
        <v>0</v>
      </c>
      <c r="G260" s="2">
        <v>7463</v>
      </c>
      <c r="H260" s="2">
        <f t="shared" si="55"/>
        <v>7463</v>
      </c>
      <c r="I260" s="2">
        <f t="shared" si="56"/>
        <v>10830</v>
      </c>
      <c r="J260" s="2">
        <v>11397</v>
      </c>
      <c r="K260" s="2">
        <v>0</v>
      </c>
      <c r="L260" s="2">
        <v>11397</v>
      </c>
      <c r="M260" s="2">
        <v>0</v>
      </c>
      <c r="N260" s="2">
        <f t="shared" si="57"/>
        <v>11397</v>
      </c>
      <c r="O260" s="2">
        <f t="shared" si="58"/>
        <v>-567</v>
      </c>
      <c r="P260" s="2">
        <f t="shared" si="59"/>
        <v>567</v>
      </c>
      <c r="Q260" s="2">
        <v>1691</v>
      </c>
      <c r="R260" s="2">
        <v>1124</v>
      </c>
    </row>
    <row r="261" spans="1:18" ht="12.75">
      <c r="A261" t="s">
        <v>494</v>
      </c>
      <c r="B261" s="13" t="s">
        <v>495</v>
      </c>
      <c r="C261" s="2">
        <v>114</v>
      </c>
      <c r="D261" s="2">
        <v>0</v>
      </c>
      <c r="E261" s="2">
        <v>5013</v>
      </c>
      <c r="F261" s="2">
        <v>0</v>
      </c>
      <c r="G261" s="2">
        <v>6966</v>
      </c>
      <c r="H261" s="2">
        <f t="shared" si="55"/>
        <v>6966</v>
      </c>
      <c r="I261" s="2">
        <f t="shared" si="56"/>
        <v>12093</v>
      </c>
      <c r="J261" s="2">
        <v>10580</v>
      </c>
      <c r="K261" s="2">
        <v>479</v>
      </c>
      <c r="L261" s="2">
        <v>11059</v>
      </c>
      <c r="M261" s="2">
        <v>0</v>
      </c>
      <c r="N261" s="2">
        <f t="shared" si="57"/>
        <v>11059</v>
      </c>
      <c r="O261" s="2">
        <f t="shared" si="58"/>
        <v>1034</v>
      </c>
      <c r="P261" s="2">
        <f t="shared" si="59"/>
        <v>-1034</v>
      </c>
      <c r="Q261" s="2">
        <v>1804</v>
      </c>
      <c r="R261" s="2">
        <v>2838</v>
      </c>
    </row>
    <row r="262" spans="1:18" ht="12.75">
      <c r="A262" t="s">
        <v>496</v>
      </c>
      <c r="B262" s="13" t="s">
        <v>497</v>
      </c>
      <c r="C262" s="2">
        <v>82</v>
      </c>
      <c r="D262" s="2">
        <v>0</v>
      </c>
      <c r="E262" s="2">
        <v>8568</v>
      </c>
      <c r="F262" s="2">
        <v>0</v>
      </c>
      <c r="G262" s="2">
        <v>9921</v>
      </c>
      <c r="H262" s="2">
        <f t="shared" si="55"/>
        <v>9921</v>
      </c>
      <c r="I262" s="2">
        <f t="shared" si="56"/>
        <v>18571</v>
      </c>
      <c r="J262" s="2">
        <v>21634</v>
      </c>
      <c r="K262" s="2">
        <v>0</v>
      </c>
      <c r="L262" s="2">
        <v>21634</v>
      </c>
      <c r="M262" s="2">
        <v>0</v>
      </c>
      <c r="N262" s="2">
        <f t="shared" si="57"/>
        <v>21634</v>
      </c>
      <c r="O262" s="2">
        <f t="shared" si="58"/>
        <v>-3063</v>
      </c>
      <c r="P262" s="2">
        <f t="shared" si="59"/>
        <v>3063</v>
      </c>
      <c r="Q262" s="2">
        <v>6592</v>
      </c>
      <c r="R262" s="2">
        <v>3529</v>
      </c>
    </row>
    <row r="263" spans="1:18" ht="12.75">
      <c r="A263" t="s">
        <v>498</v>
      </c>
      <c r="B263" s="13" t="s">
        <v>499</v>
      </c>
      <c r="C263" s="2">
        <v>401</v>
      </c>
      <c r="D263" s="2">
        <v>0</v>
      </c>
      <c r="E263" s="2">
        <v>6920</v>
      </c>
      <c r="F263" s="2">
        <v>0</v>
      </c>
      <c r="G263" s="2">
        <v>13378</v>
      </c>
      <c r="H263" s="2">
        <f t="shared" si="55"/>
        <v>13378</v>
      </c>
      <c r="I263" s="2">
        <f t="shared" si="56"/>
        <v>20699</v>
      </c>
      <c r="J263" s="2">
        <v>18556</v>
      </c>
      <c r="K263" s="2">
        <v>1108</v>
      </c>
      <c r="L263" s="2">
        <v>19664</v>
      </c>
      <c r="M263" s="2">
        <v>0</v>
      </c>
      <c r="N263" s="2">
        <f t="shared" si="57"/>
        <v>19664</v>
      </c>
      <c r="O263" s="2">
        <f t="shared" si="58"/>
        <v>1035</v>
      </c>
      <c r="P263" s="2">
        <f t="shared" si="59"/>
        <v>-1035</v>
      </c>
      <c r="Q263" s="2">
        <v>5232</v>
      </c>
      <c r="R263" s="2">
        <v>6267</v>
      </c>
    </row>
    <row r="264" spans="1:18" ht="12.75">
      <c r="A264" t="s">
        <v>500</v>
      </c>
      <c r="B264" s="13" t="s">
        <v>501</v>
      </c>
      <c r="C264" s="2">
        <v>326</v>
      </c>
      <c r="D264" s="2">
        <v>0</v>
      </c>
      <c r="E264" s="2">
        <v>8233</v>
      </c>
      <c r="F264" s="2">
        <v>0</v>
      </c>
      <c r="G264" s="2">
        <v>4828</v>
      </c>
      <c r="H264" s="2">
        <f t="shared" si="55"/>
        <v>4828</v>
      </c>
      <c r="I264" s="2">
        <f t="shared" si="56"/>
        <v>13387</v>
      </c>
      <c r="J264" s="2">
        <v>10712</v>
      </c>
      <c r="K264" s="2">
        <v>0</v>
      </c>
      <c r="L264" s="2">
        <v>10712</v>
      </c>
      <c r="M264" s="2">
        <v>0</v>
      </c>
      <c r="N264" s="2">
        <f t="shared" si="57"/>
        <v>10712</v>
      </c>
      <c r="O264" s="2">
        <f t="shared" si="58"/>
        <v>2675</v>
      </c>
      <c r="P264" s="2">
        <f t="shared" si="59"/>
        <v>-2675</v>
      </c>
      <c r="Q264" s="2">
        <v>1275</v>
      </c>
      <c r="R264" s="2">
        <v>3950</v>
      </c>
    </row>
    <row r="265" spans="1:18" ht="12.75">
      <c r="A265" t="s">
        <v>502</v>
      </c>
      <c r="B265" s="13" t="s">
        <v>503</v>
      </c>
      <c r="C265" s="2">
        <v>131</v>
      </c>
      <c r="D265" s="2">
        <v>0</v>
      </c>
      <c r="E265" s="2">
        <v>5334</v>
      </c>
      <c r="F265" s="2">
        <v>0</v>
      </c>
      <c r="G265" s="2">
        <v>1660</v>
      </c>
      <c r="H265" s="2">
        <f t="shared" si="55"/>
        <v>1660</v>
      </c>
      <c r="I265" s="2">
        <f t="shared" si="56"/>
        <v>7125</v>
      </c>
      <c r="J265" s="2">
        <v>6375</v>
      </c>
      <c r="K265" s="2">
        <v>63</v>
      </c>
      <c r="L265" s="2">
        <v>6438</v>
      </c>
      <c r="M265" s="2">
        <v>0</v>
      </c>
      <c r="N265" s="2">
        <f t="shared" si="57"/>
        <v>6438</v>
      </c>
      <c r="O265" s="2">
        <f t="shared" si="58"/>
        <v>687</v>
      </c>
      <c r="P265" s="2">
        <f t="shared" si="59"/>
        <v>-687</v>
      </c>
      <c r="Q265" s="2">
        <v>1555</v>
      </c>
      <c r="R265" s="2">
        <v>2242</v>
      </c>
    </row>
    <row r="266" spans="1:18" ht="12.75">
      <c r="A266" t="s">
        <v>504</v>
      </c>
      <c r="B266" s="13" t="s">
        <v>505</v>
      </c>
      <c r="C266" s="2">
        <v>297</v>
      </c>
      <c r="D266" s="2">
        <v>0</v>
      </c>
      <c r="E266" s="2">
        <v>4675</v>
      </c>
      <c r="F266" s="2">
        <v>0</v>
      </c>
      <c r="G266" s="2">
        <v>9967</v>
      </c>
      <c r="H266" s="2">
        <f t="shared" si="55"/>
        <v>9967</v>
      </c>
      <c r="I266" s="2">
        <f t="shared" si="56"/>
        <v>14939</v>
      </c>
      <c r="J266" s="2">
        <v>13920</v>
      </c>
      <c r="K266" s="2">
        <v>0</v>
      </c>
      <c r="L266" s="2">
        <v>13920</v>
      </c>
      <c r="M266" s="2">
        <v>0</v>
      </c>
      <c r="N266" s="2">
        <f t="shared" si="57"/>
        <v>13920</v>
      </c>
      <c r="O266" s="2">
        <f t="shared" si="58"/>
        <v>1019</v>
      </c>
      <c r="P266" s="2">
        <f t="shared" si="59"/>
        <v>-1019</v>
      </c>
      <c r="Q266" s="2">
        <v>1386</v>
      </c>
      <c r="R266" s="2">
        <v>2405</v>
      </c>
    </row>
    <row r="267" spans="1:18" ht="12.75">
      <c r="A267" t="s">
        <v>506</v>
      </c>
      <c r="B267" s="13" t="s">
        <v>507</v>
      </c>
      <c r="C267" s="2">
        <v>176</v>
      </c>
      <c r="D267" s="2">
        <v>0</v>
      </c>
      <c r="E267" s="2">
        <v>10545</v>
      </c>
      <c r="F267" s="2">
        <v>0</v>
      </c>
      <c r="G267" s="2">
        <v>3435</v>
      </c>
      <c r="H267" s="2">
        <f t="shared" si="55"/>
        <v>3435</v>
      </c>
      <c r="I267" s="2">
        <f t="shared" si="56"/>
        <v>14156</v>
      </c>
      <c r="J267" s="2">
        <v>13900</v>
      </c>
      <c r="K267" s="2">
        <v>0</v>
      </c>
      <c r="L267" s="2">
        <v>13900</v>
      </c>
      <c r="M267" s="2">
        <v>0</v>
      </c>
      <c r="N267" s="2">
        <f t="shared" si="57"/>
        <v>13900</v>
      </c>
      <c r="O267" s="2">
        <f t="shared" si="58"/>
        <v>256</v>
      </c>
      <c r="P267" s="2">
        <f t="shared" si="59"/>
        <v>-256</v>
      </c>
      <c r="Q267" s="2">
        <v>37</v>
      </c>
      <c r="R267" s="2">
        <v>293</v>
      </c>
    </row>
    <row r="268" spans="1:18" ht="25.5">
      <c r="A268" t="s">
        <v>508</v>
      </c>
      <c r="B268" s="13" t="s">
        <v>509</v>
      </c>
      <c r="C268" s="2">
        <v>468</v>
      </c>
      <c r="D268" s="2">
        <v>0</v>
      </c>
      <c r="E268" s="2">
        <v>4511</v>
      </c>
      <c r="F268" s="2">
        <v>0</v>
      </c>
      <c r="G268" s="2">
        <v>3356</v>
      </c>
      <c r="H268" s="2">
        <f t="shared" si="55"/>
        <v>3356</v>
      </c>
      <c r="I268" s="2">
        <f t="shared" si="56"/>
        <v>8335</v>
      </c>
      <c r="J268" s="2">
        <v>7792</v>
      </c>
      <c r="K268" s="2">
        <v>0</v>
      </c>
      <c r="L268" s="2">
        <v>7792</v>
      </c>
      <c r="M268" s="2">
        <v>0</v>
      </c>
      <c r="N268" s="2">
        <f t="shared" si="57"/>
        <v>7792</v>
      </c>
      <c r="O268" s="2">
        <f t="shared" si="58"/>
        <v>543</v>
      </c>
      <c r="P268" s="2">
        <f t="shared" si="59"/>
        <v>-543</v>
      </c>
      <c r="Q268" s="2">
        <v>875</v>
      </c>
      <c r="R268" s="2">
        <v>1418</v>
      </c>
    </row>
    <row r="269" spans="1:18" ht="12.75">
      <c r="A269" t="s">
        <v>510</v>
      </c>
      <c r="B269" s="13" t="s">
        <v>511</v>
      </c>
      <c r="C269" s="2">
        <v>74</v>
      </c>
      <c r="D269" s="2">
        <v>0</v>
      </c>
      <c r="E269" s="2">
        <v>3071</v>
      </c>
      <c r="F269" s="2">
        <v>0</v>
      </c>
      <c r="G269" s="2">
        <v>3707</v>
      </c>
      <c r="H269" s="2">
        <f t="shared" si="55"/>
        <v>3707</v>
      </c>
      <c r="I269" s="2">
        <f t="shared" si="56"/>
        <v>6852</v>
      </c>
      <c r="J269" s="2">
        <v>7625</v>
      </c>
      <c r="K269" s="2">
        <v>190</v>
      </c>
      <c r="L269" s="2">
        <v>7815</v>
      </c>
      <c r="M269" s="2">
        <v>0</v>
      </c>
      <c r="N269" s="2">
        <f t="shared" si="57"/>
        <v>7815</v>
      </c>
      <c r="O269" s="2">
        <f t="shared" si="58"/>
        <v>-963</v>
      </c>
      <c r="P269" s="2">
        <f t="shared" si="59"/>
        <v>963</v>
      </c>
      <c r="Q269" s="2">
        <v>1909</v>
      </c>
      <c r="R269" s="2">
        <v>946</v>
      </c>
    </row>
    <row r="270" spans="1:18" ht="12.75">
      <c r="A270" t="s">
        <v>512</v>
      </c>
      <c r="B270" s="13" t="s">
        <v>513</v>
      </c>
      <c r="C270" s="2">
        <v>73</v>
      </c>
      <c r="D270" s="2">
        <v>0</v>
      </c>
      <c r="E270" s="2">
        <v>2621</v>
      </c>
      <c r="F270" s="2">
        <v>0</v>
      </c>
      <c r="G270" s="2">
        <v>1093</v>
      </c>
      <c r="H270" s="2">
        <f t="shared" si="55"/>
        <v>1093</v>
      </c>
      <c r="I270" s="2">
        <f t="shared" si="56"/>
        <v>3787</v>
      </c>
      <c r="J270" s="2">
        <v>4317</v>
      </c>
      <c r="K270" s="2">
        <v>0</v>
      </c>
      <c r="L270" s="2">
        <v>4317</v>
      </c>
      <c r="M270" s="2">
        <v>0</v>
      </c>
      <c r="N270" s="2">
        <f t="shared" si="57"/>
        <v>4317</v>
      </c>
      <c r="O270" s="2">
        <f t="shared" si="58"/>
        <v>-530</v>
      </c>
      <c r="P270" s="2">
        <f t="shared" si="59"/>
        <v>530</v>
      </c>
      <c r="Q270" s="2">
        <v>4245</v>
      </c>
      <c r="R270" s="2">
        <v>3715</v>
      </c>
    </row>
    <row r="271" spans="1:18" ht="12.75">
      <c r="A271" t="s">
        <v>514</v>
      </c>
      <c r="B271" s="13" t="s">
        <v>515</v>
      </c>
      <c r="C271" s="2">
        <v>50</v>
      </c>
      <c r="D271" s="2">
        <v>0</v>
      </c>
      <c r="E271" s="2">
        <v>5505</v>
      </c>
      <c r="F271" s="2">
        <v>0</v>
      </c>
      <c r="G271" s="2">
        <v>1245</v>
      </c>
      <c r="H271" s="2">
        <f t="shared" si="55"/>
        <v>1245</v>
      </c>
      <c r="I271" s="2">
        <f t="shared" si="56"/>
        <v>6800</v>
      </c>
      <c r="J271" s="2">
        <v>7580</v>
      </c>
      <c r="K271" s="2">
        <v>0</v>
      </c>
      <c r="L271" s="2">
        <v>7580</v>
      </c>
      <c r="M271" s="2">
        <v>0</v>
      </c>
      <c r="N271" s="2">
        <f t="shared" si="57"/>
        <v>7580</v>
      </c>
      <c r="O271" s="2">
        <f t="shared" si="58"/>
        <v>-780</v>
      </c>
      <c r="P271" s="2">
        <f t="shared" si="59"/>
        <v>780</v>
      </c>
      <c r="Q271" s="2">
        <v>1088</v>
      </c>
      <c r="R271" s="2">
        <v>308</v>
      </c>
    </row>
    <row r="272" spans="1:18" ht="12.75">
      <c r="A272" t="s">
        <v>516</v>
      </c>
      <c r="B272" s="13" t="s">
        <v>517</v>
      </c>
      <c r="C272" s="2">
        <v>393</v>
      </c>
      <c r="D272" s="2">
        <v>0</v>
      </c>
      <c r="E272" s="2">
        <v>13866</v>
      </c>
      <c r="F272" s="2">
        <v>0</v>
      </c>
      <c r="G272" s="2">
        <v>5707</v>
      </c>
      <c r="H272" s="2">
        <f t="shared" si="55"/>
        <v>5707</v>
      </c>
      <c r="I272" s="2">
        <f t="shared" si="56"/>
        <v>19966</v>
      </c>
      <c r="J272" s="2">
        <v>19959</v>
      </c>
      <c r="K272" s="2">
        <v>390</v>
      </c>
      <c r="L272" s="2">
        <v>20349</v>
      </c>
      <c r="M272" s="2">
        <v>600</v>
      </c>
      <c r="N272" s="2">
        <f t="shared" si="57"/>
        <v>20949</v>
      </c>
      <c r="O272" s="2">
        <f t="shared" si="58"/>
        <v>-983</v>
      </c>
      <c r="P272" s="2">
        <f t="shared" si="59"/>
        <v>983</v>
      </c>
      <c r="Q272" s="2">
        <v>2748</v>
      </c>
      <c r="R272" s="2">
        <v>1765</v>
      </c>
    </row>
    <row r="273" spans="1:18" ht="12.75">
      <c r="A273" t="s">
        <v>518</v>
      </c>
      <c r="B273" s="13" t="s">
        <v>519</v>
      </c>
      <c r="C273" s="2">
        <v>110</v>
      </c>
      <c r="D273" s="2">
        <v>0</v>
      </c>
      <c r="E273" s="2">
        <v>7665</v>
      </c>
      <c r="F273" s="2">
        <v>0</v>
      </c>
      <c r="G273" s="2">
        <v>7120</v>
      </c>
      <c r="H273" s="2">
        <f t="shared" si="55"/>
        <v>7120</v>
      </c>
      <c r="I273" s="2">
        <f t="shared" si="56"/>
        <v>14895</v>
      </c>
      <c r="J273" s="2">
        <v>14314</v>
      </c>
      <c r="K273" s="2">
        <v>450</v>
      </c>
      <c r="L273" s="2">
        <v>14764</v>
      </c>
      <c r="M273" s="2">
        <v>0</v>
      </c>
      <c r="N273" s="2">
        <f t="shared" si="57"/>
        <v>14764</v>
      </c>
      <c r="O273" s="2">
        <f t="shared" si="58"/>
        <v>131</v>
      </c>
      <c r="P273" s="2">
        <f t="shared" si="59"/>
        <v>-131</v>
      </c>
      <c r="Q273" s="2">
        <v>3365</v>
      </c>
      <c r="R273" s="2">
        <v>3496</v>
      </c>
    </row>
    <row r="274" spans="1:18" ht="12.75">
      <c r="A274" t="s">
        <v>520</v>
      </c>
      <c r="B274" s="13" t="s">
        <v>521</v>
      </c>
      <c r="C274" s="2">
        <v>182</v>
      </c>
      <c r="D274" s="2">
        <v>0</v>
      </c>
      <c r="E274" s="2">
        <v>5121</v>
      </c>
      <c r="F274" s="2">
        <v>0</v>
      </c>
      <c r="G274" s="2">
        <v>4519</v>
      </c>
      <c r="H274" s="2">
        <f t="shared" si="55"/>
        <v>4519</v>
      </c>
      <c r="I274" s="2">
        <f t="shared" si="56"/>
        <v>9822</v>
      </c>
      <c r="J274" s="2">
        <v>11023</v>
      </c>
      <c r="K274" s="2">
        <v>0</v>
      </c>
      <c r="L274" s="2">
        <v>11023</v>
      </c>
      <c r="M274" s="2">
        <v>2100</v>
      </c>
      <c r="N274" s="2">
        <f t="shared" si="57"/>
        <v>13123</v>
      </c>
      <c r="O274" s="2">
        <f t="shared" si="58"/>
        <v>-3301</v>
      </c>
      <c r="P274" s="2">
        <f t="shared" si="59"/>
        <v>3301</v>
      </c>
      <c r="Q274" s="2">
        <v>4415</v>
      </c>
      <c r="R274" s="2">
        <v>1114</v>
      </c>
    </row>
    <row r="275" spans="1:18" ht="12.75">
      <c r="A275" t="s">
        <v>522</v>
      </c>
      <c r="B275" s="13" t="s">
        <v>523</v>
      </c>
      <c r="C275" s="2">
        <v>512</v>
      </c>
      <c r="D275" s="2">
        <v>0</v>
      </c>
      <c r="E275" s="2">
        <v>5938</v>
      </c>
      <c r="F275" s="2">
        <v>0</v>
      </c>
      <c r="G275" s="2">
        <v>3038</v>
      </c>
      <c r="H275" s="2">
        <f t="shared" si="55"/>
        <v>3038</v>
      </c>
      <c r="I275" s="2">
        <f t="shared" si="56"/>
        <v>9488</v>
      </c>
      <c r="J275" s="2">
        <v>6793</v>
      </c>
      <c r="K275" s="2">
        <v>210</v>
      </c>
      <c r="L275" s="2">
        <v>7003</v>
      </c>
      <c r="M275" s="2">
        <v>0</v>
      </c>
      <c r="N275" s="2">
        <f t="shared" si="57"/>
        <v>7003</v>
      </c>
      <c r="O275" s="2">
        <f t="shared" si="58"/>
        <v>2485</v>
      </c>
      <c r="P275" s="2">
        <f t="shared" si="59"/>
        <v>-2485</v>
      </c>
      <c r="Q275" s="2">
        <v>4095</v>
      </c>
      <c r="R275" s="2">
        <v>6580</v>
      </c>
    </row>
    <row r="276" spans="1:18" ht="12.75">
      <c r="A276" t="s">
        <v>524</v>
      </c>
      <c r="B276" s="13" t="s">
        <v>525</v>
      </c>
      <c r="C276" s="2">
        <v>164</v>
      </c>
      <c r="D276" s="2">
        <v>0</v>
      </c>
      <c r="E276" s="2">
        <v>6790</v>
      </c>
      <c r="F276" s="2">
        <v>0</v>
      </c>
      <c r="G276" s="2">
        <v>8098</v>
      </c>
      <c r="H276" s="2">
        <f t="shared" si="55"/>
        <v>8098</v>
      </c>
      <c r="I276" s="2">
        <f t="shared" si="56"/>
        <v>15052</v>
      </c>
      <c r="J276" s="2">
        <v>15683</v>
      </c>
      <c r="K276" s="2">
        <v>0</v>
      </c>
      <c r="L276" s="2">
        <v>15683</v>
      </c>
      <c r="M276" s="2">
        <v>0</v>
      </c>
      <c r="N276" s="2">
        <f t="shared" si="57"/>
        <v>15683</v>
      </c>
      <c r="O276" s="2">
        <f t="shared" si="58"/>
        <v>-631</v>
      </c>
      <c r="P276" s="2">
        <f t="shared" si="59"/>
        <v>631</v>
      </c>
      <c r="Q276" s="2">
        <v>3393</v>
      </c>
      <c r="R276" s="2">
        <v>2762</v>
      </c>
    </row>
    <row r="277" spans="1:18" ht="12.75">
      <c r="A277" t="s">
        <v>526</v>
      </c>
      <c r="B277" s="13" t="s">
        <v>527</v>
      </c>
      <c r="C277" s="2">
        <v>2639</v>
      </c>
      <c r="D277" s="2">
        <v>0</v>
      </c>
      <c r="E277" s="2">
        <v>7703</v>
      </c>
      <c r="F277" s="2">
        <v>0</v>
      </c>
      <c r="G277" s="2">
        <v>9616</v>
      </c>
      <c r="H277" s="2">
        <f t="shared" si="55"/>
        <v>9616</v>
      </c>
      <c r="I277" s="2">
        <f t="shared" si="56"/>
        <v>19958</v>
      </c>
      <c r="J277" s="2">
        <v>22535</v>
      </c>
      <c r="K277" s="2">
        <v>0</v>
      </c>
      <c r="L277" s="2">
        <v>22535</v>
      </c>
      <c r="M277" s="2">
        <v>0</v>
      </c>
      <c r="N277" s="2">
        <f t="shared" si="57"/>
        <v>22535</v>
      </c>
      <c r="O277" s="2">
        <f t="shared" si="58"/>
        <v>-2577</v>
      </c>
      <c r="P277" s="2">
        <f t="shared" si="59"/>
        <v>2577</v>
      </c>
      <c r="Q277" s="2">
        <v>3826</v>
      </c>
      <c r="R277" s="2">
        <v>1249</v>
      </c>
    </row>
    <row r="278" spans="1:18" s="1" customFormat="1" ht="25.5">
      <c r="A278" s="1" t="s">
        <v>82</v>
      </c>
      <c r="B278" s="16" t="s">
        <v>528</v>
      </c>
      <c r="C278" s="3">
        <v>19115</v>
      </c>
      <c r="D278" s="3">
        <v>3811</v>
      </c>
      <c r="E278" s="3">
        <v>340439</v>
      </c>
      <c r="F278" s="3">
        <v>7705</v>
      </c>
      <c r="G278" s="3">
        <v>270116</v>
      </c>
      <c r="H278" s="3">
        <f t="shared" si="55"/>
        <v>277821</v>
      </c>
      <c r="I278" s="3">
        <f t="shared" si="56"/>
        <v>641186</v>
      </c>
      <c r="J278" s="3">
        <v>636589</v>
      </c>
      <c r="K278" s="3">
        <v>13711</v>
      </c>
      <c r="L278" s="3">
        <v>650300</v>
      </c>
      <c r="M278" s="3">
        <v>1751</v>
      </c>
      <c r="N278" s="3">
        <f t="shared" si="57"/>
        <v>652051</v>
      </c>
      <c r="O278" s="3">
        <f t="shared" si="58"/>
        <v>-10865</v>
      </c>
      <c r="P278" s="3">
        <f t="shared" si="59"/>
        <v>10865</v>
      </c>
      <c r="Q278" s="3">
        <v>133887</v>
      </c>
      <c r="R278" s="3">
        <v>123022</v>
      </c>
    </row>
    <row r="280" spans="1:18" ht="25.5">
      <c r="A280" t="s">
        <v>529</v>
      </c>
      <c r="B280" s="13" t="s">
        <v>530</v>
      </c>
      <c r="C280" s="2">
        <v>0</v>
      </c>
      <c r="D280" s="2">
        <v>1818</v>
      </c>
      <c r="E280" s="2">
        <v>92924</v>
      </c>
      <c r="F280" s="2">
        <v>8745</v>
      </c>
      <c r="G280" s="2">
        <v>61847</v>
      </c>
      <c r="H280" s="2">
        <f aca="true" t="shared" si="60" ref="H280:H300">SUM(F280:G280)</f>
        <v>70592</v>
      </c>
      <c r="I280" s="2">
        <f aca="true" t="shared" si="61" ref="I280:I300">H280+E280+D280+C280</f>
        <v>165334</v>
      </c>
      <c r="J280" s="2">
        <v>178423</v>
      </c>
      <c r="K280" s="2">
        <v>21881</v>
      </c>
      <c r="L280" s="2">
        <v>200304</v>
      </c>
      <c r="M280" s="2">
        <v>4470</v>
      </c>
      <c r="N280" s="2">
        <f aca="true" t="shared" si="62" ref="N280:N300">SUM(L280:M280)</f>
        <v>204774</v>
      </c>
      <c r="O280" s="2">
        <f aca="true" t="shared" si="63" ref="O280:O300">I280-N280</f>
        <v>-39440</v>
      </c>
      <c r="P280" s="2">
        <f aca="true" t="shared" si="64" ref="P280:P300">Q280-R280</f>
        <v>39440</v>
      </c>
      <c r="Q280" s="2">
        <v>43484</v>
      </c>
      <c r="R280" s="2">
        <v>4044</v>
      </c>
    </row>
    <row r="281" spans="1:18" ht="12.75">
      <c r="A281" t="s">
        <v>531</v>
      </c>
      <c r="B281" s="13" t="s">
        <v>532</v>
      </c>
      <c r="C281" s="2">
        <v>2135</v>
      </c>
      <c r="D281" s="2">
        <v>18218</v>
      </c>
      <c r="E281" s="2">
        <v>79256</v>
      </c>
      <c r="F281" s="2">
        <v>0</v>
      </c>
      <c r="G281" s="2">
        <v>75981</v>
      </c>
      <c r="H281" s="2">
        <f t="shared" si="60"/>
        <v>75981</v>
      </c>
      <c r="I281" s="2">
        <f t="shared" si="61"/>
        <v>175590</v>
      </c>
      <c r="J281" s="2">
        <v>158072</v>
      </c>
      <c r="K281" s="2">
        <v>118997</v>
      </c>
      <c r="L281" s="2">
        <v>277069</v>
      </c>
      <c r="M281" s="2">
        <v>5290</v>
      </c>
      <c r="N281" s="2">
        <f t="shared" si="62"/>
        <v>282359</v>
      </c>
      <c r="O281" s="2">
        <f t="shared" si="63"/>
        <v>-106769</v>
      </c>
      <c r="P281" s="2">
        <f t="shared" si="64"/>
        <v>106769</v>
      </c>
      <c r="Q281" s="2">
        <v>122292</v>
      </c>
      <c r="R281" s="2">
        <v>15523</v>
      </c>
    </row>
    <row r="282" spans="1:18" ht="12.75">
      <c r="A282" t="s">
        <v>533</v>
      </c>
      <c r="B282" s="13" t="s">
        <v>534</v>
      </c>
      <c r="C282" s="2">
        <v>175</v>
      </c>
      <c r="D282" s="2">
        <v>0</v>
      </c>
      <c r="E282" s="2">
        <v>10647</v>
      </c>
      <c r="F282" s="2">
        <v>0</v>
      </c>
      <c r="G282" s="2">
        <v>14352</v>
      </c>
      <c r="H282" s="2">
        <f t="shared" si="60"/>
        <v>14352</v>
      </c>
      <c r="I282" s="2">
        <f t="shared" si="61"/>
        <v>25174</v>
      </c>
      <c r="J282" s="2">
        <v>20736</v>
      </c>
      <c r="K282" s="2">
        <v>4311</v>
      </c>
      <c r="L282" s="2">
        <v>25047</v>
      </c>
      <c r="M282" s="2">
        <v>0</v>
      </c>
      <c r="N282" s="2">
        <f t="shared" si="62"/>
        <v>25047</v>
      </c>
      <c r="O282" s="2">
        <f t="shared" si="63"/>
        <v>127</v>
      </c>
      <c r="P282" s="2">
        <f t="shared" si="64"/>
        <v>-127</v>
      </c>
      <c r="Q282" s="2">
        <v>2553</v>
      </c>
      <c r="R282" s="2">
        <v>2680</v>
      </c>
    </row>
    <row r="283" spans="1:18" ht="12.75">
      <c r="A283" t="s">
        <v>535</v>
      </c>
      <c r="B283" s="13" t="s">
        <v>536</v>
      </c>
      <c r="C283" s="2">
        <v>497</v>
      </c>
      <c r="D283" s="2">
        <v>0</v>
      </c>
      <c r="E283" s="2">
        <v>7630</v>
      </c>
      <c r="F283" s="2">
        <v>0</v>
      </c>
      <c r="G283" s="2">
        <v>3436</v>
      </c>
      <c r="H283" s="2">
        <f t="shared" si="60"/>
        <v>3436</v>
      </c>
      <c r="I283" s="2">
        <f t="shared" si="61"/>
        <v>11563</v>
      </c>
      <c r="J283" s="2">
        <v>10265</v>
      </c>
      <c r="K283" s="2">
        <v>0</v>
      </c>
      <c r="L283" s="2">
        <v>10265</v>
      </c>
      <c r="M283" s="2">
        <v>0</v>
      </c>
      <c r="N283" s="2">
        <f t="shared" si="62"/>
        <v>10265</v>
      </c>
      <c r="O283" s="2">
        <f t="shared" si="63"/>
        <v>1298</v>
      </c>
      <c r="P283" s="2">
        <f t="shared" si="64"/>
        <v>-1298</v>
      </c>
      <c r="Q283" s="2">
        <v>24</v>
      </c>
      <c r="R283" s="2">
        <v>1322</v>
      </c>
    </row>
    <row r="284" spans="1:18" ht="12.75">
      <c r="A284" t="s">
        <v>537</v>
      </c>
      <c r="B284" s="13" t="s">
        <v>538</v>
      </c>
      <c r="C284" s="2">
        <v>156</v>
      </c>
      <c r="D284" s="2">
        <v>0</v>
      </c>
      <c r="E284" s="2">
        <v>5290</v>
      </c>
      <c r="F284" s="2">
        <v>0</v>
      </c>
      <c r="G284" s="2">
        <v>14418</v>
      </c>
      <c r="H284" s="2">
        <f t="shared" si="60"/>
        <v>14418</v>
      </c>
      <c r="I284" s="2">
        <f t="shared" si="61"/>
        <v>19864</v>
      </c>
      <c r="J284" s="2">
        <v>17491</v>
      </c>
      <c r="K284" s="2">
        <v>8285</v>
      </c>
      <c r="L284" s="2">
        <v>25776</v>
      </c>
      <c r="M284" s="2">
        <v>0</v>
      </c>
      <c r="N284" s="2">
        <f t="shared" si="62"/>
        <v>25776</v>
      </c>
      <c r="O284" s="2">
        <f t="shared" si="63"/>
        <v>-5912</v>
      </c>
      <c r="P284" s="2">
        <f t="shared" si="64"/>
        <v>5912</v>
      </c>
      <c r="Q284" s="2">
        <v>8744</v>
      </c>
      <c r="R284" s="2">
        <v>2832</v>
      </c>
    </row>
    <row r="285" spans="1:18" ht="12.75">
      <c r="A285" t="s">
        <v>539</v>
      </c>
      <c r="B285" s="13" t="s">
        <v>540</v>
      </c>
      <c r="C285" s="2">
        <v>76</v>
      </c>
      <c r="D285" s="2">
        <v>0</v>
      </c>
      <c r="E285" s="2">
        <v>4830</v>
      </c>
      <c r="F285" s="2">
        <v>0</v>
      </c>
      <c r="G285" s="2">
        <v>611</v>
      </c>
      <c r="H285" s="2">
        <f t="shared" si="60"/>
        <v>611</v>
      </c>
      <c r="I285" s="2">
        <f t="shared" si="61"/>
        <v>5517</v>
      </c>
      <c r="J285" s="2">
        <v>6836</v>
      </c>
      <c r="K285" s="2">
        <v>0</v>
      </c>
      <c r="L285" s="2">
        <v>6836</v>
      </c>
      <c r="M285" s="2">
        <v>0</v>
      </c>
      <c r="N285" s="2">
        <f t="shared" si="62"/>
        <v>6836</v>
      </c>
      <c r="O285" s="2">
        <f t="shared" si="63"/>
        <v>-1319</v>
      </c>
      <c r="P285" s="2">
        <f t="shared" si="64"/>
        <v>1319</v>
      </c>
      <c r="Q285" s="2">
        <v>1519</v>
      </c>
      <c r="R285" s="2">
        <v>200</v>
      </c>
    </row>
    <row r="286" spans="1:18" ht="12.75">
      <c r="A286" t="s">
        <v>541</v>
      </c>
      <c r="B286" s="13" t="s">
        <v>542</v>
      </c>
      <c r="C286" s="2">
        <v>0</v>
      </c>
      <c r="D286" s="2">
        <v>0</v>
      </c>
      <c r="E286" s="2">
        <v>7913</v>
      </c>
      <c r="F286" s="2">
        <v>0</v>
      </c>
      <c r="G286" s="2">
        <v>5072</v>
      </c>
      <c r="H286" s="2">
        <f t="shared" si="60"/>
        <v>5072</v>
      </c>
      <c r="I286" s="2">
        <f t="shared" si="61"/>
        <v>12985</v>
      </c>
      <c r="J286" s="2">
        <v>11586</v>
      </c>
      <c r="K286" s="2">
        <v>2368</v>
      </c>
      <c r="L286" s="2">
        <v>13954</v>
      </c>
      <c r="M286" s="2">
        <v>0</v>
      </c>
      <c r="N286" s="2">
        <f t="shared" si="62"/>
        <v>13954</v>
      </c>
      <c r="O286" s="2">
        <f t="shared" si="63"/>
        <v>-969</v>
      </c>
      <c r="P286" s="2">
        <f t="shared" si="64"/>
        <v>969</v>
      </c>
      <c r="Q286" s="2">
        <v>6459</v>
      </c>
      <c r="R286" s="2">
        <v>5490</v>
      </c>
    </row>
    <row r="287" spans="1:18" ht="12.75">
      <c r="A287" t="s">
        <v>543</v>
      </c>
      <c r="B287" s="13" t="s">
        <v>544</v>
      </c>
      <c r="C287" s="2">
        <v>387</v>
      </c>
      <c r="D287" s="2">
        <v>150</v>
      </c>
      <c r="E287" s="2">
        <v>6906</v>
      </c>
      <c r="F287" s="2">
        <v>0</v>
      </c>
      <c r="G287" s="2">
        <v>10592</v>
      </c>
      <c r="H287" s="2">
        <f t="shared" si="60"/>
        <v>10592</v>
      </c>
      <c r="I287" s="2">
        <f t="shared" si="61"/>
        <v>18035</v>
      </c>
      <c r="J287" s="2">
        <v>15043</v>
      </c>
      <c r="K287" s="2">
        <v>1916</v>
      </c>
      <c r="L287" s="2">
        <v>16959</v>
      </c>
      <c r="M287" s="2">
        <v>0</v>
      </c>
      <c r="N287" s="2">
        <f t="shared" si="62"/>
        <v>16959</v>
      </c>
      <c r="O287" s="2">
        <f t="shared" si="63"/>
        <v>1076</v>
      </c>
      <c r="P287" s="2">
        <f t="shared" si="64"/>
        <v>-1076</v>
      </c>
      <c r="Q287" s="2">
        <v>4923</v>
      </c>
      <c r="R287" s="2">
        <v>5999</v>
      </c>
    </row>
    <row r="288" spans="1:18" ht="12.75">
      <c r="A288" t="s">
        <v>545</v>
      </c>
      <c r="B288" s="13" t="s">
        <v>546</v>
      </c>
      <c r="C288" s="2">
        <v>557</v>
      </c>
      <c r="D288" s="2">
        <v>350</v>
      </c>
      <c r="E288" s="2">
        <v>15078</v>
      </c>
      <c r="F288" s="2">
        <v>0</v>
      </c>
      <c r="G288" s="2">
        <v>13690</v>
      </c>
      <c r="H288" s="2">
        <f t="shared" si="60"/>
        <v>13690</v>
      </c>
      <c r="I288" s="2">
        <f t="shared" si="61"/>
        <v>29675</v>
      </c>
      <c r="J288" s="2">
        <v>33213</v>
      </c>
      <c r="K288" s="2">
        <v>392</v>
      </c>
      <c r="L288" s="2">
        <v>33605</v>
      </c>
      <c r="M288" s="2">
        <v>0</v>
      </c>
      <c r="N288" s="2">
        <f t="shared" si="62"/>
        <v>33605</v>
      </c>
      <c r="O288" s="2">
        <f t="shared" si="63"/>
        <v>-3930</v>
      </c>
      <c r="P288" s="2">
        <f t="shared" si="64"/>
        <v>3930</v>
      </c>
      <c r="Q288" s="2">
        <v>10390</v>
      </c>
      <c r="R288" s="2">
        <v>6460</v>
      </c>
    </row>
    <row r="289" spans="1:18" ht="12.75">
      <c r="A289" t="s">
        <v>547</v>
      </c>
      <c r="B289" s="13" t="s">
        <v>548</v>
      </c>
      <c r="C289" s="2">
        <v>1115</v>
      </c>
      <c r="D289" s="2">
        <v>2251</v>
      </c>
      <c r="E289" s="2">
        <v>4128</v>
      </c>
      <c r="F289" s="2">
        <v>0</v>
      </c>
      <c r="G289" s="2">
        <v>2683</v>
      </c>
      <c r="H289" s="2">
        <f t="shared" si="60"/>
        <v>2683</v>
      </c>
      <c r="I289" s="2">
        <f t="shared" si="61"/>
        <v>10177</v>
      </c>
      <c r="J289" s="2">
        <v>10078</v>
      </c>
      <c r="K289" s="2">
        <v>0</v>
      </c>
      <c r="L289" s="2">
        <v>10078</v>
      </c>
      <c r="M289" s="2">
        <v>0</v>
      </c>
      <c r="N289" s="2">
        <f t="shared" si="62"/>
        <v>10078</v>
      </c>
      <c r="O289" s="2">
        <f t="shared" si="63"/>
        <v>99</v>
      </c>
      <c r="P289" s="2">
        <f t="shared" si="64"/>
        <v>-99</v>
      </c>
      <c r="Q289" s="2">
        <v>3443</v>
      </c>
      <c r="R289" s="2">
        <v>3542</v>
      </c>
    </row>
    <row r="290" spans="1:18" ht="12.75">
      <c r="A290" t="s">
        <v>549</v>
      </c>
      <c r="B290" s="13" t="s">
        <v>550</v>
      </c>
      <c r="C290" s="2">
        <v>697</v>
      </c>
      <c r="D290" s="2">
        <v>0</v>
      </c>
      <c r="E290" s="2">
        <v>9762</v>
      </c>
      <c r="F290" s="2">
        <v>0</v>
      </c>
      <c r="G290" s="2">
        <v>4870</v>
      </c>
      <c r="H290" s="2">
        <f t="shared" si="60"/>
        <v>4870</v>
      </c>
      <c r="I290" s="2">
        <f t="shared" si="61"/>
        <v>15329</v>
      </c>
      <c r="J290" s="2">
        <v>15494</v>
      </c>
      <c r="K290" s="2">
        <v>722</v>
      </c>
      <c r="L290" s="2">
        <v>16216</v>
      </c>
      <c r="M290" s="2">
        <v>0</v>
      </c>
      <c r="N290" s="2">
        <f t="shared" si="62"/>
        <v>16216</v>
      </c>
      <c r="O290" s="2">
        <f t="shared" si="63"/>
        <v>-887</v>
      </c>
      <c r="P290" s="2">
        <f t="shared" si="64"/>
        <v>887</v>
      </c>
      <c r="Q290" s="2">
        <v>975</v>
      </c>
      <c r="R290" s="2">
        <v>88</v>
      </c>
    </row>
    <row r="291" spans="1:18" ht="12.75">
      <c r="A291" t="s">
        <v>551</v>
      </c>
      <c r="B291" s="13" t="s">
        <v>552</v>
      </c>
      <c r="C291" s="2">
        <v>207</v>
      </c>
      <c r="D291" s="2">
        <v>150</v>
      </c>
      <c r="E291" s="2">
        <v>18471</v>
      </c>
      <c r="F291" s="2">
        <v>0</v>
      </c>
      <c r="G291" s="2">
        <v>14059</v>
      </c>
      <c r="H291" s="2">
        <f t="shared" si="60"/>
        <v>14059</v>
      </c>
      <c r="I291" s="2">
        <f t="shared" si="61"/>
        <v>32887</v>
      </c>
      <c r="J291" s="2">
        <v>60667</v>
      </c>
      <c r="K291" s="2">
        <v>16866</v>
      </c>
      <c r="L291" s="2">
        <v>77533</v>
      </c>
      <c r="M291" s="2">
        <v>3000</v>
      </c>
      <c r="N291" s="2">
        <f t="shared" si="62"/>
        <v>80533</v>
      </c>
      <c r="O291" s="2">
        <f t="shared" si="63"/>
        <v>-47646</v>
      </c>
      <c r="P291" s="2">
        <f t="shared" si="64"/>
        <v>47646</v>
      </c>
      <c r="Q291" s="2">
        <v>48607</v>
      </c>
      <c r="R291" s="2">
        <v>961</v>
      </c>
    </row>
    <row r="292" spans="1:18" ht="12.75">
      <c r="A292" t="s">
        <v>553</v>
      </c>
      <c r="B292" s="13" t="s">
        <v>554</v>
      </c>
      <c r="C292" s="2">
        <v>2126</v>
      </c>
      <c r="D292" s="2">
        <v>0</v>
      </c>
      <c r="E292" s="2">
        <v>4594</v>
      </c>
      <c r="F292" s="2">
        <v>0</v>
      </c>
      <c r="G292" s="2">
        <v>2636</v>
      </c>
      <c r="H292" s="2">
        <f t="shared" si="60"/>
        <v>2636</v>
      </c>
      <c r="I292" s="2">
        <f t="shared" si="61"/>
        <v>9356</v>
      </c>
      <c r="J292" s="2">
        <v>9512</v>
      </c>
      <c r="K292" s="2">
        <v>0</v>
      </c>
      <c r="L292" s="2">
        <v>9512</v>
      </c>
      <c r="M292" s="2">
        <v>0</v>
      </c>
      <c r="N292" s="2">
        <f t="shared" si="62"/>
        <v>9512</v>
      </c>
      <c r="O292" s="2">
        <f t="shared" si="63"/>
        <v>-156</v>
      </c>
      <c r="P292" s="2">
        <f t="shared" si="64"/>
        <v>156</v>
      </c>
      <c r="Q292" s="2">
        <v>6796</v>
      </c>
      <c r="R292" s="2">
        <v>6640</v>
      </c>
    </row>
    <row r="293" spans="1:18" ht="12.75">
      <c r="A293" t="s">
        <v>555</v>
      </c>
      <c r="B293" s="13" t="s">
        <v>556</v>
      </c>
      <c r="C293" s="2">
        <v>50</v>
      </c>
      <c r="D293" s="2">
        <v>0</v>
      </c>
      <c r="E293" s="2">
        <v>2687</v>
      </c>
      <c r="F293" s="2">
        <v>0</v>
      </c>
      <c r="G293" s="2">
        <v>3016</v>
      </c>
      <c r="H293" s="2">
        <f t="shared" si="60"/>
        <v>3016</v>
      </c>
      <c r="I293" s="2">
        <f t="shared" si="61"/>
        <v>5753</v>
      </c>
      <c r="J293" s="2">
        <v>6453</v>
      </c>
      <c r="K293" s="2">
        <v>249</v>
      </c>
      <c r="L293" s="2">
        <v>6702</v>
      </c>
      <c r="M293" s="2">
        <v>0</v>
      </c>
      <c r="N293" s="2">
        <f t="shared" si="62"/>
        <v>6702</v>
      </c>
      <c r="O293" s="2">
        <f t="shared" si="63"/>
        <v>-949</v>
      </c>
      <c r="P293" s="2">
        <f t="shared" si="64"/>
        <v>949</v>
      </c>
      <c r="Q293" s="2">
        <v>2473</v>
      </c>
      <c r="R293" s="2">
        <v>1524</v>
      </c>
    </row>
    <row r="294" spans="1:18" ht="12.75">
      <c r="A294" t="s">
        <v>557</v>
      </c>
      <c r="B294" s="13" t="s">
        <v>558</v>
      </c>
      <c r="C294" s="2">
        <v>199</v>
      </c>
      <c r="D294" s="2">
        <v>603</v>
      </c>
      <c r="E294" s="2">
        <v>6074</v>
      </c>
      <c r="F294" s="2">
        <v>0</v>
      </c>
      <c r="G294" s="2">
        <v>6023</v>
      </c>
      <c r="H294" s="2">
        <f t="shared" si="60"/>
        <v>6023</v>
      </c>
      <c r="I294" s="2">
        <f t="shared" si="61"/>
        <v>12899</v>
      </c>
      <c r="J294" s="2">
        <v>13889</v>
      </c>
      <c r="K294" s="2">
        <v>0</v>
      </c>
      <c r="L294" s="2">
        <v>13889</v>
      </c>
      <c r="M294" s="2">
        <v>0</v>
      </c>
      <c r="N294" s="2">
        <f t="shared" si="62"/>
        <v>13889</v>
      </c>
      <c r="O294" s="2">
        <f t="shared" si="63"/>
        <v>-990</v>
      </c>
      <c r="P294" s="2">
        <f t="shared" si="64"/>
        <v>990</v>
      </c>
      <c r="Q294" s="2">
        <v>2254</v>
      </c>
      <c r="R294" s="2">
        <v>1264</v>
      </c>
    </row>
    <row r="295" spans="1:18" ht="12.75">
      <c r="A295" t="s">
        <v>559</v>
      </c>
      <c r="B295" s="13" t="s">
        <v>560</v>
      </c>
      <c r="C295" s="2">
        <v>696</v>
      </c>
      <c r="D295" s="2">
        <v>0</v>
      </c>
      <c r="E295" s="2">
        <v>5411</v>
      </c>
      <c r="F295" s="2">
        <v>0</v>
      </c>
      <c r="G295" s="2">
        <v>3429</v>
      </c>
      <c r="H295" s="2">
        <f t="shared" si="60"/>
        <v>3429</v>
      </c>
      <c r="I295" s="2">
        <f t="shared" si="61"/>
        <v>9536</v>
      </c>
      <c r="J295" s="2">
        <v>9140</v>
      </c>
      <c r="K295" s="2">
        <v>1223</v>
      </c>
      <c r="L295" s="2">
        <v>10363</v>
      </c>
      <c r="M295" s="2">
        <v>0</v>
      </c>
      <c r="N295" s="2">
        <f t="shared" si="62"/>
        <v>10363</v>
      </c>
      <c r="O295" s="2">
        <f t="shared" si="63"/>
        <v>-827</v>
      </c>
      <c r="P295" s="2">
        <f t="shared" si="64"/>
        <v>827</v>
      </c>
      <c r="Q295" s="2">
        <v>9024</v>
      </c>
      <c r="R295" s="2">
        <v>8197</v>
      </c>
    </row>
    <row r="296" spans="1:18" ht="12.75">
      <c r="A296" t="s">
        <v>561</v>
      </c>
      <c r="B296" s="13" t="s">
        <v>562</v>
      </c>
      <c r="C296" s="2">
        <v>5392</v>
      </c>
      <c r="D296" s="2">
        <v>0</v>
      </c>
      <c r="E296" s="2">
        <v>12627</v>
      </c>
      <c r="F296" s="2">
        <v>0</v>
      </c>
      <c r="G296" s="2">
        <v>7056</v>
      </c>
      <c r="H296" s="2">
        <f t="shared" si="60"/>
        <v>7056</v>
      </c>
      <c r="I296" s="2">
        <f t="shared" si="61"/>
        <v>25075</v>
      </c>
      <c r="J296" s="2">
        <v>25651</v>
      </c>
      <c r="K296" s="2">
        <v>0</v>
      </c>
      <c r="L296" s="2">
        <v>25651</v>
      </c>
      <c r="M296" s="2">
        <v>0</v>
      </c>
      <c r="N296" s="2">
        <f t="shared" si="62"/>
        <v>25651</v>
      </c>
      <c r="O296" s="2">
        <f t="shared" si="63"/>
        <v>-576</v>
      </c>
      <c r="P296" s="2">
        <f t="shared" si="64"/>
        <v>576</v>
      </c>
      <c r="Q296" s="2">
        <v>938</v>
      </c>
      <c r="R296" s="2">
        <v>362</v>
      </c>
    </row>
    <row r="297" spans="1:18" ht="12.75">
      <c r="A297" t="s">
        <v>563</v>
      </c>
      <c r="B297" s="13" t="s">
        <v>564</v>
      </c>
      <c r="C297" s="2">
        <v>392</v>
      </c>
      <c r="D297" s="2">
        <v>2296</v>
      </c>
      <c r="E297" s="2">
        <v>4170</v>
      </c>
      <c r="F297" s="2">
        <v>0</v>
      </c>
      <c r="G297" s="2">
        <v>3397</v>
      </c>
      <c r="H297" s="2">
        <f t="shared" si="60"/>
        <v>3397</v>
      </c>
      <c r="I297" s="2">
        <f t="shared" si="61"/>
        <v>10255</v>
      </c>
      <c r="J297" s="2">
        <v>9779</v>
      </c>
      <c r="K297" s="2">
        <v>1238</v>
      </c>
      <c r="L297" s="2">
        <v>11017</v>
      </c>
      <c r="M297" s="2">
        <v>0</v>
      </c>
      <c r="N297" s="2">
        <f t="shared" si="62"/>
        <v>11017</v>
      </c>
      <c r="O297" s="2">
        <f t="shared" si="63"/>
        <v>-762</v>
      </c>
      <c r="P297" s="2">
        <f t="shared" si="64"/>
        <v>762</v>
      </c>
      <c r="Q297" s="2">
        <v>5051</v>
      </c>
      <c r="R297" s="2">
        <v>4289</v>
      </c>
    </row>
    <row r="298" spans="1:18" ht="12.75">
      <c r="A298" t="s">
        <v>565</v>
      </c>
      <c r="B298" s="13" t="s">
        <v>566</v>
      </c>
      <c r="C298" s="2">
        <v>0</v>
      </c>
      <c r="D298" s="2">
        <v>0</v>
      </c>
      <c r="E298" s="2">
        <v>9521</v>
      </c>
      <c r="F298" s="2">
        <v>0</v>
      </c>
      <c r="G298" s="2">
        <v>4591</v>
      </c>
      <c r="H298" s="2">
        <f t="shared" si="60"/>
        <v>4591</v>
      </c>
      <c r="I298" s="2">
        <f t="shared" si="61"/>
        <v>14112</v>
      </c>
      <c r="J298" s="2">
        <v>15775</v>
      </c>
      <c r="K298" s="2">
        <v>333</v>
      </c>
      <c r="L298" s="2">
        <v>16108</v>
      </c>
      <c r="M298" s="2">
        <v>0</v>
      </c>
      <c r="N298" s="2">
        <f t="shared" si="62"/>
        <v>16108</v>
      </c>
      <c r="O298" s="2">
        <f t="shared" si="63"/>
        <v>-1996</v>
      </c>
      <c r="P298" s="2">
        <f t="shared" si="64"/>
        <v>1996</v>
      </c>
      <c r="Q298" s="2">
        <v>3679</v>
      </c>
      <c r="R298" s="2">
        <v>1683</v>
      </c>
    </row>
    <row r="299" spans="1:18" ht="12.75">
      <c r="A299" t="s">
        <v>567</v>
      </c>
      <c r="B299" s="13" t="s">
        <v>568</v>
      </c>
      <c r="C299" s="2">
        <v>351</v>
      </c>
      <c r="D299" s="2">
        <v>0</v>
      </c>
      <c r="E299" s="2">
        <v>5966</v>
      </c>
      <c r="F299" s="2">
        <v>0</v>
      </c>
      <c r="G299" s="2">
        <v>4385</v>
      </c>
      <c r="H299" s="2">
        <f t="shared" si="60"/>
        <v>4385</v>
      </c>
      <c r="I299" s="2">
        <f t="shared" si="61"/>
        <v>10702</v>
      </c>
      <c r="J299" s="2">
        <v>11464</v>
      </c>
      <c r="K299" s="2">
        <v>0</v>
      </c>
      <c r="L299" s="2">
        <v>11464</v>
      </c>
      <c r="M299" s="2">
        <v>0</v>
      </c>
      <c r="N299" s="2">
        <f t="shared" si="62"/>
        <v>11464</v>
      </c>
      <c r="O299" s="2">
        <f t="shared" si="63"/>
        <v>-762</v>
      </c>
      <c r="P299" s="2">
        <f t="shared" si="64"/>
        <v>762</v>
      </c>
      <c r="Q299" s="2">
        <v>1206</v>
      </c>
      <c r="R299" s="2">
        <v>444</v>
      </c>
    </row>
    <row r="300" spans="1:18" s="1" customFormat="1" ht="13.5" customHeight="1">
      <c r="A300" s="1" t="s">
        <v>82</v>
      </c>
      <c r="B300" s="16" t="s">
        <v>569</v>
      </c>
      <c r="C300" s="3">
        <v>15208</v>
      </c>
      <c r="D300" s="3">
        <v>25836</v>
      </c>
      <c r="E300" s="3">
        <v>313885</v>
      </c>
      <c r="F300" s="3">
        <v>8745</v>
      </c>
      <c r="G300" s="3">
        <v>256144</v>
      </c>
      <c r="H300" s="3">
        <f t="shared" si="60"/>
        <v>264889</v>
      </c>
      <c r="I300" s="3">
        <f t="shared" si="61"/>
        <v>619818</v>
      </c>
      <c r="J300" s="3">
        <v>639567</v>
      </c>
      <c r="K300" s="3">
        <v>178781</v>
      </c>
      <c r="L300" s="3">
        <v>818348</v>
      </c>
      <c r="M300" s="3">
        <v>12760</v>
      </c>
      <c r="N300" s="3">
        <f t="shared" si="62"/>
        <v>831108</v>
      </c>
      <c r="O300" s="3">
        <f t="shared" si="63"/>
        <v>-211290</v>
      </c>
      <c r="P300" s="3">
        <f t="shared" si="64"/>
        <v>211290</v>
      </c>
      <c r="Q300" s="3">
        <v>284834</v>
      </c>
      <c r="R300" s="3">
        <v>73544</v>
      </c>
    </row>
    <row r="301" ht="13.5" customHeight="1"/>
    <row r="302" spans="1:18" ht="12.75">
      <c r="A302" t="s">
        <v>570</v>
      </c>
      <c r="B302" s="13" t="s">
        <v>571</v>
      </c>
      <c r="C302" s="2">
        <v>0</v>
      </c>
      <c r="D302" s="2">
        <v>0</v>
      </c>
      <c r="E302" s="2">
        <v>203497</v>
      </c>
      <c r="F302" s="2">
        <v>0</v>
      </c>
      <c r="G302" s="2">
        <v>19906</v>
      </c>
      <c r="H302" s="2">
        <f aca="true" t="shared" si="65" ref="H302:H331">SUM(F302:G302)</f>
        <v>19906</v>
      </c>
      <c r="I302" s="2">
        <f aca="true" t="shared" si="66" ref="I302:I332">H302+E302+D302+C302</f>
        <v>223403</v>
      </c>
      <c r="J302" s="2">
        <v>218682</v>
      </c>
      <c r="K302" s="2">
        <v>1200</v>
      </c>
      <c r="L302" s="2">
        <v>219882</v>
      </c>
      <c r="M302" s="2">
        <v>0</v>
      </c>
      <c r="N302" s="2">
        <f aca="true" t="shared" si="67" ref="N302:N332">SUM(L302:M302)</f>
        <v>219882</v>
      </c>
      <c r="O302" s="2">
        <f aca="true" t="shared" si="68" ref="O302:O332">I302-N302</f>
        <v>3521</v>
      </c>
      <c r="P302" s="2">
        <f aca="true" t="shared" si="69" ref="P302:P332">Q302-R302</f>
        <v>-3521</v>
      </c>
      <c r="Q302" s="2">
        <v>5395</v>
      </c>
      <c r="R302" s="2">
        <v>8916</v>
      </c>
    </row>
    <row r="303" spans="1:18" ht="12.75">
      <c r="A303" t="s">
        <v>572</v>
      </c>
      <c r="B303" s="13" t="s">
        <v>573</v>
      </c>
      <c r="C303" s="2">
        <v>3108</v>
      </c>
      <c r="D303" s="2">
        <v>7563</v>
      </c>
      <c r="E303" s="2">
        <v>10048</v>
      </c>
      <c r="F303" s="2">
        <v>0</v>
      </c>
      <c r="G303" s="2">
        <v>13639</v>
      </c>
      <c r="H303" s="2">
        <f t="shared" si="65"/>
        <v>13639</v>
      </c>
      <c r="I303" s="2">
        <f t="shared" si="66"/>
        <v>34358</v>
      </c>
      <c r="J303" s="2">
        <v>89491</v>
      </c>
      <c r="K303" s="2">
        <v>207</v>
      </c>
      <c r="L303" s="2">
        <v>89698</v>
      </c>
      <c r="M303" s="2">
        <v>16000</v>
      </c>
      <c r="N303" s="2">
        <f t="shared" si="67"/>
        <v>105698</v>
      </c>
      <c r="O303" s="2">
        <f t="shared" si="68"/>
        <v>-71340</v>
      </c>
      <c r="P303" s="2">
        <f t="shared" si="69"/>
        <v>71340</v>
      </c>
      <c r="Q303" s="2">
        <v>84762</v>
      </c>
      <c r="R303" s="2">
        <v>13422</v>
      </c>
    </row>
    <row r="304" spans="1:18" ht="12.75">
      <c r="A304" t="s">
        <v>574</v>
      </c>
      <c r="B304" s="13" t="s">
        <v>575</v>
      </c>
      <c r="C304" s="2">
        <v>7803</v>
      </c>
      <c r="D304" s="2">
        <v>492</v>
      </c>
      <c r="E304" s="2">
        <v>8743</v>
      </c>
      <c r="F304" s="2">
        <v>0</v>
      </c>
      <c r="G304" s="2">
        <v>448</v>
      </c>
      <c r="H304" s="2">
        <f t="shared" si="65"/>
        <v>448</v>
      </c>
      <c r="I304" s="2">
        <f t="shared" si="66"/>
        <v>17486</v>
      </c>
      <c r="J304" s="2">
        <v>7694</v>
      </c>
      <c r="K304" s="2">
        <v>820</v>
      </c>
      <c r="L304" s="2">
        <v>8514</v>
      </c>
      <c r="M304" s="2">
        <v>21325</v>
      </c>
      <c r="N304" s="2">
        <f t="shared" si="67"/>
        <v>29839</v>
      </c>
      <c r="O304" s="2">
        <f t="shared" si="68"/>
        <v>-12353</v>
      </c>
      <c r="P304" s="2">
        <f t="shared" si="69"/>
        <v>12353</v>
      </c>
      <c r="Q304" s="2">
        <v>13130</v>
      </c>
      <c r="R304" s="2">
        <v>777</v>
      </c>
    </row>
    <row r="305" spans="1:18" ht="12.75">
      <c r="A305" t="s">
        <v>576</v>
      </c>
      <c r="B305" s="13" t="s">
        <v>577</v>
      </c>
      <c r="C305" s="2">
        <v>62</v>
      </c>
      <c r="D305" s="2">
        <v>8395</v>
      </c>
      <c r="E305" s="2">
        <v>9961</v>
      </c>
      <c r="F305" s="2">
        <v>0</v>
      </c>
      <c r="G305" s="2">
        <v>11989</v>
      </c>
      <c r="H305" s="2">
        <f t="shared" si="65"/>
        <v>11989</v>
      </c>
      <c r="I305" s="2">
        <f t="shared" si="66"/>
        <v>30407</v>
      </c>
      <c r="J305" s="2">
        <v>35018</v>
      </c>
      <c r="K305" s="2">
        <v>0</v>
      </c>
      <c r="L305" s="2">
        <v>35018</v>
      </c>
      <c r="M305" s="2">
        <v>0</v>
      </c>
      <c r="N305" s="2">
        <f t="shared" si="67"/>
        <v>35018</v>
      </c>
      <c r="O305" s="2">
        <f t="shared" si="68"/>
        <v>-4611</v>
      </c>
      <c r="P305" s="2">
        <f t="shared" si="69"/>
        <v>4611</v>
      </c>
      <c r="Q305" s="2">
        <v>6918</v>
      </c>
      <c r="R305" s="2">
        <v>2307</v>
      </c>
    </row>
    <row r="306" spans="1:18" ht="12.75">
      <c r="A306" t="s">
        <v>578</v>
      </c>
      <c r="B306" s="13" t="s">
        <v>579</v>
      </c>
      <c r="C306" s="2">
        <v>740</v>
      </c>
      <c r="D306" s="2">
        <v>0</v>
      </c>
      <c r="E306" s="2">
        <v>6743</v>
      </c>
      <c r="F306" s="2">
        <v>0</v>
      </c>
      <c r="G306" s="2">
        <v>75168</v>
      </c>
      <c r="H306" s="2">
        <f t="shared" si="65"/>
        <v>75168</v>
      </c>
      <c r="I306" s="2">
        <f t="shared" si="66"/>
        <v>82651</v>
      </c>
      <c r="J306" s="2">
        <v>12425</v>
      </c>
      <c r="K306" s="2">
        <v>59458</v>
      </c>
      <c r="L306" s="2">
        <v>71883</v>
      </c>
      <c r="M306" s="2">
        <v>29728</v>
      </c>
      <c r="N306" s="2">
        <f t="shared" si="67"/>
        <v>101611</v>
      </c>
      <c r="O306" s="2">
        <f t="shared" si="68"/>
        <v>-18960</v>
      </c>
      <c r="P306" s="2">
        <f t="shared" si="69"/>
        <v>18960</v>
      </c>
      <c r="Q306" s="2">
        <v>24885</v>
      </c>
      <c r="R306" s="2">
        <v>5925</v>
      </c>
    </row>
    <row r="307" spans="1:18" ht="12.75">
      <c r="A307" t="s">
        <v>580</v>
      </c>
      <c r="B307" s="13" t="s">
        <v>581</v>
      </c>
      <c r="C307" s="2">
        <v>1177</v>
      </c>
      <c r="D307" s="2">
        <v>0</v>
      </c>
      <c r="E307" s="2">
        <v>10897</v>
      </c>
      <c r="F307" s="2">
        <v>0</v>
      </c>
      <c r="G307" s="2">
        <v>17790</v>
      </c>
      <c r="H307" s="2">
        <f t="shared" si="65"/>
        <v>17790</v>
      </c>
      <c r="I307" s="2">
        <f t="shared" si="66"/>
        <v>29864</v>
      </c>
      <c r="J307" s="2">
        <v>31486</v>
      </c>
      <c r="K307" s="2">
        <v>2150</v>
      </c>
      <c r="L307" s="2">
        <v>33636</v>
      </c>
      <c r="M307" s="2">
        <v>0</v>
      </c>
      <c r="N307" s="2">
        <f t="shared" si="67"/>
        <v>33636</v>
      </c>
      <c r="O307" s="2">
        <f t="shared" si="68"/>
        <v>-3772</v>
      </c>
      <c r="P307" s="2">
        <f t="shared" si="69"/>
        <v>3772</v>
      </c>
      <c r="Q307" s="2">
        <v>10283</v>
      </c>
      <c r="R307" s="2">
        <v>6511</v>
      </c>
    </row>
    <row r="308" spans="1:18" ht="12.75">
      <c r="A308" t="s">
        <v>582</v>
      </c>
      <c r="B308" s="13" t="s">
        <v>583</v>
      </c>
      <c r="C308" s="2">
        <v>870</v>
      </c>
      <c r="D308" s="2">
        <v>0</v>
      </c>
      <c r="E308" s="2">
        <v>7308</v>
      </c>
      <c r="F308" s="2">
        <v>0</v>
      </c>
      <c r="G308" s="2">
        <v>13686</v>
      </c>
      <c r="H308" s="2">
        <f t="shared" si="65"/>
        <v>13686</v>
      </c>
      <c r="I308" s="2">
        <f t="shared" si="66"/>
        <v>21864</v>
      </c>
      <c r="J308" s="2">
        <v>18684</v>
      </c>
      <c r="K308" s="2">
        <v>4950</v>
      </c>
      <c r="L308" s="2">
        <v>23634</v>
      </c>
      <c r="M308" s="2">
        <v>0</v>
      </c>
      <c r="N308" s="2">
        <f t="shared" si="67"/>
        <v>23634</v>
      </c>
      <c r="O308" s="2">
        <f t="shared" si="68"/>
        <v>-1770</v>
      </c>
      <c r="P308" s="2">
        <f t="shared" si="69"/>
        <v>1770</v>
      </c>
      <c r="Q308" s="2">
        <v>5299</v>
      </c>
      <c r="R308" s="2">
        <v>3529</v>
      </c>
    </row>
    <row r="309" spans="1:18" ht="12.75">
      <c r="A309" t="s">
        <v>584</v>
      </c>
      <c r="B309" s="13" t="s">
        <v>585</v>
      </c>
      <c r="C309" s="2">
        <v>549</v>
      </c>
      <c r="D309" s="2">
        <v>0</v>
      </c>
      <c r="E309" s="2">
        <v>2901</v>
      </c>
      <c r="F309" s="2">
        <v>0</v>
      </c>
      <c r="G309" s="2">
        <v>9340</v>
      </c>
      <c r="H309" s="2">
        <f t="shared" si="65"/>
        <v>9340</v>
      </c>
      <c r="I309" s="2">
        <f t="shared" si="66"/>
        <v>12790</v>
      </c>
      <c r="J309" s="2">
        <v>12723</v>
      </c>
      <c r="K309" s="2">
        <v>194</v>
      </c>
      <c r="L309" s="2">
        <v>12917</v>
      </c>
      <c r="M309" s="2">
        <v>-4975</v>
      </c>
      <c r="N309" s="2">
        <f t="shared" si="67"/>
        <v>7942</v>
      </c>
      <c r="O309" s="2">
        <f t="shared" si="68"/>
        <v>4848</v>
      </c>
      <c r="P309" s="2">
        <f t="shared" si="69"/>
        <v>-4848</v>
      </c>
      <c r="Q309" s="2">
        <v>1963</v>
      </c>
      <c r="R309" s="2">
        <v>6811</v>
      </c>
    </row>
    <row r="310" spans="1:18" ht="12.75">
      <c r="A310" t="s">
        <v>586</v>
      </c>
      <c r="B310" s="13" t="s">
        <v>587</v>
      </c>
      <c r="C310" s="2">
        <v>168</v>
      </c>
      <c r="D310" s="2">
        <v>1020</v>
      </c>
      <c r="E310" s="2">
        <v>7933</v>
      </c>
      <c r="F310" s="2">
        <v>0</v>
      </c>
      <c r="G310" s="2">
        <v>15202</v>
      </c>
      <c r="H310" s="2">
        <f t="shared" si="65"/>
        <v>15202</v>
      </c>
      <c r="I310" s="2">
        <f t="shared" si="66"/>
        <v>24323</v>
      </c>
      <c r="J310" s="2">
        <v>23423</v>
      </c>
      <c r="K310" s="2">
        <v>0</v>
      </c>
      <c r="L310" s="2">
        <v>23423</v>
      </c>
      <c r="M310" s="2">
        <v>0</v>
      </c>
      <c r="N310" s="2">
        <f t="shared" si="67"/>
        <v>23423</v>
      </c>
      <c r="O310" s="2">
        <f t="shared" si="68"/>
        <v>900</v>
      </c>
      <c r="P310" s="2">
        <f t="shared" si="69"/>
        <v>-900</v>
      </c>
      <c r="Q310" s="2">
        <v>400</v>
      </c>
      <c r="R310" s="2">
        <v>1300</v>
      </c>
    </row>
    <row r="311" spans="1:18" ht="12.75">
      <c r="A311" t="s">
        <v>588</v>
      </c>
      <c r="B311" s="13" t="s">
        <v>589</v>
      </c>
      <c r="C311" s="2">
        <v>636</v>
      </c>
      <c r="D311" s="2">
        <v>0</v>
      </c>
      <c r="E311" s="2">
        <v>2796</v>
      </c>
      <c r="F311" s="2">
        <v>0</v>
      </c>
      <c r="G311" s="2">
        <v>18688</v>
      </c>
      <c r="H311" s="2">
        <f t="shared" si="65"/>
        <v>18688</v>
      </c>
      <c r="I311" s="2">
        <f t="shared" si="66"/>
        <v>22120</v>
      </c>
      <c r="J311" s="2">
        <v>24866</v>
      </c>
      <c r="K311" s="2">
        <v>0</v>
      </c>
      <c r="L311" s="2">
        <v>24866</v>
      </c>
      <c r="M311" s="2">
        <v>0</v>
      </c>
      <c r="N311" s="2">
        <f t="shared" si="67"/>
        <v>24866</v>
      </c>
      <c r="O311" s="2">
        <f t="shared" si="68"/>
        <v>-2746</v>
      </c>
      <c r="P311" s="2">
        <f t="shared" si="69"/>
        <v>2746</v>
      </c>
      <c r="Q311" s="2">
        <v>3895</v>
      </c>
      <c r="R311" s="2">
        <v>1149</v>
      </c>
    </row>
    <row r="312" spans="1:18" ht="12.75">
      <c r="A312" t="s">
        <v>590</v>
      </c>
      <c r="B312" s="13" t="s">
        <v>591</v>
      </c>
      <c r="C312" s="2">
        <v>181</v>
      </c>
      <c r="D312" s="2">
        <v>0</v>
      </c>
      <c r="E312" s="2">
        <v>2517</v>
      </c>
      <c r="F312" s="2">
        <v>0</v>
      </c>
      <c r="G312" s="2">
        <v>8547</v>
      </c>
      <c r="H312" s="2">
        <f t="shared" si="65"/>
        <v>8547</v>
      </c>
      <c r="I312" s="2">
        <f t="shared" si="66"/>
        <v>11245</v>
      </c>
      <c r="J312" s="2">
        <v>10691</v>
      </c>
      <c r="K312" s="2">
        <v>0</v>
      </c>
      <c r="L312" s="2">
        <v>10691</v>
      </c>
      <c r="M312" s="2">
        <v>0</v>
      </c>
      <c r="N312" s="2">
        <f t="shared" si="67"/>
        <v>10691</v>
      </c>
      <c r="O312" s="2">
        <f t="shared" si="68"/>
        <v>554</v>
      </c>
      <c r="P312" s="2">
        <f t="shared" si="69"/>
        <v>-554</v>
      </c>
      <c r="Q312" s="2">
        <v>3472</v>
      </c>
      <c r="R312" s="2">
        <v>4026</v>
      </c>
    </row>
    <row r="313" spans="1:18" ht="12.75">
      <c r="A313" t="s">
        <v>592</v>
      </c>
      <c r="B313" s="13" t="s">
        <v>593</v>
      </c>
      <c r="C313" s="2">
        <v>206</v>
      </c>
      <c r="D313" s="2">
        <v>2934</v>
      </c>
      <c r="E313" s="2">
        <v>5529</v>
      </c>
      <c r="F313" s="2">
        <v>0</v>
      </c>
      <c r="G313" s="2">
        <v>4460</v>
      </c>
      <c r="H313" s="2">
        <f t="shared" si="65"/>
        <v>4460</v>
      </c>
      <c r="I313" s="2">
        <f t="shared" si="66"/>
        <v>13129</v>
      </c>
      <c r="J313" s="2">
        <v>12613</v>
      </c>
      <c r="K313" s="2">
        <v>0</v>
      </c>
      <c r="L313" s="2">
        <v>12613</v>
      </c>
      <c r="M313" s="2">
        <v>500</v>
      </c>
      <c r="N313" s="2">
        <f t="shared" si="67"/>
        <v>13113</v>
      </c>
      <c r="O313" s="2">
        <f t="shared" si="68"/>
        <v>16</v>
      </c>
      <c r="P313" s="2">
        <f t="shared" si="69"/>
        <v>-16</v>
      </c>
      <c r="Q313" s="2">
        <v>1687</v>
      </c>
      <c r="R313" s="2">
        <v>1703</v>
      </c>
    </row>
    <row r="314" spans="1:18" ht="12.75">
      <c r="A314" t="s">
        <v>594</v>
      </c>
      <c r="B314" s="13" t="s">
        <v>595</v>
      </c>
      <c r="C314" s="2">
        <v>135</v>
      </c>
      <c r="D314" s="2">
        <v>0</v>
      </c>
      <c r="E314" s="2">
        <v>2790</v>
      </c>
      <c r="F314" s="2">
        <v>0</v>
      </c>
      <c r="G314" s="2">
        <v>2640</v>
      </c>
      <c r="H314" s="2">
        <f t="shared" si="65"/>
        <v>2640</v>
      </c>
      <c r="I314" s="2">
        <f t="shared" si="66"/>
        <v>5565</v>
      </c>
      <c r="J314" s="2">
        <v>5121</v>
      </c>
      <c r="K314" s="2">
        <v>0</v>
      </c>
      <c r="L314" s="2">
        <v>5121</v>
      </c>
      <c r="M314" s="2">
        <v>0</v>
      </c>
      <c r="N314" s="2">
        <f t="shared" si="67"/>
        <v>5121</v>
      </c>
      <c r="O314" s="2">
        <f t="shared" si="68"/>
        <v>444</v>
      </c>
      <c r="P314" s="2">
        <f t="shared" si="69"/>
        <v>-444</v>
      </c>
      <c r="Q314" s="2">
        <v>1313</v>
      </c>
      <c r="R314" s="2">
        <v>1757</v>
      </c>
    </row>
    <row r="315" spans="1:18" ht="12.75">
      <c r="A315" t="s">
        <v>596</v>
      </c>
      <c r="B315" s="13" t="s">
        <v>597</v>
      </c>
      <c r="C315" s="2">
        <v>55</v>
      </c>
      <c r="D315" s="2">
        <v>0</v>
      </c>
      <c r="E315" s="2">
        <v>2580</v>
      </c>
      <c r="F315" s="2">
        <v>0</v>
      </c>
      <c r="G315" s="2">
        <v>5383</v>
      </c>
      <c r="H315" s="2">
        <f t="shared" si="65"/>
        <v>5383</v>
      </c>
      <c r="I315" s="2">
        <f t="shared" si="66"/>
        <v>8018</v>
      </c>
      <c r="J315" s="2">
        <v>9672</v>
      </c>
      <c r="K315" s="2">
        <v>259</v>
      </c>
      <c r="L315" s="2">
        <v>9931</v>
      </c>
      <c r="M315" s="2">
        <v>0</v>
      </c>
      <c r="N315" s="2">
        <f t="shared" si="67"/>
        <v>9931</v>
      </c>
      <c r="O315" s="2">
        <f t="shared" si="68"/>
        <v>-1913</v>
      </c>
      <c r="P315" s="2">
        <f t="shared" si="69"/>
        <v>1913</v>
      </c>
      <c r="Q315" s="2">
        <v>5215</v>
      </c>
      <c r="R315" s="2">
        <v>3302</v>
      </c>
    </row>
    <row r="316" spans="1:18" ht="12.75">
      <c r="A316" t="s">
        <v>598</v>
      </c>
      <c r="B316" s="13" t="s">
        <v>599</v>
      </c>
      <c r="C316" s="2">
        <v>631</v>
      </c>
      <c r="D316" s="2">
        <v>0</v>
      </c>
      <c r="E316" s="2">
        <v>2983</v>
      </c>
      <c r="F316" s="2">
        <v>0</v>
      </c>
      <c r="G316" s="2">
        <v>7678</v>
      </c>
      <c r="H316" s="2">
        <f t="shared" si="65"/>
        <v>7678</v>
      </c>
      <c r="I316" s="2">
        <f t="shared" si="66"/>
        <v>11292</v>
      </c>
      <c r="J316" s="2">
        <v>12011</v>
      </c>
      <c r="K316" s="2">
        <v>56</v>
      </c>
      <c r="L316" s="2">
        <v>12067</v>
      </c>
      <c r="M316" s="2">
        <v>0</v>
      </c>
      <c r="N316" s="2">
        <f t="shared" si="67"/>
        <v>12067</v>
      </c>
      <c r="O316" s="2">
        <f t="shared" si="68"/>
        <v>-775</v>
      </c>
      <c r="P316" s="2">
        <f t="shared" si="69"/>
        <v>775</v>
      </c>
      <c r="Q316" s="2">
        <v>7478</v>
      </c>
      <c r="R316" s="2">
        <v>6703</v>
      </c>
    </row>
    <row r="317" spans="1:18" ht="12.75">
      <c r="A317" t="s">
        <v>600</v>
      </c>
      <c r="B317" s="13" t="s">
        <v>601</v>
      </c>
      <c r="C317" s="2">
        <v>7895</v>
      </c>
      <c r="D317" s="2">
        <v>1315</v>
      </c>
      <c r="E317" s="2">
        <v>4308</v>
      </c>
      <c r="F317" s="2">
        <v>0</v>
      </c>
      <c r="G317" s="2">
        <v>9904</v>
      </c>
      <c r="H317" s="2">
        <f t="shared" si="65"/>
        <v>9904</v>
      </c>
      <c r="I317" s="2">
        <f t="shared" si="66"/>
        <v>23422</v>
      </c>
      <c r="J317" s="2">
        <v>24803</v>
      </c>
      <c r="K317" s="2">
        <v>0</v>
      </c>
      <c r="L317" s="2">
        <v>24803</v>
      </c>
      <c r="M317" s="2">
        <v>0</v>
      </c>
      <c r="N317" s="2">
        <f t="shared" si="67"/>
        <v>24803</v>
      </c>
      <c r="O317" s="2">
        <f t="shared" si="68"/>
        <v>-1381</v>
      </c>
      <c r="P317" s="2">
        <f t="shared" si="69"/>
        <v>1381</v>
      </c>
      <c r="Q317" s="2">
        <v>3760</v>
      </c>
      <c r="R317" s="2">
        <v>2379</v>
      </c>
    </row>
    <row r="318" spans="1:18" ht="12.75">
      <c r="A318" t="s">
        <v>602</v>
      </c>
      <c r="B318" s="13" t="s">
        <v>603</v>
      </c>
      <c r="C318" s="2">
        <v>169</v>
      </c>
      <c r="D318" s="2">
        <v>0</v>
      </c>
      <c r="E318" s="2">
        <v>1735</v>
      </c>
      <c r="F318" s="2">
        <v>0</v>
      </c>
      <c r="G318" s="2">
        <v>13424</v>
      </c>
      <c r="H318" s="2">
        <f t="shared" si="65"/>
        <v>13424</v>
      </c>
      <c r="I318" s="2">
        <f t="shared" si="66"/>
        <v>15328</v>
      </c>
      <c r="J318" s="2">
        <v>16986</v>
      </c>
      <c r="K318" s="2">
        <v>0</v>
      </c>
      <c r="L318" s="2">
        <v>16986</v>
      </c>
      <c r="M318" s="2">
        <v>0</v>
      </c>
      <c r="N318" s="2">
        <f t="shared" si="67"/>
        <v>16986</v>
      </c>
      <c r="O318" s="2">
        <f t="shared" si="68"/>
        <v>-1658</v>
      </c>
      <c r="P318" s="2">
        <f t="shared" si="69"/>
        <v>1658</v>
      </c>
      <c r="Q318" s="2">
        <v>2201</v>
      </c>
      <c r="R318" s="2">
        <v>543</v>
      </c>
    </row>
    <row r="319" spans="1:18" ht="12.75">
      <c r="A319" t="s">
        <v>604</v>
      </c>
      <c r="B319" s="13" t="s">
        <v>605</v>
      </c>
      <c r="C319" s="2">
        <v>991</v>
      </c>
      <c r="D319" s="2">
        <v>0</v>
      </c>
      <c r="E319" s="2">
        <v>8577</v>
      </c>
      <c r="F319" s="2">
        <v>0</v>
      </c>
      <c r="G319" s="2">
        <v>12162</v>
      </c>
      <c r="H319" s="2">
        <f t="shared" si="65"/>
        <v>12162</v>
      </c>
      <c r="I319" s="2">
        <f t="shared" si="66"/>
        <v>21730</v>
      </c>
      <c r="J319" s="2">
        <v>17472</v>
      </c>
      <c r="K319" s="2">
        <v>2586</v>
      </c>
      <c r="L319" s="2">
        <v>20058</v>
      </c>
      <c r="M319" s="2">
        <v>0</v>
      </c>
      <c r="N319" s="2">
        <f t="shared" si="67"/>
        <v>20058</v>
      </c>
      <c r="O319" s="2">
        <f t="shared" si="68"/>
        <v>1672</v>
      </c>
      <c r="P319" s="2">
        <f t="shared" si="69"/>
        <v>-1672</v>
      </c>
      <c r="Q319" s="2">
        <v>8467</v>
      </c>
      <c r="R319" s="2">
        <v>10139</v>
      </c>
    </row>
    <row r="320" spans="1:18" ht="12.75">
      <c r="A320" t="s">
        <v>606</v>
      </c>
      <c r="B320" s="13" t="s">
        <v>607</v>
      </c>
      <c r="C320" s="2">
        <v>1561</v>
      </c>
      <c r="D320" s="2">
        <v>0</v>
      </c>
      <c r="E320" s="2">
        <v>5055</v>
      </c>
      <c r="F320" s="2">
        <v>0</v>
      </c>
      <c r="G320" s="2">
        <v>6788</v>
      </c>
      <c r="H320" s="2">
        <f t="shared" si="65"/>
        <v>6788</v>
      </c>
      <c r="I320" s="2">
        <f t="shared" si="66"/>
        <v>13404</v>
      </c>
      <c r="J320" s="2">
        <v>13202</v>
      </c>
      <c r="K320" s="2">
        <v>1402</v>
      </c>
      <c r="L320" s="2">
        <v>14604</v>
      </c>
      <c r="M320" s="2">
        <v>0</v>
      </c>
      <c r="N320" s="2">
        <f t="shared" si="67"/>
        <v>14604</v>
      </c>
      <c r="O320" s="2">
        <f t="shared" si="68"/>
        <v>-1200</v>
      </c>
      <c r="P320" s="2">
        <f t="shared" si="69"/>
        <v>1200</v>
      </c>
      <c r="Q320" s="2">
        <v>2864</v>
      </c>
      <c r="R320" s="2">
        <v>1664</v>
      </c>
    </row>
    <row r="321" spans="1:18" ht="12.75">
      <c r="A321" t="s">
        <v>608</v>
      </c>
      <c r="B321" s="13" t="s">
        <v>609</v>
      </c>
      <c r="C321" s="2">
        <v>275</v>
      </c>
      <c r="D321" s="2">
        <v>0</v>
      </c>
      <c r="E321" s="2">
        <v>4238</v>
      </c>
      <c r="F321" s="2">
        <v>0</v>
      </c>
      <c r="G321" s="2">
        <v>6458</v>
      </c>
      <c r="H321" s="2">
        <f t="shared" si="65"/>
        <v>6458</v>
      </c>
      <c r="I321" s="2">
        <f t="shared" si="66"/>
        <v>10971</v>
      </c>
      <c r="J321" s="2">
        <v>9233</v>
      </c>
      <c r="K321" s="2">
        <v>1639</v>
      </c>
      <c r="L321" s="2">
        <v>10872</v>
      </c>
      <c r="M321" s="2">
        <v>0</v>
      </c>
      <c r="N321" s="2">
        <f t="shared" si="67"/>
        <v>10872</v>
      </c>
      <c r="O321" s="2">
        <f t="shared" si="68"/>
        <v>99</v>
      </c>
      <c r="P321" s="2">
        <f t="shared" si="69"/>
        <v>-99</v>
      </c>
      <c r="Q321" s="2">
        <v>732</v>
      </c>
      <c r="R321" s="2">
        <v>831</v>
      </c>
    </row>
    <row r="322" spans="1:18" ht="12.75">
      <c r="A322" t="s">
        <v>610</v>
      </c>
      <c r="B322" s="13" t="s">
        <v>611</v>
      </c>
      <c r="C322" s="2">
        <v>9653</v>
      </c>
      <c r="D322" s="2">
        <v>0</v>
      </c>
      <c r="E322" s="2">
        <v>5029</v>
      </c>
      <c r="F322" s="2">
        <v>0</v>
      </c>
      <c r="G322" s="2">
        <v>8744</v>
      </c>
      <c r="H322" s="2">
        <f t="shared" si="65"/>
        <v>8744</v>
      </c>
      <c r="I322" s="2">
        <f t="shared" si="66"/>
        <v>23426</v>
      </c>
      <c r="J322" s="2">
        <v>23354</v>
      </c>
      <c r="K322" s="2">
        <v>1320</v>
      </c>
      <c r="L322" s="2">
        <v>24674</v>
      </c>
      <c r="M322" s="2">
        <v>0</v>
      </c>
      <c r="N322" s="2">
        <f t="shared" si="67"/>
        <v>24674</v>
      </c>
      <c r="O322" s="2">
        <f t="shared" si="68"/>
        <v>-1248</v>
      </c>
      <c r="P322" s="2">
        <f t="shared" si="69"/>
        <v>1248</v>
      </c>
      <c r="Q322" s="2">
        <v>3068</v>
      </c>
      <c r="R322" s="2">
        <v>1820</v>
      </c>
    </row>
    <row r="323" spans="1:18" ht="12.75">
      <c r="A323" t="s">
        <v>612</v>
      </c>
      <c r="B323" s="13" t="s">
        <v>613</v>
      </c>
      <c r="C323" s="2">
        <v>7991</v>
      </c>
      <c r="D323" s="2">
        <v>3760</v>
      </c>
      <c r="E323" s="2">
        <v>6003</v>
      </c>
      <c r="F323" s="2">
        <v>0</v>
      </c>
      <c r="G323" s="2">
        <v>4147</v>
      </c>
      <c r="H323" s="2">
        <f t="shared" si="65"/>
        <v>4147</v>
      </c>
      <c r="I323" s="2">
        <f t="shared" si="66"/>
        <v>21901</v>
      </c>
      <c r="J323" s="2">
        <v>16251</v>
      </c>
      <c r="K323" s="2">
        <v>261</v>
      </c>
      <c r="L323" s="2">
        <v>16512</v>
      </c>
      <c r="M323" s="2">
        <v>2020</v>
      </c>
      <c r="N323" s="2">
        <f t="shared" si="67"/>
        <v>18532</v>
      </c>
      <c r="O323" s="2">
        <f t="shared" si="68"/>
        <v>3369</v>
      </c>
      <c r="P323" s="2">
        <f t="shared" si="69"/>
        <v>-3369</v>
      </c>
      <c r="Q323" s="2">
        <v>1993</v>
      </c>
      <c r="R323" s="2">
        <v>5362</v>
      </c>
    </row>
    <row r="324" spans="1:18" ht="12.75">
      <c r="A324" t="s">
        <v>614</v>
      </c>
      <c r="B324" s="13" t="s">
        <v>615</v>
      </c>
      <c r="C324" s="2">
        <v>8951</v>
      </c>
      <c r="D324" s="2">
        <v>0</v>
      </c>
      <c r="E324" s="2">
        <v>2203</v>
      </c>
      <c r="F324" s="2">
        <v>0</v>
      </c>
      <c r="G324" s="2">
        <v>8492</v>
      </c>
      <c r="H324" s="2">
        <f t="shared" si="65"/>
        <v>8492</v>
      </c>
      <c r="I324" s="2">
        <f t="shared" si="66"/>
        <v>19646</v>
      </c>
      <c r="J324" s="2">
        <v>16398</v>
      </c>
      <c r="K324" s="2">
        <v>3186</v>
      </c>
      <c r="L324" s="2">
        <v>19584</v>
      </c>
      <c r="M324" s="2">
        <v>7225</v>
      </c>
      <c r="N324" s="2">
        <f t="shared" si="67"/>
        <v>26809</v>
      </c>
      <c r="O324" s="2">
        <f t="shared" si="68"/>
        <v>-7163</v>
      </c>
      <c r="P324" s="2">
        <f t="shared" si="69"/>
        <v>7163</v>
      </c>
      <c r="Q324" s="2">
        <v>12374</v>
      </c>
      <c r="R324" s="2">
        <v>5211</v>
      </c>
    </row>
    <row r="325" spans="1:18" ht="12.75">
      <c r="A325" t="s">
        <v>616</v>
      </c>
      <c r="B325" s="13" t="s">
        <v>617</v>
      </c>
      <c r="C325" s="2">
        <v>169</v>
      </c>
      <c r="D325" s="2">
        <v>2040</v>
      </c>
      <c r="E325" s="2">
        <v>2896</v>
      </c>
      <c r="F325" s="2">
        <v>0</v>
      </c>
      <c r="G325" s="2">
        <v>4983</v>
      </c>
      <c r="H325" s="2">
        <f t="shared" si="65"/>
        <v>4983</v>
      </c>
      <c r="I325" s="2">
        <f t="shared" si="66"/>
        <v>10088</v>
      </c>
      <c r="J325" s="2">
        <v>7551</v>
      </c>
      <c r="K325" s="2">
        <v>0</v>
      </c>
      <c r="L325" s="2">
        <v>7551</v>
      </c>
      <c r="M325" s="2">
        <v>0</v>
      </c>
      <c r="N325" s="2">
        <f t="shared" si="67"/>
        <v>7551</v>
      </c>
      <c r="O325" s="2">
        <f t="shared" si="68"/>
        <v>2537</v>
      </c>
      <c r="P325" s="2">
        <f t="shared" si="69"/>
        <v>-2537</v>
      </c>
      <c r="Q325" s="2">
        <v>2619</v>
      </c>
      <c r="R325" s="2">
        <v>5156</v>
      </c>
    </row>
    <row r="326" spans="1:18" ht="12.75">
      <c r="A326" t="s">
        <v>618</v>
      </c>
      <c r="B326" s="13" t="s">
        <v>619</v>
      </c>
      <c r="C326" s="2">
        <v>955</v>
      </c>
      <c r="D326" s="2">
        <v>25</v>
      </c>
      <c r="E326" s="2">
        <v>5574</v>
      </c>
      <c r="F326" s="2">
        <v>0</v>
      </c>
      <c r="G326" s="2">
        <v>23155</v>
      </c>
      <c r="H326" s="2">
        <f t="shared" si="65"/>
        <v>23155</v>
      </c>
      <c r="I326" s="2">
        <f t="shared" si="66"/>
        <v>29709</v>
      </c>
      <c r="J326" s="2">
        <v>26713</v>
      </c>
      <c r="K326" s="2">
        <v>1116</v>
      </c>
      <c r="L326" s="2">
        <v>27829</v>
      </c>
      <c r="M326" s="2">
        <v>1282</v>
      </c>
      <c r="N326" s="2">
        <f t="shared" si="67"/>
        <v>29111</v>
      </c>
      <c r="O326" s="2">
        <f t="shared" si="68"/>
        <v>598</v>
      </c>
      <c r="P326" s="2">
        <f t="shared" si="69"/>
        <v>-598</v>
      </c>
      <c r="Q326" s="2">
        <v>1615</v>
      </c>
      <c r="R326" s="2">
        <v>2213</v>
      </c>
    </row>
    <row r="327" spans="1:18" ht="12.75">
      <c r="A327" t="s">
        <v>620</v>
      </c>
      <c r="B327" s="13" t="s">
        <v>621</v>
      </c>
      <c r="C327" s="2">
        <v>172</v>
      </c>
      <c r="D327" s="2">
        <v>0</v>
      </c>
      <c r="E327" s="2">
        <v>1662</v>
      </c>
      <c r="F327" s="2">
        <v>0</v>
      </c>
      <c r="G327" s="2">
        <v>1689</v>
      </c>
      <c r="H327" s="2">
        <f t="shared" si="65"/>
        <v>1689</v>
      </c>
      <c r="I327" s="2">
        <f t="shared" si="66"/>
        <v>3523</v>
      </c>
      <c r="J327" s="2">
        <v>3587</v>
      </c>
      <c r="K327" s="2">
        <v>0</v>
      </c>
      <c r="L327" s="2">
        <v>3587</v>
      </c>
      <c r="M327" s="2">
        <v>0</v>
      </c>
      <c r="N327" s="2">
        <f t="shared" si="67"/>
        <v>3587</v>
      </c>
      <c r="O327" s="2">
        <f t="shared" si="68"/>
        <v>-64</v>
      </c>
      <c r="P327" s="2">
        <f t="shared" si="69"/>
        <v>64</v>
      </c>
      <c r="Q327" s="2">
        <v>3056</v>
      </c>
      <c r="R327" s="2">
        <v>2992</v>
      </c>
    </row>
    <row r="328" spans="1:18" ht="12.75">
      <c r="A328" t="s">
        <v>622</v>
      </c>
      <c r="B328" s="13" t="s">
        <v>623</v>
      </c>
      <c r="C328" s="2">
        <v>441</v>
      </c>
      <c r="D328" s="2">
        <v>71</v>
      </c>
      <c r="E328" s="2">
        <v>7855</v>
      </c>
      <c r="F328" s="2">
        <v>0</v>
      </c>
      <c r="G328" s="2">
        <v>23499</v>
      </c>
      <c r="H328" s="2">
        <f t="shared" si="65"/>
        <v>23499</v>
      </c>
      <c r="I328" s="2">
        <f t="shared" si="66"/>
        <v>31866</v>
      </c>
      <c r="J328" s="2">
        <v>28411</v>
      </c>
      <c r="K328" s="2">
        <v>0</v>
      </c>
      <c r="L328" s="2">
        <v>28411</v>
      </c>
      <c r="M328" s="2">
        <v>2000</v>
      </c>
      <c r="N328" s="2">
        <f t="shared" si="67"/>
        <v>30411</v>
      </c>
      <c r="O328" s="2">
        <f t="shared" si="68"/>
        <v>1455</v>
      </c>
      <c r="P328" s="2">
        <f t="shared" si="69"/>
        <v>-1455</v>
      </c>
      <c r="Q328" s="2">
        <v>3412</v>
      </c>
      <c r="R328" s="2">
        <v>4867</v>
      </c>
    </row>
    <row r="329" spans="1:18" ht="12.75">
      <c r="A329" t="s">
        <v>624</v>
      </c>
      <c r="B329" s="13" t="s">
        <v>625</v>
      </c>
      <c r="C329" s="2">
        <v>171</v>
      </c>
      <c r="D329" s="2">
        <v>0</v>
      </c>
      <c r="E329" s="2">
        <v>2288</v>
      </c>
      <c r="F329" s="2">
        <v>0</v>
      </c>
      <c r="G329" s="2">
        <v>217</v>
      </c>
      <c r="H329" s="2">
        <f t="shared" si="65"/>
        <v>217</v>
      </c>
      <c r="I329" s="2">
        <f t="shared" si="66"/>
        <v>2676</v>
      </c>
      <c r="J329" s="2">
        <v>2178</v>
      </c>
      <c r="K329" s="2">
        <v>0</v>
      </c>
      <c r="L329" s="2">
        <v>2178</v>
      </c>
      <c r="M329" s="2">
        <v>0</v>
      </c>
      <c r="N329" s="2">
        <f t="shared" si="67"/>
        <v>2178</v>
      </c>
      <c r="O329" s="2">
        <f t="shared" si="68"/>
        <v>498</v>
      </c>
      <c r="P329" s="2">
        <f t="shared" si="69"/>
        <v>-498</v>
      </c>
      <c r="Q329" s="2">
        <v>1143</v>
      </c>
      <c r="R329" s="2">
        <v>1641</v>
      </c>
    </row>
    <row r="330" spans="1:18" ht="12.75">
      <c r="A330" t="s">
        <v>626</v>
      </c>
      <c r="B330" s="13" t="s">
        <v>627</v>
      </c>
      <c r="C330" s="2">
        <v>567</v>
      </c>
      <c r="D330" s="2">
        <v>0</v>
      </c>
      <c r="E330" s="2">
        <v>7091</v>
      </c>
      <c r="F330" s="2">
        <v>0</v>
      </c>
      <c r="G330" s="2">
        <v>4610</v>
      </c>
      <c r="H330" s="2">
        <f t="shared" si="65"/>
        <v>4610</v>
      </c>
      <c r="I330" s="2">
        <f t="shared" si="66"/>
        <v>12268</v>
      </c>
      <c r="J330" s="2">
        <v>14073</v>
      </c>
      <c r="K330" s="2">
        <v>0</v>
      </c>
      <c r="L330" s="2">
        <v>14073</v>
      </c>
      <c r="M330" s="2">
        <v>0</v>
      </c>
      <c r="N330" s="2">
        <f t="shared" si="67"/>
        <v>14073</v>
      </c>
      <c r="O330" s="2">
        <f t="shared" si="68"/>
        <v>-1805</v>
      </c>
      <c r="P330" s="2">
        <f t="shared" si="69"/>
        <v>1805</v>
      </c>
      <c r="Q330" s="2">
        <v>2671</v>
      </c>
      <c r="R330" s="2">
        <v>866</v>
      </c>
    </row>
    <row r="331" spans="1:18" ht="12.75">
      <c r="A331" t="s">
        <v>628</v>
      </c>
      <c r="B331" s="13" t="s">
        <v>629</v>
      </c>
      <c r="C331" s="2">
        <v>255</v>
      </c>
      <c r="D331" s="2">
        <v>0</v>
      </c>
      <c r="E331" s="2">
        <v>3426</v>
      </c>
      <c r="F331" s="2">
        <v>0</v>
      </c>
      <c r="G331" s="2">
        <v>6317</v>
      </c>
      <c r="H331" s="2">
        <f t="shared" si="65"/>
        <v>6317</v>
      </c>
      <c r="I331" s="2">
        <f t="shared" si="66"/>
        <v>9998</v>
      </c>
      <c r="J331" s="2">
        <v>10859</v>
      </c>
      <c r="K331" s="2">
        <v>0</v>
      </c>
      <c r="L331" s="2">
        <v>10859</v>
      </c>
      <c r="M331" s="2">
        <v>0</v>
      </c>
      <c r="N331" s="2">
        <f t="shared" si="67"/>
        <v>10859</v>
      </c>
      <c r="O331" s="2">
        <f t="shared" si="68"/>
        <v>-861</v>
      </c>
      <c r="P331" s="2">
        <f t="shared" si="69"/>
        <v>861</v>
      </c>
      <c r="Q331" s="2">
        <v>1510</v>
      </c>
      <c r="R331" s="2">
        <v>649</v>
      </c>
    </row>
    <row r="332" spans="1:18" s="1" customFormat="1" ht="25.5">
      <c r="A332" s="1" t="s">
        <v>82</v>
      </c>
      <c r="B332" s="16" t="s">
        <v>630</v>
      </c>
      <c r="C332" s="3">
        <f>SUM(C302:C331)</f>
        <v>56537</v>
      </c>
      <c r="D332" s="3">
        <f>SUM(D302:D331)</f>
        <v>27615</v>
      </c>
      <c r="E332" s="3">
        <v>355166</v>
      </c>
      <c r="F332" s="3">
        <v>0</v>
      </c>
      <c r="G332" s="3">
        <f>SUM(G302:G331)</f>
        <v>359153</v>
      </c>
      <c r="H332" s="3">
        <f>SUM(H302:H331)</f>
        <v>359153</v>
      </c>
      <c r="I332" s="3">
        <f t="shared" si="66"/>
        <v>798471</v>
      </c>
      <c r="J332" s="3">
        <v>755671</v>
      </c>
      <c r="K332" s="3">
        <v>80804</v>
      </c>
      <c r="L332" s="3">
        <v>836475</v>
      </c>
      <c r="M332" s="3">
        <v>75105</v>
      </c>
      <c r="N332" s="3">
        <f t="shared" si="67"/>
        <v>911580</v>
      </c>
      <c r="O332" s="3">
        <f t="shared" si="68"/>
        <v>-113109</v>
      </c>
      <c r="P332" s="3">
        <f t="shared" si="69"/>
        <v>113109</v>
      </c>
      <c r="Q332" s="3">
        <v>227580</v>
      </c>
      <c r="R332" s="3">
        <v>114471</v>
      </c>
    </row>
    <row r="334" spans="1:18" ht="12.75">
      <c r="A334" t="s">
        <v>631</v>
      </c>
      <c r="B334" s="13" t="s">
        <v>632</v>
      </c>
      <c r="C334" s="2">
        <v>0</v>
      </c>
      <c r="D334" s="2">
        <v>9066</v>
      </c>
      <c r="E334" s="2">
        <v>276913</v>
      </c>
      <c r="F334" s="2">
        <v>48599</v>
      </c>
      <c r="G334" s="2">
        <v>30740</v>
      </c>
      <c r="H334" s="2">
        <f aca="true" t="shared" si="70" ref="H334:H351">SUM(F334:G334)</f>
        <v>79339</v>
      </c>
      <c r="I334" s="2">
        <f aca="true" t="shared" si="71" ref="I334:I351">H334+E334+D334+C334</f>
        <v>365318</v>
      </c>
      <c r="J334" s="2">
        <v>358611</v>
      </c>
      <c r="K334" s="2">
        <v>2780</v>
      </c>
      <c r="L334" s="2">
        <v>361391</v>
      </c>
      <c r="M334" s="2">
        <v>4217</v>
      </c>
      <c r="N334" s="2">
        <f aca="true" t="shared" si="72" ref="N334:N351">SUM(L334:M334)</f>
        <v>365608</v>
      </c>
      <c r="O334" s="2">
        <f aca="true" t="shared" si="73" ref="O334:O351">I334-N334</f>
        <v>-290</v>
      </c>
      <c r="P334" s="2">
        <f aca="true" t="shared" si="74" ref="P334:P351">Q334-R334</f>
        <v>290</v>
      </c>
      <c r="Q334" s="2">
        <v>19059</v>
      </c>
      <c r="R334" s="2">
        <v>18769</v>
      </c>
    </row>
    <row r="335" spans="1:18" ht="12.75">
      <c r="A335" t="s">
        <v>633</v>
      </c>
      <c r="B335" s="13" t="s">
        <v>634</v>
      </c>
      <c r="C335" s="2">
        <v>7550</v>
      </c>
      <c r="D335" s="2">
        <v>984</v>
      </c>
      <c r="E335" s="2">
        <v>41379</v>
      </c>
      <c r="F335" s="2">
        <v>0</v>
      </c>
      <c r="G335" s="2">
        <v>61307</v>
      </c>
      <c r="H335" s="2">
        <f t="shared" si="70"/>
        <v>61307</v>
      </c>
      <c r="I335" s="2">
        <f t="shared" si="71"/>
        <v>111220</v>
      </c>
      <c r="J335" s="2">
        <v>81938</v>
      </c>
      <c r="K335" s="2">
        <v>28776</v>
      </c>
      <c r="L335" s="2">
        <v>110714</v>
      </c>
      <c r="M335" s="2">
        <v>0</v>
      </c>
      <c r="N335" s="2">
        <f t="shared" si="72"/>
        <v>110714</v>
      </c>
      <c r="O335" s="2">
        <f t="shared" si="73"/>
        <v>506</v>
      </c>
      <c r="P335" s="2">
        <f t="shared" si="74"/>
        <v>-506</v>
      </c>
      <c r="Q335" s="2">
        <v>1374</v>
      </c>
      <c r="R335" s="2">
        <v>1880</v>
      </c>
    </row>
    <row r="336" spans="1:18" ht="12.75">
      <c r="A336" t="s">
        <v>635</v>
      </c>
      <c r="B336" s="13" t="s">
        <v>636</v>
      </c>
      <c r="C336" s="2">
        <v>806</v>
      </c>
      <c r="D336" s="2">
        <v>80</v>
      </c>
      <c r="E336" s="2">
        <v>16808</v>
      </c>
      <c r="F336" s="2">
        <v>0</v>
      </c>
      <c r="G336" s="2">
        <v>4930</v>
      </c>
      <c r="H336" s="2">
        <f t="shared" si="70"/>
        <v>4930</v>
      </c>
      <c r="I336" s="2">
        <f t="shared" si="71"/>
        <v>22624</v>
      </c>
      <c r="J336" s="2">
        <v>22944</v>
      </c>
      <c r="K336" s="2">
        <v>0</v>
      </c>
      <c r="L336" s="2">
        <v>22944</v>
      </c>
      <c r="M336" s="2">
        <v>0</v>
      </c>
      <c r="N336" s="2">
        <f t="shared" si="72"/>
        <v>22944</v>
      </c>
      <c r="O336" s="2">
        <f t="shared" si="73"/>
        <v>-320</v>
      </c>
      <c r="P336" s="2">
        <f t="shared" si="74"/>
        <v>320</v>
      </c>
      <c r="Q336" s="2">
        <v>5519</v>
      </c>
      <c r="R336" s="2">
        <v>5199</v>
      </c>
    </row>
    <row r="337" spans="1:18" ht="12.75">
      <c r="A337" t="s">
        <v>637</v>
      </c>
      <c r="B337" s="13" t="s">
        <v>638</v>
      </c>
      <c r="C337" s="2">
        <v>1559</v>
      </c>
      <c r="D337" s="2">
        <v>0</v>
      </c>
      <c r="E337" s="2">
        <v>13415</v>
      </c>
      <c r="F337" s="2">
        <v>0</v>
      </c>
      <c r="G337" s="2">
        <v>9798</v>
      </c>
      <c r="H337" s="2">
        <f t="shared" si="70"/>
        <v>9798</v>
      </c>
      <c r="I337" s="2">
        <f t="shared" si="71"/>
        <v>24772</v>
      </c>
      <c r="J337" s="2">
        <v>23378</v>
      </c>
      <c r="K337" s="2">
        <v>80</v>
      </c>
      <c r="L337" s="2">
        <v>23458</v>
      </c>
      <c r="M337" s="2">
        <v>0</v>
      </c>
      <c r="N337" s="2">
        <f t="shared" si="72"/>
        <v>23458</v>
      </c>
      <c r="O337" s="2">
        <f t="shared" si="73"/>
        <v>1314</v>
      </c>
      <c r="P337" s="2">
        <f t="shared" si="74"/>
        <v>-1314</v>
      </c>
      <c r="Q337" s="2">
        <v>5595</v>
      </c>
      <c r="R337" s="2">
        <v>6909</v>
      </c>
    </row>
    <row r="338" spans="1:18" ht="12.75">
      <c r="A338" t="s">
        <v>639</v>
      </c>
      <c r="B338" s="13" t="s">
        <v>640</v>
      </c>
      <c r="C338" s="2">
        <v>11262</v>
      </c>
      <c r="D338" s="2">
        <v>3104</v>
      </c>
      <c r="E338" s="2">
        <v>54485</v>
      </c>
      <c r="F338" s="2">
        <v>0</v>
      </c>
      <c r="G338" s="2">
        <v>35095</v>
      </c>
      <c r="H338" s="2">
        <f t="shared" si="70"/>
        <v>35095</v>
      </c>
      <c r="I338" s="2">
        <f t="shared" si="71"/>
        <v>103946</v>
      </c>
      <c r="J338" s="2">
        <v>105641</v>
      </c>
      <c r="K338" s="2">
        <v>9296</v>
      </c>
      <c r="L338" s="2">
        <v>114937</v>
      </c>
      <c r="M338" s="2">
        <v>1470</v>
      </c>
      <c r="N338" s="2">
        <f t="shared" si="72"/>
        <v>116407</v>
      </c>
      <c r="O338" s="2">
        <f t="shared" si="73"/>
        <v>-12461</v>
      </c>
      <c r="P338" s="2">
        <f t="shared" si="74"/>
        <v>12461</v>
      </c>
      <c r="Q338" s="2">
        <v>32869</v>
      </c>
      <c r="R338" s="2">
        <v>20408</v>
      </c>
    </row>
    <row r="339" spans="1:18" ht="12.75">
      <c r="A339" t="s">
        <v>641</v>
      </c>
      <c r="B339" s="13" t="s">
        <v>642</v>
      </c>
      <c r="C339" s="2">
        <v>385</v>
      </c>
      <c r="D339" s="2">
        <v>21</v>
      </c>
      <c r="E339" s="2">
        <v>14275</v>
      </c>
      <c r="F339" s="2">
        <v>0</v>
      </c>
      <c r="G339" s="2">
        <v>5375</v>
      </c>
      <c r="H339" s="2">
        <f t="shared" si="70"/>
        <v>5375</v>
      </c>
      <c r="I339" s="2">
        <f t="shared" si="71"/>
        <v>20056</v>
      </c>
      <c r="J339" s="2">
        <v>27406</v>
      </c>
      <c r="K339" s="2">
        <v>260</v>
      </c>
      <c r="L339" s="2">
        <v>27666</v>
      </c>
      <c r="M339" s="2">
        <v>0</v>
      </c>
      <c r="N339" s="2">
        <f t="shared" si="72"/>
        <v>27666</v>
      </c>
      <c r="O339" s="2">
        <f t="shared" si="73"/>
        <v>-7610</v>
      </c>
      <c r="P339" s="2">
        <f t="shared" si="74"/>
        <v>7610</v>
      </c>
      <c r="Q339" s="2">
        <v>8680</v>
      </c>
      <c r="R339" s="2">
        <v>1070</v>
      </c>
    </row>
    <row r="340" spans="1:18" ht="12.75">
      <c r="A340" t="s">
        <v>643</v>
      </c>
      <c r="B340" s="13" t="s">
        <v>644</v>
      </c>
      <c r="C340" s="2">
        <v>137</v>
      </c>
      <c r="D340" s="2">
        <v>0</v>
      </c>
      <c r="E340" s="2">
        <v>2553</v>
      </c>
      <c r="F340" s="2">
        <v>0</v>
      </c>
      <c r="G340" s="2">
        <v>6118</v>
      </c>
      <c r="H340" s="2">
        <f t="shared" si="70"/>
        <v>6118</v>
      </c>
      <c r="I340" s="2">
        <f t="shared" si="71"/>
        <v>8808</v>
      </c>
      <c r="J340" s="2">
        <v>8049</v>
      </c>
      <c r="K340" s="2">
        <v>0</v>
      </c>
      <c r="L340" s="2">
        <v>8049</v>
      </c>
      <c r="M340" s="2">
        <v>0</v>
      </c>
      <c r="N340" s="2">
        <f t="shared" si="72"/>
        <v>8049</v>
      </c>
      <c r="O340" s="2">
        <f t="shared" si="73"/>
        <v>759</v>
      </c>
      <c r="P340" s="2">
        <f t="shared" si="74"/>
        <v>-759</v>
      </c>
      <c r="Q340" s="2">
        <v>2705</v>
      </c>
      <c r="R340" s="2">
        <v>3464</v>
      </c>
    </row>
    <row r="341" spans="1:18" ht="12.75">
      <c r="A341" t="s">
        <v>645</v>
      </c>
      <c r="B341" s="13" t="s">
        <v>646</v>
      </c>
      <c r="C341" s="2">
        <v>633</v>
      </c>
      <c r="D341" s="2">
        <v>0</v>
      </c>
      <c r="E341" s="2">
        <v>8023</v>
      </c>
      <c r="F341" s="2">
        <v>0</v>
      </c>
      <c r="G341" s="2">
        <v>10810</v>
      </c>
      <c r="H341" s="2">
        <f t="shared" si="70"/>
        <v>10810</v>
      </c>
      <c r="I341" s="2">
        <f t="shared" si="71"/>
        <v>19466</v>
      </c>
      <c r="J341" s="2">
        <v>16372</v>
      </c>
      <c r="K341" s="2">
        <v>0</v>
      </c>
      <c r="L341" s="2">
        <v>16372</v>
      </c>
      <c r="M341" s="2">
        <v>0</v>
      </c>
      <c r="N341" s="2">
        <f t="shared" si="72"/>
        <v>16372</v>
      </c>
      <c r="O341" s="2">
        <f t="shared" si="73"/>
        <v>3094</v>
      </c>
      <c r="P341" s="2">
        <f t="shared" si="74"/>
        <v>-3094</v>
      </c>
      <c r="Q341" s="2">
        <v>4498</v>
      </c>
      <c r="R341" s="2">
        <v>7592</v>
      </c>
    </row>
    <row r="342" spans="1:18" ht="12.75">
      <c r="A342" t="s">
        <v>647</v>
      </c>
      <c r="B342" s="13" t="s">
        <v>648</v>
      </c>
      <c r="C342" s="2">
        <v>637</v>
      </c>
      <c r="D342" s="2">
        <v>968</v>
      </c>
      <c r="E342" s="2">
        <v>11235</v>
      </c>
      <c r="F342" s="2">
        <v>0</v>
      </c>
      <c r="G342" s="2">
        <v>8540</v>
      </c>
      <c r="H342" s="2">
        <f t="shared" si="70"/>
        <v>8540</v>
      </c>
      <c r="I342" s="2">
        <f t="shared" si="71"/>
        <v>21380</v>
      </c>
      <c r="J342" s="2">
        <v>23081</v>
      </c>
      <c r="K342" s="2">
        <v>348</v>
      </c>
      <c r="L342" s="2">
        <v>23429</v>
      </c>
      <c r="M342" s="2">
        <v>0</v>
      </c>
      <c r="N342" s="2">
        <f t="shared" si="72"/>
        <v>23429</v>
      </c>
      <c r="O342" s="2">
        <f t="shared" si="73"/>
        <v>-2049</v>
      </c>
      <c r="P342" s="2">
        <f t="shared" si="74"/>
        <v>2049</v>
      </c>
      <c r="Q342" s="2">
        <v>6480</v>
      </c>
      <c r="R342" s="2">
        <v>4431</v>
      </c>
    </row>
    <row r="343" spans="1:18" ht="12.75">
      <c r="A343" t="s">
        <v>649</v>
      </c>
      <c r="B343" s="13" t="s">
        <v>650</v>
      </c>
      <c r="C343" s="2">
        <v>866</v>
      </c>
      <c r="D343" s="2">
        <v>9</v>
      </c>
      <c r="E343" s="2">
        <v>7233</v>
      </c>
      <c r="F343" s="2">
        <v>12711</v>
      </c>
      <c r="G343" s="2">
        <v>10852</v>
      </c>
      <c r="H343" s="2">
        <f t="shared" si="70"/>
        <v>23563</v>
      </c>
      <c r="I343" s="2">
        <f t="shared" si="71"/>
        <v>31671</v>
      </c>
      <c r="J343" s="2">
        <v>28195</v>
      </c>
      <c r="K343" s="2">
        <v>1974</v>
      </c>
      <c r="L343" s="2">
        <v>30169</v>
      </c>
      <c r="M343" s="2">
        <v>0</v>
      </c>
      <c r="N343" s="2">
        <f t="shared" si="72"/>
        <v>30169</v>
      </c>
      <c r="O343" s="2">
        <f t="shared" si="73"/>
        <v>1502</v>
      </c>
      <c r="P343" s="2">
        <f t="shared" si="74"/>
        <v>-1502</v>
      </c>
      <c r="Q343" s="2">
        <v>5827</v>
      </c>
      <c r="R343" s="2">
        <v>7329</v>
      </c>
    </row>
    <row r="344" spans="1:18" ht="12.75">
      <c r="A344" t="s">
        <v>651</v>
      </c>
      <c r="B344" s="13" t="s">
        <v>1205</v>
      </c>
      <c r="C344" s="2">
        <v>698</v>
      </c>
      <c r="D344" s="2">
        <v>1059</v>
      </c>
      <c r="E344" s="2">
        <v>13928</v>
      </c>
      <c r="F344" s="2">
        <v>0</v>
      </c>
      <c r="G344" s="2">
        <v>7703</v>
      </c>
      <c r="H344" s="2">
        <f t="shared" si="70"/>
        <v>7703</v>
      </c>
      <c r="I344" s="2">
        <f t="shared" si="71"/>
        <v>23388</v>
      </c>
      <c r="J344" s="2">
        <v>13736</v>
      </c>
      <c r="K344" s="2">
        <v>197</v>
      </c>
      <c r="L344" s="2">
        <v>13933</v>
      </c>
      <c r="M344" s="2">
        <v>0</v>
      </c>
      <c r="N344" s="2">
        <f t="shared" si="72"/>
        <v>13933</v>
      </c>
      <c r="O344" s="2">
        <f t="shared" si="73"/>
        <v>9455</v>
      </c>
      <c r="P344" s="2">
        <f t="shared" si="74"/>
        <v>-9455</v>
      </c>
      <c r="Q344" s="2">
        <v>5808</v>
      </c>
      <c r="R344" s="2">
        <v>15263</v>
      </c>
    </row>
    <row r="345" spans="1:18" ht="12.75">
      <c r="A345" t="s">
        <v>652</v>
      </c>
      <c r="B345" s="13" t="s">
        <v>653</v>
      </c>
      <c r="C345" s="2">
        <v>1389</v>
      </c>
      <c r="D345" s="2">
        <v>1001</v>
      </c>
      <c r="E345" s="2">
        <v>12914</v>
      </c>
      <c r="F345" s="2">
        <v>0</v>
      </c>
      <c r="G345" s="2">
        <v>10494</v>
      </c>
      <c r="H345" s="2">
        <f t="shared" si="70"/>
        <v>10494</v>
      </c>
      <c r="I345" s="2">
        <f t="shared" si="71"/>
        <v>25798</v>
      </c>
      <c r="J345" s="2">
        <v>23528</v>
      </c>
      <c r="K345" s="2">
        <v>1225</v>
      </c>
      <c r="L345" s="2">
        <v>24753</v>
      </c>
      <c r="M345" s="2">
        <v>0</v>
      </c>
      <c r="N345" s="2">
        <f t="shared" si="72"/>
        <v>24753</v>
      </c>
      <c r="O345" s="2">
        <f t="shared" si="73"/>
        <v>1045</v>
      </c>
      <c r="P345" s="2">
        <f t="shared" si="74"/>
        <v>-1045</v>
      </c>
      <c r="Q345" s="2">
        <v>16595</v>
      </c>
      <c r="R345" s="2">
        <v>17640</v>
      </c>
    </row>
    <row r="346" spans="1:18" ht="12.75">
      <c r="A346" t="s">
        <v>654</v>
      </c>
      <c r="B346" s="13" t="s">
        <v>655</v>
      </c>
      <c r="C346" s="2">
        <v>691</v>
      </c>
      <c r="D346" s="2">
        <v>2433</v>
      </c>
      <c r="E346" s="2">
        <v>6744</v>
      </c>
      <c r="F346" s="2">
        <v>0</v>
      </c>
      <c r="G346" s="2">
        <v>5944</v>
      </c>
      <c r="H346" s="2">
        <f t="shared" si="70"/>
        <v>5944</v>
      </c>
      <c r="I346" s="2">
        <f t="shared" si="71"/>
        <v>15812</v>
      </c>
      <c r="J346" s="2">
        <v>14072</v>
      </c>
      <c r="K346" s="2">
        <v>0</v>
      </c>
      <c r="L346" s="2">
        <v>14072</v>
      </c>
      <c r="M346" s="2">
        <v>437</v>
      </c>
      <c r="N346" s="2">
        <f t="shared" si="72"/>
        <v>14509</v>
      </c>
      <c r="O346" s="2">
        <f t="shared" si="73"/>
        <v>1303</v>
      </c>
      <c r="P346" s="2">
        <f t="shared" si="74"/>
        <v>-1303</v>
      </c>
      <c r="Q346" s="2">
        <v>7377</v>
      </c>
      <c r="R346" s="2">
        <v>8680</v>
      </c>
    </row>
    <row r="347" spans="1:18" ht="12.75">
      <c r="A347" t="s">
        <v>656</v>
      </c>
      <c r="B347" s="13" t="s">
        <v>657</v>
      </c>
      <c r="C347" s="2">
        <v>654</v>
      </c>
      <c r="D347" s="2">
        <v>658</v>
      </c>
      <c r="E347" s="2">
        <v>13547</v>
      </c>
      <c r="F347" s="2">
        <v>0</v>
      </c>
      <c r="G347" s="2">
        <v>5934</v>
      </c>
      <c r="H347" s="2">
        <f t="shared" si="70"/>
        <v>5934</v>
      </c>
      <c r="I347" s="2">
        <f t="shared" si="71"/>
        <v>20793</v>
      </c>
      <c r="J347" s="2">
        <v>19299</v>
      </c>
      <c r="K347" s="2">
        <v>387</v>
      </c>
      <c r="L347" s="2">
        <v>19686</v>
      </c>
      <c r="M347" s="2">
        <v>4000</v>
      </c>
      <c r="N347" s="2">
        <f t="shared" si="72"/>
        <v>23686</v>
      </c>
      <c r="O347" s="2">
        <f t="shared" si="73"/>
        <v>-2893</v>
      </c>
      <c r="P347" s="2">
        <f t="shared" si="74"/>
        <v>2893</v>
      </c>
      <c r="Q347" s="2">
        <v>5672</v>
      </c>
      <c r="R347" s="2">
        <v>2779</v>
      </c>
    </row>
    <row r="348" spans="1:18" ht="12.75">
      <c r="A348" t="s">
        <v>658</v>
      </c>
      <c r="B348" s="13" t="s">
        <v>659</v>
      </c>
      <c r="C348" s="2">
        <v>15</v>
      </c>
      <c r="D348" s="2">
        <v>13</v>
      </c>
      <c r="E348" s="2">
        <v>11663</v>
      </c>
      <c r="F348" s="2">
        <v>10015</v>
      </c>
      <c r="G348" s="2">
        <v>5404</v>
      </c>
      <c r="H348" s="2">
        <f t="shared" si="70"/>
        <v>15419</v>
      </c>
      <c r="I348" s="2">
        <f t="shared" si="71"/>
        <v>27110</v>
      </c>
      <c r="J348" s="2">
        <v>23108</v>
      </c>
      <c r="K348" s="2">
        <v>0</v>
      </c>
      <c r="L348" s="2">
        <v>23108</v>
      </c>
      <c r="M348" s="2">
        <v>0</v>
      </c>
      <c r="N348" s="2">
        <f t="shared" si="72"/>
        <v>23108</v>
      </c>
      <c r="O348" s="2">
        <f t="shared" si="73"/>
        <v>4002</v>
      </c>
      <c r="P348" s="2">
        <f t="shared" si="74"/>
        <v>-4002</v>
      </c>
      <c r="Q348" s="2">
        <v>8049</v>
      </c>
      <c r="R348" s="2">
        <v>12051</v>
      </c>
    </row>
    <row r="349" spans="1:18" ht="12.75">
      <c r="A349" t="s">
        <v>660</v>
      </c>
      <c r="B349" s="13" t="s">
        <v>661</v>
      </c>
      <c r="C349" s="2">
        <v>2276</v>
      </c>
      <c r="D349" s="2">
        <v>97</v>
      </c>
      <c r="E349" s="2">
        <v>7687</v>
      </c>
      <c r="F349" s="2">
        <v>0</v>
      </c>
      <c r="G349" s="2">
        <v>6181</v>
      </c>
      <c r="H349" s="2">
        <f t="shared" si="70"/>
        <v>6181</v>
      </c>
      <c r="I349" s="2">
        <f t="shared" si="71"/>
        <v>16241</v>
      </c>
      <c r="J349" s="2">
        <v>15698</v>
      </c>
      <c r="K349" s="2">
        <v>0</v>
      </c>
      <c r="L349" s="2">
        <v>15698</v>
      </c>
      <c r="M349" s="2">
        <v>-1318</v>
      </c>
      <c r="N349" s="2">
        <f t="shared" si="72"/>
        <v>14380</v>
      </c>
      <c r="O349" s="2">
        <f t="shared" si="73"/>
        <v>1861</v>
      </c>
      <c r="P349" s="2">
        <f t="shared" si="74"/>
        <v>-1861</v>
      </c>
      <c r="Q349" s="2">
        <v>6995</v>
      </c>
      <c r="R349" s="2">
        <v>8856</v>
      </c>
    </row>
    <row r="350" spans="1:18" ht="12.75">
      <c r="A350" t="s">
        <v>662</v>
      </c>
      <c r="B350" s="13" t="s">
        <v>663</v>
      </c>
      <c r="C350" s="2">
        <v>464</v>
      </c>
      <c r="D350" s="2">
        <v>1292</v>
      </c>
      <c r="E350" s="2">
        <v>11236</v>
      </c>
      <c r="F350" s="2">
        <v>0</v>
      </c>
      <c r="G350" s="2">
        <v>3821</v>
      </c>
      <c r="H350" s="2">
        <f t="shared" si="70"/>
        <v>3821</v>
      </c>
      <c r="I350" s="2">
        <f t="shared" si="71"/>
        <v>16813</v>
      </c>
      <c r="J350" s="2">
        <v>16151</v>
      </c>
      <c r="K350" s="2">
        <v>1370</v>
      </c>
      <c r="L350" s="2">
        <v>17521</v>
      </c>
      <c r="M350" s="2">
        <v>0</v>
      </c>
      <c r="N350" s="2">
        <f t="shared" si="72"/>
        <v>17521</v>
      </c>
      <c r="O350" s="2">
        <f t="shared" si="73"/>
        <v>-708</v>
      </c>
      <c r="P350" s="2">
        <f t="shared" si="74"/>
        <v>708</v>
      </c>
      <c r="Q350" s="2">
        <v>2546</v>
      </c>
      <c r="R350" s="2">
        <v>1838</v>
      </c>
    </row>
    <row r="351" spans="1:18" s="1" customFormat="1" ht="16.5" customHeight="1">
      <c r="A351" s="1" t="s">
        <v>82</v>
      </c>
      <c r="B351" s="16" t="s">
        <v>664</v>
      </c>
      <c r="C351" s="3">
        <v>30022</v>
      </c>
      <c r="D351" s="3">
        <v>20785</v>
      </c>
      <c r="E351" s="3">
        <v>524038</v>
      </c>
      <c r="F351" s="3">
        <v>71325</v>
      </c>
      <c r="G351" s="3">
        <v>229046</v>
      </c>
      <c r="H351" s="3">
        <f t="shared" si="70"/>
        <v>300371</v>
      </c>
      <c r="I351" s="3">
        <f t="shared" si="71"/>
        <v>875216</v>
      </c>
      <c r="J351" s="3">
        <v>821207</v>
      </c>
      <c r="K351" s="3">
        <v>46693</v>
      </c>
      <c r="L351" s="3">
        <v>867900</v>
      </c>
      <c r="M351" s="3">
        <v>8806</v>
      </c>
      <c r="N351" s="3">
        <f t="shared" si="72"/>
        <v>876706</v>
      </c>
      <c r="O351" s="3">
        <f t="shared" si="73"/>
        <v>-1490</v>
      </c>
      <c r="P351" s="3">
        <f t="shared" si="74"/>
        <v>1490</v>
      </c>
      <c r="Q351" s="3">
        <v>145648</v>
      </c>
      <c r="R351" s="3">
        <v>144158</v>
      </c>
    </row>
    <row r="353" spans="1:18" ht="12.75">
      <c r="A353" t="s">
        <v>665</v>
      </c>
      <c r="B353" s="13" t="s">
        <v>666</v>
      </c>
      <c r="C353" s="2">
        <v>0</v>
      </c>
      <c r="D353" s="2">
        <v>595</v>
      </c>
      <c r="E353" s="2">
        <v>87874</v>
      </c>
      <c r="F353" s="2">
        <v>3517</v>
      </c>
      <c r="G353" s="2">
        <v>38099</v>
      </c>
      <c r="H353" s="2">
        <f aca="true" t="shared" si="75" ref="H353:H378">SUM(F353:G353)</f>
        <v>41616</v>
      </c>
      <c r="I353" s="2">
        <f aca="true" t="shared" si="76" ref="I353:I378">H353+E353+D353+C353</f>
        <v>130085</v>
      </c>
      <c r="J353" s="2">
        <v>139271</v>
      </c>
      <c r="K353" s="2">
        <v>1500</v>
      </c>
      <c r="L353" s="2">
        <v>140771</v>
      </c>
      <c r="M353" s="2">
        <v>1500</v>
      </c>
      <c r="N353" s="2">
        <f aca="true" t="shared" si="77" ref="N353:N378">SUM(L353:M353)</f>
        <v>142271</v>
      </c>
      <c r="O353" s="2">
        <f aca="true" t="shared" si="78" ref="O353:O378">I353-N353</f>
        <v>-12186</v>
      </c>
      <c r="P353" s="2">
        <f aca="true" t="shared" si="79" ref="P353:P378">Q353-R353</f>
        <v>12186</v>
      </c>
      <c r="Q353" s="2">
        <v>31757</v>
      </c>
      <c r="R353" s="2">
        <v>19571</v>
      </c>
    </row>
    <row r="354" spans="1:18" ht="12.75">
      <c r="A354" t="s">
        <v>667</v>
      </c>
      <c r="B354" s="13" t="s">
        <v>668</v>
      </c>
      <c r="C354" s="2">
        <v>2634</v>
      </c>
      <c r="D354" s="2">
        <v>3750</v>
      </c>
      <c r="E354" s="2">
        <v>77107</v>
      </c>
      <c r="F354" s="2">
        <v>0</v>
      </c>
      <c r="G354" s="2">
        <v>49889</v>
      </c>
      <c r="H354" s="2">
        <f t="shared" si="75"/>
        <v>49889</v>
      </c>
      <c r="I354" s="2">
        <f t="shared" si="76"/>
        <v>133380</v>
      </c>
      <c r="J354" s="2">
        <v>97278</v>
      </c>
      <c r="K354" s="2">
        <v>48755</v>
      </c>
      <c r="L354" s="2">
        <v>146033</v>
      </c>
      <c r="M354" s="2">
        <v>0</v>
      </c>
      <c r="N354" s="2">
        <f t="shared" si="77"/>
        <v>146033</v>
      </c>
      <c r="O354" s="2">
        <f t="shared" si="78"/>
        <v>-12653</v>
      </c>
      <c r="P354" s="2">
        <f t="shared" si="79"/>
        <v>12653</v>
      </c>
      <c r="Q354" s="2">
        <v>33034</v>
      </c>
      <c r="R354" s="2">
        <v>20381</v>
      </c>
    </row>
    <row r="355" spans="1:18" ht="12.75">
      <c r="A355" t="s">
        <v>669</v>
      </c>
      <c r="B355" s="13" t="s">
        <v>670</v>
      </c>
      <c r="C355" s="2">
        <v>695</v>
      </c>
      <c r="D355" s="2">
        <v>0</v>
      </c>
      <c r="E355" s="2">
        <v>16356</v>
      </c>
      <c r="F355" s="2">
        <v>0</v>
      </c>
      <c r="G355" s="2">
        <v>7651</v>
      </c>
      <c r="H355" s="2">
        <f t="shared" si="75"/>
        <v>7651</v>
      </c>
      <c r="I355" s="2">
        <f t="shared" si="76"/>
        <v>24702</v>
      </c>
      <c r="J355" s="2">
        <v>20705</v>
      </c>
      <c r="K355" s="2">
        <v>0</v>
      </c>
      <c r="L355" s="2">
        <v>20705</v>
      </c>
      <c r="M355" s="2">
        <v>0</v>
      </c>
      <c r="N355" s="2">
        <f t="shared" si="77"/>
        <v>20705</v>
      </c>
      <c r="O355" s="2">
        <f t="shared" si="78"/>
        <v>3997</v>
      </c>
      <c r="P355" s="2">
        <f t="shared" si="79"/>
        <v>-3997</v>
      </c>
      <c r="Q355" s="2">
        <v>4817</v>
      </c>
      <c r="R355" s="2">
        <v>8814</v>
      </c>
    </row>
    <row r="356" spans="1:18" ht="12.75">
      <c r="A356" t="s">
        <v>671</v>
      </c>
      <c r="B356" s="13" t="s">
        <v>672</v>
      </c>
      <c r="C356" s="2">
        <v>782</v>
      </c>
      <c r="D356" s="2">
        <v>0</v>
      </c>
      <c r="E356" s="2">
        <v>16124</v>
      </c>
      <c r="F356" s="2">
        <v>0</v>
      </c>
      <c r="G356" s="2">
        <v>7287</v>
      </c>
      <c r="H356" s="2">
        <f t="shared" si="75"/>
        <v>7287</v>
      </c>
      <c r="I356" s="2">
        <f t="shared" si="76"/>
        <v>24193</v>
      </c>
      <c r="J356" s="2">
        <v>17562</v>
      </c>
      <c r="K356" s="2">
        <v>6849</v>
      </c>
      <c r="L356" s="2">
        <v>24411</v>
      </c>
      <c r="M356" s="2">
        <v>0</v>
      </c>
      <c r="N356" s="2">
        <f t="shared" si="77"/>
        <v>24411</v>
      </c>
      <c r="O356" s="2">
        <f t="shared" si="78"/>
        <v>-218</v>
      </c>
      <c r="P356" s="2">
        <f t="shared" si="79"/>
        <v>218</v>
      </c>
      <c r="Q356" s="2">
        <v>1040</v>
      </c>
      <c r="R356" s="2">
        <v>822</v>
      </c>
    </row>
    <row r="357" spans="1:18" ht="12.75">
      <c r="A357" t="s">
        <v>673</v>
      </c>
      <c r="B357" s="13" t="s">
        <v>674</v>
      </c>
      <c r="C357" s="2">
        <v>227</v>
      </c>
      <c r="D357" s="2">
        <v>0</v>
      </c>
      <c r="E357" s="2">
        <v>5111</v>
      </c>
      <c r="F357" s="2">
        <v>0</v>
      </c>
      <c r="G357" s="2">
        <v>3256</v>
      </c>
      <c r="H357" s="2">
        <f t="shared" si="75"/>
        <v>3256</v>
      </c>
      <c r="I357" s="2">
        <f t="shared" si="76"/>
        <v>8594</v>
      </c>
      <c r="J357" s="2">
        <v>9348</v>
      </c>
      <c r="K357" s="2">
        <v>0</v>
      </c>
      <c r="L357" s="2">
        <v>9348</v>
      </c>
      <c r="M357" s="2">
        <v>0</v>
      </c>
      <c r="N357" s="2">
        <f t="shared" si="77"/>
        <v>9348</v>
      </c>
      <c r="O357" s="2">
        <f t="shared" si="78"/>
        <v>-754</v>
      </c>
      <c r="P357" s="2">
        <f t="shared" si="79"/>
        <v>754</v>
      </c>
      <c r="Q357" s="2">
        <v>3876</v>
      </c>
      <c r="R357" s="2">
        <v>3122</v>
      </c>
    </row>
    <row r="358" spans="1:18" ht="12.75">
      <c r="A358" t="s">
        <v>675</v>
      </c>
      <c r="B358" s="13" t="s">
        <v>676</v>
      </c>
      <c r="C358" s="2">
        <v>164</v>
      </c>
      <c r="D358" s="2">
        <v>0</v>
      </c>
      <c r="E358" s="2">
        <v>5605</v>
      </c>
      <c r="F358" s="2">
        <v>0</v>
      </c>
      <c r="G358" s="2">
        <v>6366</v>
      </c>
      <c r="H358" s="2">
        <f t="shared" si="75"/>
        <v>6366</v>
      </c>
      <c r="I358" s="2">
        <f t="shared" si="76"/>
        <v>12135</v>
      </c>
      <c r="J358" s="2">
        <v>13538</v>
      </c>
      <c r="K358" s="2">
        <v>388</v>
      </c>
      <c r="L358" s="2">
        <v>13926</v>
      </c>
      <c r="M358" s="2">
        <v>0</v>
      </c>
      <c r="N358" s="2">
        <f t="shared" si="77"/>
        <v>13926</v>
      </c>
      <c r="O358" s="2">
        <f t="shared" si="78"/>
        <v>-1791</v>
      </c>
      <c r="P358" s="2">
        <f t="shared" si="79"/>
        <v>1791</v>
      </c>
      <c r="Q358" s="2">
        <v>3399</v>
      </c>
      <c r="R358" s="2">
        <v>1608</v>
      </c>
    </row>
    <row r="359" spans="1:18" ht="12.75">
      <c r="A359" t="s">
        <v>677</v>
      </c>
      <c r="B359" s="13" t="s">
        <v>678</v>
      </c>
      <c r="C359" s="2">
        <v>579</v>
      </c>
      <c r="D359" s="2">
        <v>0</v>
      </c>
      <c r="E359" s="2">
        <v>14307</v>
      </c>
      <c r="F359" s="2">
        <v>0</v>
      </c>
      <c r="G359" s="2">
        <v>2531</v>
      </c>
      <c r="H359" s="2">
        <f t="shared" si="75"/>
        <v>2531</v>
      </c>
      <c r="I359" s="2">
        <f t="shared" si="76"/>
        <v>17417</v>
      </c>
      <c r="J359" s="2">
        <v>17474</v>
      </c>
      <c r="K359" s="2">
        <v>0</v>
      </c>
      <c r="L359" s="2">
        <v>17474</v>
      </c>
      <c r="M359" s="2">
        <v>0</v>
      </c>
      <c r="N359" s="2">
        <f t="shared" si="77"/>
        <v>17474</v>
      </c>
      <c r="O359" s="2">
        <f t="shared" si="78"/>
        <v>-57</v>
      </c>
      <c r="P359" s="2">
        <f t="shared" si="79"/>
        <v>57</v>
      </c>
      <c r="Q359" s="2">
        <v>1401</v>
      </c>
      <c r="R359" s="2">
        <v>1344</v>
      </c>
    </row>
    <row r="360" spans="1:18" ht="12.75">
      <c r="A360" t="s">
        <v>679</v>
      </c>
      <c r="B360" s="13" t="s">
        <v>680</v>
      </c>
      <c r="C360" s="2">
        <v>623</v>
      </c>
      <c r="D360" s="2">
        <v>0</v>
      </c>
      <c r="E360" s="2">
        <v>6163</v>
      </c>
      <c r="F360" s="2">
        <v>0</v>
      </c>
      <c r="G360" s="2">
        <v>820</v>
      </c>
      <c r="H360" s="2">
        <f t="shared" si="75"/>
        <v>820</v>
      </c>
      <c r="I360" s="2">
        <f t="shared" si="76"/>
        <v>7606</v>
      </c>
      <c r="J360" s="2">
        <v>8685</v>
      </c>
      <c r="K360" s="2">
        <v>0</v>
      </c>
      <c r="L360" s="2">
        <v>8685</v>
      </c>
      <c r="M360" s="2">
        <v>0</v>
      </c>
      <c r="N360" s="2">
        <f t="shared" si="77"/>
        <v>8685</v>
      </c>
      <c r="O360" s="2">
        <f t="shared" si="78"/>
        <v>-1079</v>
      </c>
      <c r="P360" s="2">
        <f t="shared" si="79"/>
        <v>1079</v>
      </c>
      <c r="Q360" s="2">
        <v>3489</v>
      </c>
      <c r="R360" s="2">
        <v>2410</v>
      </c>
    </row>
    <row r="361" spans="1:18" ht="12.75">
      <c r="A361" t="s">
        <v>681</v>
      </c>
      <c r="B361" s="13" t="s">
        <v>682</v>
      </c>
      <c r="C361" s="2">
        <v>635</v>
      </c>
      <c r="D361" s="2">
        <v>0</v>
      </c>
      <c r="E361" s="2">
        <v>5421</v>
      </c>
      <c r="F361" s="2">
        <v>0</v>
      </c>
      <c r="G361" s="2">
        <v>1097</v>
      </c>
      <c r="H361" s="2">
        <f t="shared" si="75"/>
        <v>1097</v>
      </c>
      <c r="I361" s="2">
        <f t="shared" si="76"/>
        <v>7153</v>
      </c>
      <c r="J361" s="2">
        <v>8573</v>
      </c>
      <c r="K361" s="2">
        <v>257</v>
      </c>
      <c r="L361" s="2">
        <v>8830</v>
      </c>
      <c r="M361" s="2">
        <v>0</v>
      </c>
      <c r="N361" s="2">
        <f t="shared" si="77"/>
        <v>8830</v>
      </c>
      <c r="O361" s="2">
        <f t="shared" si="78"/>
        <v>-1677</v>
      </c>
      <c r="P361" s="2">
        <f t="shared" si="79"/>
        <v>1677</v>
      </c>
      <c r="Q361" s="2">
        <v>2409</v>
      </c>
      <c r="R361" s="2">
        <v>732</v>
      </c>
    </row>
    <row r="362" spans="1:18" ht="12.75">
      <c r="A362" t="s">
        <v>683</v>
      </c>
      <c r="B362" s="13" t="s">
        <v>684</v>
      </c>
      <c r="C362" s="2">
        <v>819</v>
      </c>
      <c r="D362" s="2">
        <v>0</v>
      </c>
      <c r="E362" s="2">
        <v>7344</v>
      </c>
      <c r="F362" s="2">
        <v>0</v>
      </c>
      <c r="G362" s="2">
        <v>5278</v>
      </c>
      <c r="H362" s="2">
        <f t="shared" si="75"/>
        <v>5278</v>
      </c>
      <c r="I362" s="2">
        <f t="shared" si="76"/>
        <v>13441</v>
      </c>
      <c r="J362" s="2">
        <v>11587</v>
      </c>
      <c r="K362" s="2">
        <v>821</v>
      </c>
      <c r="L362" s="2">
        <v>12408</v>
      </c>
      <c r="M362" s="2">
        <v>0</v>
      </c>
      <c r="N362" s="2">
        <f t="shared" si="77"/>
        <v>12408</v>
      </c>
      <c r="O362" s="2">
        <f t="shared" si="78"/>
        <v>1033</v>
      </c>
      <c r="P362" s="2">
        <f t="shared" si="79"/>
        <v>-1033</v>
      </c>
      <c r="Q362" s="2">
        <v>3304</v>
      </c>
      <c r="R362" s="2">
        <v>4337</v>
      </c>
    </row>
    <row r="363" spans="1:18" ht="12.75">
      <c r="A363" t="s">
        <v>685</v>
      </c>
      <c r="B363" s="13" t="s">
        <v>686</v>
      </c>
      <c r="C363" s="2">
        <v>312</v>
      </c>
      <c r="D363" s="2">
        <v>0</v>
      </c>
      <c r="E363" s="2">
        <v>10411</v>
      </c>
      <c r="F363" s="2">
        <v>0</v>
      </c>
      <c r="G363" s="2">
        <v>3483</v>
      </c>
      <c r="H363" s="2">
        <f t="shared" si="75"/>
        <v>3483</v>
      </c>
      <c r="I363" s="2">
        <f t="shared" si="76"/>
        <v>14206</v>
      </c>
      <c r="J363" s="2">
        <v>13698</v>
      </c>
      <c r="K363" s="2">
        <v>0</v>
      </c>
      <c r="L363" s="2">
        <v>13698</v>
      </c>
      <c r="M363" s="2">
        <v>0</v>
      </c>
      <c r="N363" s="2">
        <f t="shared" si="77"/>
        <v>13698</v>
      </c>
      <c r="O363" s="2">
        <f t="shared" si="78"/>
        <v>508</v>
      </c>
      <c r="P363" s="2">
        <f t="shared" si="79"/>
        <v>-508</v>
      </c>
      <c r="Q363" s="2">
        <v>5859</v>
      </c>
      <c r="R363" s="2">
        <v>6367</v>
      </c>
    </row>
    <row r="364" spans="1:18" ht="12.75">
      <c r="A364" t="s">
        <v>687</v>
      </c>
      <c r="B364" s="13" t="s">
        <v>688</v>
      </c>
      <c r="C364" s="2">
        <v>206</v>
      </c>
      <c r="D364" s="2">
        <v>0</v>
      </c>
      <c r="E364" s="2">
        <v>4712</v>
      </c>
      <c r="F364" s="2">
        <v>0</v>
      </c>
      <c r="G364" s="2">
        <v>3454</v>
      </c>
      <c r="H364" s="2">
        <f t="shared" si="75"/>
        <v>3454</v>
      </c>
      <c r="I364" s="2">
        <f t="shared" si="76"/>
        <v>8372</v>
      </c>
      <c r="J364" s="2">
        <v>9170</v>
      </c>
      <c r="K364" s="2">
        <v>1177</v>
      </c>
      <c r="L364" s="2">
        <v>10347</v>
      </c>
      <c r="M364" s="2">
        <v>0</v>
      </c>
      <c r="N364" s="2">
        <f t="shared" si="77"/>
        <v>10347</v>
      </c>
      <c r="O364" s="2">
        <f t="shared" si="78"/>
        <v>-1975</v>
      </c>
      <c r="P364" s="2">
        <f t="shared" si="79"/>
        <v>1975</v>
      </c>
      <c r="Q364" s="2">
        <v>2025</v>
      </c>
      <c r="R364" s="2">
        <v>50</v>
      </c>
    </row>
    <row r="365" spans="1:18" ht="12.75">
      <c r="A365" t="s">
        <v>689</v>
      </c>
      <c r="B365" s="13" t="s">
        <v>690</v>
      </c>
      <c r="C365" s="2">
        <v>914</v>
      </c>
      <c r="D365" s="2">
        <v>0</v>
      </c>
      <c r="E365" s="2">
        <v>14220</v>
      </c>
      <c r="F365" s="2">
        <v>0</v>
      </c>
      <c r="G365" s="2">
        <v>7692</v>
      </c>
      <c r="H365" s="2">
        <f t="shared" si="75"/>
        <v>7692</v>
      </c>
      <c r="I365" s="2">
        <f t="shared" si="76"/>
        <v>22826</v>
      </c>
      <c r="J365" s="2">
        <v>21174</v>
      </c>
      <c r="K365" s="2">
        <v>335</v>
      </c>
      <c r="L365" s="2">
        <v>21509</v>
      </c>
      <c r="M365" s="2">
        <v>0</v>
      </c>
      <c r="N365" s="2">
        <f t="shared" si="77"/>
        <v>21509</v>
      </c>
      <c r="O365" s="2">
        <f t="shared" si="78"/>
        <v>1317</v>
      </c>
      <c r="P365" s="2">
        <f t="shared" si="79"/>
        <v>-1317</v>
      </c>
      <c r="Q365" s="2">
        <v>2372</v>
      </c>
      <c r="R365" s="2">
        <v>3689</v>
      </c>
    </row>
    <row r="366" spans="1:18" ht="12.75">
      <c r="A366" t="s">
        <v>691</v>
      </c>
      <c r="B366" s="13" t="s">
        <v>692</v>
      </c>
      <c r="C366" s="2">
        <v>270</v>
      </c>
      <c r="D366" s="2">
        <v>0</v>
      </c>
      <c r="E366" s="2">
        <v>8174</v>
      </c>
      <c r="F366" s="2">
        <v>0</v>
      </c>
      <c r="G366" s="2">
        <v>1698</v>
      </c>
      <c r="H366" s="2">
        <f t="shared" si="75"/>
        <v>1698</v>
      </c>
      <c r="I366" s="2">
        <f t="shared" si="76"/>
        <v>10142</v>
      </c>
      <c r="J366" s="2">
        <v>11637</v>
      </c>
      <c r="K366" s="2">
        <v>156</v>
      </c>
      <c r="L366" s="2">
        <v>11793</v>
      </c>
      <c r="M366" s="2">
        <v>0</v>
      </c>
      <c r="N366" s="2">
        <f t="shared" si="77"/>
        <v>11793</v>
      </c>
      <c r="O366" s="2">
        <f t="shared" si="78"/>
        <v>-1651</v>
      </c>
      <c r="P366" s="2">
        <f t="shared" si="79"/>
        <v>1651</v>
      </c>
      <c r="Q366" s="2">
        <v>5599</v>
      </c>
      <c r="R366" s="2">
        <v>3948</v>
      </c>
    </row>
    <row r="367" spans="1:18" ht="12.75">
      <c r="A367" t="s">
        <v>693</v>
      </c>
      <c r="B367" s="13" t="s">
        <v>694</v>
      </c>
      <c r="C367" s="2">
        <v>228</v>
      </c>
      <c r="D367" s="2">
        <v>0</v>
      </c>
      <c r="E367" s="2">
        <v>6873</v>
      </c>
      <c r="F367" s="2">
        <v>0</v>
      </c>
      <c r="G367" s="2">
        <v>1193</v>
      </c>
      <c r="H367" s="2">
        <f t="shared" si="75"/>
        <v>1193</v>
      </c>
      <c r="I367" s="2">
        <f t="shared" si="76"/>
        <v>8294</v>
      </c>
      <c r="J367" s="2">
        <v>9879</v>
      </c>
      <c r="K367" s="2">
        <v>331</v>
      </c>
      <c r="L367" s="2">
        <v>10210</v>
      </c>
      <c r="M367" s="2">
        <v>0</v>
      </c>
      <c r="N367" s="2">
        <f t="shared" si="77"/>
        <v>10210</v>
      </c>
      <c r="O367" s="2">
        <f t="shared" si="78"/>
        <v>-1916</v>
      </c>
      <c r="P367" s="2">
        <f t="shared" si="79"/>
        <v>1916</v>
      </c>
      <c r="Q367" s="2">
        <v>3771</v>
      </c>
      <c r="R367" s="2">
        <v>1855</v>
      </c>
    </row>
    <row r="368" spans="1:18" ht="12.75">
      <c r="A368" t="s">
        <v>695</v>
      </c>
      <c r="B368" s="13" t="s">
        <v>696</v>
      </c>
      <c r="C368" s="2">
        <v>264</v>
      </c>
      <c r="D368" s="2">
        <v>0</v>
      </c>
      <c r="E368" s="2">
        <v>6933</v>
      </c>
      <c r="F368" s="2">
        <v>0</v>
      </c>
      <c r="G368" s="2">
        <v>5987</v>
      </c>
      <c r="H368" s="2">
        <f t="shared" si="75"/>
        <v>5987</v>
      </c>
      <c r="I368" s="2">
        <f t="shared" si="76"/>
        <v>13184</v>
      </c>
      <c r="J368" s="2">
        <v>12583</v>
      </c>
      <c r="K368" s="2">
        <v>472</v>
      </c>
      <c r="L368" s="2">
        <v>13055</v>
      </c>
      <c r="M368" s="2">
        <v>0</v>
      </c>
      <c r="N368" s="2">
        <f t="shared" si="77"/>
        <v>13055</v>
      </c>
      <c r="O368" s="2">
        <f t="shared" si="78"/>
        <v>129</v>
      </c>
      <c r="P368" s="2">
        <f t="shared" si="79"/>
        <v>-129</v>
      </c>
      <c r="Q368" s="2">
        <v>1965</v>
      </c>
      <c r="R368" s="2">
        <v>2094</v>
      </c>
    </row>
    <row r="369" spans="1:18" ht="12.75">
      <c r="A369" t="s">
        <v>697</v>
      </c>
      <c r="B369" s="13" t="s">
        <v>698</v>
      </c>
      <c r="C369" s="2">
        <v>202</v>
      </c>
      <c r="D369" s="2">
        <v>0</v>
      </c>
      <c r="E369" s="2">
        <v>7308</v>
      </c>
      <c r="F369" s="2">
        <v>0</v>
      </c>
      <c r="G369" s="2">
        <v>1761</v>
      </c>
      <c r="H369" s="2">
        <f t="shared" si="75"/>
        <v>1761</v>
      </c>
      <c r="I369" s="2">
        <f t="shared" si="76"/>
        <v>9271</v>
      </c>
      <c r="J369" s="2">
        <v>9025</v>
      </c>
      <c r="K369" s="2">
        <v>300</v>
      </c>
      <c r="L369" s="2">
        <v>9325</v>
      </c>
      <c r="M369" s="2">
        <v>0</v>
      </c>
      <c r="N369" s="2">
        <f t="shared" si="77"/>
        <v>9325</v>
      </c>
      <c r="O369" s="2">
        <f t="shared" si="78"/>
        <v>-54</v>
      </c>
      <c r="P369" s="2">
        <f t="shared" si="79"/>
        <v>54</v>
      </c>
      <c r="Q369" s="2">
        <v>429</v>
      </c>
      <c r="R369" s="2">
        <v>375</v>
      </c>
    </row>
    <row r="370" spans="1:18" ht="12.75">
      <c r="A370" t="s">
        <v>699</v>
      </c>
      <c r="B370" s="13" t="s">
        <v>700</v>
      </c>
      <c r="C370" s="2">
        <v>276</v>
      </c>
      <c r="D370" s="2">
        <v>0</v>
      </c>
      <c r="E370" s="2">
        <v>7371</v>
      </c>
      <c r="F370" s="2">
        <v>0</v>
      </c>
      <c r="G370" s="2">
        <v>5373</v>
      </c>
      <c r="H370" s="2">
        <f t="shared" si="75"/>
        <v>5373</v>
      </c>
      <c r="I370" s="2">
        <f t="shared" si="76"/>
        <v>13020</v>
      </c>
      <c r="J370" s="2">
        <v>11701</v>
      </c>
      <c r="K370" s="2">
        <v>0</v>
      </c>
      <c r="L370" s="2">
        <v>11701</v>
      </c>
      <c r="M370" s="2">
        <v>0</v>
      </c>
      <c r="N370" s="2">
        <f t="shared" si="77"/>
        <v>11701</v>
      </c>
      <c r="O370" s="2">
        <f t="shared" si="78"/>
        <v>1319</v>
      </c>
      <c r="P370" s="2">
        <f t="shared" si="79"/>
        <v>-1319</v>
      </c>
      <c r="Q370" s="2">
        <v>3349</v>
      </c>
      <c r="R370" s="2">
        <v>4668</v>
      </c>
    </row>
    <row r="371" spans="1:18" ht="12.75">
      <c r="A371" t="s">
        <v>701</v>
      </c>
      <c r="B371" s="13" t="s">
        <v>702</v>
      </c>
      <c r="C371" s="2">
        <v>171</v>
      </c>
      <c r="D371" s="2">
        <v>0</v>
      </c>
      <c r="E371" s="2">
        <v>7367</v>
      </c>
      <c r="F371" s="2">
        <v>0</v>
      </c>
      <c r="G371" s="2">
        <v>10239</v>
      </c>
      <c r="H371" s="2">
        <f t="shared" si="75"/>
        <v>10239</v>
      </c>
      <c r="I371" s="2">
        <f t="shared" si="76"/>
        <v>17777</v>
      </c>
      <c r="J371" s="2">
        <v>17752</v>
      </c>
      <c r="K371" s="2">
        <v>375</v>
      </c>
      <c r="L371" s="2">
        <v>18127</v>
      </c>
      <c r="M371" s="2">
        <v>0</v>
      </c>
      <c r="N371" s="2">
        <f t="shared" si="77"/>
        <v>18127</v>
      </c>
      <c r="O371" s="2">
        <f t="shared" si="78"/>
        <v>-350</v>
      </c>
      <c r="P371" s="2">
        <f t="shared" si="79"/>
        <v>350</v>
      </c>
      <c r="Q371" s="2">
        <v>3354</v>
      </c>
      <c r="R371" s="2">
        <v>3004</v>
      </c>
    </row>
    <row r="372" spans="1:18" ht="12.75">
      <c r="A372" t="s">
        <v>703</v>
      </c>
      <c r="B372" s="13" t="s">
        <v>704</v>
      </c>
      <c r="C372" s="2">
        <v>98</v>
      </c>
      <c r="D372" s="2">
        <v>0</v>
      </c>
      <c r="E372" s="2">
        <v>4587</v>
      </c>
      <c r="F372" s="2">
        <v>0</v>
      </c>
      <c r="G372" s="2">
        <v>2527</v>
      </c>
      <c r="H372" s="2">
        <f t="shared" si="75"/>
        <v>2527</v>
      </c>
      <c r="I372" s="2">
        <f t="shared" si="76"/>
        <v>7212</v>
      </c>
      <c r="J372" s="2">
        <v>5240</v>
      </c>
      <c r="K372" s="2">
        <v>0</v>
      </c>
      <c r="L372" s="2">
        <v>5240</v>
      </c>
      <c r="M372" s="2">
        <v>0</v>
      </c>
      <c r="N372" s="2">
        <f t="shared" si="77"/>
        <v>5240</v>
      </c>
      <c r="O372" s="2">
        <f t="shared" si="78"/>
        <v>1972</v>
      </c>
      <c r="P372" s="2">
        <f t="shared" si="79"/>
        <v>-1972</v>
      </c>
      <c r="Q372" s="2">
        <v>1461</v>
      </c>
      <c r="R372" s="2">
        <v>3433</v>
      </c>
    </row>
    <row r="373" spans="1:18" ht="12.75">
      <c r="A373" t="s">
        <v>705</v>
      </c>
      <c r="B373" s="13" t="s">
        <v>706</v>
      </c>
      <c r="C373" s="2">
        <v>204</v>
      </c>
      <c r="D373" s="2">
        <v>0</v>
      </c>
      <c r="E373" s="2">
        <v>5821</v>
      </c>
      <c r="F373" s="2">
        <v>0</v>
      </c>
      <c r="G373" s="2">
        <v>4405</v>
      </c>
      <c r="H373" s="2">
        <f t="shared" si="75"/>
        <v>4405</v>
      </c>
      <c r="I373" s="2">
        <f t="shared" si="76"/>
        <v>10430</v>
      </c>
      <c r="J373" s="2">
        <v>10277</v>
      </c>
      <c r="K373" s="2">
        <v>344</v>
      </c>
      <c r="L373" s="2">
        <v>10621</v>
      </c>
      <c r="M373" s="2">
        <v>0</v>
      </c>
      <c r="N373" s="2">
        <f t="shared" si="77"/>
        <v>10621</v>
      </c>
      <c r="O373" s="2">
        <f t="shared" si="78"/>
        <v>-191</v>
      </c>
      <c r="P373" s="2">
        <f t="shared" si="79"/>
        <v>191</v>
      </c>
      <c r="Q373" s="2">
        <v>2165</v>
      </c>
      <c r="R373" s="2">
        <v>1974</v>
      </c>
    </row>
    <row r="374" spans="1:18" ht="12.75">
      <c r="A374" t="s">
        <v>707</v>
      </c>
      <c r="B374" s="13" t="s">
        <v>708</v>
      </c>
      <c r="C374" s="2">
        <v>3</v>
      </c>
      <c r="D374" s="2">
        <v>0</v>
      </c>
      <c r="E374" s="2">
        <v>6282</v>
      </c>
      <c r="F374" s="2">
        <v>0</v>
      </c>
      <c r="G374" s="2">
        <v>5435</v>
      </c>
      <c r="H374" s="2">
        <f t="shared" si="75"/>
        <v>5435</v>
      </c>
      <c r="I374" s="2">
        <f t="shared" si="76"/>
        <v>11720</v>
      </c>
      <c r="J374" s="2">
        <v>12955</v>
      </c>
      <c r="K374" s="2">
        <v>0</v>
      </c>
      <c r="L374" s="2">
        <v>12955</v>
      </c>
      <c r="M374" s="2">
        <v>0</v>
      </c>
      <c r="N374" s="2">
        <f t="shared" si="77"/>
        <v>12955</v>
      </c>
      <c r="O374" s="2">
        <f t="shared" si="78"/>
        <v>-1235</v>
      </c>
      <c r="P374" s="2">
        <f t="shared" si="79"/>
        <v>1235</v>
      </c>
      <c r="Q374" s="2">
        <v>3834</v>
      </c>
      <c r="R374" s="2">
        <v>2599</v>
      </c>
    </row>
    <row r="375" spans="1:18" ht="12.75">
      <c r="A375" t="s">
        <v>709</v>
      </c>
      <c r="B375" s="13" t="s">
        <v>710</v>
      </c>
      <c r="C375" s="2">
        <v>275</v>
      </c>
      <c r="D375" s="2">
        <v>0</v>
      </c>
      <c r="E375" s="2">
        <v>9474</v>
      </c>
      <c r="F375" s="2">
        <v>0</v>
      </c>
      <c r="G375" s="2">
        <v>4068</v>
      </c>
      <c r="H375" s="2">
        <f t="shared" si="75"/>
        <v>4068</v>
      </c>
      <c r="I375" s="2">
        <f t="shared" si="76"/>
        <v>13817</v>
      </c>
      <c r="J375" s="2">
        <v>16455</v>
      </c>
      <c r="K375" s="2">
        <v>499</v>
      </c>
      <c r="L375" s="2">
        <v>16954</v>
      </c>
      <c r="M375" s="2">
        <v>0</v>
      </c>
      <c r="N375" s="2">
        <f t="shared" si="77"/>
        <v>16954</v>
      </c>
      <c r="O375" s="2">
        <f t="shared" si="78"/>
        <v>-3137</v>
      </c>
      <c r="P375" s="2">
        <f t="shared" si="79"/>
        <v>3137</v>
      </c>
      <c r="Q375" s="2">
        <v>5373</v>
      </c>
      <c r="R375" s="2">
        <v>2236</v>
      </c>
    </row>
    <row r="376" spans="1:18" ht="12.75">
      <c r="A376" t="s">
        <v>711</v>
      </c>
      <c r="B376" s="13" t="s">
        <v>712</v>
      </c>
      <c r="C376" s="2">
        <v>121</v>
      </c>
      <c r="D376" s="2">
        <v>0</v>
      </c>
      <c r="E376" s="2">
        <v>5685</v>
      </c>
      <c r="F376" s="2">
        <v>0</v>
      </c>
      <c r="G376" s="2">
        <v>7478</v>
      </c>
      <c r="H376" s="2">
        <f t="shared" si="75"/>
        <v>7478</v>
      </c>
      <c r="I376" s="2">
        <f t="shared" si="76"/>
        <v>13284</v>
      </c>
      <c r="J376" s="2">
        <v>13352</v>
      </c>
      <c r="K376" s="2">
        <v>0</v>
      </c>
      <c r="L376" s="2">
        <v>13352</v>
      </c>
      <c r="M376" s="2">
        <v>0</v>
      </c>
      <c r="N376" s="2">
        <f t="shared" si="77"/>
        <v>13352</v>
      </c>
      <c r="O376" s="2">
        <f t="shared" si="78"/>
        <v>-68</v>
      </c>
      <c r="P376" s="2">
        <f t="shared" si="79"/>
        <v>68</v>
      </c>
      <c r="Q376" s="2">
        <v>258</v>
      </c>
      <c r="R376" s="2">
        <v>190</v>
      </c>
    </row>
    <row r="377" spans="1:18" ht="12.75">
      <c r="A377" t="s">
        <v>713</v>
      </c>
      <c r="B377" s="13" t="s">
        <v>714</v>
      </c>
      <c r="C377" s="2">
        <v>2877</v>
      </c>
      <c r="D377" s="2">
        <v>0</v>
      </c>
      <c r="E377" s="2">
        <v>6415</v>
      </c>
      <c r="F377" s="2">
        <v>0</v>
      </c>
      <c r="G377" s="2">
        <v>1583</v>
      </c>
      <c r="H377" s="2">
        <f t="shared" si="75"/>
        <v>1583</v>
      </c>
      <c r="I377" s="2">
        <f t="shared" si="76"/>
        <v>10875</v>
      </c>
      <c r="J377" s="2">
        <v>12367</v>
      </c>
      <c r="K377" s="2">
        <v>911</v>
      </c>
      <c r="L377" s="2">
        <v>13278</v>
      </c>
      <c r="M377" s="2">
        <v>0</v>
      </c>
      <c r="N377" s="2">
        <f t="shared" si="77"/>
        <v>13278</v>
      </c>
      <c r="O377" s="2">
        <f t="shared" si="78"/>
        <v>-2403</v>
      </c>
      <c r="P377" s="2">
        <f t="shared" si="79"/>
        <v>2403</v>
      </c>
      <c r="Q377" s="2">
        <v>3541</v>
      </c>
      <c r="R377" s="2">
        <v>1138</v>
      </c>
    </row>
    <row r="378" spans="1:18" s="1" customFormat="1" ht="12.75">
      <c r="A378" s="1" t="s">
        <v>82</v>
      </c>
      <c r="B378" s="16" t="s">
        <v>715</v>
      </c>
      <c r="C378" s="3">
        <v>13579</v>
      </c>
      <c r="D378" s="3">
        <v>4345</v>
      </c>
      <c r="E378" s="3">
        <v>353045</v>
      </c>
      <c r="F378" s="3">
        <v>3517</v>
      </c>
      <c r="G378" s="3">
        <v>188650</v>
      </c>
      <c r="H378" s="3">
        <f t="shared" si="75"/>
        <v>192167</v>
      </c>
      <c r="I378" s="3">
        <f t="shared" si="76"/>
        <v>563136</v>
      </c>
      <c r="J378" s="3">
        <v>531286</v>
      </c>
      <c r="K378" s="3">
        <v>63470</v>
      </c>
      <c r="L378" s="3">
        <v>594756</v>
      </c>
      <c r="M378" s="3">
        <v>1500</v>
      </c>
      <c r="N378" s="3">
        <f t="shared" si="77"/>
        <v>596256</v>
      </c>
      <c r="O378" s="3">
        <f t="shared" si="78"/>
        <v>-33120</v>
      </c>
      <c r="P378" s="3">
        <f t="shared" si="79"/>
        <v>33120</v>
      </c>
      <c r="Q378" s="3">
        <v>133881</v>
      </c>
      <c r="R378" s="3">
        <v>100761</v>
      </c>
    </row>
    <row r="380" spans="1:18" ht="25.5">
      <c r="A380" t="s">
        <v>716</v>
      </c>
      <c r="B380" s="13" t="s">
        <v>717</v>
      </c>
      <c r="C380" s="2">
        <v>0</v>
      </c>
      <c r="D380" s="2">
        <v>175</v>
      </c>
      <c r="E380" s="2">
        <v>415992</v>
      </c>
      <c r="F380" s="2">
        <v>8902</v>
      </c>
      <c r="G380" s="2">
        <v>60370</v>
      </c>
      <c r="H380" s="2">
        <f aca="true" t="shared" si="80" ref="H380:H405">SUM(F380:G380)</f>
        <v>69272</v>
      </c>
      <c r="I380" s="2">
        <f aca="true" t="shared" si="81" ref="I380:I405">H380+E380+D380+C380</f>
        <v>485439</v>
      </c>
      <c r="J380" s="2">
        <v>479741</v>
      </c>
      <c r="K380" s="2">
        <v>0</v>
      </c>
      <c r="L380" s="2">
        <v>479741</v>
      </c>
      <c r="M380" s="2">
        <v>-1740</v>
      </c>
      <c r="N380" s="2">
        <f aca="true" t="shared" si="82" ref="N380:N405">SUM(L380:M380)</f>
        <v>478001</v>
      </c>
      <c r="O380" s="2">
        <f aca="true" t="shared" si="83" ref="O380:O405">I380-N380</f>
        <v>7438</v>
      </c>
      <c r="P380" s="2">
        <f aca="true" t="shared" si="84" ref="P380:P405">Q380-R380</f>
        <v>-7438</v>
      </c>
      <c r="Q380" s="2">
        <v>38022</v>
      </c>
      <c r="R380" s="2">
        <v>45460</v>
      </c>
    </row>
    <row r="381" spans="1:18" ht="12.75">
      <c r="A381" t="s">
        <v>718</v>
      </c>
      <c r="B381" s="13" t="s">
        <v>719</v>
      </c>
      <c r="C381" s="2">
        <v>9481</v>
      </c>
      <c r="D381" s="2">
        <v>21496</v>
      </c>
      <c r="E381" s="2">
        <v>98424</v>
      </c>
      <c r="F381" s="2">
        <v>0</v>
      </c>
      <c r="G381" s="2">
        <v>21336</v>
      </c>
      <c r="H381" s="2">
        <f t="shared" si="80"/>
        <v>21336</v>
      </c>
      <c r="I381" s="2">
        <f t="shared" si="81"/>
        <v>150737</v>
      </c>
      <c r="J381" s="2">
        <v>122286</v>
      </c>
      <c r="K381" s="2">
        <v>16263</v>
      </c>
      <c r="L381" s="2">
        <v>138549</v>
      </c>
      <c r="M381" s="2">
        <v>-2769</v>
      </c>
      <c r="N381" s="2">
        <f t="shared" si="82"/>
        <v>135780</v>
      </c>
      <c r="O381" s="2">
        <f t="shared" si="83"/>
        <v>14957</v>
      </c>
      <c r="P381" s="2">
        <f t="shared" si="84"/>
        <v>-14957</v>
      </c>
      <c r="Q381" s="2">
        <v>4937</v>
      </c>
      <c r="R381" s="2">
        <v>19894</v>
      </c>
    </row>
    <row r="382" spans="1:18" ht="12.75">
      <c r="A382" t="s">
        <v>720</v>
      </c>
      <c r="B382" s="13" t="s">
        <v>721</v>
      </c>
      <c r="C382" s="2">
        <v>3705</v>
      </c>
      <c r="D382" s="2">
        <v>12744</v>
      </c>
      <c r="E382" s="2">
        <v>25578</v>
      </c>
      <c r="F382" s="2">
        <v>0</v>
      </c>
      <c r="G382" s="2">
        <v>36164</v>
      </c>
      <c r="H382" s="2">
        <f t="shared" si="80"/>
        <v>36164</v>
      </c>
      <c r="I382" s="2">
        <f t="shared" si="81"/>
        <v>78191</v>
      </c>
      <c r="J382" s="2">
        <v>58891</v>
      </c>
      <c r="K382" s="2">
        <v>20000</v>
      </c>
      <c r="L382" s="2">
        <v>78891</v>
      </c>
      <c r="M382" s="2">
        <v>0</v>
      </c>
      <c r="N382" s="2">
        <f t="shared" si="82"/>
        <v>78891</v>
      </c>
      <c r="O382" s="2">
        <f t="shared" si="83"/>
        <v>-700</v>
      </c>
      <c r="P382" s="2">
        <f t="shared" si="84"/>
        <v>700</v>
      </c>
      <c r="Q382" s="2">
        <v>3326</v>
      </c>
      <c r="R382" s="2">
        <v>2626</v>
      </c>
    </row>
    <row r="383" spans="1:18" ht="12.75">
      <c r="A383" t="s">
        <v>722</v>
      </c>
      <c r="B383" s="13" t="s">
        <v>723</v>
      </c>
      <c r="C383" s="2">
        <v>804</v>
      </c>
      <c r="D383" s="2">
        <v>12324</v>
      </c>
      <c r="E383" s="2">
        <v>13196</v>
      </c>
      <c r="F383" s="2">
        <v>0</v>
      </c>
      <c r="G383" s="2">
        <v>7422</v>
      </c>
      <c r="H383" s="2">
        <f t="shared" si="80"/>
        <v>7422</v>
      </c>
      <c r="I383" s="2">
        <f t="shared" si="81"/>
        <v>33746</v>
      </c>
      <c r="J383" s="2">
        <v>32215</v>
      </c>
      <c r="K383" s="2">
        <v>1265</v>
      </c>
      <c r="L383" s="2">
        <v>33480</v>
      </c>
      <c r="M383" s="2">
        <v>0</v>
      </c>
      <c r="N383" s="2">
        <f t="shared" si="82"/>
        <v>33480</v>
      </c>
      <c r="O383" s="2">
        <f t="shared" si="83"/>
        <v>266</v>
      </c>
      <c r="P383" s="2">
        <f t="shared" si="84"/>
        <v>-266</v>
      </c>
      <c r="Q383" s="2">
        <v>3000</v>
      </c>
      <c r="R383" s="2">
        <v>3266</v>
      </c>
    </row>
    <row r="384" spans="1:18" ht="12.75">
      <c r="A384" t="s">
        <v>724</v>
      </c>
      <c r="B384" s="13" t="s">
        <v>725</v>
      </c>
      <c r="C384" s="2">
        <v>1678</v>
      </c>
      <c r="D384" s="2">
        <v>128</v>
      </c>
      <c r="E384" s="2">
        <v>13609</v>
      </c>
      <c r="F384" s="2">
        <v>0</v>
      </c>
      <c r="G384" s="2">
        <v>9806</v>
      </c>
      <c r="H384" s="2">
        <f t="shared" si="80"/>
        <v>9806</v>
      </c>
      <c r="I384" s="2">
        <f t="shared" si="81"/>
        <v>25221</v>
      </c>
      <c r="J384" s="2">
        <v>19872</v>
      </c>
      <c r="K384" s="2">
        <v>1400</v>
      </c>
      <c r="L384" s="2">
        <v>21272</v>
      </c>
      <c r="M384" s="2">
        <v>3470</v>
      </c>
      <c r="N384" s="2">
        <f t="shared" si="82"/>
        <v>24742</v>
      </c>
      <c r="O384" s="2">
        <f t="shared" si="83"/>
        <v>479</v>
      </c>
      <c r="P384" s="2">
        <f t="shared" si="84"/>
        <v>-479</v>
      </c>
      <c r="Q384" s="2">
        <v>2768</v>
      </c>
      <c r="R384" s="2">
        <v>3247</v>
      </c>
    </row>
    <row r="385" spans="1:18" ht="12.75">
      <c r="A385" t="s">
        <v>726</v>
      </c>
      <c r="B385" s="13" t="s">
        <v>727</v>
      </c>
      <c r="C385" s="2">
        <v>2857</v>
      </c>
      <c r="D385" s="2">
        <v>0</v>
      </c>
      <c r="E385" s="2">
        <v>9675</v>
      </c>
      <c r="F385" s="2">
        <v>0</v>
      </c>
      <c r="G385" s="2">
        <v>9588</v>
      </c>
      <c r="H385" s="2">
        <f t="shared" si="80"/>
        <v>9588</v>
      </c>
      <c r="I385" s="2">
        <f t="shared" si="81"/>
        <v>22120</v>
      </c>
      <c r="J385" s="2">
        <v>23315</v>
      </c>
      <c r="K385" s="2">
        <v>200</v>
      </c>
      <c r="L385" s="2">
        <v>23515</v>
      </c>
      <c r="M385" s="2">
        <v>0</v>
      </c>
      <c r="N385" s="2">
        <f t="shared" si="82"/>
        <v>23515</v>
      </c>
      <c r="O385" s="2">
        <f t="shared" si="83"/>
        <v>-1395</v>
      </c>
      <c r="P385" s="2">
        <f t="shared" si="84"/>
        <v>1395</v>
      </c>
      <c r="Q385" s="2">
        <v>2591</v>
      </c>
      <c r="R385" s="2">
        <v>1196</v>
      </c>
    </row>
    <row r="386" spans="1:18" ht="12.75">
      <c r="A386" t="s">
        <v>728</v>
      </c>
      <c r="B386" s="13" t="s">
        <v>729</v>
      </c>
      <c r="C386" s="2">
        <v>930</v>
      </c>
      <c r="D386" s="2">
        <v>0</v>
      </c>
      <c r="E386" s="2">
        <v>9080</v>
      </c>
      <c r="F386" s="2">
        <v>2712</v>
      </c>
      <c r="G386" s="2">
        <v>6265</v>
      </c>
      <c r="H386" s="2">
        <f t="shared" si="80"/>
        <v>8977</v>
      </c>
      <c r="I386" s="2">
        <f t="shared" si="81"/>
        <v>18987</v>
      </c>
      <c r="J386" s="2">
        <v>19523</v>
      </c>
      <c r="K386" s="2">
        <v>0</v>
      </c>
      <c r="L386" s="2">
        <v>19523</v>
      </c>
      <c r="M386" s="2">
        <v>0</v>
      </c>
      <c r="N386" s="2">
        <f t="shared" si="82"/>
        <v>19523</v>
      </c>
      <c r="O386" s="2">
        <f t="shared" si="83"/>
        <v>-536</v>
      </c>
      <c r="P386" s="2">
        <f t="shared" si="84"/>
        <v>536</v>
      </c>
      <c r="Q386" s="2">
        <v>2340</v>
      </c>
      <c r="R386" s="2">
        <v>1804</v>
      </c>
    </row>
    <row r="387" spans="1:18" ht="12.75">
      <c r="A387" t="s">
        <v>730</v>
      </c>
      <c r="B387" s="13" t="s">
        <v>731</v>
      </c>
      <c r="C387" s="2">
        <v>559</v>
      </c>
      <c r="D387" s="2">
        <v>290</v>
      </c>
      <c r="E387" s="2">
        <v>9342</v>
      </c>
      <c r="F387" s="2">
        <v>0</v>
      </c>
      <c r="G387" s="2">
        <v>6773</v>
      </c>
      <c r="H387" s="2">
        <f t="shared" si="80"/>
        <v>6773</v>
      </c>
      <c r="I387" s="2">
        <f t="shared" si="81"/>
        <v>16964</v>
      </c>
      <c r="J387" s="2">
        <v>16725</v>
      </c>
      <c r="K387" s="2">
        <v>0</v>
      </c>
      <c r="L387" s="2">
        <v>16725</v>
      </c>
      <c r="M387" s="2">
        <v>0</v>
      </c>
      <c r="N387" s="2">
        <f t="shared" si="82"/>
        <v>16725</v>
      </c>
      <c r="O387" s="2">
        <f t="shared" si="83"/>
        <v>239</v>
      </c>
      <c r="P387" s="2">
        <f t="shared" si="84"/>
        <v>-239</v>
      </c>
      <c r="Q387" s="2">
        <v>2901</v>
      </c>
      <c r="R387" s="2">
        <v>3140</v>
      </c>
    </row>
    <row r="388" spans="1:18" ht="12.75">
      <c r="A388" t="s">
        <v>732</v>
      </c>
      <c r="B388" s="13" t="s">
        <v>733</v>
      </c>
      <c r="C388" s="2">
        <v>1323</v>
      </c>
      <c r="D388" s="2">
        <v>2308</v>
      </c>
      <c r="E388" s="2">
        <v>7672</v>
      </c>
      <c r="F388" s="2">
        <v>0</v>
      </c>
      <c r="G388" s="2">
        <v>5398</v>
      </c>
      <c r="H388" s="2">
        <f t="shared" si="80"/>
        <v>5398</v>
      </c>
      <c r="I388" s="2">
        <f t="shared" si="81"/>
        <v>16701</v>
      </c>
      <c r="J388" s="2">
        <v>14851</v>
      </c>
      <c r="K388" s="2">
        <v>0</v>
      </c>
      <c r="L388" s="2">
        <v>14851</v>
      </c>
      <c r="M388" s="2">
        <v>0</v>
      </c>
      <c r="N388" s="2">
        <f t="shared" si="82"/>
        <v>14851</v>
      </c>
      <c r="O388" s="2">
        <f t="shared" si="83"/>
        <v>1850</v>
      </c>
      <c r="P388" s="2">
        <f t="shared" si="84"/>
        <v>-1850</v>
      </c>
      <c r="Q388" s="2">
        <v>5688</v>
      </c>
      <c r="R388" s="2">
        <v>7538</v>
      </c>
    </row>
    <row r="389" spans="1:18" ht="12.75">
      <c r="A389" t="s">
        <v>734</v>
      </c>
      <c r="B389" s="13" t="s">
        <v>735</v>
      </c>
      <c r="C389" s="2">
        <v>184</v>
      </c>
      <c r="D389" s="2">
        <v>154</v>
      </c>
      <c r="E389" s="2">
        <v>14934</v>
      </c>
      <c r="F389" s="2">
        <v>0</v>
      </c>
      <c r="G389" s="2">
        <v>8051</v>
      </c>
      <c r="H389" s="2">
        <f t="shared" si="80"/>
        <v>8051</v>
      </c>
      <c r="I389" s="2">
        <f t="shared" si="81"/>
        <v>23323</v>
      </c>
      <c r="J389" s="2">
        <v>25448</v>
      </c>
      <c r="K389" s="2">
        <v>1100</v>
      </c>
      <c r="L389" s="2">
        <v>26548</v>
      </c>
      <c r="M389" s="2">
        <v>0</v>
      </c>
      <c r="N389" s="2">
        <f t="shared" si="82"/>
        <v>26548</v>
      </c>
      <c r="O389" s="2">
        <f t="shared" si="83"/>
        <v>-3225</v>
      </c>
      <c r="P389" s="2">
        <f t="shared" si="84"/>
        <v>3225</v>
      </c>
      <c r="Q389" s="2">
        <v>3239</v>
      </c>
      <c r="R389" s="2">
        <v>14</v>
      </c>
    </row>
    <row r="390" spans="1:18" ht="12.75">
      <c r="A390" t="s">
        <v>736</v>
      </c>
      <c r="B390" s="13" t="s">
        <v>737</v>
      </c>
      <c r="C390" s="2">
        <v>16</v>
      </c>
      <c r="D390" s="2">
        <v>0</v>
      </c>
      <c r="E390" s="2">
        <v>7473</v>
      </c>
      <c r="F390" s="2">
        <v>0</v>
      </c>
      <c r="G390" s="2">
        <v>4744</v>
      </c>
      <c r="H390" s="2">
        <f t="shared" si="80"/>
        <v>4744</v>
      </c>
      <c r="I390" s="2">
        <f t="shared" si="81"/>
        <v>12233</v>
      </c>
      <c r="J390" s="2">
        <v>12687</v>
      </c>
      <c r="K390" s="2">
        <v>0</v>
      </c>
      <c r="L390" s="2">
        <v>12687</v>
      </c>
      <c r="M390" s="2">
        <v>0</v>
      </c>
      <c r="N390" s="2">
        <f t="shared" si="82"/>
        <v>12687</v>
      </c>
      <c r="O390" s="2">
        <f t="shared" si="83"/>
        <v>-454</v>
      </c>
      <c r="P390" s="2">
        <f t="shared" si="84"/>
        <v>454</v>
      </c>
      <c r="Q390" s="2">
        <v>1981</v>
      </c>
      <c r="R390" s="2">
        <v>1527</v>
      </c>
    </row>
    <row r="391" spans="1:18" ht="12.75">
      <c r="A391" t="s">
        <v>738</v>
      </c>
      <c r="B391" s="13" t="s">
        <v>739</v>
      </c>
      <c r="C391" s="2">
        <v>330</v>
      </c>
      <c r="D391" s="2">
        <v>5</v>
      </c>
      <c r="E391" s="2">
        <v>5161</v>
      </c>
      <c r="F391" s="2">
        <v>0</v>
      </c>
      <c r="G391" s="2">
        <v>2306</v>
      </c>
      <c r="H391" s="2">
        <f t="shared" si="80"/>
        <v>2306</v>
      </c>
      <c r="I391" s="2">
        <f t="shared" si="81"/>
        <v>7802</v>
      </c>
      <c r="J391" s="2">
        <v>6749</v>
      </c>
      <c r="K391" s="2">
        <v>0</v>
      </c>
      <c r="L391" s="2">
        <v>6749</v>
      </c>
      <c r="M391" s="2">
        <v>0</v>
      </c>
      <c r="N391" s="2">
        <f t="shared" si="82"/>
        <v>6749</v>
      </c>
      <c r="O391" s="2">
        <f t="shared" si="83"/>
        <v>1053</v>
      </c>
      <c r="P391" s="2">
        <f t="shared" si="84"/>
        <v>-1053</v>
      </c>
      <c r="Q391" s="2">
        <v>7187</v>
      </c>
      <c r="R391" s="2">
        <v>8240</v>
      </c>
    </row>
    <row r="392" spans="1:18" ht="12.75">
      <c r="A392" t="s">
        <v>740</v>
      </c>
      <c r="B392" s="13" t="s">
        <v>741</v>
      </c>
      <c r="C392" s="2">
        <v>7469</v>
      </c>
      <c r="D392" s="2">
        <v>5927</v>
      </c>
      <c r="E392" s="2">
        <v>12675</v>
      </c>
      <c r="F392" s="2">
        <v>0</v>
      </c>
      <c r="G392" s="2">
        <v>5817</v>
      </c>
      <c r="H392" s="2">
        <f t="shared" si="80"/>
        <v>5817</v>
      </c>
      <c r="I392" s="2">
        <f t="shared" si="81"/>
        <v>31888</v>
      </c>
      <c r="J392" s="2">
        <v>30976</v>
      </c>
      <c r="K392" s="2">
        <v>0</v>
      </c>
      <c r="L392" s="2">
        <v>30976</v>
      </c>
      <c r="M392" s="2">
        <v>-2200</v>
      </c>
      <c r="N392" s="2">
        <f t="shared" si="82"/>
        <v>28776</v>
      </c>
      <c r="O392" s="2">
        <f t="shared" si="83"/>
        <v>3112</v>
      </c>
      <c r="P392" s="2">
        <f t="shared" si="84"/>
        <v>-3112</v>
      </c>
      <c r="Q392" s="2">
        <v>10505</v>
      </c>
      <c r="R392" s="2">
        <v>13617</v>
      </c>
    </row>
    <row r="393" spans="1:18" ht="12.75">
      <c r="A393" t="s">
        <v>742</v>
      </c>
      <c r="B393" s="13" t="s">
        <v>743</v>
      </c>
      <c r="C393" s="2">
        <v>2112</v>
      </c>
      <c r="D393" s="2">
        <v>213</v>
      </c>
      <c r="E393" s="2">
        <v>4169</v>
      </c>
      <c r="F393" s="2">
        <v>0</v>
      </c>
      <c r="G393" s="2">
        <v>3212</v>
      </c>
      <c r="H393" s="2">
        <f t="shared" si="80"/>
        <v>3212</v>
      </c>
      <c r="I393" s="2">
        <f t="shared" si="81"/>
        <v>9706</v>
      </c>
      <c r="J393" s="2">
        <v>14006</v>
      </c>
      <c r="K393" s="2">
        <v>0</v>
      </c>
      <c r="L393" s="2">
        <v>14006</v>
      </c>
      <c r="M393" s="2">
        <v>0</v>
      </c>
      <c r="N393" s="2">
        <f t="shared" si="82"/>
        <v>14006</v>
      </c>
      <c r="O393" s="2">
        <f t="shared" si="83"/>
        <v>-4300</v>
      </c>
      <c r="P393" s="2">
        <f t="shared" si="84"/>
        <v>4300</v>
      </c>
      <c r="Q393" s="2">
        <v>7888</v>
      </c>
      <c r="R393" s="2">
        <v>3588</v>
      </c>
    </row>
    <row r="394" spans="1:18" ht="12.75">
      <c r="A394" t="s">
        <v>744</v>
      </c>
      <c r="B394" s="13" t="s">
        <v>745</v>
      </c>
      <c r="C394" s="2">
        <v>828</v>
      </c>
      <c r="D394" s="2">
        <v>0</v>
      </c>
      <c r="E394" s="2">
        <v>11093</v>
      </c>
      <c r="F394" s="2">
        <v>0</v>
      </c>
      <c r="G394" s="2">
        <v>6693</v>
      </c>
      <c r="H394" s="2">
        <f t="shared" si="80"/>
        <v>6693</v>
      </c>
      <c r="I394" s="2">
        <f t="shared" si="81"/>
        <v>18614</v>
      </c>
      <c r="J394" s="2">
        <v>17946</v>
      </c>
      <c r="K394" s="2">
        <v>738</v>
      </c>
      <c r="L394" s="2">
        <v>18684</v>
      </c>
      <c r="M394" s="2">
        <v>0</v>
      </c>
      <c r="N394" s="2">
        <f t="shared" si="82"/>
        <v>18684</v>
      </c>
      <c r="O394" s="2">
        <f t="shared" si="83"/>
        <v>-70</v>
      </c>
      <c r="P394" s="2">
        <f t="shared" si="84"/>
        <v>70</v>
      </c>
      <c r="Q394" s="2">
        <v>145</v>
      </c>
      <c r="R394" s="2">
        <v>75</v>
      </c>
    </row>
    <row r="395" spans="1:18" ht="12.75">
      <c r="A395" t="s">
        <v>746</v>
      </c>
      <c r="B395" s="13" t="s">
        <v>747</v>
      </c>
      <c r="C395" s="2">
        <v>801</v>
      </c>
      <c r="D395" s="2">
        <v>0</v>
      </c>
      <c r="E395" s="2">
        <v>10972</v>
      </c>
      <c r="F395" s="2">
        <v>0</v>
      </c>
      <c r="G395" s="2">
        <v>6702</v>
      </c>
      <c r="H395" s="2">
        <f t="shared" si="80"/>
        <v>6702</v>
      </c>
      <c r="I395" s="2">
        <f t="shared" si="81"/>
        <v>18475</v>
      </c>
      <c r="J395" s="2">
        <v>20770</v>
      </c>
      <c r="K395" s="2">
        <v>0</v>
      </c>
      <c r="L395" s="2">
        <v>20770</v>
      </c>
      <c r="M395" s="2">
        <v>0</v>
      </c>
      <c r="N395" s="2">
        <f t="shared" si="82"/>
        <v>20770</v>
      </c>
      <c r="O395" s="2">
        <f t="shared" si="83"/>
        <v>-2295</v>
      </c>
      <c r="P395" s="2">
        <f t="shared" si="84"/>
        <v>2295</v>
      </c>
      <c r="Q395" s="2">
        <v>3490</v>
      </c>
      <c r="R395" s="2">
        <v>1195</v>
      </c>
    </row>
    <row r="396" spans="1:18" ht="12.75">
      <c r="A396" t="s">
        <v>748</v>
      </c>
      <c r="B396" s="13" t="s">
        <v>749</v>
      </c>
      <c r="C396" s="2">
        <v>526</v>
      </c>
      <c r="D396" s="2">
        <v>170</v>
      </c>
      <c r="E396" s="2">
        <v>5988</v>
      </c>
      <c r="F396" s="2">
        <v>4886</v>
      </c>
      <c r="G396" s="2">
        <v>66</v>
      </c>
      <c r="H396" s="2">
        <f t="shared" si="80"/>
        <v>4952</v>
      </c>
      <c r="I396" s="2">
        <f t="shared" si="81"/>
        <v>11636</v>
      </c>
      <c r="J396" s="2">
        <v>16203</v>
      </c>
      <c r="K396" s="2">
        <v>0</v>
      </c>
      <c r="L396" s="2">
        <v>16203</v>
      </c>
      <c r="M396" s="2">
        <v>0</v>
      </c>
      <c r="N396" s="2">
        <f t="shared" si="82"/>
        <v>16203</v>
      </c>
      <c r="O396" s="2">
        <f t="shared" si="83"/>
        <v>-4567</v>
      </c>
      <c r="P396" s="2">
        <f t="shared" si="84"/>
        <v>4567</v>
      </c>
      <c r="Q396" s="2">
        <v>5457</v>
      </c>
      <c r="R396" s="2">
        <v>890</v>
      </c>
    </row>
    <row r="397" spans="1:18" ht="12.75">
      <c r="A397" t="s">
        <v>750</v>
      </c>
      <c r="B397" s="13" t="s">
        <v>751</v>
      </c>
      <c r="C397" s="2">
        <v>376</v>
      </c>
      <c r="D397" s="2">
        <v>0</v>
      </c>
      <c r="E397" s="2">
        <v>10040</v>
      </c>
      <c r="F397" s="2">
        <v>0</v>
      </c>
      <c r="G397" s="2">
        <v>12051</v>
      </c>
      <c r="H397" s="2">
        <f t="shared" si="80"/>
        <v>12051</v>
      </c>
      <c r="I397" s="2">
        <f t="shared" si="81"/>
        <v>22467</v>
      </c>
      <c r="J397" s="2">
        <v>18316</v>
      </c>
      <c r="K397" s="2">
        <v>0</v>
      </c>
      <c r="L397" s="2">
        <v>18316</v>
      </c>
      <c r="M397" s="2">
        <v>0</v>
      </c>
      <c r="N397" s="2">
        <f t="shared" si="82"/>
        <v>18316</v>
      </c>
      <c r="O397" s="2">
        <f t="shared" si="83"/>
        <v>4151</v>
      </c>
      <c r="P397" s="2">
        <f t="shared" si="84"/>
        <v>-4151</v>
      </c>
      <c r="Q397" s="2">
        <v>6227</v>
      </c>
      <c r="R397" s="2">
        <v>10378</v>
      </c>
    </row>
    <row r="398" spans="1:18" ht="12.75">
      <c r="A398" t="s">
        <v>752</v>
      </c>
      <c r="B398" s="13" t="s">
        <v>753</v>
      </c>
      <c r="C398" s="2">
        <v>286</v>
      </c>
      <c r="D398" s="2">
        <v>0</v>
      </c>
      <c r="E398" s="2">
        <v>5496</v>
      </c>
      <c r="F398" s="2">
        <v>0</v>
      </c>
      <c r="G398" s="2">
        <v>6383</v>
      </c>
      <c r="H398" s="2">
        <f t="shared" si="80"/>
        <v>6383</v>
      </c>
      <c r="I398" s="2">
        <f t="shared" si="81"/>
        <v>12165</v>
      </c>
      <c r="J398" s="2">
        <v>15867</v>
      </c>
      <c r="K398" s="2">
        <v>240</v>
      </c>
      <c r="L398" s="2">
        <v>16107</v>
      </c>
      <c r="M398" s="2">
        <v>0</v>
      </c>
      <c r="N398" s="2">
        <f t="shared" si="82"/>
        <v>16107</v>
      </c>
      <c r="O398" s="2">
        <f t="shared" si="83"/>
        <v>-3942</v>
      </c>
      <c r="P398" s="2">
        <f t="shared" si="84"/>
        <v>3942</v>
      </c>
      <c r="Q398" s="2">
        <v>5590</v>
      </c>
      <c r="R398" s="2">
        <v>1648</v>
      </c>
    </row>
    <row r="399" spans="1:18" ht="12.75">
      <c r="A399" t="s">
        <v>754</v>
      </c>
      <c r="B399" s="13" t="s">
        <v>755</v>
      </c>
      <c r="C399" s="2">
        <v>663</v>
      </c>
      <c r="D399" s="2">
        <v>0</v>
      </c>
      <c r="E399" s="2">
        <v>8223</v>
      </c>
      <c r="F399" s="2">
        <v>0</v>
      </c>
      <c r="G399" s="2">
        <v>8868</v>
      </c>
      <c r="H399" s="2">
        <f t="shared" si="80"/>
        <v>8868</v>
      </c>
      <c r="I399" s="2">
        <f t="shared" si="81"/>
        <v>17754</v>
      </c>
      <c r="J399" s="2">
        <v>17856</v>
      </c>
      <c r="K399" s="2">
        <v>228</v>
      </c>
      <c r="L399" s="2">
        <v>18084</v>
      </c>
      <c r="M399" s="2">
        <v>0</v>
      </c>
      <c r="N399" s="2">
        <f t="shared" si="82"/>
        <v>18084</v>
      </c>
      <c r="O399" s="2">
        <f t="shared" si="83"/>
        <v>-330</v>
      </c>
      <c r="P399" s="2">
        <f t="shared" si="84"/>
        <v>330</v>
      </c>
      <c r="Q399" s="2">
        <v>2487</v>
      </c>
      <c r="R399" s="2">
        <v>2157</v>
      </c>
    </row>
    <row r="400" spans="1:18" ht="12.75">
      <c r="A400" t="s">
        <v>756</v>
      </c>
      <c r="B400" s="13" t="s">
        <v>757</v>
      </c>
      <c r="C400" s="2">
        <v>593</v>
      </c>
      <c r="D400" s="2">
        <v>24</v>
      </c>
      <c r="E400" s="2">
        <v>8888</v>
      </c>
      <c r="F400" s="2">
        <v>0</v>
      </c>
      <c r="G400" s="2">
        <v>13105</v>
      </c>
      <c r="H400" s="2">
        <f t="shared" si="80"/>
        <v>13105</v>
      </c>
      <c r="I400" s="2">
        <f t="shared" si="81"/>
        <v>22610</v>
      </c>
      <c r="J400" s="2">
        <v>22587</v>
      </c>
      <c r="K400" s="2">
        <v>119</v>
      </c>
      <c r="L400" s="2">
        <v>22706</v>
      </c>
      <c r="M400" s="2">
        <v>0</v>
      </c>
      <c r="N400" s="2">
        <f t="shared" si="82"/>
        <v>22706</v>
      </c>
      <c r="O400" s="2">
        <f t="shared" si="83"/>
        <v>-96</v>
      </c>
      <c r="P400" s="2">
        <f t="shared" si="84"/>
        <v>96</v>
      </c>
      <c r="Q400" s="2">
        <v>2555</v>
      </c>
      <c r="R400" s="2">
        <v>2459</v>
      </c>
    </row>
    <row r="401" spans="1:18" ht="12.75">
      <c r="A401" t="s">
        <v>758</v>
      </c>
      <c r="B401" s="13" t="s">
        <v>759</v>
      </c>
      <c r="C401" s="2">
        <v>828</v>
      </c>
      <c r="D401" s="2">
        <v>0</v>
      </c>
      <c r="E401" s="2">
        <v>7208</v>
      </c>
      <c r="F401" s="2">
        <v>0</v>
      </c>
      <c r="G401" s="2">
        <v>2782</v>
      </c>
      <c r="H401" s="2">
        <f t="shared" si="80"/>
        <v>2782</v>
      </c>
      <c r="I401" s="2">
        <f t="shared" si="81"/>
        <v>10818</v>
      </c>
      <c r="J401" s="2">
        <v>13015</v>
      </c>
      <c r="K401" s="2">
        <v>0</v>
      </c>
      <c r="L401" s="2">
        <v>13015</v>
      </c>
      <c r="M401" s="2">
        <v>0</v>
      </c>
      <c r="N401" s="2">
        <f t="shared" si="82"/>
        <v>13015</v>
      </c>
      <c r="O401" s="2">
        <f t="shared" si="83"/>
        <v>-2197</v>
      </c>
      <c r="P401" s="2">
        <f t="shared" si="84"/>
        <v>2197</v>
      </c>
      <c r="Q401" s="2">
        <v>2939</v>
      </c>
      <c r="R401" s="2">
        <v>742</v>
      </c>
    </row>
    <row r="402" spans="1:18" ht="12.75">
      <c r="A402" t="s">
        <v>760</v>
      </c>
      <c r="B402" s="13" t="s">
        <v>761</v>
      </c>
      <c r="C402" s="2">
        <v>179</v>
      </c>
      <c r="D402" s="2">
        <v>0</v>
      </c>
      <c r="E402" s="2">
        <v>4915</v>
      </c>
      <c r="F402" s="2">
        <v>0</v>
      </c>
      <c r="G402" s="2">
        <v>3229</v>
      </c>
      <c r="H402" s="2">
        <f t="shared" si="80"/>
        <v>3229</v>
      </c>
      <c r="I402" s="2">
        <f t="shared" si="81"/>
        <v>8323</v>
      </c>
      <c r="J402" s="2">
        <v>8436</v>
      </c>
      <c r="K402" s="2">
        <v>0</v>
      </c>
      <c r="L402" s="2">
        <v>8436</v>
      </c>
      <c r="M402" s="2">
        <v>0</v>
      </c>
      <c r="N402" s="2">
        <f t="shared" si="82"/>
        <v>8436</v>
      </c>
      <c r="O402" s="2">
        <f t="shared" si="83"/>
        <v>-113</v>
      </c>
      <c r="P402" s="2">
        <f t="shared" si="84"/>
        <v>113</v>
      </c>
      <c r="Q402" s="2">
        <v>764</v>
      </c>
      <c r="R402" s="2">
        <v>651</v>
      </c>
    </row>
    <row r="403" spans="1:18" ht="12.75">
      <c r="A403" t="s">
        <v>762</v>
      </c>
      <c r="B403" s="13" t="s">
        <v>763</v>
      </c>
      <c r="C403" s="2">
        <v>244</v>
      </c>
      <c r="D403" s="2">
        <v>0</v>
      </c>
      <c r="E403" s="2">
        <v>8208</v>
      </c>
      <c r="F403" s="2">
        <v>0</v>
      </c>
      <c r="G403" s="2">
        <v>61</v>
      </c>
      <c r="H403" s="2">
        <f t="shared" si="80"/>
        <v>61</v>
      </c>
      <c r="I403" s="2">
        <f t="shared" si="81"/>
        <v>8513</v>
      </c>
      <c r="J403" s="2">
        <v>5213</v>
      </c>
      <c r="K403" s="2">
        <v>0</v>
      </c>
      <c r="L403" s="2">
        <v>5213</v>
      </c>
      <c r="M403" s="2">
        <v>0</v>
      </c>
      <c r="N403" s="2">
        <f t="shared" si="82"/>
        <v>5213</v>
      </c>
      <c r="O403" s="2">
        <f t="shared" si="83"/>
        <v>3300</v>
      </c>
      <c r="P403" s="2">
        <f t="shared" si="84"/>
        <v>-3300</v>
      </c>
      <c r="Q403" s="2">
        <v>3255</v>
      </c>
      <c r="R403" s="2">
        <v>6555</v>
      </c>
    </row>
    <row r="404" spans="1:18" ht="12.75">
      <c r="A404" t="s">
        <v>764</v>
      </c>
      <c r="B404" s="13" t="s">
        <v>765</v>
      </c>
      <c r="C404" s="2">
        <v>145</v>
      </c>
      <c r="D404" s="2">
        <v>178</v>
      </c>
      <c r="E404" s="2">
        <v>3122</v>
      </c>
      <c r="F404" s="2">
        <v>0</v>
      </c>
      <c r="G404" s="2">
        <v>3871</v>
      </c>
      <c r="H404" s="2">
        <f t="shared" si="80"/>
        <v>3871</v>
      </c>
      <c r="I404" s="2">
        <f t="shared" si="81"/>
        <v>7316</v>
      </c>
      <c r="J404" s="2">
        <v>7441</v>
      </c>
      <c r="K404" s="2">
        <v>0</v>
      </c>
      <c r="L404" s="2">
        <v>7441</v>
      </c>
      <c r="M404" s="2">
        <v>0</v>
      </c>
      <c r="N404" s="2">
        <f t="shared" si="82"/>
        <v>7441</v>
      </c>
      <c r="O404" s="2">
        <f t="shared" si="83"/>
        <v>-125</v>
      </c>
      <c r="P404" s="2">
        <f t="shared" si="84"/>
        <v>125</v>
      </c>
      <c r="Q404" s="2">
        <v>642</v>
      </c>
      <c r="R404" s="2">
        <v>517</v>
      </c>
    </row>
    <row r="405" spans="1:18" s="1" customFormat="1" ht="25.5">
      <c r="A405" s="1" t="s">
        <v>82</v>
      </c>
      <c r="B405" s="16" t="s">
        <v>766</v>
      </c>
      <c r="C405" s="3">
        <v>36917</v>
      </c>
      <c r="D405" s="3">
        <v>56136</v>
      </c>
      <c r="E405" s="3">
        <v>731133</v>
      </c>
      <c r="F405" s="3">
        <v>16500</v>
      </c>
      <c r="G405" s="3">
        <v>251063</v>
      </c>
      <c r="H405" s="3">
        <f t="shared" si="80"/>
        <v>267563</v>
      </c>
      <c r="I405" s="3">
        <f t="shared" si="81"/>
        <v>1091749</v>
      </c>
      <c r="J405" s="3">
        <v>1040935</v>
      </c>
      <c r="K405" s="3">
        <v>41553</v>
      </c>
      <c r="L405" s="3">
        <v>1082488</v>
      </c>
      <c r="M405" s="3">
        <v>-3239</v>
      </c>
      <c r="N405" s="3">
        <f t="shared" si="82"/>
        <v>1079249</v>
      </c>
      <c r="O405" s="3">
        <f t="shared" si="83"/>
        <v>12500</v>
      </c>
      <c r="P405" s="3">
        <f t="shared" si="84"/>
        <v>-12500</v>
      </c>
      <c r="Q405" s="3">
        <v>129924</v>
      </c>
      <c r="R405" s="3">
        <v>142424</v>
      </c>
    </row>
    <row r="407" spans="1:18" ht="12.75">
      <c r="A407" t="s">
        <v>767</v>
      </c>
      <c r="B407" s="13" t="s">
        <v>768</v>
      </c>
      <c r="C407" s="2">
        <v>0</v>
      </c>
      <c r="D407" s="2">
        <v>0</v>
      </c>
      <c r="E407" s="2">
        <v>82418</v>
      </c>
      <c r="F407" s="2">
        <v>8969</v>
      </c>
      <c r="G407" s="2">
        <v>80</v>
      </c>
      <c r="H407" s="2">
        <f aca="true" t="shared" si="85" ref="H407:H425">SUM(F407:G407)</f>
        <v>9049</v>
      </c>
      <c r="I407" s="2">
        <f aca="true" t="shared" si="86" ref="I407:I425">H407+E407+D407+C407</f>
        <v>91467</v>
      </c>
      <c r="J407" s="2">
        <v>98357</v>
      </c>
      <c r="K407" s="2">
        <v>52</v>
      </c>
      <c r="L407" s="2">
        <v>98409</v>
      </c>
      <c r="M407" s="2">
        <v>0</v>
      </c>
      <c r="N407" s="2">
        <f aca="true" t="shared" si="87" ref="N407:N425">SUM(L407:M407)</f>
        <v>98409</v>
      </c>
      <c r="O407" s="2">
        <f aca="true" t="shared" si="88" ref="O407:O425">I407-N407</f>
        <v>-6942</v>
      </c>
      <c r="P407" s="2">
        <f aca="true" t="shared" si="89" ref="P407:P425">Q407-R407</f>
        <v>6942</v>
      </c>
      <c r="Q407" s="2">
        <v>12507</v>
      </c>
      <c r="R407" s="2">
        <v>5565</v>
      </c>
    </row>
    <row r="408" spans="1:18" ht="12.75">
      <c r="A408" t="s">
        <v>769</v>
      </c>
      <c r="B408" s="13" t="s">
        <v>770</v>
      </c>
      <c r="C408" s="2">
        <v>17663</v>
      </c>
      <c r="D408" s="2">
        <v>30800</v>
      </c>
      <c r="E408" s="2">
        <v>97441</v>
      </c>
      <c r="F408" s="2">
        <v>0</v>
      </c>
      <c r="G408" s="2">
        <v>50008</v>
      </c>
      <c r="H408" s="2">
        <f t="shared" si="85"/>
        <v>50008</v>
      </c>
      <c r="I408" s="2">
        <f t="shared" si="86"/>
        <v>195912</v>
      </c>
      <c r="J408" s="2">
        <v>190676</v>
      </c>
      <c r="K408" s="2">
        <v>18828</v>
      </c>
      <c r="L408" s="2">
        <v>209504</v>
      </c>
      <c r="M408" s="2">
        <v>0</v>
      </c>
      <c r="N408" s="2">
        <f t="shared" si="87"/>
        <v>209504</v>
      </c>
      <c r="O408" s="2">
        <f t="shared" si="88"/>
        <v>-13592</v>
      </c>
      <c r="P408" s="2">
        <f t="shared" si="89"/>
        <v>13592</v>
      </c>
      <c r="Q408" s="2">
        <v>58857</v>
      </c>
      <c r="R408" s="2">
        <v>45265</v>
      </c>
    </row>
    <row r="409" spans="1:18" ht="12.75">
      <c r="A409" t="s">
        <v>771</v>
      </c>
      <c r="B409" s="13" t="s">
        <v>772</v>
      </c>
      <c r="C409" s="2">
        <v>4183</v>
      </c>
      <c r="D409" s="2">
        <v>49</v>
      </c>
      <c r="E409" s="2">
        <v>27530</v>
      </c>
      <c r="F409" s="2">
        <v>0</v>
      </c>
      <c r="G409" s="2">
        <v>8973</v>
      </c>
      <c r="H409" s="2">
        <f t="shared" si="85"/>
        <v>8973</v>
      </c>
      <c r="I409" s="2">
        <f t="shared" si="86"/>
        <v>40735</v>
      </c>
      <c r="J409" s="2">
        <v>34721</v>
      </c>
      <c r="K409" s="2">
        <v>3666</v>
      </c>
      <c r="L409" s="2">
        <v>38387</v>
      </c>
      <c r="M409" s="2">
        <v>0</v>
      </c>
      <c r="N409" s="2">
        <f t="shared" si="87"/>
        <v>38387</v>
      </c>
      <c r="O409" s="2">
        <f t="shared" si="88"/>
        <v>2348</v>
      </c>
      <c r="P409" s="2">
        <f t="shared" si="89"/>
        <v>-2348</v>
      </c>
      <c r="Q409" s="2">
        <v>53599</v>
      </c>
      <c r="R409" s="2">
        <v>55947</v>
      </c>
    </row>
    <row r="410" spans="1:18" ht="12.75">
      <c r="A410" t="s">
        <v>773</v>
      </c>
      <c r="B410" s="13" t="s">
        <v>774</v>
      </c>
      <c r="C410" s="2">
        <v>350</v>
      </c>
      <c r="D410" s="2">
        <v>238</v>
      </c>
      <c r="E410" s="2">
        <v>10516</v>
      </c>
      <c r="F410" s="2">
        <v>0</v>
      </c>
      <c r="G410" s="2">
        <v>5804</v>
      </c>
      <c r="H410" s="2">
        <f t="shared" si="85"/>
        <v>5804</v>
      </c>
      <c r="I410" s="2">
        <f t="shared" si="86"/>
        <v>16908</v>
      </c>
      <c r="J410" s="2">
        <v>15749</v>
      </c>
      <c r="K410" s="2">
        <v>778</v>
      </c>
      <c r="L410" s="2">
        <v>16527</v>
      </c>
      <c r="M410" s="2">
        <v>0</v>
      </c>
      <c r="N410" s="2">
        <f t="shared" si="87"/>
        <v>16527</v>
      </c>
      <c r="O410" s="2">
        <f t="shared" si="88"/>
        <v>381</v>
      </c>
      <c r="P410" s="2">
        <f t="shared" si="89"/>
        <v>-381</v>
      </c>
      <c r="Q410" s="2">
        <v>3547</v>
      </c>
      <c r="R410" s="2">
        <v>3928</v>
      </c>
    </row>
    <row r="411" spans="1:18" ht="12.75">
      <c r="A411" t="s">
        <v>775</v>
      </c>
      <c r="B411" s="13" t="s">
        <v>776</v>
      </c>
      <c r="C411" s="2">
        <v>1760</v>
      </c>
      <c r="D411" s="2">
        <v>646</v>
      </c>
      <c r="E411" s="2">
        <v>51613</v>
      </c>
      <c r="F411" s="2">
        <v>0</v>
      </c>
      <c r="G411" s="2">
        <v>9469</v>
      </c>
      <c r="H411" s="2">
        <f t="shared" si="85"/>
        <v>9469</v>
      </c>
      <c r="I411" s="2">
        <f t="shared" si="86"/>
        <v>63488</v>
      </c>
      <c r="J411" s="2">
        <v>66401</v>
      </c>
      <c r="K411" s="2">
        <v>3810</v>
      </c>
      <c r="L411" s="2">
        <v>70211</v>
      </c>
      <c r="M411" s="2">
        <v>0</v>
      </c>
      <c r="N411" s="2">
        <f t="shared" si="87"/>
        <v>70211</v>
      </c>
      <c r="O411" s="2">
        <f t="shared" si="88"/>
        <v>-6723</v>
      </c>
      <c r="P411" s="2">
        <f t="shared" si="89"/>
        <v>6723</v>
      </c>
      <c r="Q411" s="2">
        <v>15826</v>
      </c>
      <c r="R411" s="2">
        <v>9103</v>
      </c>
    </row>
    <row r="412" spans="1:18" ht="12.75">
      <c r="A412" t="s">
        <v>777</v>
      </c>
      <c r="B412" s="13" t="s">
        <v>778</v>
      </c>
      <c r="C412" s="2">
        <v>351</v>
      </c>
      <c r="D412" s="2">
        <v>0</v>
      </c>
      <c r="E412" s="2">
        <v>12748</v>
      </c>
      <c r="F412" s="2">
        <v>0</v>
      </c>
      <c r="G412" s="2">
        <v>10724</v>
      </c>
      <c r="H412" s="2">
        <f t="shared" si="85"/>
        <v>10724</v>
      </c>
      <c r="I412" s="2">
        <f t="shared" si="86"/>
        <v>23823</v>
      </c>
      <c r="J412" s="2">
        <v>29660</v>
      </c>
      <c r="K412" s="2">
        <v>0</v>
      </c>
      <c r="L412" s="2">
        <v>29660</v>
      </c>
      <c r="M412" s="2">
        <v>0</v>
      </c>
      <c r="N412" s="2">
        <f t="shared" si="87"/>
        <v>29660</v>
      </c>
      <c r="O412" s="2">
        <f t="shared" si="88"/>
        <v>-5837</v>
      </c>
      <c r="P412" s="2">
        <f t="shared" si="89"/>
        <v>5837</v>
      </c>
      <c r="Q412" s="2">
        <v>6260</v>
      </c>
      <c r="R412" s="2">
        <v>423</v>
      </c>
    </row>
    <row r="413" spans="1:18" ht="12.75">
      <c r="A413" t="s">
        <v>779</v>
      </c>
      <c r="B413" s="13" t="s">
        <v>780</v>
      </c>
      <c r="C413" s="2">
        <v>1434</v>
      </c>
      <c r="D413" s="2">
        <v>0</v>
      </c>
      <c r="E413" s="2">
        <v>8460</v>
      </c>
      <c r="F413" s="2">
        <v>0</v>
      </c>
      <c r="G413" s="2">
        <v>13244</v>
      </c>
      <c r="H413" s="2">
        <f t="shared" si="85"/>
        <v>13244</v>
      </c>
      <c r="I413" s="2">
        <f t="shared" si="86"/>
        <v>23138</v>
      </c>
      <c r="J413" s="2">
        <v>18412</v>
      </c>
      <c r="K413" s="2">
        <v>0</v>
      </c>
      <c r="L413" s="2">
        <v>18412</v>
      </c>
      <c r="M413" s="2">
        <v>0</v>
      </c>
      <c r="N413" s="2">
        <f t="shared" si="87"/>
        <v>18412</v>
      </c>
      <c r="O413" s="2">
        <f t="shared" si="88"/>
        <v>4726</v>
      </c>
      <c r="P413" s="2">
        <f t="shared" si="89"/>
        <v>-4726</v>
      </c>
      <c r="Q413" s="2">
        <v>8133</v>
      </c>
      <c r="R413" s="2">
        <v>12859</v>
      </c>
    </row>
    <row r="414" spans="1:18" ht="12.75">
      <c r="A414" t="s">
        <v>781</v>
      </c>
      <c r="B414" s="13" t="s">
        <v>782</v>
      </c>
      <c r="C414" s="2">
        <v>97</v>
      </c>
      <c r="D414" s="2">
        <v>0</v>
      </c>
      <c r="E414" s="2">
        <v>4219</v>
      </c>
      <c r="F414" s="2">
        <v>0</v>
      </c>
      <c r="G414" s="2">
        <v>4047</v>
      </c>
      <c r="H414" s="2">
        <f t="shared" si="85"/>
        <v>4047</v>
      </c>
      <c r="I414" s="2">
        <f t="shared" si="86"/>
        <v>8363</v>
      </c>
      <c r="J414" s="2">
        <v>9691</v>
      </c>
      <c r="K414" s="2">
        <v>660</v>
      </c>
      <c r="L414" s="2">
        <v>10351</v>
      </c>
      <c r="M414" s="2">
        <v>0</v>
      </c>
      <c r="N414" s="2">
        <f t="shared" si="87"/>
        <v>10351</v>
      </c>
      <c r="O414" s="2">
        <f t="shared" si="88"/>
        <v>-1988</v>
      </c>
      <c r="P414" s="2">
        <f t="shared" si="89"/>
        <v>1988</v>
      </c>
      <c r="Q414" s="2">
        <v>9061</v>
      </c>
      <c r="R414" s="2">
        <v>7073</v>
      </c>
    </row>
    <row r="415" spans="1:18" ht="12.75">
      <c r="A415" t="s">
        <v>783</v>
      </c>
      <c r="B415" s="13" t="s">
        <v>784</v>
      </c>
      <c r="C415" s="2">
        <v>117</v>
      </c>
      <c r="D415" s="2">
        <v>0</v>
      </c>
      <c r="E415" s="2">
        <v>9603</v>
      </c>
      <c r="F415" s="2">
        <v>2505</v>
      </c>
      <c r="G415" s="2">
        <v>18246</v>
      </c>
      <c r="H415" s="2">
        <f t="shared" si="85"/>
        <v>20751</v>
      </c>
      <c r="I415" s="2">
        <f t="shared" si="86"/>
        <v>30471</v>
      </c>
      <c r="J415" s="2">
        <v>27043</v>
      </c>
      <c r="K415" s="2">
        <v>3566</v>
      </c>
      <c r="L415" s="2">
        <v>30609</v>
      </c>
      <c r="M415" s="2">
        <v>0</v>
      </c>
      <c r="N415" s="2">
        <f t="shared" si="87"/>
        <v>30609</v>
      </c>
      <c r="O415" s="2">
        <f t="shared" si="88"/>
        <v>-138</v>
      </c>
      <c r="P415" s="2">
        <f t="shared" si="89"/>
        <v>138</v>
      </c>
      <c r="Q415" s="2">
        <v>6091</v>
      </c>
      <c r="R415" s="2">
        <v>5953</v>
      </c>
    </row>
    <row r="416" spans="1:18" ht="12.75">
      <c r="A416" t="s">
        <v>785</v>
      </c>
      <c r="B416" s="13" t="s">
        <v>786</v>
      </c>
      <c r="C416" s="2">
        <v>341</v>
      </c>
      <c r="D416" s="2">
        <v>0</v>
      </c>
      <c r="E416" s="2">
        <v>5712</v>
      </c>
      <c r="F416" s="2">
        <v>0</v>
      </c>
      <c r="G416" s="2">
        <v>879</v>
      </c>
      <c r="H416" s="2">
        <f t="shared" si="85"/>
        <v>879</v>
      </c>
      <c r="I416" s="2">
        <f t="shared" si="86"/>
        <v>6932</v>
      </c>
      <c r="J416" s="2">
        <v>6379</v>
      </c>
      <c r="K416" s="2">
        <v>286</v>
      </c>
      <c r="L416" s="2">
        <v>6665</v>
      </c>
      <c r="M416" s="2">
        <v>-550</v>
      </c>
      <c r="N416" s="2">
        <f t="shared" si="87"/>
        <v>6115</v>
      </c>
      <c r="O416" s="2">
        <f t="shared" si="88"/>
        <v>817</v>
      </c>
      <c r="P416" s="2">
        <f t="shared" si="89"/>
        <v>-817</v>
      </c>
      <c r="Q416" s="2">
        <v>3342</v>
      </c>
      <c r="R416" s="2">
        <v>4159</v>
      </c>
    </row>
    <row r="417" spans="1:18" ht="12.75">
      <c r="A417" t="s">
        <v>787</v>
      </c>
      <c r="B417" s="13" t="s">
        <v>788</v>
      </c>
      <c r="C417" s="2">
        <v>103</v>
      </c>
      <c r="D417" s="2">
        <v>0</v>
      </c>
      <c r="E417" s="2">
        <v>6296</v>
      </c>
      <c r="F417" s="2">
        <v>0</v>
      </c>
      <c r="G417" s="2">
        <v>4890</v>
      </c>
      <c r="H417" s="2">
        <f t="shared" si="85"/>
        <v>4890</v>
      </c>
      <c r="I417" s="2">
        <f t="shared" si="86"/>
        <v>11289</v>
      </c>
      <c r="J417" s="2">
        <v>10179</v>
      </c>
      <c r="K417" s="2">
        <v>914</v>
      </c>
      <c r="L417" s="2">
        <v>11093</v>
      </c>
      <c r="M417" s="2">
        <v>0</v>
      </c>
      <c r="N417" s="2">
        <f t="shared" si="87"/>
        <v>11093</v>
      </c>
      <c r="O417" s="2">
        <f t="shared" si="88"/>
        <v>196</v>
      </c>
      <c r="P417" s="2">
        <f t="shared" si="89"/>
        <v>-196</v>
      </c>
      <c r="Q417" s="2">
        <v>3567</v>
      </c>
      <c r="R417" s="2">
        <v>3763</v>
      </c>
    </row>
    <row r="418" spans="1:18" ht="12.75">
      <c r="A418" t="s">
        <v>789</v>
      </c>
      <c r="B418" s="13" t="s">
        <v>790</v>
      </c>
      <c r="C418" s="2">
        <v>1345</v>
      </c>
      <c r="D418" s="2">
        <v>0</v>
      </c>
      <c r="E418" s="2">
        <v>17071</v>
      </c>
      <c r="F418" s="2">
        <v>0</v>
      </c>
      <c r="G418" s="2">
        <v>5587</v>
      </c>
      <c r="H418" s="2">
        <f t="shared" si="85"/>
        <v>5587</v>
      </c>
      <c r="I418" s="2">
        <f t="shared" si="86"/>
        <v>24003</v>
      </c>
      <c r="J418" s="2">
        <v>24261</v>
      </c>
      <c r="K418" s="2">
        <v>5497</v>
      </c>
      <c r="L418" s="2">
        <v>29758</v>
      </c>
      <c r="M418" s="2">
        <v>-2500</v>
      </c>
      <c r="N418" s="2">
        <f t="shared" si="87"/>
        <v>27258</v>
      </c>
      <c r="O418" s="2">
        <f t="shared" si="88"/>
        <v>-3255</v>
      </c>
      <c r="P418" s="2">
        <f t="shared" si="89"/>
        <v>3255</v>
      </c>
      <c r="Q418" s="2">
        <v>5461</v>
      </c>
      <c r="R418" s="2">
        <v>2206</v>
      </c>
    </row>
    <row r="419" spans="1:18" ht="12.75">
      <c r="A419" t="s">
        <v>791</v>
      </c>
      <c r="B419" s="13" t="s">
        <v>792</v>
      </c>
      <c r="C419" s="2">
        <v>80</v>
      </c>
      <c r="D419" s="2">
        <v>0</v>
      </c>
      <c r="E419" s="2">
        <v>6792</v>
      </c>
      <c r="F419" s="2">
        <v>0</v>
      </c>
      <c r="G419" s="2">
        <v>2671</v>
      </c>
      <c r="H419" s="2">
        <f t="shared" si="85"/>
        <v>2671</v>
      </c>
      <c r="I419" s="2">
        <f t="shared" si="86"/>
        <v>9543</v>
      </c>
      <c r="J419" s="2">
        <v>9898</v>
      </c>
      <c r="K419" s="2">
        <v>412</v>
      </c>
      <c r="L419" s="2">
        <v>10310</v>
      </c>
      <c r="M419" s="2">
        <v>0</v>
      </c>
      <c r="N419" s="2">
        <f t="shared" si="87"/>
        <v>10310</v>
      </c>
      <c r="O419" s="2">
        <f t="shared" si="88"/>
        <v>-767</v>
      </c>
      <c r="P419" s="2">
        <f t="shared" si="89"/>
        <v>767</v>
      </c>
      <c r="Q419" s="2">
        <v>2760</v>
      </c>
      <c r="R419" s="2">
        <v>1993</v>
      </c>
    </row>
    <row r="420" spans="1:18" ht="12.75">
      <c r="A420" t="s">
        <v>793</v>
      </c>
      <c r="B420" s="13" t="s">
        <v>794</v>
      </c>
      <c r="C420" s="2">
        <v>0</v>
      </c>
      <c r="D420" s="2">
        <v>0</v>
      </c>
      <c r="E420" s="2">
        <v>5978</v>
      </c>
      <c r="F420" s="2">
        <v>0</v>
      </c>
      <c r="G420" s="2">
        <v>5501</v>
      </c>
      <c r="H420" s="2">
        <f t="shared" si="85"/>
        <v>5501</v>
      </c>
      <c r="I420" s="2">
        <f t="shared" si="86"/>
        <v>11479</v>
      </c>
      <c r="J420" s="2">
        <v>12117</v>
      </c>
      <c r="K420" s="2">
        <v>0</v>
      </c>
      <c r="L420" s="2">
        <v>12117</v>
      </c>
      <c r="M420" s="2">
        <v>0</v>
      </c>
      <c r="N420" s="2">
        <f t="shared" si="87"/>
        <v>12117</v>
      </c>
      <c r="O420" s="2">
        <f t="shared" si="88"/>
        <v>-638</v>
      </c>
      <c r="P420" s="2">
        <f t="shared" si="89"/>
        <v>638</v>
      </c>
      <c r="Q420" s="2">
        <v>1652</v>
      </c>
      <c r="R420" s="2">
        <v>1014</v>
      </c>
    </row>
    <row r="421" spans="1:18" ht="12.75">
      <c r="A421" t="s">
        <v>795</v>
      </c>
      <c r="B421" s="13" t="s">
        <v>796</v>
      </c>
      <c r="C421" s="2">
        <v>3892</v>
      </c>
      <c r="D421" s="2">
        <v>1500</v>
      </c>
      <c r="E421" s="2">
        <v>12167</v>
      </c>
      <c r="F421" s="2">
        <v>0</v>
      </c>
      <c r="G421" s="2">
        <v>25237</v>
      </c>
      <c r="H421" s="2">
        <f t="shared" si="85"/>
        <v>25237</v>
      </c>
      <c r="I421" s="2">
        <f t="shared" si="86"/>
        <v>42796</v>
      </c>
      <c r="J421" s="2">
        <v>45411</v>
      </c>
      <c r="K421" s="2">
        <v>1800</v>
      </c>
      <c r="L421" s="2">
        <v>47211</v>
      </c>
      <c r="M421" s="2">
        <v>0</v>
      </c>
      <c r="N421" s="2">
        <f t="shared" si="87"/>
        <v>47211</v>
      </c>
      <c r="O421" s="2">
        <f t="shared" si="88"/>
        <v>-4415</v>
      </c>
      <c r="P421" s="2">
        <f t="shared" si="89"/>
        <v>4415</v>
      </c>
      <c r="Q421" s="2">
        <v>21694</v>
      </c>
      <c r="R421" s="2">
        <v>17279</v>
      </c>
    </row>
    <row r="422" spans="1:18" ht="12.75">
      <c r="A422" t="s">
        <v>797</v>
      </c>
      <c r="B422" s="13" t="s">
        <v>798</v>
      </c>
      <c r="C422" s="2">
        <v>221</v>
      </c>
      <c r="D422" s="2">
        <v>0</v>
      </c>
      <c r="E422" s="2">
        <v>6450</v>
      </c>
      <c r="F422" s="2">
        <v>0</v>
      </c>
      <c r="G422" s="2">
        <v>3922</v>
      </c>
      <c r="H422" s="2">
        <f t="shared" si="85"/>
        <v>3922</v>
      </c>
      <c r="I422" s="2">
        <f t="shared" si="86"/>
        <v>10593</v>
      </c>
      <c r="J422" s="2">
        <v>10881</v>
      </c>
      <c r="K422" s="2">
        <v>0</v>
      </c>
      <c r="L422" s="2">
        <v>10881</v>
      </c>
      <c r="M422" s="2">
        <v>0</v>
      </c>
      <c r="N422" s="2">
        <f t="shared" si="87"/>
        <v>10881</v>
      </c>
      <c r="O422" s="2">
        <f t="shared" si="88"/>
        <v>-288</v>
      </c>
      <c r="P422" s="2">
        <f t="shared" si="89"/>
        <v>288</v>
      </c>
      <c r="Q422" s="2">
        <v>4083</v>
      </c>
      <c r="R422" s="2">
        <v>3795</v>
      </c>
    </row>
    <row r="423" spans="1:18" ht="12.75">
      <c r="A423" t="s">
        <v>799</v>
      </c>
      <c r="B423" s="13" t="s">
        <v>800</v>
      </c>
      <c r="C423" s="2">
        <v>414</v>
      </c>
      <c r="D423" s="2">
        <v>24</v>
      </c>
      <c r="E423" s="2">
        <v>11599</v>
      </c>
      <c r="F423" s="2">
        <v>0</v>
      </c>
      <c r="G423" s="2">
        <v>3768</v>
      </c>
      <c r="H423" s="2">
        <f t="shared" si="85"/>
        <v>3768</v>
      </c>
      <c r="I423" s="2">
        <f t="shared" si="86"/>
        <v>15805</v>
      </c>
      <c r="J423" s="2">
        <v>14701</v>
      </c>
      <c r="K423" s="2">
        <v>0</v>
      </c>
      <c r="L423" s="2">
        <v>14701</v>
      </c>
      <c r="M423" s="2">
        <v>0</v>
      </c>
      <c r="N423" s="2">
        <f t="shared" si="87"/>
        <v>14701</v>
      </c>
      <c r="O423" s="2">
        <f t="shared" si="88"/>
        <v>1104</v>
      </c>
      <c r="P423" s="2">
        <f t="shared" si="89"/>
        <v>-1104</v>
      </c>
      <c r="Q423" s="2">
        <v>2272</v>
      </c>
      <c r="R423" s="2">
        <v>3376</v>
      </c>
    </row>
    <row r="424" spans="1:18" ht="12.75">
      <c r="A424" t="s">
        <v>801</v>
      </c>
      <c r="B424" s="13" t="s">
        <v>802</v>
      </c>
      <c r="C424" s="2">
        <v>277</v>
      </c>
      <c r="D424" s="2">
        <v>0</v>
      </c>
      <c r="E424" s="2">
        <v>7731</v>
      </c>
      <c r="F424" s="2">
        <v>0</v>
      </c>
      <c r="G424" s="2">
        <v>13369</v>
      </c>
      <c r="H424" s="2">
        <f t="shared" si="85"/>
        <v>13369</v>
      </c>
      <c r="I424" s="2">
        <f t="shared" si="86"/>
        <v>21377</v>
      </c>
      <c r="J424" s="2">
        <v>13291</v>
      </c>
      <c r="K424" s="2">
        <v>5670</v>
      </c>
      <c r="L424" s="2">
        <v>18961</v>
      </c>
      <c r="M424" s="2">
        <v>2488</v>
      </c>
      <c r="N424" s="2">
        <f t="shared" si="87"/>
        <v>21449</v>
      </c>
      <c r="O424" s="2">
        <f t="shared" si="88"/>
        <v>-72</v>
      </c>
      <c r="P424" s="2">
        <f t="shared" si="89"/>
        <v>72</v>
      </c>
      <c r="Q424" s="2">
        <v>149</v>
      </c>
      <c r="R424" s="2">
        <v>77</v>
      </c>
    </row>
    <row r="425" spans="1:18" s="1" customFormat="1" ht="12.75">
      <c r="A425" s="1" t="s">
        <v>82</v>
      </c>
      <c r="B425" s="16" t="s">
        <v>803</v>
      </c>
      <c r="C425" s="3">
        <v>32628</v>
      </c>
      <c r="D425" s="3">
        <v>33257</v>
      </c>
      <c r="E425" s="3">
        <v>384344</v>
      </c>
      <c r="F425" s="3">
        <v>11474</v>
      </c>
      <c r="G425" s="3">
        <v>186419</v>
      </c>
      <c r="H425" s="3">
        <f t="shared" si="85"/>
        <v>197893</v>
      </c>
      <c r="I425" s="3">
        <f t="shared" si="86"/>
        <v>648122</v>
      </c>
      <c r="J425" s="3">
        <v>637828</v>
      </c>
      <c r="K425" s="3">
        <v>45939</v>
      </c>
      <c r="L425" s="3">
        <v>683767</v>
      </c>
      <c r="M425" s="3">
        <v>-562</v>
      </c>
      <c r="N425" s="3">
        <f t="shared" si="87"/>
        <v>683205</v>
      </c>
      <c r="O425" s="3">
        <f t="shared" si="88"/>
        <v>-35083</v>
      </c>
      <c r="P425" s="3">
        <f t="shared" si="89"/>
        <v>35083</v>
      </c>
      <c r="Q425" s="3">
        <v>218861</v>
      </c>
      <c r="R425" s="3">
        <v>183778</v>
      </c>
    </row>
    <row r="427" spans="1:18" ht="12.75">
      <c r="A427" t="s">
        <v>804</v>
      </c>
      <c r="B427" s="13" t="s">
        <v>805</v>
      </c>
      <c r="C427" s="2">
        <v>0</v>
      </c>
      <c r="D427" s="2">
        <v>667</v>
      </c>
      <c r="E427" s="2">
        <v>210823</v>
      </c>
      <c r="F427" s="2">
        <v>0</v>
      </c>
      <c r="G427" s="2">
        <v>36192</v>
      </c>
      <c r="H427" s="2">
        <f aca="true" t="shared" si="90" ref="H427:H445">SUM(F427:G427)</f>
        <v>36192</v>
      </c>
      <c r="I427" s="2">
        <f aca="true" t="shared" si="91" ref="I427:I445">H427+E427+D427+C427</f>
        <v>247682</v>
      </c>
      <c r="J427" s="2">
        <v>198392</v>
      </c>
      <c r="K427" s="2">
        <v>28484</v>
      </c>
      <c r="L427" s="2">
        <v>226876</v>
      </c>
      <c r="M427" s="2">
        <v>13500</v>
      </c>
      <c r="N427" s="2">
        <f aca="true" t="shared" si="92" ref="N427:N445">SUM(L427:M427)</f>
        <v>240376</v>
      </c>
      <c r="O427" s="2">
        <f aca="true" t="shared" si="93" ref="O427:O445">I427-N427</f>
        <v>7306</v>
      </c>
      <c r="P427" s="2">
        <f aca="true" t="shared" si="94" ref="P427:P445">Q427-R427</f>
        <v>-7306</v>
      </c>
      <c r="Q427" s="2">
        <v>28120</v>
      </c>
      <c r="R427" s="2">
        <v>35426</v>
      </c>
    </row>
    <row r="428" spans="1:18" ht="12.75">
      <c r="A428" t="s">
        <v>806</v>
      </c>
      <c r="B428" s="13" t="s">
        <v>807</v>
      </c>
      <c r="C428" s="2">
        <v>7156</v>
      </c>
      <c r="D428" s="2">
        <v>5160</v>
      </c>
      <c r="E428" s="2">
        <v>108075</v>
      </c>
      <c r="F428" s="2">
        <v>21237</v>
      </c>
      <c r="G428" s="2">
        <v>127806</v>
      </c>
      <c r="H428" s="2">
        <f t="shared" si="90"/>
        <v>149043</v>
      </c>
      <c r="I428" s="2">
        <f t="shared" si="91"/>
        <v>269434</v>
      </c>
      <c r="J428" s="2">
        <v>251596</v>
      </c>
      <c r="K428" s="2">
        <v>99910</v>
      </c>
      <c r="L428" s="2">
        <v>351506</v>
      </c>
      <c r="M428" s="2">
        <v>20000</v>
      </c>
      <c r="N428" s="2">
        <f t="shared" si="92"/>
        <v>371506</v>
      </c>
      <c r="O428" s="2">
        <f t="shared" si="93"/>
        <v>-102072</v>
      </c>
      <c r="P428" s="2">
        <f t="shared" si="94"/>
        <v>102072</v>
      </c>
      <c r="Q428" s="2">
        <v>128814</v>
      </c>
      <c r="R428" s="2">
        <v>26742</v>
      </c>
    </row>
    <row r="429" spans="1:18" ht="12.75">
      <c r="A429" t="s">
        <v>808</v>
      </c>
      <c r="B429" s="13" t="s">
        <v>809</v>
      </c>
      <c r="C429" s="2">
        <v>7148</v>
      </c>
      <c r="D429" s="2">
        <v>3281</v>
      </c>
      <c r="E429" s="2">
        <v>50761</v>
      </c>
      <c r="F429" s="2">
        <v>0</v>
      </c>
      <c r="G429" s="2">
        <v>78260</v>
      </c>
      <c r="H429" s="2">
        <f t="shared" si="90"/>
        <v>78260</v>
      </c>
      <c r="I429" s="2">
        <f t="shared" si="91"/>
        <v>139450</v>
      </c>
      <c r="J429" s="2">
        <v>138428</v>
      </c>
      <c r="K429" s="2">
        <v>1696</v>
      </c>
      <c r="L429" s="2">
        <v>140124</v>
      </c>
      <c r="M429" s="2">
        <v>1436</v>
      </c>
      <c r="N429" s="2">
        <f t="shared" si="92"/>
        <v>141560</v>
      </c>
      <c r="O429" s="2">
        <f t="shared" si="93"/>
        <v>-2110</v>
      </c>
      <c r="P429" s="2">
        <f t="shared" si="94"/>
        <v>2110</v>
      </c>
      <c r="Q429" s="2">
        <v>21694</v>
      </c>
      <c r="R429" s="2">
        <v>19584</v>
      </c>
    </row>
    <row r="430" spans="1:18" ht="12.75">
      <c r="A430" t="s">
        <v>810</v>
      </c>
      <c r="B430" s="13" t="s">
        <v>811</v>
      </c>
      <c r="C430" s="2">
        <v>772</v>
      </c>
      <c r="D430" s="2">
        <v>0</v>
      </c>
      <c r="E430" s="2">
        <v>0</v>
      </c>
      <c r="F430" s="2">
        <v>0</v>
      </c>
      <c r="G430" s="2">
        <v>29141</v>
      </c>
      <c r="H430" s="2">
        <f t="shared" si="90"/>
        <v>29141</v>
      </c>
      <c r="I430" s="2">
        <f t="shared" si="91"/>
        <v>29913</v>
      </c>
      <c r="J430" s="2">
        <v>29910</v>
      </c>
      <c r="K430" s="2">
        <v>2415</v>
      </c>
      <c r="L430" s="2">
        <v>32325</v>
      </c>
      <c r="M430" s="2">
        <v>0</v>
      </c>
      <c r="N430" s="2">
        <f t="shared" si="92"/>
        <v>32325</v>
      </c>
      <c r="O430" s="2">
        <f t="shared" si="93"/>
        <v>-2412</v>
      </c>
      <c r="P430" s="2">
        <f t="shared" si="94"/>
        <v>2412</v>
      </c>
      <c r="Q430" s="2">
        <v>2415</v>
      </c>
      <c r="R430" s="2">
        <v>3</v>
      </c>
    </row>
    <row r="431" spans="1:18" ht="12.75">
      <c r="A431" t="s">
        <v>812</v>
      </c>
      <c r="B431" s="13" t="s">
        <v>813</v>
      </c>
      <c r="C431" s="2">
        <v>180</v>
      </c>
      <c r="D431" s="2">
        <v>0</v>
      </c>
      <c r="E431" s="2">
        <v>0</v>
      </c>
      <c r="F431" s="2">
        <v>0</v>
      </c>
      <c r="G431" s="2">
        <v>90499</v>
      </c>
      <c r="H431" s="2">
        <f t="shared" si="90"/>
        <v>90499</v>
      </c>
      <c r="I431" s="2">
        <f t="shared" si="91"/>
        <v>90679</v>
      </c>
      <c r="J431" s="2">
        <v>87544</v>
      </c>
      <c r="K431" s="2">
        <v>445</v>
      </c>
      <c r="L431" s="2">
        <v>87989</v>
      </c>
      <c r="M431" s="2">
        <v>0</v>
      </c>
      <c r="N431" s="2">
        <f t="shared" si="92"/>
        <v>87989</v>
      </c>
      <c r="O431" s="2">
        <f t="shared" si="93"/>
        <v>2690</v>
      </c>
      <c r="P431" s="2">
        <f t="shared" si="94"/>
        <v>-2690</v>
      </c>
      <c r="Q431" s="2">
        <v>1496</v>
      </c>
      <c r="R431" s="2">
        <v>4186</v>
      </c>
    </row>
    <row r="432" spans="1:18" ht="12.75">
      <c r="A432" t="s">
        <v>814</v>
      </c>
      <c r="B432" s="13" t="s">
        <v>815</v>
      </c>
      <c r="C432" s="2">
        <v>722</v>
      </c>
      <c r="D432" s="2">
        <v>434</v>
      </c>
      <c r="E432" s="2">
        <v>0</v>
      </c>
      <c r="F432" s="2">
        <v>0</v>
      </c>
      <c r="G432" s="2">
        <v>16822</v>
      </c>
      <c r="H432" s="2">
        <f t="shared" si="90"/>
        <v>16822</v>
      </c>
      <c r="I432" s="2">
        <f t="shared" si="91"/>
        <v>17978</v>
      </c>
      <c r="J432" s="2">
        <v>17746</v>
      </c>
      <c r="K432" s="2">
        <v>0</v>
      </c>
      <c r="L432" s="2">
        <v>17746</v>
      </c>
      <c r="M432" s="2">
        <v>0</v>
      </c>
      <c r="N432" s="2">
        <f t="shared" si="92"/>
        <v>17746</v>
      </c>
      <c r="O432" s="2">
        <f t="shared" si="93"/>
        <v>232</v>
      </c>
      <c r="P432" s="2">
        <f t="shared" si="94"/>
        <v>-232</v>
      </c>
      <c r="Q432" s="2">
        <v>68</v>
      </c>
      <c r="R432" s="2">
        <v>300</v>
      </c>
    </row>
    <row r="433" spans="1:18" ht="12.75">
      <c r="A433" t="s">
        <v>816</v>
      </c>
      <c r="B433" s="13" t="s">
        <v>817</v>
      </c>
      <c r="C433" s="2">
        <v>145</v>
      </c>
      <c r="D433" s="2">
        <v>0</v>
      </c>
      <c r="E433" s="2">
        <v>810</v>
      </c>
      <c r="F433" s="2">
        <v>0</v>
      </c>
      <c r="G433" s="2">
        <v>46543</v>
      </c>
      <c r="H433" s="2">
        <f t="shared" si="90"/>
        <v>46543</v>
      </c>
      <c r="I433" s="2">
        <f t="shared" si="91"/>
        <v>47498</v>
      </c>
      <c r="J433" s="2">
        <v>47403</v>
      </c>
      <c r="K433" s="2">
        <v>342</v>
      </c>
      <c r="L433" s="2">
        <v>47745</v>
      </c>
      <c r="M433" s="2">
        <v>0</v>
      </c>
      <c r="N433" s="2">
        <f t="shared" si="92"/>
        <v>47745</v>
      </c>
      <c r="O433" s="2">
        <f t="shared" si="93"/>
        <v>-247</v>
      </c>
      <c r="P433" s="2">
        <f t="shared" si="94"/>
        <v>247</v>
      </c>
      <c r="Q433" s="2">
        <v>807</v>
      </c>
      <c r="R433" s="2">
        <v>560</v>
      </c>
    </row>
    <row r="434" spans="1:18" ht="12.75">
      <c r="A434" t="s">
        <v>818</v>
      </c>
      <c r="B434" s="13" t="s">
        <v>819</v>
      </c>
      <c r="C434" s="2">
        <v>545</v>
      </c>
      <c r="D434" s="2">
        <v>0</v>
      </c>
      <c r="E434" s="2">
        <v>0</v>
      </c>
      <c r="F434" s="2">
        <v>0</v>
      </c>
      <c r="G434" s="2">
        <v>2270</v>
      </c>
      <c r="H434" s="2">
        <f t="shared" si="90"/>
        <v>2270</v>
      </c>
      <c r="I434" s="2">
        <f t="shared" si="91"/>
        <v>2815</v>
      </c>
      <c r="J434" s="2">
        <v>2825</v>
      </c>
      <c r="K434" s="2">
        <v>0</v>
      </c>
      <c r="L434" s="2">
        <v>2825</v>
      </c>
      <c r="M434" s="2">
        <v>0</v>
      </c>
      <c r="N434" s="2">
        <f t="shared" si="92"/>
        <v>2825</v>
      </c>
      <c r="O434" s="2">
        <f t="shared" si="93"/>
        <v>-10</v>
      </c>
      <c r="P434" s="2">
        <f t="shared" si="94"/>
        <v>10</v>
      </c>
      <c r="Q434" s="2">
        <v>15</v>
      </c>
      <c r="R434" s="2">
        <v>5</v>
      </c>
    </row>
    <row r="435" spans="1:18" ht="12.75">
      <c r="A435" t="s">
        <v>820</v>
      </c>
      <c r="B435" s="13" t="s">
        <v>821</v>
      </c>
      <c r="C435" s="2">
        <v>58</v>
      </c>
      <c r="D435" s="2">
        <v>0</v>
      </c>
      <c r="E435" s="2">
        <v>0</v>
      </c>
      <c r="F435" s="2">
        <v>0</v>
      </c>
      <c r="G435" s="2">
        <v>16101</v>
      </c>
      <c r="H435" s="2">
        <f t="shared" si="90"/>
        <v>16101</v>
      </c>
      <c r="I435" s="2">
        <f t="shared" si="91"/>
        <v>16159</v>
      </c>
      <c r="J435" s="2">
        <v>16177</v>
      </c>
      <c r="K435" s="2">
        <v>0</v>
      </c>
      <c r="L435" s="2">
        <v>16177</v>
      </c>
      <c r="M435" s="2">
        <v>0</v>
      </c>
      <c r="N435" s="2">
        <f t="shared" si="92"/>
        <v>16177</v>
      </c>
      <c r="O435" s="2">
        <f t="shared" si="93"/>
        <v>-18</v>
      </c>
      <c r="P435" s="2">
        <f t="shared" si="94"/>
        <v>18</v>
      </c>
      <c r="Q435" s="2">
        <v>20</v>
      </c>
      <c r="R435" s="2">
        <v>2</v>
      </c>
    </row>
    <row r="436" spans="1:18" ht="12.75">
      <c r="A436" t="s">
        <v>822</v>
      </c>
      <c r="B436" s="13" t="s">
        <v>823</v>
      </c>
      <c r="C436" s="2">
        <v>315</v>
      </c>
      <c r="D436" s="2">
        <v>0</v>
      </c>
      <c r="E436" s="2">
        <v>371</v>
      </c>
      <c r="F436" s="2">
        <v>0</v>
      </c>
      <c r="G436" s="2">
        <v>68436</v>
      </c>
      <c r="H436" s="2">
        <f t="shared" si="90"/>
        <v>68436</v>
      </c>
      <c r="I436" s="2">
        <f t="shared" si="91"/>
        <v>69122</v>
      </c>
      <c r="J436" s="2">
        <v>69132</v>
      </c>
      <c r="K436" s="2">
        <v>0</v>
      </c>
      <c r="L436" s="2">
        <v>69132</v>
      </c>
      <c r="M436" s="2">
        <v>0</v>
      </c>
      <c r="N436" s="2">
        <f t="shared" si="92"/>
        <v>69132</v>
      </c>
      <c r="O436" s="2">
        <f t="shared" si="93"/>
        <v>-10</v>
      </c>
      <c r="P436" s="2">
        <f t="shared" si="94"/>
        <v>10</v>
      </c>
      <c r="Q436" s="2">
        <v>2071</v>
      </c>
      <c r="R436" s="2">
        <v>2061</v>
      </c>
    </row>
    <row r="437" spans="1:18" ht="12.75">
      <c r="A437" t="s">
        <v>824</v>
      </c>
      <c r="B437" s="13" t="s">
        <v>825</v>
      </c>
      <c r="C437" s="2">
        <v>861</v>
      </c>
      <c r="D437" s="2">
        <v>213</v>
      </c>
      <c r="E437" s="2">
        <v>0</v>
      </c>
      <c r="F437" s="2">
        <v>0</v>
      </c>
      <c r="G437" s="2">
        <v>21113</v>
      </c>
      <c r="H437" s="2">
        <f t="shared" si="90"/>
        <v>21113</v>
      </c>
      <c r="I437" s="2">
        <f t="shared" si="91"/>
        <v>22187</v>
      </c>
      <c r="J437" s="2">
        <v>21257</v>
      </c>
      <c r="K437" s="2">
        <v>500</v>
      </c>
      <c r="L437" s="2">
        <v>21757</v>
      </c>
      <c r="M437" s="2">
        <v>0</v>
      </c>
      <c r="N437" s="2">
        <f t="shared" si="92"/>
        <v>21757</v>
      </c>
      <c r="O437" s="2">
        <f t="shared" si="93"/>
        <v>430</v>
      </c>
      <c r="P437" s="2">
        <f t="shared" si="94"/>
        <v>-430</v>
      </c>
      <c r="Q437" s="2">
        <v>1264</v>
      </c>
      <c r="R437" s="2">
        <v>1694</v>
      </c>
    </row>
    <row r="438" spans="1:18" ht="12.75">
      <c r="A438" t="s">
        <v>826</v>
      </c>
      <c r="B438" s="13" t="s">
        <v>827</v>
      </c>
      <c r="C438" s="2">
        <v>0</v>
      </c>
      <c r="D438" s="2">
        <v>0</v>
      </c>
      <c r="E438" s="2">
        <v>0</v>
      </c>
      <c r="F438" s="2">
        <v>0</v>
      </c>
      <c r="G438" s="2">
        <v>93581</v>
      </c>
      <c r="H438" s="2">
        <f t="shared" si="90"/>
        <v>93581</v>
      </c>
      <c r="I438" s="2">
        <f t="shared" si="91"/>
        <v>93581</v>
      </c>
      <c r="J438" s="2">
        <v>93649</v>
      </c>
      <c r="K438" s="2">
        <v>0</v>
      </c>
      <c r="L438" s="2">
        <v>93649</v>
      </c>
      <c r="M438" s="2">
        <v>0</v>
      </c>
      <c r="N438" s="2">
        <f t="shared" si="92"/>
        <v>93649</v>
      </c>
      <c r="O438" s="2">
        <f t="shared" si="93"/>
        <v>-68</v>
      </c>
      <c r="P438" s="2">
        <f t="shared" si="94"/>
        <v>68</v>
      </c>
      <c r="Q438" s="2">
        <v>3866</v>
      </c>
      <c r="R438" s="2">
        <v>3798</v>
      </c>
    </row>
    <row r="439" spans="1:18" ht="12.75">
      <c r="A439" t="s">
        <v>828</v>
      </c>
      <c r="B439" s="13" t="s">
        <v>829</v>
      </c>
      <c r="C439" s="2">
        <v>21</v>
      </c>
      <c r="D439" s="2">
        <v>0</v>
      </c>
      <c r="E439" s="2">
        <v>0</v>
      </c>
      <c r="F439" s="2">
        <v>0</v>
      </c>
      <c r="G439" s="2">
        <v>36672</v>
      </c>
      <c r="H439" s="2">
        <f t="shared" si="90"/>
        <v>36672</v>
      </c>
      <c r="I439" s="2">
        <f t="shared" si="91"/>
        <v>36693</v>
      </c>
      <c r="J439" s="2">
        <v>36682</v>
      </c>
      <c r="K439" s="2">
        <v>0</v>
      </c>
      <c r="L439" s="2">
        <v>36682</v>
      </c>
      <c r="M439" s="2">
        <v>0</v>
      </c>
      <c r="N439" s="2">
        <f t="shared" si="92"/>
        <v>36682</v>
      </c>
      <c r="O439" s="2">
        <f t="shared" si="93"/>
        <v>11</v>
      </c>
      <c r="P439" s="2">
        <f t="shared" si="94"/>
        <v>-11</v>
      </c>
      <c r="Q439" s="2">
        <v>6</v>
      </c>
      <c r="R439" s="2">
        <v>17</v>
      </c>
    </row>
    <row r="440" spans="1:18" ht="12.75">
      <c r="A440" t="s">
        <v>830</v>
      </c>
      <c r="B440" s="13" t="s">
        <v>831</v>
      </c>
      <c r="C440" s="2">
        <v>0</v>
      </c>
      <c r="D440" s="2">
        <v>0</v>
      </c>
      <c r="E440" s="2">
        <v>0</v>
      </c>
      <c r="F440" s="2">
        <v>0</v>
      </c>
      <c r="G440" s="2">
        <v>830</v>
      </c>
      <c r="H440" s="2">
        <f t="shared" si="90"/>
        <v>830</v>
      </c>
      <c r="I440" s="2">
        <f t="shared" si="91"/>
        <v>830</v>
      </c>
      <c r="J440" s="2">
        <v>817</v>
      </c>
      <c r="K440" s="2">
        <v>0</v>
      </c>
      <c r="L440" s="2">
        <v>817</v>
      </c>
      <c r="M440" s="2">
        <v>0</v>
      </c>
      <c r="N440" s="2">
        <f t="shared" si="92"/>
        <v>817</v>
      </c>
      <c r="O440" s="2">
        <f t="shared" si="93"/>
        <v>13</v>
      </c>
      <c r="P440" s="2">
        <f t="shared" si="94"/>
        <v>-13</v>
      </c>
      <c r="Q440" s="2">
        <v>31</v>
      </c>
      <c r="R440" s="2">
        <v>44</v>
      </c>
    </row>
    <row r="441" spans="1:18" ht="12.75">
      <c r="A441" t="s">
        <v>832</v>
      </c>
      <c r="B441" s="13" t="s">
        <v>833</v>
      </c>
      <c r="C441" s="2">
        <v>239</v>
      </c>
      <c r="D441" s="2">
        <v>0</v>
      </c>
      <c r="E441" s="2">
        <v>0</v>
      </c>
      <c r="F441" s="2">
        <v>0</v>
      </c>
      <c r="G441" s="2">
        <v>4757</v>
      </c>
      <c r="H441" s="2">
        <f t="shared" si="90"/>
        <v>4757</v>
      </c>
      <c r="I441" s="2">
        <f t="shared" si="91"/>
        <v>4996</v>
      </c>
      <c r="J441" s="2">
        <v>4836</v>
      </c>
      <c r="K441" s="2">
        <v>0</v>
      </c>
      <c r="L441" s="2">
        <v>4836</v>
      </c>
      <c r="M441" s="2">
        <v>0</v>
      </c>
      <c r="N441" s="2">
        <f t="shared" si="92"/>
        <v>4836</v>
      </c>
      <c r="O441" s="2">
        <f t="shared" si="93"/>
        <v>160</v>
      </c>
      <c r="P441" s="2">
        <f t="shared" si="94"/>
        <v>-160</v>
      </c>
      <c r="Q441" s="2">
        <v>545</v>
      </c>
      <c r="R441" s="2">
        <v>705</v>
      </c>
    </row>
    <row r="442" spans="1:18" ht="12.75">
      <c r="A442" t="s">
        <v>834</v>
      </c>
      <c r="B442" s="13" t="s">
        <v>835</v>
      </c>
      <c r="C442" s="2">
        <v>15</v>
      </c>
      <c r="D442" s="2">
        <v>0</v>
      </c>
      <c r="E442" s="2">
        <v>100</v>
      </c>
      <c r="F442" s="2">
        <v>0</v>
      </c>
      <c r="G442" s="2">
        <v>15816</v>
      </c>
      <c r="H442" s="2">
        <f t="shared" si="90"/>
        <v>15816</v>
      </c>
      <c r="I442" s="2">
        <f t="shared" si="91"/>
        <v>15931</v>
      </c>
      <c r="J442" s="2">
        <v>15916</v>
      </c>
      <c r="K442" s="2">
        <v>0</v>
      </c>
      <c r="L442" s="2">
        <v>15916</v>
      </c>
      <c r="M442" s="2">
        <v>0</v>
      </c>
      <c r="N442" s="2">
        <f t="shared" si="92"/>
        <v>15916</v>
      </c>
      <c r="O442" s="2">
        <f t="shared" si="93"/>
        <v>15</v>
      </c>
      <c r="P442" s="2">
        <f t="shared" si="94"/>
        <v>-15</v>
      </c>
      <c r="Q442" s="2">
        <v>1</v>
      </c>
      <c r="R442" s="2">
        <v>16</v>
      </c>
    </row>
    <row r="443" spans="1:18" ht="12.75">
      <c r="A443" t="s">
        <v>836</v>
      </c>
      <c r="B443" s="13" t="s">
        <v>837</v>
      </c>
      <c r="C443" s="2">
        <v>160</v>
      </c>
      <c r="D443" s="2">
        <v>0</v>
      </c>
      <c r="E443" s="2">
        <v>411</v>
      </c>
      <c r="F443" s="2">
        <v>0</v>
      </c>
      <c r="G443" s="2">
        <v>11246</v>
      </c>
      <c r="H443" s="2">
        <f t="shared" si="90"/>
        <v>11246</v>
      </c>
      <c r="I443" s="2">
        <f t="shared" si="91"/>
        <v>11817</v>
      </c>
      <c r="J443" s="2">
        <v>11599</v>
      </c>
      <c r="K443" s="2">
        <v>0</v>
      </c>
      <c r="L443" s="2">
        <v>11599</v>
      </c>
      <c r="M443" s="2">
        <v>0</v>
      </c>
      <c r="N443" s="2">
        <f t="shared" si="92"/>
        <v>11599</v>
      </c>
      <c r="O443" s="2">
        <f t="shared" si="93"/>
        <v>218</v>
      </c>
      <c r="P443" s="2">
        <f t="shared" si="94"/>
        <v>-218</v>
      </c>
      <c r="Q443" s="2">
        <v>18</v>
      </c>
      <c r="R443" s="2">
        <v>236</v>
      </c>
    </row>
    <row r="444" spans="1:18" ht="12.75">
      <c r="A444" t="s">
        <v>838</v>
      </c>
      <c r="B444" s="13" t="s">
        <v>839</v>
      </c>
      <c r="C444" s="2">
        <v>397</v>
      </c>
      <c r="D444" s="2">
        <v>0</v>
      </c>
      <c r="E444" s="2">
        <v>0</v>
      </c>
      <c r="F444" s="2">
        <v>0</v>
      </c>
      <c r="G444" s="2">
        <v>6220</v>
      </c>
      <c r="H444" s="2">
        <f t="shared" si="90"/>
        <v>6220</v>
      </c>
      <c r="I444" s="2">
        <f t="shared" si="91"/>
        <v>6617</v>
      </c>
      <c r="J444" s="2">
        <v>7108</v>
      </c>
      <c r="K444" s="2">
        <v>0</v>
      </c>
      <c r="L444" s="2">
        <v>7108</v>
      </c>
      <c r="M444" s="2">
        <v>0</v>
      </c>
      <c r="N444" s="2">
        <f t="shared" si="92"/>
        <v>7108</v>
      </c>
      <c r="O444" s="2">
        <f t="shared" si="93"/>
        <v>-491</v>
      </c>
      <c r="P444" s="2">
        <f t="shared" si="94"/>
        <v>491</v>
      </c>
      <c r="Q444" s="2">
        <v>497</v>
      </c>
      <c r="R444" s="2">
        <v>6</v>
      </c>
    </row>
    <row r="445" spans="1:18" s="1" customFormat="1" ht="12.75">
      <c r="A445" s="1" t="s">
        <v>82</v>
      </c>
      <c r="B445" s="16" t="s">
        <v>840</v>
      </c>
      <c r="C445" s="3">
        <v>18734</v>
      </c>
      <c r="D445" s="3">
        <v>9755</v>
      </c>
      <c r="E445" s="3">
        <v>371351</v>
      </c>
      <c r="F445" s="3">
        <v>21237</v>
      </c>
      <c r="G445" s="3">
        <v>702305</v>
      </c>
      <c r="H445" s="3">
        <f t="shared" si="90"/>
        <v>723542</v>
      </c>
      <c r="I445" s="3">
        <f t="shared" si="91"/>
        <v>1123382</v>
      </c>
      <c r="J445" s="3">
        <v>1051017</v>
      </c>
      <c r="K445" s="3">
        <v>133792</v>
      </c>
      <c r="L445" s="3">
        <v>1184809</v>
      </c>
      <c r="M445" s="3">
        <v>34936</v>
      </c>
      <c r="N445" s="3">
        <f t="shared" si="92"/>
        <v>1219745</v>
      </c>
      <c r="O445" s="3">
        <f t="shared" si="93"/>
        <v>-96363</v>
      </c>
      <c r="P445" s="3">
        <f t="shared" si="94"/>
        <v>96363</v>
      </c>
      <c r="Q445" s="3">
        <v>191748</v>
      </c>
      <c r="R445" s="3">
        <v>95385</v>
      </c>
    </row>
    <row r="447" spans="1:18" ht="25.5">
      <c r="A447" t="s">
        <v>841</v>
      </c>
      <c r="B447" s="13" t="s">
        <v>842</v>
      </c>
      <c r="C447" s="2">
        <v>267</v>
      </c>
      <c r="D447" s="2">
        <v>0</v>
      </c>
      <c r="E447" s="2">
        <v>300606</v>
      </c>
      <c r="F447" s="2">
        <v>0</v>
      </c>
      <c r="G447" s="2">
        <v>64804</v>
      </c>
      <c r="H447" s="2">
        <f aca="true" t="shared" si="95" ref="H447:H477">SUM(F447:G447)</f>
        <v>64804</v>
      </c>
      <c r="I447" s="2">
        <f aca="true" t="shared" si="96" ref="I447:I477">H447+E447+D447+C447</f>
        <v>365677</v>
      </c>
      <c r="J447" s="2">
        <v>347705</v>
      </c>
      <c r="K447" s="2">
        <v>10108</v>
      </c>
      <c r="L447" s="2">
        <v>357813</v>
      </c>
      <c r="M447" s="2">
        <v>-400</v>
      </c>
      <c r="N447" s="2">
        <f aca="true" t="shared" si="97" ref="N447:N477">SUM(L447:M447)</f>
        <v>357413</v>
      </c>
      <c r="O447" s="2">
        <f aca="true" t="shared" si="98" ref="O447:O477">I447-N447</f>
        <v>8264</v>
      </c>
      <c r="P447" s="2">
        <f aca="true" t="shared" si="99" ref="P447:P477">Q447-R447</f>
        <v>-8264</v>
      </c>
      <c r="Q447" s="2">
        <v>14708</v>
      </c>
      <c r="R447" s="2">
        <v>22972</v>
      </c>
    </row>
    <row r="448" spans="1:18" ht="12.75">
      <c r="A448" t="s">
        <v>843</v>
      </c>
      <c r="B448" s="13" t="s">
        <v>844</v>
      </c>
      <c r="C448" s="2">
        <v>24432</v>
      </c>
      <c r="D448" s="2">
        <v>0</v>
      </c>
      <c r="E448" s="2">
        <v>18664</v>
      </c>
      <c r="F448" s="2">
        <v>0</v>
      </c>
      <c r="G448" s="2">
        <v>325</v>
      </c>
      <c r="H448" s="2">
        <f t="shared" si="95"/>
        <v>325</v>
      </c>
      <c r="I448" s="2">
        <f t="shared" si="96"/>
        <v>43421</v>
      </c>
      <c r="J448" s="2">
        <v>47253</v>
      </c>
      <c r="K448" s="2">
        <v>0</v>
      </c>
      <c r="L448" s="2">
        <v>47253</v>
      </c>
      <c r="M448" s="2">
        <v>0</v>
      </c>
      <c r="N448" s="2">
        <f t="shared" si="97"/>
        <v>47253</v>
      </c>
      <c r="O448" s="2">
        <f t="shared" si="98"/>
        <v>-3832</v>
      </c>
      <c r="P448" s="2">
        <f t="shared" si="99"/>
        <v>3832</v>
      </c>
      <c r="Q448" s="2">
        <v>3835</v>
      </c>
      <c r="R448" s="2">
        <v>3</v>
      </c>
    </row>
    <row r="449" spans="1:18" ht="12.75">
      <c r="A449" t="s">
        <v>845</v>
      </c>
      <c r="B449" s="13" t="s">
        <v>846</v>
      </c>
      <c r="C449" s="2">
        <v>5292</v>
      </c>
      <c r="D449" s="2">
        <v>43</v>
      </c>
      <c r="E449" s="2">
        <v>10924</v>
      </c>
      <c r="F449" s="2">
        <v>0</v>
      </c>
      <c r="G449" s="2">
        <v>140</v>
      </c>
      <c r="H449" s="2">
        <f t="shared" si="95"/>
        <v>140</v>
      </c>
      <c r="I449" s="2">
        <f t="shared" si="96"/>
        <v>16399</v>
      </c>
      <c r="J449" s="2">
        <v>12961</v>
      </c>
      <c r="K449" s="2">
        <v>1889</v>
      </c>
      <c r="L449" s="2">
        <v>14850</v>
      </c>
      <c r="M449" s="2">
        <v>0</v>
      </c>
      <c r="N449" s="2">
        <f t="shared" si="97"/>
        <v>14850</v>
      </c>
      <c r="O449" s="2">
        <f t="shared" si="98"/>
        <v>1549</v>
      </c>
      <c r="P449" s="2">
        <f t="shared" si="99"/>
        <v>-1549</v>
      </c>
      <c r="Q449" s="2">
        <v>6106</v>
      </c>
      <c r="R449" s="2">
        <v>7655</v>
      </c>
    </row>
    <row r="450" spans="1:18" ht="12.75">
      <c r="A450" t="s">
        <v>847</v>
      </c>
      <c r="B450" s="13" t="s">
        <v>848</v>
      </c>
      <c r="C450" s="2">
        <v>275</v>
      </c>
      <c r="D450" s="2">
        <v>0</v>
      </c>
      <c r="E450" s="2">
        <v>3840</v>
      </c>
      <c r="F450" s="2">
        <v>0</v>
      </c>
      <c r="G450" s="2">
        <v>0</v>
      </c>
      <c r="H450" s="2">
        <f t="shared" si="95"/>
        <v>0</v>
      </c>
      <c r="I450" s="2">
        <f t="shared" si="96"/>
        <v>4115</v>
      </c>
      <c r="J450" s="2">
        <v>3847</v>
      </c>
      <c r="K450" s="2">
        <v>315</v>
      </c>
      <c r="L450" s="2">
        <v>4162</v>
      </c>
      <c r="M450" s="2">
        <v>0</v>
      </c>
      <c r="N450" s="2">
        <f t="shared" si="97"/>
        <v>4162</v>
      </c>
      <c r="O450" s="2">
        <f t="shared" si="98"/>
        <v>-47</v>
      </c>
      <c r="P450" s="2">
        <f t="shared" si="99"/>
        <v>47</v>
      </c>
      <c r="Q450" s="2">
        <v>1022</v>
      </c>
      <c r="R450" s="2">
        <v>975</v>
      </c>
    </row>
    <row r="451" spans="1:18" ht="12.75">
      <c r="A451" t="s">
        <v>849</v>
      </c>
      <c r="B451" s="13" t="s">
        <v>850</v>
      </c>
      <c r="C451" s="2">
        <v>536</v>
      </c>
      <c r="D451" s="2">
        <v>0</v>
      </c>
      <c r="E451" s="2">
        <v>11965</v>
      </c>
      <c r="F451" s="2">
        <v>0</v>
      </c>
      <c r="G451" s="2">
        <v>8</v>
      </c>
      <c r="H451" s="2">
        <f t="shared" si="95"/>
        <v>8</v>
      </c>
      <c r="I451" s="2">
        <f t="shared" si="96"/>
        <v>12509</v>
      </c>
      <c r="J451" s="2">
        <v>12896</v>
      </c>
      <c r="K451" s="2">
        <v>1039</v>
      </c>
      <c r="L451" s="2">
        <v>13935</v>
      </c>
      <c r="M451" s="2">
        <v>0</v>
      </c>
      <c r="N451" s="2">
        <f t="shared" si="97"/>
        <v>13935</v>
      </c>
      <c r="O451" s="2">
        <f t="shared" si="98"/>
        <v>-1426</v>
      </c>
      <c r="P451" s="2">
        <f t="shared" si="99"/>
        <v>1426</v>
      </c>
      <c r="Q451" s="2">
        <v>3154</v>
      </c>
      <c r="R451" s="2">
        <v>1728</v>
      </c>
    </row>
    <row r="452" spans="1:18" ht="12.75">
      <c r="A452" t="s">
        <v>851</v>
      </c>
      <c r="B452" s="13" t="s">
        <v>852</v>
      </c>
      <c r="C452" s="2">
        <v>120</v>
      </c>
      <c r="D452" s="2">
        <v>0</v>
      </c>
      <c r="E452" s="2">
        <v>8210</v>
      </c>
      <c r="F452" s="2">
        <v>0</v>
      </c>
      <c r="G452" s="2">
        <v>0</v>
      </c>
      <c r="H452" s="2">
        <f t="shared" si="95"/>
        <v>0</v>
      </c>
      <c r="I452" s="2">
        <f t="shared" si="96"/>
        <v>8330</v>
      </c>
      <c r="J452" s="2">
        <v>14500</v>
      </c>
      <c r="K452" s="2">
        <v>0</v>
      </c>
      <c r="L452" s="2">
        <v>14500</v>
      </c>
      <c r="M452" s="2">
        <v>0</v>
      </c>
      <c r="N452" s="2">
        <f t="shared" si="97"/>
        <v>14500</v>
      </c>
      <c r="O452" s="2">
        <f t="shared" si="98"/>
        <v>-6170</v>
      </c>
      <c r="P452" s="2">
        <f t="shared" si="99"/>
        <v>6170</v>
      </c>
      <c r="Q452" s="2">
        <v>9395</v>
      </c>
      <c r="R452" s="2">
        <v>3225</v>
      </c>
    </row>
    <row r="453" spans="1:18" ht="12.75">
      <c r="A453" t="s">
        <v>853</v>
      </c>
      <c r="B453" s="13" t="s">
        <v>854</v>
      </c>
      <c r="C453" s="2">
        <v>212</v>
      </c>
      <c r="D453" s="2">
        <v>0</v>
      </c>
      <c r="E453" s="2">
        <v>6519</v>
      </c>
      <c r="F453" s="2">
        <v>0</v>
      </c>
      <c r="G453" s="2">
        <v>1657</v>
      </c>
      <c r="H453" s="2">
        <f t="shared" si="95"/>
        <v>1657</v>
      </c>
      <c r="I453" s="2">
        <f t="shared" si="96"/>
        <v>8388</v>
      </c>
      <c r="J453" s="2">
        <v>9164</v>
      </c>
      <c r="K453" s="2">
        <v>200</v>
      </c>
      <c r="L453" s="2">
        <v>9364</v>
      </c>
      <c r="M453" s="2">
        <v>0</v>
      </c>
      <c r="N453" s="2">
        <f t="shared" si="97"/>
        <v>9364</v>
      </c>
      <c r="O453" s="2">
        <f t="shared" si="98"/>
        <v>-976</v>
      </c>
      <c r="P453" s="2">
        <f t="shared" si="99"/>
        <v>976</v>
      </c>
      <c r="Q453" s="2">
        <v>2269</v>
      </c>
      <c r="R453" s="2">
        <v>1293</v>
      </c>
    </row>
    <row r="454" spans="1:18" ht="12.75">
      <c r="A454" t="s">
        <v>855</v>
      </c>
      <c r="B454" s="13" t="s">
        <v>856</v>
      </c>
      <c r="C454" s="2">
        <v>71</v>
      </c>
      <c r="D454" s="2">
        <v>0</v>
      </c>
      <c r="E454" s="2">
        <v>12158</v>
      </c>
      <c r="F454" s="2">
        <v>0</v>
      </c>
      <c r="G454" s="2">
        <v>0</v>
      </c>
      <c r="H454" s="2">
        <f t="shared" si="95"/>
        <v>0</v>
      </c>
      <c r="I454" s="2">
        <f t="shared" si="96"/>
        <v>12229</v>
      </c>
      <c r="J454" s="2">
        <v>11470</v>
      </c>
      <c r="K454" s="2">
        <v>665</v>
      </c>
      <c r="L454" s="2">
        <v>12135</v>
      </c>
      <c r="M454" s="2">
        <v>0</v>
      </c>
      <c r="N454" s="2">
        <f t="shared" si="97"/>
        <v>12135</v>
      </c>
      <c r="O454" s="2">
        <f t="shared" si="98"/>
        <v>94</v>
      </c>
      <c r="P454" s="2">
        <f t="shared" si="99"/>
        <v>-94</v>
      </c>
      <c r="Q454" s="2">
        <v>3499</v>
      </c>
      <c r="R454" s="2">
        <v>3593</v>
      </c>
    </row>
    <row r="455" spans="1:18" ht="12.75">
      <c r="A455" t="s">
        <v>857</v>
      </c>
      <c r="B455" s="13" t="s">
        <v>858</v>
      </c>
      <c r="C455" s="2">
        <v>0</v>
      </c>
      <c r="D455" s="2">
        <v>0</v>
      </c>
      <c r="E455" s="2">
        <v>8991</v>
      </c>
      <c r="F455" s="2">
        <v>0</v>
      </c>
      <c r="G455" s="2">
        <v>140</v>
      </c>
      <c r="H455" s="2">
        <f t="shared" si="95"/>
        <v>140</v>
      </c>
      <c r="I455" s="2">
        <f t="shared" si="96"/>
        <v>9131</v>
      </c>
      <c r="J455" s="2">
        <v>5276</v>
      </c>
      <c r="K455" s="2">
        <v>6365</v>
      </c>
      <c r="L455" s="2">
        <v>11641</v>
      </c>
      <c r="M455" s="2">
        <v>0</v>
      </c>
      <c r="N455" s="2">
        <f t="shared" si="97"/>
        <v>11641</v>
      </c>
      <c r="O455" s="2">
        <f t="shared" si="98"/>
        <v>-2510</v>
      </c>
      <c r="P455" s="2">
        <f t="shared" si="99"/>
        <v>2510</v>
      </c>
      <c r="Q455" s="2">
        <v>3949</v>
      </c>
      <c r="R455" s="2">
        <v>1439</v>
      </c>
    </row>
    <row r="456" spans="1:18" ht="12.75">
      <c r="A456" t="s">
        <v>859</v>
      </c>
      <c r="B456" s="13" t="s">
        <v>860</v>
      </c>
      <c r="C456" s="2">
        <v>167</v>
      </c>
      <c r="D456" s="2">
        <v>13</v>
      </c>
      <c r="E456" s="2">
        <v>12862</v>
      </c>
      <c r="F456" s="2">
        <v>0</v>
      </c>
      <c r="G456" s="2">
        <v>2</v>
      </c>
      <c r="H456" s="2">
        <f t="shared" si="95"/>
        <v>2</v>
      </c>
      <c r="I456" s="2">
        <f t="shared" si="96"/>
        <v>13044</v>
      </c>
      <c r="J456" s="2">
        <v>13577</v>
      </c>
      <c r="K456" s="2">
        <v>0</v>
      </c>
      <c r="L456" s="2">
        <v>13577</v>
      </c>
      <c r="M456" s="2">
        <v>0</v>
      </c>
      <c r="N456" s="2">
        <f t="shared" si="97"/>
        <v>13577</v>
      </c>
      <c r="O456" s="2">
        <f t="shared" si="98"/>
        <v>-533</v>
      </c>
      <c r="P456" s="2">
        <f t="shared" si="99"/>
        <v>533</v>
      </c>
      <c r="Q456" s="2">
        <v>936</v>
      </c>
      <c r="R456" s="2">
        <v>403</v>
      </c>
    </row>
    <row r="457" spans="1:18" ht="12.75">
      <c r="A457" t="s">
        <v>861</v>
      </c>
      <c r="B457" s="13" t="s">
        <v>862</v>
      </c>
      <c r="C457" s="2">
        <v>201</v>
      </c>
      <c r="D457" s="2">
        <v>0</v>
      </c>
      <c r="E457" s="2">
        <v>5542</v>
      </c>
      <c r="F457" s="2">
        <v>0</v>
      </c>
      <c r="G457" s="2">
        <v>596</v>
      </c>
      <c r="H457" s="2">
        <f t="shared" si="95"/>
        <v>596</v>
      </c>
      <c r="I457" s="2">
        <f t="shared" si="96"/>
        <v>6339</v>
      </c>
      <c r="J457" s="2">
        <v>6434</v>
      </c>
      <c r="K457" s="2">
        <v>0</v>
      </c>
      <c r="L457" s="2">
        <v>6434</v>
      </c>
      <c r="M457" s="2">
        <v>0</v>
      </c>
      <c r="N457" s="2">
        <f t="shared" si="97"/>
        <v>6434</v>
      </c>
      <c r="O457" s="2">
        <f t="shared" si="98"/>
        <v>-95</v>
      </c>
      <c r="P457" s="2">
        <f t="shared" si="99"/>
        <v>95</v>
      </c>
      <c r="Q457" s="2">
        <v>1854</v>
      </c>
      <c r="R457" s="2">
        <v>1759</v>
      </c>
    </row>
    <row r="458" spans="1:18" ht="12.75">
      <c r="A458" t="s">
        <v>863</v>
      </c>
      <c r="B458" s="13" t="s">
        <v>864</v>
      </c>
      <c r="C458" s="2">
        <v>143</v>
      </c>
      <c r="D458" s="2">
        <v>0</v>
      </c>
      <c r="E458" s="2">
        <v>2496</v>
      </c>
      <c r="F458" s="2">
        <v>0</v>
      </c>
      <c r="G458" s="2">
        <v>33</v>
      </c>
      <c r="H458" s="2">
        <f t="shared" si="95"/>
        <v>33</v>
      </c>
      <c r="I458" s="2">
        <f t="shared" si="96"/>
        <v>2672</v>
      </c>
      <c r="J458" s="2">
        <v>1814</v>
      </c>
      <c r="K458" s="2">
        <v>450</v>
      </c>
      <c r="L458" s="2">
        <v>2264</v>
      </c>
      <c r="M458" s="2">
        <v>0</v>
      </c>
      <c r="N458" s="2">
        <f t="shared" si="97"/>
        <v>2264</v>
      </c>
      <c r="O458" s="2">
        <f t="shared" si="98"/>
        <v>408</v>
      </c>
      <c r="P458" s="2">
        <f t="shared" si="99"/>
        <v>-408</v>
      </c>
      <c r="Q458" s="2">
        <v>5630</v>
      </c>
      <c r="R458" s="2">
        <v>6038</v>
      </c>
    </row>
    <row r="459" spans="1:18" ht="12.75">
      <c r="A459" t="s">
        <v>865</v>
      </c>
      <c r="B459" s="13" t="s">
        <v>866</v>
      </c>
      <c r="C459" s="2">
        <v>419</v>
      </c>
      <c r="D459" s="2">
        <v>5</v>
      </c>
      <c r="E459" s="2">
        <v>6718</v>
      </c>
      <c r="F459" s="2">
        <v>0</v>
      </c>
      <c r="G459" s="2">
        <v>5500</v>
      </c>
      <c r="H459" s="2">
        <f t="shared" si="95"/>
        <v>5500</v>
      </c>
      <c r="I459" s="2">
        <f t="shared" si="96"/>
        <v>12642</v>
      </c>
      <c r="J459" s="2">
        <v>2609</v>
      </c>
      <c r="K459" s="2">
        <v>10256</v>
      </c>
      <c r="L459" s="2">
        <v>12865</v>
      </c>
      <c r="M459" s="2">
        <v>0</v>
      </c>
      <c r="N459" s="2">
        <f t="shared" si="97"/>
        <v>12865</v>
      </c>
      <c r="O459" s="2">
        <f t="shared" si="98"/>
        <v>-223</v>
      </c>
      <c r="P459" s="2">
        <f t="shared" si="99"/>
        <v>223</v>
      </c>
      <c r="Q459" s="2">
        <v>795</v>
      </c>
      <c r="R459" s="2">
        <v>572</v>
      </c>
    </row>
    <row r="460" spans="1:18" ht="12.75">
      <c r="A460" t="s">
        <v>867</v>
      </c>
      <c r="B460" s="13" t="s">
        <v>868</v>
      </c>
      <c r="C460" s="2">
        <v>168</v>
      </c>
      <c r="D460" s="2">
        <v>0</v>
      </c>
      <c r="E460" s="2">
        <v>3507</v>
      </c>
      <c r="F460" s="2">
        <v>0</v>
      </c>
      <c r="G460" s="2">
        <v>3</v>
      </c>
      <c r="H460" s="2">
        <f t="shared" si="95"/>
        <v>3</v>
      </c>
      <c r="I460" s="2">
        <f t="shared" si="96"/>
        <v>3678</v>
      </c>
      <c r="J460" s="2">
        <v>2499</v>
      </c>
      <c r="K460" s="2">
        <v>1521</v>
      </c>
      <c r="L460" s="2">
        <v>4020</v>
      </c>
      <c r="M460" s="2">
        <v>0</v>
      </c>
      <c r="N460" s="2">
        <f t="shared" si="97"/>
        <v>4020</v>
      </c>
      <c r="O460" s="2">
        <f t="shared" si="98"/>
        <v>-342</v>
      </c>
      <c r="P460" s="2">
        <f t="shared" si="99"/>
        <v>342</v>
      </c>
      <c r="Q460" s="2">
        <v>1882</v>
      </c>
      <c r="R460" s="2">
        <v>1540</v>
      </c>
    </row>
    <row r="461" spans="1:18" ht="12.75">
      <c r="A461" t="s">
        <v>869</v>
      </c>
      <c r="B461" s="13" t="s">
        <v>870</v>
      </c>
      <c r="C461" s="2">
        <v>351</v>
      </c>
      <c r="D461" s="2">
        <v>12</v>
      </c>
      <c r="E461" s="2">
        <v>9422</v>
      </c>
      <c r="F461" s="2">
        <v>0</v>
      </c>
      <c r="G461" s="2">
        <v>47</v>
      </c>
      <c r="H461" s="2">
        <f t="shared" si="95"/>
        <v>47</v>
      </c>
      <c r="I461" s="2">
        <f t="shared" si="96"/>
        <v>9832</v>
      </c>
      <c r="J461" s="2">
        <v>10758</v>
      </c>
      <c r="K461" s="2">
        <v>0</v>
      </c>
      <c r="L461" s="2">
        <v>10758</v>
      </c>
      <c r="M461" s="2">
        <v>0</v>
      </c>
      <c r="N461" s="2">
        <f t="shared" si="97"/>
        <v>10758</v>
      </c>
      <c r="O461" s="2">
        <f t="shared" si="98"/>
        <v>-926</v>
      </c>
      <c r="P461" s="2">
        <f t="shared" si="99"/>
        <v>926</v>
      </c>
      <c r="Q461" s="2">
        <v>12222</v>
      </c>
      <c r="R461" s="2">
        <v>11296</v>
      </c>
    </row>
    <row r="462" spans="1:18" ht="12.75">
      <c r="A462" t="s">
        <v>871</v>
      </c>
      <c r="B462" s="13" t="s">
        <v>872</v>
      </c>
      <c r="C462" s="2">
        <v>683</v>
      </c>
      <c r="D462" s="2">
        <v>192</v>
      </c>
      <c r="E462" s="2">
        <v>10744</v>
      </c>
      <c r="F462" s="2">
        <v>0</v>
      </c>
      <c r="G462" s="2">
        <v>97</v>
      </c>
      <c r="H462" s="2">
        <f t="shared" si="95"/>
        <v>97</v>
      </c>
      <c r="I462" s="2">
        <f t="shared" si="96"/>
        <v>11716</v>
      </c>
      <c r="J462" s="2">
        <v>16812</v>
      </c>
      <c r="K462" s="2">
        <v>360</v>
      </c>
      <c r="L462" s="2">
        <v>17172</v>
      </c>
      <c r="M462" s="2">
        <v>0</v>
      </c>
      <c r="N462" s="2">
        <f t="shared" si="97"/>
        <v>17172</v>
      </c>
      <c r="O462" s="2">
        <f t="shared" si="98"/>
        <v>-5456</v>
      </c>
      <c r="P462" s="2">
        <f t="shared" si="99"/>
        <v>5456</v>
      </c>
      <c r="Q462" s="2">
        <v>6971</v>
      </c>
      <c r="R462" s="2">
        <v>1515</v>
      </c>
    </row>
    <row r="463" spans="1:18" ht="12.75">
      <c r="A463" t="s">
        <v>873</v>
      </c>
      <c r="B463" s="13" t="s">
        <v>874</v>
      </c>
      <c r="C463" s="2">
        <v>66</v>
      </c>
      <c r="D463" s="2">
        <v>0</v>
      </c>
      <c r="E463" s="2">
        <v>348</v>
      </c>
      <c r="F463" s="2">
        <v>0</v>
      </c>
      <c r="G463" s="2">
        <v>0</v>
      </c>
      <c r="H463" s="2">
        <f t="shared" si="95"/>
        <v>0</v>
      </c>
      <c r="I463" s="2">
        <f t="shared" si="96"/>
        <v>414</v>
      </c>
      <c r="J463" s="2">
        <v>1157</v>
      </c>
      <c r="K463" s="2">
        <v>0</v>
      </c>
      <c r="L463" s="2">
        <v>1157</v>
      </c>
      <c r="M463" s="2">
        <v>0</v>
      </c>
      <c r="N463" s="2">
        <f t="shared" si="97"/>
        <v>1157</v>
      </c>
      <c r="O463" s="2">
        <f t="shared" si="98"/>
        <v>-743</v>
      </c>
      <c r="P463" s="2">
        <f t="shared" si="99"/>
        <v>743</v>
      </c>
      <c r="Q463" s="2">
        <v>772</v>
      </c>
      <c r="R463" s="2">
        <v>29</v>
      </c>
    </row>
    <row r="464" spans="1:18" ht="12.75">
      <c r="A464" t="s">
        <v>875</v>
      </c>
      <c r="B464" s="13" t="s">
        <v>876</v>
      </c>
      <c r="C464" s="2">
        <v>242</v>
      </c>
      <c r="D464" s="2">
        <v>0</v>
      </c>
      <c r="E464" s="2">
        <v>3451</v>
      </c>
      <c r="F464" s="2">
        <v>0</v>
      </c>
      <c r="G464" s="2">
        <v>29</v>
      </c>
      <c r="H464" s="2">
        <f t="shared" si="95"/>
        <v>29</v>
      </c>
      <c r="I464" s="2">
        <f t="shared" si="96"/>
        <v>3722</v>
      </c>
      <c r="J464" s="2">
        <v>3278</v>
      </c>
      <c r="K464" s="2">
        <v>163</v>
      </c>
      <c r="L464" s="2">
        <v>3441</v>
      </c>
      <c r="M464" s="2">
        <v>0</v>
      </c>
      <c r="N464" s="2">
        <f t="shared" si="97"/>
        <v>3441</v>
      </c>
      <c r="O464" s="2">
        <f t="shared" si="98"/>
        <v>281</v>
      </c>
      <c r="P464" s="2">
        <f t="shared" si="99"/>
        <v>-281</v>
      </c>
      <c r="Q464" s="2">
        <v>2316</v>
      </c>
      <c r="R464" s="2">
        <v>2597</v>
      </c>
    </row>
    <row r="465" spans="1:18" ht="12.75">
      <c r="A465" t="s">
        <v>877</v>
      </c>
      <c r="B465" s="13" t="s">
        <v>878</v>
      </c>
      <c r="C465" s="2">
        <v>6243</v>
      </c>
      <c r="D465" s="2">
        <v>0</v>
      </c>
      <c r="E465" s="2">
        <v>7044</v>
      </c>
      <c r="F465" s="2">
        <v>0</v>
      </c>
      <c r="G465" s="2">
        <v>442</v>
      </c>
      <c r="H465" s="2">
        <f t="shared" si="95"/>
        <v>442</v>
      </c>
      <c r="I465" s="2">
        <f t="shared" si="96"/>
        <v>13729</v>
      </c>
      <c r="J465" s="2">
        <v>14425</v>
      </c>
      <c r="K465" s="2">
        <v>7923</v>
      </c>
      <c r="L465" s="2">
        <v>22348</v>
      </c>
      <c r="M465" s="2">
        <v>0</v>
      </c>
      <c r="N465" s="2">
        <f t="shared" si="97"/>
        <v>22348</v>
      </c>
      <c r="O465" s="2">
        <f t="shared" si="98"/>
        <v>-8619</v>
      </c>
      <c r="P465" s="2">
        <f t="shared" si="99"/>
        <v>8619</v>
      </c>
      <c r="Q465" s="2">
        <v>8968</v>
      </c>
      <c r="R465" s="2">
        <v>349</v>
      </c>
    </row>
    <row r="466" spans="1:18" ht="12.75">
      <c r="A466" t="s">
        <v>879</v>
      </c>
      <c r="B466" s="13" t="s">
        <v>880</v>
      </c>
      <c r="C466" s="2">
        <v>0</v>
      </c>
      <c r="D466" s="2">
        <v>0</v>
      </c>
      <c r="E466" s="2">
        <v>3328</v>
      </c>
      <c r="F466" s="2">
        <v>0</v>
      </c>
      <c r="G466" s="2">
        <v>326</v>
      </c>
      <c r="H466" s="2">
        <f t="shared" si="95"/>
        <v>326</v>
      </c>
      <c r="I466" s="2">
        <f t="shared" si="96"/>
        <v>3654</v>
      </c>
      <c r="J466" s="2">
        <v>3573</v>
      </c>
      <c r="K466" s="2">
        <v>0</v>
      </c>
      <c r="L466" s="2">
        <v>3573</v>
      </c>
      <c r="M466" s="2">
        <v>0</v>
      </c>
      <c r="N466" s="2">
        <f t="shared" si="97"/>
        <v>3573</v>
      </c>
      <c r="O466" s="2">
        <f t="shared" si="98"/>
        <v>81</v>
      </c>
      <c r="P466" s="2">
        <f t="shared" si="99"/>
        <v>-81</v>
      </c>
      <c r="Q466" s="2">
        <v>99</v>
      </c>
      <c r="R466" s="2">
        <v>180</v>
      </c>
    </row>
    <row r="467" spans="1:18" ht="12.75">
      <c r="A467" t="s">
        <v>881</v>
      </c>
      <c r="B467" s="13" t="s">
        <v>882</v>
      </c>
      <c r="C467" s="2">
        <v>53</v>
      </c>
      <c r="D467" s="2">
        <v>0</v>
      </c>
      <c r="E467" s="2">
        <v>4767</v>
      </c>
      <c r="F467" s="2">
        <v>0</v>
      </c>
      <c r="G467" s="2">
        <v>11</v>
      </c>
      <c r="H467" s="2">
        <f t="shared" si="95"/>
        <v>11</v>
      </c>
      <c r="I467" s="2">
        <f t="shared" si="96"/>
        <v>4831</v>
      </c>
      <c r="J467" s="2">
        <v>3595</v>
      </c>
      <c r="K467" s="2">
        <v>365</v>
      </c>
      <c r="L467" s="2">
        <v>3960</v>
      </c>
      <c r="M467" s="2">
        <v>0</v>
      </c>
      <c r="N467" s="2">
        <f t="shared" si="97"/>
        <v>3960</v>
      </c>
      <c r="O467" s="2">
        <f t="shared" si="98"/>
        <v>871</v>
      </c>
      <c r="P467" s="2">
        <f t="shared" si="99"/>
        <v>-871</v>
      </c>
      <c r="Q467" s="2">
        <v>1645</v>
      </c>
      <c r="R467" s="2">
        <v>2516</v>
      </c>
    </row>
    <row r="468" spans="1:18" ht="12.75">
      <c r="A468" t="s">
        <v>883</v>
      </c>
      <c r="B468" s="13" t="s">
        <v>884</v>
      </c>
      <c r="C468" s="2">
        <v>549</v>
      </c>
      <c r="D468" s="2">
        <v>0</v>
      </c>
      <c r="E468" s="2">
        <v>9130</v>
      </c>
      <c r="F468" s="2">
        <v>0</v>
      </c>
      <c r="G468" s="2">
        <v>0</v>
      </c>
      <c r="H468" s="2">
        <f t="shared" si="95"/>
        <v>0</v>
      </c>
      <c r="I468" s="2">
        <f t="shared" si="96"/>
        <v>9679</v>
      </c>
      <c r="J468" s="2">
        <v>14125</v>
      </c>
      <c r="K468" s="2">
        <v>0</v>
      </c>
      <c r="L468" s="2">
        <v>14125</v>
      </c>
      <c r="M468" s="2">
        <v>0</v>
      </c>
      <c r="N468" s="2">
        <f t="shared" si="97"/>
        <v>14125</v>
      </c>
      <c r="O468" s="2">
        <f t="shared" si="98"/>
        <v>-4446</v>
      </c>
      <c r="P468" s="2">
        <f t="shared" si="99"/>
        <v>4446</v>
      </c>
      <c r="Q468" s="2">
        <v>6543</v>
      </c>
      <c r="R468" s="2">
        <v>2097</v>
      </c>
    </row>
    <row r="469" spans="1:18" ht="12.75">
      <c r="A469" t="s">
        <v>885</v>
      </c>
      <c r="B469" s="13" t="s">
        <v>886</v>
      </c>
      <c r="C469" s="2">
        <v>365</v>
      </c>
      <c r="D469" s="2">
        <v>0</v>
      </c>
      <c r="E469" s="2">
        <v>7905</v>
      </c>
      <c r="F469" s="2">
        <v>0</v>
      </c>
      <c r="G469" s="2">
        <v>3311</v>
      </c>
      <c r="H469" s="2">
        <f t="shared" si="95"/>
        <v>3311</v>
      </c>
      <c r="I469" s="2">
        <f t="shared" si="96"/>
        <v>11581</v>
      </c>
      <c r="J469" s="2">
        <v>2492</v>
      </c>
      <c r="K469" s="2">
        <v>10081</v>
      </c>
      <c r="L469" s="2">
        <v>12573</v>
      </c>
      <c r="M469" s="2">
        <v>0</v>
      </c>
      <c r="N469" s="2">
        <f t="shared" si="97"/>
        <v>12573</v>
      </c>
      <c r="O469" s="2">
        <f t="shared" si="98"/>
        <v>-992</v>
      </c>
      <c r="P469" s="2">
        <f t="shared" si="99"/>
        <v>992</v>
      </c>
      <c r="Q469" s="2">
        <v>5632</v>
      </c>
      <c r="R469" s="2">
        <v>4640</v>
      </c>
    </row>
    <row r="470" spans="1:18" ht="12.75">
      <c r="A470" t="s">
        <v>887</v>
      </c>
      <c r="B470" s="13" t="s">
        <v>888</v>
      </c>
      <c r="C470" s="2">
        <v>639</v>
      </c>
      <c r="D470" s="2">
        <v>0</v>
      </c>
      <c r="E470" s="2">
        <v>11548</v>
      </c>
      <c r="F470" s="2">
        <v>0</v>
      </c>
      <c r="G470" s="2">
        <v>56</v>
      </c>
      <c r="H470" s="2">
        <f t="shared" si="95"/>
        <v>56</v>
      </c>
      <c r="I470" s="2">
        <f t="shared" si="96"/>
        <v>12243</v>
      </c>
      <c r="J470" s="2">
        <v>11465</v>
      </c>
      <c r="K470" s="2">
        <v>0</v>
      </c>
      <c r="L470" s="2">
        <v>11465</v>
      </c>
      <c r="M470" s="2">
        <v>0</v>
      </c>
      <c r="N470" s="2">
        <f t="shared" si="97"/>
        <v>11465</v>
      </c>
      <c r="O470" s="2">
        <f t="shared" si="98"/>
        <v>778</v>
      </c>
      <c r="P470" s="2">
        <f t="shared" si="99"/>
        <v>-778</v>
      </c>
      <c r="Q470" s="2">
        <v>6320</v>
      </c>
      <c r="R470" s="2">
        <v>7098</v>
      </c>
    </row>
    <row r="471" spans="1:18" ht="12.75">
      <c r="A471" t="s">
        <v>889</v>
      </c>
      <c r="B471" s="13" t="s">
        <v>890</v>
      </c>
      <c r="C471" s="2">
        <v>488</v>
      </c>
      <c r="D471" s="2">
        <v>0</v>
      </c>
      <c r="E471" s="2">
        <v>3521</v>
      </c>
      <c r="F471" s="2">
        <v>0</v>
      </c>
      <c r="G471" s="2">
        <v>140</v>
      </c>
      <c r="H471" s="2">
        <f t="shared" si="95"/>
        <v>140</v>
      </c>
      <c r="I471" s="2">
        <f t="shared" si="96"/>
        <v>4149</v>
      </c>
      <c r="J471" s="2">
        <v>3463</v>
      </c>
      <c r="K471" s="2">
        <v>0</v>
      </c>
      <c r="L471" s="2">
        <v>3463</v>
      </c>
      <c r="M471" s="2">
        <v>0</v>
      </c>
      <c r="N471" s="2">
        <f t="shared" si="97"/>
        <v>3463</v>
      </c>
      <c r="O471" s="2">
        <f t="shared" si="98"/>
        <v>686</v>
      </c>
      <c r="P471" s="2">
        <f t="shared" si="99"/>
        <v>-686</v>
      </c>
      <c r="Q471" s="2">
        <v>2818</v>
      </c>
      <c r="R471" s="2">
        <v>3504</v>
      </c>
    </row>
    <row r="472" spans="1:18" ht="12.75">
      <c r="A472" t="s">
        <v>891</v>
      </c>
      <c r="B472" s="13" t="s">
        <v>892</v>
      </c>
      <c r="C472" s="2">
        <v>118</v>
      </c>
      <c r="D472" s="2">
        <v>0</v>
      </c>
      <c r="E472" s="2">
        <v>2422</v>
      </c>
      <c r="F472" s="2">
        <v>0</v>
      </c>
      <c r="G472" s="2">
        <v>0</v>
      </c>
      <c r="H472" s="2">
        <f t="shared" si="95"/>
        <v>0</v>
      </c>
      <c r="I472" s="2">
        <f t="shared" si="96"/>
        <v>2540</v>
      </c>
      <c r="J472" s="2">
        <v>3599</v>
      </c>
      <c r="K472" s="2">
        <v>0</v>
      </c>
      <c r="L472" s="2">
        <v>3599</v>
      </c>
      <c r="M472" s="2">
        <v>0</v>
      </c>
      <c r="N472" s="2">
        <f t="shared" si="97"/>
        <v>3599</v>
      </c>
      <c r="O472" s="2">
        <f t="shared" si="98"/>
        <v>-1059</v>
      </c>
      <c r="P472" s="2">
        <f t="shared" si="99"/>
        <v>1059</v>
      </c>
      <c r="Q472" s="2">
        <v>2428</v>
      </c>
      <c r="R472" s="2">
        <v>1369</v>
      </c>
    </row>
    <row r="473" spans="1:18" ht="12.75">
      <c r="A473" t="s">
        <v>893</v>
      </c>
      <c r="B473" s="13" t="s">
        <v>894</v>
      </c>
      <c r="C473" s="2">
        <v>0</v>
      </c>
      <c r="D473" s="2">
        <v>0</v>
      </c>
      <c r="E473" s="2">
        <v>4769</v>
      </c>
      <c r="F473" s="2">
        <v>0</v>
      </c>
      <c r="G473" s="2">
        <v>140</v>
      </c>
      <c r="H473" s="2">
        <f t="shared" si="95"/>
        <v>140</v>
      </c>
      <c r="I473" s="2">
        <f t="shared" si="96"/>
        <v>4909</v>
      </c>
      <c r="J473" s="2">
        <v>6355</v>
      </c>
      <c r="K473" s="2">
        <v>0</v>
      </c>
      <c r="L473" s="2">
        <v>6355</v>
      </c>
      <c r="M473" s="2">
        <v>0</v>
      </c>
      <c r="N473" s="2">
        <f t="shared" si="97"/>
        <v>6355</v>
      </c>
      <c r="O473" s="2">
        <f t="shared" si="98"/>
        <v>-1446</v>
      </c>
      <c r="P473" s="2">
        <f t="shared" si="99"/>
        <v>1446</v>
      </c>
      <c r="Q473" s="2">
        <v>1956</v>
      </c>
      <c r="R473" s="2">
        <v>510</v>
      </c>
    </row>
    <row r="474" spans="1:18" ht="12.75">
      <c r="A474" t="s">
        <v>895</v>
      </c>
      <c r="B474" s="13" t="s">
        <v>896</v>
      </c>
      <c r="C474" s="2">
        <v>478</v>
      </c>
      <c r="D474" s="2">
        <v>0</v>
      </c>
      <c r="E474" s="2">
        <v>7786</v>
      </c>
      <c r="F474" s="2">
        <v>0</v>
      </c>
      <c r="G474" s="2">
        <v>7401</v>
      </c>
      <c r="H474" s="2">
        <f t="shared" si="95"/>
        <v>7401</v>
      </c>
      <c r="I474" s="2">
        <f t="shared" si="96"/>
        <v>15665</v>
      </c>
      <c r="J474" s="2">
        <v>12407</v>
      </c>
      <c r="K474" s="2">
        <v>0</v>
      </c>
      <c r="L474" s="2">
        <v>12407</v>
      </c>
      <c r="M474" s="2">
        <v>0</v>
      </c>
      <c r="N474" s="2">
        <f t="shared" si="97"/>
        <v>12407</v>
      </c>
      <c r="O474" s="2">
        <f t="shared" si="98"/>
        <v>3258</v>
      </c>
      <c r="P474" s="2">
        <f t="shared" si="99"/>
        <v>-3258</v>
      </c>
      <c r="Q474" s="2">
        <v>1901</v>
      </c>
      <c r="R474" s="2">
        <v>5159</v>
      </c>
    </row>
    <row r="475" spans="1:18" ht="12.75">
      <c r="A475" t="s">
        <v>897</v>
      </c>
      <c r="B475" s="13" t="s">
        <v>898</v>
      </c>
      <c r="C475" s="2">
        <v>754</v>
      </c>
      <c r="D475" s="2">
        <v>0</v>
      </c>
      <c r="E475" s="2">
        <v>12461</v>
      </c>
      <c r="F475" s="2">
        <v>0</v>
      </c>
      <c r="G475" s="2">
        <v>11</v>
      </c>
      <c r="H475" s="2">
        <f t="shared" si="95"/>
        <v>11</v>
      </c>
      <c r="I475" s="2">
        <f t="shared" si="96"/>
        <v>13226</v>
      </c>
      <c r="J475" s="2">
        <v>4138</v>
      </c>
      <c r="K475" s="2">
        <v>8219</v>
      </c>
      <c r="L475" s="2">
        <v>12357</v>
      </c>
      <c r="M475" s="2">
        <v>0</v>
      </c>
      <c r="N475" s="2">
        <f t="shared" si="97"/>
        <v>12357</v>
      </c>
      <c r="O475" s="2">
        <f t="shared" si="98"/>
        <v>869</v>
      </c>
      <c r="P475" s="2">
        <f t="shared" si="99"/>
        <v>-869</v>
      </c>
      <c r="Q475" s="2">
        <v>5204</v>
      </c>
      <c r="R475" s="2">
        <v>6073</v>
      </c>
    </row>
    <row r="476" spans="1:18" ht="12.75">
      <c r="A476" t="s">
        <v>899</v>
      </c>
      <c r="B476" s="13" t="s">
        <v>900</v>
      </c>
      <c r="C476" s="2">
        <v>0</v>
      </c>
      <c r="D476" s="2">
        <v>3000</v>
      </c>
      <c r="E476" s="2">
        <v>14089</v>
      </c>
      <c r="F476" s="2">
        <v>0</v>
      </c>
      <c r="G476" s="2">
        <v>0</v>
      </c>
      <c r="H476" s="2">
        <f t="shared" si="95"/>
        <v>0</v>
      </c>
      <c r="I476" s="2">
        <f t="shared" si="96"/>
        <v>17089</v>
      </c>
      <c r="J476" s="2">
        <v>17895</v>
      </c>
      <c r="K476" s="2">
        <v>0</v>
      </c>
      <c r="L476" s="2">
        <v>17895</v>
      </c>
      <c r="M476" s="2">
        <v>0</v>
      </c>
      <c r="N476" s="2">
        <f t="shared" si="97"/>
        <v>17895</v>
      </c>
      <c r="O476" s="2">
        <f t="shared" si="98"/>
        <v>-806</v>
      </c>
      <c r="P476" s="2">
        <f t="shared" si="99"/>
        <v>806</v>
      </c>
      <c r="Q476" s="2">
        <v>3452</v>
      </c>
      <c r="R476" s="2">
        <v>2646</v>
      </c>
    </row>
    <row r="477" spans="1:18" s="1" customFormat="1" ht="25.5">
      <c r="A477" s="1" t="s">
        <v>82</v>
      </c>
      <c r="B477" s="16" t="s">
        <v>901</v>
      </c>
      <c r="C477" s="3">
        <v>43332</v>
      </c>
      <c r="D477" s="3">
        <v>3265</v>
      </c>
      <c r="E477" s="3">
        <v>525737</v>
      </c>
      <c r="F477" s="3">
        <v>0</v>
      </c>
      <c r="G477" s="3">
        <v>85219</v>
      </c>
      <c r="H477" s="3">
        <f t="shared" si="95"/>
        <v>85219</v>
      </c>
      <c r="I477" s="3">
        <f t="shared" si="96"/>
        <v>657553</v>
      </c>
      <c r="J477" s="3">
        <v>621542</v>
      </c>
      <c r="K477" s="3">
        <v>59919</v>
      </c>
      <c r="L477" s="3">
        <v>681461</v>
      </c>
      <c r="M477" s="3">
        <v>-400</v>
      </c>
      <c r="N477" s="3">
        <f t="shared" si="97"/>
        <v>681061</v>
      </c>
      <c r="O477" s="3">
        <f t="shared" si="98"/>
        <v>-23508</v>
      </c>
      <c r="P477" s="3">
        <f t="shared" si="99"/>
        <v>23508</v>
      </c>
      <c r="Q477" s="3">
        <v>128281</v>
      </c>
      <c r="R477" s="3">
        <v>104773</v>
      </c>
    </row>
    <row r="479" spans="1:18" ht="12.75">
      <c r="A479" t="s">
        <v>902</v>
      </c>
      <c r="B479" s="13" t="s">
        <v>903</v>
      </c>
      <c r="C479" s="2">
        <v>0</v>
      </c>
      <c r="D479" s="2">
        <v>5</v>
      </c>
      <c r="E479" s="2">
        <v>226396</v>
      </c>
      <c r="F479" s="2">
        <v>0</v>
      </c>
      <c r="G479" s="2">
        <v>36877</v>
      </c>
      <c r="H479" s="2">
        <f aca="true" t="shared" si="100" ref="H479:H504">SUM(F479:G479)</f>
        <v>36877</v>
      </c>
      <c r="I479" s="2">
        <f aca="true" t="shared" si="101" ref="I479:I504">H479+E479+D479+C479</f>
        <v>263278</v>
      </c>
      <c r="J479" s="2">
        <v>281224</v>
      </c>
      <c r="K479" s="2">
        <v>236</v>
      </c>
      <c r="L479" s="2">
        <v>281460</v>
      </c>
      <c r="M479" s="2">
        <v>1000</v>
      </c>
      <c r="N479" s="2">
        <f aca="true" t="shared" si="102" ref="N479:N504">SUM(L479:M479)</f>
        <v>282460</v>
      </c>
      <c r="O479" s="2">
        <f aca="true" t="shared" si="103" ref="O479:O504">I479-N479</f>
        <v>-19182</v>
      </c>
      <c r="P479" s="2">
        <f aca="true" t="shared" si="104" ref="P479:P504">Q479-R479</f>
        <v>19182</v>
      </c>
      <c r="Q479" s="2">
        <v>79870</v>
      </c>
      <c r="R479" s="2">
        <v>60688</v>
      </c>
    </row>
    <row r="480" spans="1:18" ht="12.75">
      <c r="A480" t="s">
        <v>904</v>
      </c>
      <c r="B480" s="13" t="s">
        <v>905</v>
      </c>
      <c r="C480" s="2">
        <v>1047</v>
      </c>
      <c r="D480" s="2">
        <v>846</v>
      </c>
      <c r="E480" s="2">
        <v>11627</v>
      </c>
      <c r="F480" s="2">
        <v>0</v>
      </c>
      <c r="G480" s="2">
        <v>2874</v>
      </c>
      <c r="H480" s="2">
        <f t="shared" si="100"/>
        <v>2874</v>
      </c>
      <c r="I480" s="2">
        <f t="shared" si="101"/>
        <v>16394</v>
      </c>
      <c r="J480" s="2">
        <v>17691</v>
      </c>
      <c r="K480" s="2">
        <v>0</v>
      </c>
      <c r="L480" s="2">
        <v>17691</v>
      </c>
      <c r="M480" s="2">
        <v>0</v>
      </c>
      <c r="N480" s="2">
        <f t="shared" si="102"/>
        <v>17691</v>
      </c>
      <c r="O480" s="2">
        <f t="shared" si="103"/>
        <v>-1297</v>
      </c>
      <c r="P480" s="2">
        <f t="shared" si="104"/>
        <v>1297</v>
      </c>
      <c r="Q480" s="2">
        <v>3757</v>
      </c>
      <c r="R480" s="2">
        <v>2460</v>
      </c>
    </row>
    <row r="481" spans="1:18" ht="12.75">
      <c r="A481" t="s">
        <v>906</v>
      </c>
      <c r="B481" s="13" t="s">
        <v>907</v>
      </c>
      <c r="C481" s="2">
        <v>9468</v>
      </c>
      <c r="D481" s="2">
        <v>8494</v>
      </c>
      <c r="E481" s="2">
        <v>9644</v>
      </c>
      <c r="F481" s="2">
        <v>0</v>
      </c>
      <c r="G481" s="2">
        <v>43</v>
      </c>
      <c r="H481" s="2">
        <f t="shared" si="100"/>
        <v>43</v>
      </c>
      <c r="I481" s="2">
        <f t="shared" si="101"/>
        <v>27649</v>
      </c>
      <c r="J481" s="2">
        <v>29615</v>
      </c>
      <c r="K481" s="2">
        <v>0</v>
      </c>
      <c r="L481" s="2">
        <v>29615</v>
      </c>
      <c r="M481" s="2">
        <v>0</v>
      </c>
      <c r="N481" s="2">
        <f t="shared" si="102"/>
        <v>29615</v>
      </c>
      <c r="O481" s="2">
        <f t="shared" si="103"/>
        <v>-1966</v>
      </c>
      <c r="P481" s="2">
        <f t="shared" si="104"/>
        <v>1966</v>
      </c>
      <c r="Q481" s="2">
        <v>4939</v>
      </c>
      <c r="R481" s="2">
        <v>2973</v>
      </c>
    </row>
    <row r="482" spans="1:18" ht="12.75">
      <c r="A482" t="s">
        <v>908</v>
      </c>
      <c r="B482" s="13" t="s">
        <v>909</v>
      </c>
      <c r="C482" s="2">
        <v>7978</v>
      </c>
      <c r="D482" s="2">
        <v>27372</v>
      </c>
      <c r="E482" s="2">
        <v>27665</v>
      </c>
      <c r="F482" s="2">
        <v>0</v>
      </c>
      <c r="G482" s="2">
        <v>50296</v>
      </c>
      <c r="H482" s="2">
        <f t="shared" si="100"/>
        <v>50296</v>
      </c>
      <c r="I482" s="2">
        <f t="shared" si="101"/>
        <v>113311</v>
      </c>
      <c r="J482" s="2">
        <v>77750</v>
      </c>
      <c r="K482" s="2">
        <v>51328</v>
      </c>
      <c r="L482" s="2">
        <v>129078</v>
      </c>
      <c r="M482" s="2">
        <v>-11348</v>
      </c>
      <c r="N482" s="2">
        <f t="shared" si="102"/>
        <v>117730</v>
      </c>
      <c r="O482" s="2">
        <f t="shared" si="103"/>
        <v>-4419</v>
      </c>
      <c r="P482" s="2">
        <f t="shared" si="104"/>
        <v>4419</v>
      </c>
      <c r="Q482" s="2">
        <v>29629</v>
      </c>
      <c r="R482" s="2">
        <v>25210</v>
      </c>
    </row>
    <row r="483" spans="1:18" ht="12.75">
      <c r="A483" t="s">
        <v>910</v>
      </c>
      <c r="B483" s="13" t="s">
        <v>911</v>
      </c>
      <c r="C483" s="2">
        <v>25746</v>
      </c>
      <c r="D483" s="2">
        <v>21126</v>
      </c>
      <c r="E483" s="2">
        <v>48968</v>
      </c>
      <c r="F483" s="2">
        <v>0</v>
      </c>
      <c r="G483" s="2">
        <v>64059</v>
      </c>
      <c r="H483" s="2">
        <f t="shared" si="100"/>
        <v>64059</v>
      </c>
      <c r="I483" s="2">
        <f t="shared" si="101"/>
        <v>159899</v>
      </c>
      <c r="J483" s="2">
        <v>191846</v>
      </c>
      <c r="K483" s="2">
        <v>1385</v>
      </c>
      <c r="L483" s="2">
        <v>193231</v>
      </c>
      <c r="M483" s="2">
        <v>0</v>
      </c>
      <c r="N483" s="2">
        <f t="shared" si="102"/>
        <v>193231</v>
      </c>
      <c r="O483" s="2">
        <f t="shared" si="103"/>
        <v>-33332</v>
      </c>
      <c r="P483" s="2">
        <f t="shared" si="104"/>
        <v>33332</v>
      </c>
      <c r="Q483" s="2">
        <v>62616</v>
      </c>
      <c r="R483" s="2">
        <v>29284</v>
      </c>
    </row>
    <row r="484" spans="1:18" ht="12.75">
      <c r="A484" t="s">
        <v>912</v>
      </c>
      <c r="B484" s="13" t="s">
        <v>913</v>
      </c>
      <c r="C484" s="2">
        <v>1845</v>
      </c>
      <c r="D484" s="2">
        <v>95500</v>
      </c>
      <c r="E484" s="2">
        <v>20046</v>
      </c>
      <c r="F484" s="2">
        <v>0</v>
      </c>
      <c r="G484" s="2">
        <v>24735</v>
      </c>
      <c r="H484" s="2">
        <f t="shared" si="100"/>
        <v>24735</v>
      </c>
      <c r="I484" s="2">
        <f t="shared" si="101"/>
        <v>142126</v>
      </c>
      <c r="J484" s="2">
        <v>132366</v>
      </c>
      <c r="K484" s="2">
        <v>4570</v>
      </c>
      <c r="L484" s="2">
        <v>136936</v>
      </c>
      <c r="M484" s="2">
        <v>0</v>
      </c>
      <c r="N484" s="2">
        <f t="shared" si="102"/>
        <v>136936</v>
      </c>
      <c r="O484" s="2">
        <f t="shared" si="103"/>
        <v>5190</v>
      </c>
      <c r="P484" s="2">
        <f t="shared" si="104"/>
        <v>-5190</v>
      </c>
      <c r="Q484" s="2">
        <v>8234</v>
      </c>
      <c r="R484" s="2">
        <v>13424</v>
      </c>
    </row>
    <row r="485" spans="1:18" ht="12.75">
      <c r="A485" t="s">
        <v>914</v>
      </c>
      <c r="B485" s="13" t="s">
        <v>915</v>
      </c>
      <c r="C485" s="2">
        <v>6197</v>
      </c>
      <c r="D485" s="2">
        <v>2374</v>
      </c>
      <c r="E485" s="2">
        <v>85190</v>
      </c>
      <c r="F485" s="2">
        <v>0</v>
      </c>
      <c r="G485" s="2">
        <v>31626</v>
      </c>
      <c r="H485" s="2">
        <f t="shared" si="100"/>
        <v>31626</v>
      </c>
      <c r="I485" s="2">
        <f t="shared" si="101"/>
        <v>125387</v>
      </c>
      <c r="J485" s="2">
        <v>113620</v>
      </c>
      <c r="K485" s="2">
        <v>3184</v>
      </c>
      <c r="L485" s="2">
        <v>116804</v>
      </c>
      <c r="M485" s="2">
        <v>0</v>
      </c>
      <c r="N485" s="2">
        <f t="shared" si="102"/>
        <v>116804</v>
      </c>
      <c r="O485" s="2">
        <f t="shared" si="103"/>
        <v>8583</v>
      </c>
      <c r="P485" s="2">
        <f t="shared" si="104"/>
        <v>-8583</v>
      </c>
      <c r="Q485" s="2">
        <v>29676</v>
      </c>
      <c r="R485" s="2">
        <v>38259</v>
      </c>
    </row>
    <row r="486" spans="1:18" ht="12.75">
      <c r="A486" t="s">
        <v>916</v>
      </c>
      <c r="B486" s="13" t="s">
        <v>917</v>
      </c>
      <c r="C486" s="2">
        <v>211</v>
      </c>
      <c r="D486" s="2">
        <v>4644</v>
      </c>
      <c r="E486" s="2">
        <v>7247</v>
      </c>
      <c r="F486" s="2">
        <v>0</v>
      </c>
      <c r="G486" s="2">
        <v>8</v>
      </c>
      <c r="H486" s="2">
        <f t="shared" si="100"/>
        <v>8</v>
      </c>
      <c r="I486" s="2">
        <f t="shared" si="101"/>
        <v>12110</v>
      </c>
      <c r="J486" s="2">
        <v>6417</v>
      </c>
      <c r="K486" s="2">
        <v>0</v>
      </c>
      <c r="L486" s="2">
        <v>6417</v>
      </c>
      <c r="M486" s="2">
        <v>0</v>
      </c>
      <c r="N486" s="2">
        <f t="shared" si="102"/>
        <v>6417</v>
      </c>
      <c r="O486" s="2">
        <f t="shared" si="103"/>
        <v>5693</v>
      </c>
      <c r="P486" s="2">
        <f t="shared" si="104"/>
        <v>-5693</v>
      </c>
      <c r="Q486" s="2">
        <v>251</v>
      </c>
      <c r="R486" s="2">
        <v>5944</v>
      </c>
    </row>
    <row r="487" spans="1:18" ht="12.75">
      <c r="A487" t="s">
        <v>918</v>
      </c>
      <c r="B487" s="13" t="s">
        <v>919</v>
      </c>
      <c r="C487" s="2">
        <v>838</v>
      </c>
      <c r="D487" s="2">
        <v>0</v>
      </c>
      <c r="E487" s="2">
        <v>14001</v>
      </c>
      <c r="F487" s="2">
        <v>0</v>
      </c>
      <c r="G487" s="2">
        <v>64047</v>
      </c>
      <c r="H487" s="2">
        <f t="shared" si="100"/>
        <v>64047</v>
      </c>
      <c r="I487" s="2">
        <f t="shared" si="101"/>
        <v>78886</v>
      </c>
      <c r="J487" s="2">
        <v>54687</v>
      </c>
      <c r="K487" s="2">
        <v>19451</v>
      </c>
      <c r="L487" s="2">
        <v>74138</v>
      </c>
      <c r="M487" s="2">
        <v>0</v>
      </c>
      <c r="N487" s="2">
        <f t="shared" si="102"/>
        <v>74138</v>
      </c>
      <c r="O487" s="2">
        <f t="shared" si="103"/>
        <v>4748</v>
      </c>
      <c r="P487" s="2">
        <f t="shared" si="104"/>
        <v>-4748</v>
      </c>
      <c r="Q487" s="2">
        <v>5671</v>
      </c>
      <c r="R487" s="2">
        <v>10419</v>
      </c>
    </row>
    <row r="488" spans="1:18" ht="12.75">
      <c r="A488" t="s">
        <v>920</v>
      </c>
      <c r="B488" s="13" t="s">
        <v>921</v>
      </c>
      <c r="C488" s="2">
        <v>26684</v>
      </c>
      <c r="D488" s="2">
        <v>5845</v>
      </c>
      <c r="E488" s="2">
        <v>20893</v>
      </c>
      <c r="F488" s="2">
        <v>0</v>
      </c>
      <c r="G488" s="2">
        <v>158</v>
      </c>
      <c r="H488" s="2">
        <f t="shared" si="100"/>
        <v>158</v>
      </c>
      <c r="I488" s="2">
        <f t="shared" si="101"/>
        <v>53580</v>
      </c>
      <c r="J488" s="2">
        <v>53580</v>
      </c>
      <c r="K488" s="2">
        <v>0</v>
      </c>
      <c r="L488" s="2">
        <v>53580</v>
      </c>
      <c r="M488" s="2">
        <v>0</v>
      </c>
      <c r="N488" s="2">
        <f t="shared" si="102"/>
        <v>53580</v>
      </c>
      <c r="O488" s="2">
        <f t="shared" si="103"/>
        <v>0</v>
      </c>
      <c r="P488" s="2">
        <f t="shared" si="104"/>
        <v>0</v>
      </c>
      <c r="Q488" s="2">
        <v>0</v>
      </c>
      <c r="R488" s="2">
        <v>0</v>
      </c>
    </row>
    <row r="489" spans="1:18" ht="12.75">
      <c r="A489" t="s">
        <v>922</v>
      </c>
      <c r="B489" s="13" t="s">
        <v>923</v>
      </c>
      <c r="C489" s="2">
        <v>1630</v>
      </c>
      <c r="D489" s="2">
        <v>2390</v>
      </c>
      <c r="E489" s="2">
        <v>22349</v>
      </c>
      <c r="F489" s="2">
        <v>0</v>
      </c>
      <c r="G489" s="2">
        <v>2061</v>
      </c>
      <c r="H489" s="2">
        <f t="shared" si="100"/>
        <v>2061</v>
      </c>
      <c r="I489" s="2">
        <f t="shared" si="101"/>
        <v>28430</v>
      </c>
      <c r="J489" s="2">
        <v>31088</v>
      </c>
      <c r="K489" s="2">
        <v>0</v>
      </c>
      <c r="L489" s="2">
        <v>31088</v>
      </c>
      <c r="M489" s="2">
        <v>-1900</v>
      </c>
      <c r="N489" s="2">
        <f t="shared" si="102"/>
        <v>29188</v>
      </c>
      <c r="O489" s="2">
        <f t="shared" si="103"/>
        <v>-758</v>
      </c>
      <c r="P489" s="2">
        <f t="shared" si="104"/>
        <v>758</v>
      </c>
      <c r="Q489" s="2">
        <v>11869</v>
      </c>
      <c r="R489" s="2">
        <v>11111</v>
      </c>
    </row>
    <row r="490" spans="1:18" ht="12.75">
      <c r="A490" t="s">
        <v>924</v>
      </c>
      <c r="B490" s="13" t="s">
        <v>925</v>
      </c>
      <c r="C490" s="2">
        <v>3620</v>
      </c>
      <c r="D490" s="2">
        <v>3022</v>
      </c>
      <c r="E490" s="2">
        <v>19830</v>
      </c>
      <c r="F490" s="2">
        <v>0</v>
      </c>
      <c r="G490" s="2">
        <v>0</v>
      </c>
      <c r="H490" s="2">
        <f t="shared" si="100"/>
        <v>0</v>
      </c>
      <c r="I490" s="2">
        <f t="shared" si="101"/>
        <v>26472</v>
      </c>
      <c r="J490" s="2">
        <v>16965</v>
      </c>
      <c r="K490" s="2">
        <v>0</v>
      </c>
      <c r="L490" s="2">
        <v>16965</v>
      </c>
      <c r="M490" s="2">
        <v>0</v>
      </c>
      <c r="N490" s="2">
        <f t="shared" si="102"/>
        <v>16965</v>
      </c>
      <c r="O490" s="2">
        <f t="shared" si="103"/>
        <v>9507</v>
      </c>
      <c r="P490" s="2">
        <f t="shared" si="104"/>
        <v>-9507</v>
      </c>
      <c r="Q490" s="2">
        <v>5831</v>
      </c>
      <c r="R490" s="2">
        <v>15338</v>
      </c>
    </row>
    <row r="491" spans="1:18" ht="12.75">
      <c r="A491" t="s">
        <v>926</v>
      </c>
      <c r="B491" s="13" t="s">
        <v>927</v>
      </c>
      <c r="C491" s="2">
        <v>8</v>
      </c>
      <c r="D491" s="2">
        <v>24</v>
      </c>
      <c r="E491" s="2">
        <v>6964</v>
      </c>
      <c r="F491" s="2">
        <v>0</v>
      </c>
      <c r="G491" s="2">
        <v>832</v>
      </c>
      <c r="H491" s="2">
        <f t="shared" si="100"/>
        <v>832</v>
      </c>
      <c r="I491" s="2">
        <f t="shared" si="101"/>
        <v>7828</v>
      </c>
      <c r="J491" s="2">
        <v>7757</v>
      </c>
      <c r="K491" s="2">
        <v>0</v>
      </c>
      <c r="L491" s="2">
        <v>7757</v>
      </c>
      <c r="M491" s="2">
        <v>0</v>
      </c>
      <c r="N491" s="2">
        <f t="shared" si="102"/>
        <v>7757</v>
      </c>
      <c r="O491" s="2">
        <f t="shared" si="103"/>
        <v>71</v>
      </c>
      <c r="P491" s="2">
        <f t="shared" si="104"/>
        <v>-71</v>
      </c>
      <c r="Q491" s="2">
        <v>736</v>
      </c>
      <c r="R491" s="2">
        <v>807</v>
      </c>
    </row>
    <row r="492" spans="1:18" ht="12.75">
      <c r="A492" t="s">
        <v>928</v>
      </c>
      <c r="B492" s="13" t="s">
        <v>929</v>
      </c>
      <c r="C492" s="2">
        <v>138334</v>
      </c>
      <c r="D492" s="2">
        <v>112666</v>
      </c>
      <c r="E492" s="2">
        <v>16679</v>
      </c>
      <c r="F492" s="2">
        <v>0</v>
      </c>
      <c r="G492" s="2">
        <v>400</v>
      </c>
      <c r="H492" s="2">
        <f t="shared" si="100"/>
        <v>400</v>
      </c>
      <c r="I492" s="2">
        <f t="shared" si="101"/>
        <v>268079</v>
      </c>
      <c r="J492" s="2">
        <v>256943</v>
      </c>
      <c r="K492" s="2">
        <v>14164</v>
      </c>
      <c r="L492" s="2">
        <v>271107</v>
      </c>
      <c r="M492" s="2">
        <v>0</v>
      </c>
      <c r="N492" s="2">
        <f t="shared" si="102"/>
        <v>271107</v>
      </c>
      <c r="O492" s="2">
        <f t="shared" si="103"/>
        <v>-3028</v>
      </c>
      <c r="P492" s="2">
        <f t="shared" si="104"/>
        <v>3028</v>
      </c>
      <c r="Q492" s="2">
        <v>9833</v>
      </c>
      <c r="R492" s="2">
        <v>6805</v>
      </c>
    </row>
    <row r="493" spans="1:18" ht="12.75">
      <c r="A493" t="s">
        <v>930</v>
      </c>
      <c r="B493" s="13" t="s">
        <v>931</v>
      </c>
      <c r="C493" s="2">
        <v>5423</v>
      </c>
      <c r="D493" s="2">
        <v>331</v>
      </c>
      <c r="E493" s="2">
        <v>7425</v>
      </c>
      <c r="F493" s="2">
        <v>0</v>
      </c>
      <c r="G493" s="2">
        <v>591</v>
      </c>
      <c r="H493" s="2">
        <f t="shared" si="100"/>
        <v>591</v>
      </c>
      <c r="I493" s="2">
        <f t="shared" si="101"/>
        <v>13770</v>
      </c>
      <c r="J493" s="2">
        <v>8197</v>
      </c>
      <c r="K493" s="2">
        <v>0</v>
      </c>
      <c r="L493" s="2">
        <v>8197</v>
      </c>
      <c r="M493" s="2">
        <v>0</v>
      </c>
      <c r="N493" s="2">
        <f t="shared" si="102"/>
        <v>8197</v>
      </c>
      <c r="O493" s="2">
        <f t="shared" si="103"/>
        <v>5573</v>
      </c>
      <c r="P493" s="2">
        <f t="shared" si="104"/>
        <v>-5573</v>
      </c>
      <c r="Q493" s="2">
        <v>13640</v>
      </c>
      <c r="R493" s="2">
        <v>19213</v>
      </c>
    </row>
    <row r="494" spans="1:18" ht="12.75">
      <c r="A494" t="s">
        <v>932</v>
      </c>
      <c r="B494" s="13" t="s">
        <v>933</v>
      </c>
      <c r="C494" s="2">
        <v>7982</v>
      </c>
      <c r="D494" s="2">
        <v>3541</v>
      </c>
      <c r="E494" s="2">
        <v>26122</v>
      </c>
      <c r="F494" s="2">
        <v>0</v>
      </c>
      <c r="G494" s="2">
        <v>3816</v>
      </c>
      <c r="H494" s="2">
        <f t="shared" si="100"/>
        <v>3816</v>
      </c>
      <c r="I494" s="2">
        <f t="shared" si="101"/>
        <v>41461</v>
      </c>
      <c r="J494" s="2">
        <v>35949</v>
      </c>
      <c r="K494" s="2">
        <v>1573</v>
      </c>
      <c r="L494" s="2">
        <v>37522</v>
      </c>
      <c r="M494" s="2">
        <v>0</v>
      </c>
      <c r="N494" s="2">
        <f t="shared" si="102"/>
        <v>37522</v>
      </c>
      <c r="O494" s="2">
        <f t="shared" si="103"/>
        <v>3939</v>
      </c>
      <c r="P494" s="2">
        <f t="shared" si="104"/>
        <v>-3939</v>
      </c>
      <c r="Q494" s="2">
        <v>13298</v>
      </c>
      <c r="R494" s="2">
        <v>17237</v>
      </c>
    </row>
    <row r="495" spans="1:18" ht="12.75">
      <c r="A495" t="s">
        <v>934</v>
      </c>
      <c r="B495" s="13" t="s">
        <v>935</v>
      </c>
      <c r="C495" s="2">
        <v>72955</v>
      </c>
      <c r="D495" s="2">
        <v>3166</v>
      </c>
      <c r="E495" s="2">
        <v>33279</v>
      </c>
      <c r="F495" s="2">
        <v>0</v>
      </c>
      <c r="G495" s="2">
        <v>1856</v>
      </c>
      <c r="H495" s="2">
        <f t="shared" si="100"/>
        <v>1856</v>
      </c>
      <c r="I495" s="2">
        <f t="shared" si="101"/>
        <v>111256</v>
      </c>
      <c r="J495" s="2">
        <v>74749</v>
      </c>
      <c r="K495" s="2">
        <v>34689</v>
      </c>
      <c r="L495" s="2">
        <v>109438</v>
      </c>
      <c r="M495" s="2">
        <v>0</v>
      </c>
      <c r="N495" s="2">
        <f t="shared" si="102"/>
        <v>109438</v>
      </c>
      <c r="O495" s="2">
        <f t="shared" si="103"/>
        <v>1818</v>
      </c>
      <c r="P495" s="2">
        <f t="shared" si="104"/>
        <v>-1818</v>
      </c>
      <c r="Q495" s="2">
        <v>2323</v>
      </c>
      <c r="R495" s="2">
        <v>4141</v>
      </c>
    </row>
    <row r="496" spans="1:18" ht="12.75">
      <c r="A496" t="s">
        <v>936</v>
      </c>
      <c r="B496" s="13" t="s">
        <v>937</v>
      </c>
      <c r="C496" s="2">
        <v>2896</v>
      </c>
      <c r="D496" s="2">
        <v>3472</v>
      </c>
      <c r="E496" s="2">
        <v>22193</v>
      </c>
      <c r="F496" s="2">
        <v>0</v>
      </c>
      <c r="G496" s="2">
        <v>340</v>
      </c>
      <c r="H496" s="2">
        <f t="shared" si="100"/>
        <v>340</v>
      </c>
      <c r="I496" s="2">
        <f t="shared" si="101"/>
        <v>28901</v>
      </c>
      <c r="J496" s="2">
        <v>34629</v>
      </c>
      <c r="K496" s="2">
        <v>0</v>
      </c>
      <c r="L496" s="2">
        <v>34629</v>
      </c>
      <c r="M496" s="2">
        <v>0</v>
      </c>
      <c r="N496" s="2">
        <f t="shared" si="102"/>
        <v>34629</v>
      </c>
      <c r="O496" s="2">
        <f t="shared" si="103"/>
        <v>-5728</v>
      </c>
      <c r="P496" s="2">
        <f t="shared" si="104"/>
        <v>5728</v>
      </c>
      <c r="Q496" s="2">
        <v>12191</v>
      </c>
      <c r="R496" s="2">
        <v>6463</v>
      </c>
    </row>
    <row r="497" spans="1:18" ht="12.75">
      <c r="A497" t="s">
        <v>938</v>
      </c>
      <c r="B497" s="13" t="s">
        <v>939</v>
      </c>
      <c r="C497" s="2">
        <v>8217</v>
      </c>
      <c r="D497" s="2">
        <v>466</v>
      </c>
      <c r="E497" s="2">
        <v>25875</v>
      </c>
      <c r="F497" s="2">
        <v>0</v>
      </c>
      <c r="G497" s="2">
        <v>0</v>
      </c>
      <c r="H497" s="2">
        <f t="shared" si="100"/>
        <v>0</v>
      </c>
      <c r="I497" s="2">
        <f t="shared" si="101"/>
        <v>34558</v>
      </c>
      <c r="J497" s="2">
        <v>31374</v>
      </c>
      <c r="K497" s="2">
        <v>0</v>
      </c>
      <c r="L497" s="2">
        <v>31374</v>
      </c>
      <c r="M497" s="2">
        <v>0</v>
      </c>
      <c r="N497" s="2">
        <f t="shared" si="102"/>
        <v>31374</v>
      </c>
      <c r="O497" s="2">
        <f t="shared" si="103"/>
        <v>3184</v>
      </c>
      <c r="P497" s="2">
        <f t="shared" si="104"/>
        <v>-3184</v>
      </c>
      <c r="Q497" s="2">
        <v>0</v>
      </c>
      <c r="R497" s="2">
        <v>3184</v>
      </c>
    </row>
    <row r="498" spans="1:18" ht="12.75">
      <c r="A498" t="s">
        <v>940</v>
      </c>
      <c r="B498" s="13" t="s">
        <v>941</v>
      </c>
      <c r="C498" s="2">
        <v>11452</v>
      </c>
      <c r="D498" s="2">
        <v>4971</v>
      </c>
      <c r="E498" s="2">
        <v>19679</v>
      </c>
      <c r="F498" s="2">
        <v>0</v>
      </c>
      <c r="G498" s="2">
        <v>275</v>
      </c>
      <c r="H498" s="2">
        <f t="shared" si="100"/>
        <v>275</v>
      </c>
      <c r="I498" s="2">
        <f t="shared" si="101"/>
        <v>36377</v>
      </c>
      <c r="J498" s="2">
        <v>30484</v>
      </c>
      <c r="K498" s="2">
        <v>8859</v>
      </c>
      <c r="L498" s="2">
        <v>39343</v>
      </c>
      <c r="M498" s="2">
        <v>0</v>
      </c>
      <c r="N498" s="2">
        <f t="shared" si="102"/>
        <v>39343</v>
      </c>
      <c r="O498" s="2">
        <f t="shared" si="103"/>
        <v>-2966</v>
      </c>
      <c r="P498" s="2">
        <f t="shared" si="104"/>
        <v>2966</v>
      </c>
      <c r="Q498" s="2">
        <v>36172</v>
      </c>
      <c r="R498" s="2">
        <v>33206</v>
      </c>
    </row>
    <row r="499" spans="1:18" ht="12.75">
      <c r="A499" t="s">
        <v>942</v>
      </c>
      <c r="B499" s="13" t="s">
        <v>943</v>
      </c>
      <c r="C499" s="2">
        <v>13499</v>
      </c>
      <c r="D499" s="2">
        <v>82284</v>
      </c>
      <c r="E499" s="2">
        <v>21626</v>
      </c>
      <c r="F499" s="2">
        <v>0</v>
      </c>
      <c r="G499" s="2">
        <v>0</v>
      </c>
      <c r="H499" s="2">
        <f t="shared" si="100"/>
        <v>0</v>
      </c>
      <c r="I499" s="2">
        <f t="shared" si="101"/>
        <v>117409</v>
      </c>
      <c r="J499" s="2">
        <v>71045</v>
      </c>
      <c r="K499" s="2">
        <v>57640</v>
      </c>
      <c r="L499" s="2">
        <v>128685</v>
      </c>
      <c r="M499" s="2">
        <v>0</v>
      </c>
      <c r="N499" s="2">
        <f t="shared" si="102"/>
        <v>128685</v>
      </c>
      <c r="O499" s="2">
        <f t="shared" si="103"/>
        <v>-11276</v>
      </c>
      <c r="P499" s="2">
        <f t="shared" si="104"/>
        <v>11276</v>
      </c>
      <c r="Q499" s="2">
        <v>19073</v>
      </c>
      <c r="R499" s="2">
        <v>7797</v>
      </c>
    </row>
    <row r="500" spans="1:18" ht="12.75">
      <c r="A500" t="s">
        <v>944</v>
      </c>
      <c r="B500" s="13" t="s">
        <v>460</v>
      </c>
      <c r="C500" s="2">
        <v>70</v>
      </c>
      <c r="D500" s="2">
        <v>21</v>
      </c>
      <c r="E500" s="2">
        <v>5817</v>
      </c>
      <c r="F500" s="2">
        <v>0</v>
      </c>
      <c r="G500" s="2">
        <v>12671</v>
      </c>
      <c r="H500" s="2">
        <f t="shared" si="100"/>
        <v>12671</v>
      </c>
      <c r="I500" s="2">
        <f t="shared" si="101"/>
        <v>18579</v>
      </c>
      <c r="J500" s="2">
        <v>7900</v>
      </c>
      <c r="K500" s="2">
        <v>0</v>
      </c>
      <c r="L500" s="2">
        <v>7900</v>
      </c>
      <c r="M500" s="2">
        <v>0</v>
      </c>
      <c r="N500" s="2">
        <f t="shared" si="102"/>
        <v>7900</v>
      </c>
      <c r="O500" s="2">
        <f t="shared" si="103"/>
        <v>10679</v>
      </c>
      <c r="P500" s="2">
        <f t="shared" si="104"/>
        <v>-10679</v>
      </c>
      <c r="Q500" s="2">
        <v>4871</v>
      </c>
      <c r="R500" s="2">
        <v>15550</v>
      </c>
    </row>
    <row r="501" spans="1:18" ht="12.75">
      <c r="A501" t="s">
        <v>945</v>
      </c>
      <c r="B501" s="13" t="s">
        <v>946</v>
      </c>
      <c r="C501" s="2">
        <v>1014</v>
      </c>
      <c r="D501" s="2">
        <v>79</v>
      </c>
      <c r="E501" s="2">
        <v>17337</v>
      </c>
      <c r="F501" s="2">
        <v>0</v>
      </c>
      <c r="G501" s="2">
        <v>2340</v>
      </c>
      <c r="H501" s="2">
        <f t="shared" si="100"/>
        <v>2340</v>
      </c>
      <c r="I501" s="2">
        <f t="shared" si="101"/>
        <v>20770</v>
      </c>
      <c r="J501" s="2">
        <v>14712</v>
      </c>
      <c r="K501" s="2">
        <v>4231</v>
      </c>
      <c r="L501" s="2">
        <v>18943</v>
      </c>
      <c r="M501" s="2">
        <v>0</v>
      </c>
      <c r="N501" s="2">
        <f t="shared" si="102"/>
        <v>18943</v>
      </c>
      <c r="O501" s="2">
        <f t="shared" si="103"/>
        <v>1827</v>
      </c>
      <c r="P501" s="2">
        <f t="shared" si="104"/>
        <v>-1827</v>
      </c>
      <c r="Q501" s="2">
        <v>5904</v>
      </c>
      <c r="R501" s="2">
        <v>7731</v>
      </c>
    </row>
    <row r="502" spans="1:18" ht="12.75">
      <c r="A502" t="s">
        <v>947</v>
      </c>
      <c r="B502" s="13" t="s">
        <v>948</v>
      </c>
      <c r="C502" s="2">
        <v>115</v>
      </c>
      <c r="D502" s="2">
        <v>99</v>
      </c>
      <c r="E502" s="2">
        <v>10717</v>
      </c>
      <c r="F502" s="2">
        <v>0</v>
      </c>
      <c r="G502" s="2">
        <v>302</v>
      </c>
      <c r="H502" s="2">
        <f t="shared" si="100"/>
        <v>302</v>
      </c>
      <c r="I502" s="2">
        <f t="shared" si="101"/>
        <v>11233</v>
      </c>
      <c r="J502" s="2">
        <v>13164</v>
      </c>
      <c r="K502" s="2">
        <v>0</v>
      </c>
      <c r="L502" s="2">
        <v>13164</v>
      </c>
      <c r="M502" s="2">
        <v>0</v>
      </c>
      <c r="N502" s="2">
        <f t="shared" si="102"/>
        <v>13164</v>
      </c>
      <c r="O502" s="2">
        <f t="shared" si="103"/>
        <v>-1931</v>
      </c>
      <c r="P502" s="2">
        <f t="shared" si="104"/>
        <v>1931</v>
      </c>
      <c r="Q502" s="2">
        <v>6757</v>
      </c>
      <c r="R502" s="2">
        <v>4826</v>
      </c>
    </row>
    <row r="503" spans="1:18" ht="12.75">
      <c r="A503" t="s">
        <v>949</v>
      </c>
      <c r="B503" s="13" t="s">
        <v>950</v>
      </c>
      <c r="C503" s="2">
        <v>173005</v>
      </c>
      <c r="D503" s="2">
        <v>8845</v>
      </c>
      <c r="E503" s="2">
        <v>20033</v>
      </c>
      <c r="F503" s="2">
        <v>0</v>
      </c>
      <c r="G503" s="2">
        <v>0</v>
      </c>
      <c r="H503" s="2">
        <f t="shared" si="100"/>
        <v>0</v>
      </c>
      <c r="I503" s="2">
        <f t="shared" si="101"/>
        <v>201883</v>
      </c>
      <c r="J503" s="2">
        <v>90216</v>
      </c>
      <c r="K503" s="2">
        <v>41900</v>
      </c>
      <c r="L503" s="2">
        <v>132116</v>
      </c>
      <c r="M503" s="2">
        <v>30000</v>
      </c>
      <c r="N503" s="2">
        <f t="shared" si="102"/>
        <v>162116</v>
      </c>
      <c r="O503" s="2">
        <f t="shared" si="103"/>
        <v>39767</v>
      </c>
      <c r="P503" s="2">
        <f t="shared" si="104"/>
        <v>-39767</v>
      </c>
      <c r="Q503" s="2">
        <v>742</v>
      </c>
      <c r="R503" s="2">
        <v>40509</v>
      </c>
    </row>
    <row r="504" spans="1:18" s="1" customFormat="1" ht="12.75">
      <c r="A504" s="1" t="s">
        <v>82</v>
      </c>
      <c r="B504" s="16" t="s">
        <v>951</v>
      </c>
      <c r="C504" s="3">
        <v>520234</v>
      </c>
      <c r="D504" s="3">
        <v>391583</v>
      </c>
      <c r="E504" s="3">
        <v>747602</v>
      </c>
      <c r="F504" s="3">
        <v>0</v>
      </c>
      <c r="G504" s="3">
        <v>300207</v>
      </c>
      <c r="H504" s="3">
        <f t="shared" si="100"/>
        <v>300207</v>
      </c>
      <c r="I504" s="3">
        <f t="shared" si="101"/>
        <v>1959626</v>
      </c>
      <c r="J504" s="3">
        <v>1683968</v>
      </c>
      <c r="K504" s="3">
        <v>243210</v>
      </c>
      <c r="L504" s="3">
        <v>1927178</v>
      </c>
      <c r="M504" s="3">
        <v>17752</v>
      </c>
      <c r="N504" s="3">
        <f t="shared" si="102"/>
        <v>1944930</v>
      </c>
      <c r="O504" s="3">
        <f t="shared" si="103"/>
        <v>14696</v>
      </c>
      <c r="P504" s="3">
        <f t="shared" si="104"/>
        <v>-14696</v>
      </c>
      <c r="Q504" s="3">
        <v>367883</v>
      </c>
      <c r="R504" s="3">
        <v>382579</v>
      </c>
    </row>
    <row r="506" spans="1:18" ht="12.75">
      <c r="A506" t="s">
        <v>952</v>
      </c>
      <c r="B506" s="13" t="s">
        <v>953</v>
      </c>
      <c r="C506" s="2">
        <v>0</v>
      </c>
      <c r="D506" s="2">
        <v>576</v>
      </c>
      <c r="E506" s="2">
        <v>116756</v>
      </c>
      <c r="F506" s="2">
        <v>0</v>
      </c>
      <c r="G506" s="2">
        <v>9820</v>
      </c>
      <c r="H506" s="2">
        <f aca="true" t="shared" si="105" ref="H506:H527">SUM(F506:G506)</f>
        <v>9820</v>
      </c>
      <c r="I506" s="2">
        <f aca="true" t="shared" si="106" ref="I506:I527">H506+E506+D506+C506</f>
        <v>127152</v>
      </c>
      <c r="J506" s="2">
        <v>142436</v>
      </c>
      <c r="K506" s="2">
        <v>9764</v>
      </c>
      <c r="L506" s="2">
        <v>152200</v>
      </c>
      <c r="M506" s="2">
        <v>-35634</v>
      </c>
      <c r="N506" s="2">
        <f aca="true" t="shared" si="107" ref="N506:N527">SUM(L506:M506)</f>
        <v>116566</v>
      </c>
      <c r="O506" s="2">
        <f aca="true" t="shared" si="108" ref="O506:O527">I506-N506</f>
        <v>10586</v>
      </c>
      <c r="P506" s="2">
        <f aca="true" t="shared" si="109" ref="P506:P527">Q506-R506</f>
        <v>-10586</v>
      </c>
      <c r="Q506" s="2">
        <v>47651</v>
      </c>
      <c r="R506" s="2">
        <v>58237</v>
      </c>
    </row>
    <row r="507" spans="1:18" ht="12.75">
      <c r="A507" t="s">
        <v>954</v>
      </c>
      <c r="B507" s="13" t="s">
        <v>955</v>
      </c>
      <c r="C507" s="2">
        <v>7705</v>
      </c>
      <c r="D507" s="2">
        <v>16939</v>
      </c>
      <c r="E507" s="2">
        <v>65332</v>
      </c>
      <c r="F507" s="2">
        <v>0</v>
      </c>
      <c r="G507" s="2">
        <v>0</v>
      </c>
      <c r="H507" s="2">
        <f t="shared" si="105"/>
        <v>0</v>
      </c>
      <c r="I507" s="2">
        <f t="shared" si="106"/>
        <v>89976</v>
      </c>
      <c r="J507" s="2">
        <v>52712</v>
      </c>
      <c r="K507" s="2">
        <v>47254</v>
      </c>
      <c r="L507" s="2">
        <v>99966</v>
      </c>
      <c r="M507" s="2">
        <v>-1425</v>
      </c>
      <c r="N507" s="2">
        <f t="shared" si="107"/>
        <v>98541</v>
      </c>
      <c r="O507" s="2">
        <f t="shared" si="108"/>
        <v>-8565</v>
      </c>
      <c r="P507" s="2">
        <f t="shared" si="109"/>
        <v>8565</v>
      </c>
      <c r="Q507" s="2">
        <v>21336</v>
      </c>
      <c r="R507" s="2">
        <v>12771</v>
      </c>
    </row>
    <row r="508" spans="1:18" ht="12.75">
      <c r="A508" t="s">
        <v>956</v>
      </c>
      <c r="B508" s="13" t="s">
        <v>957</v>
      </c>
      <c r="C508" s="2">
        <v>9928</v>
      </c>
      <c r="D508" s="2">
        <v>691</v>
      </c>
      <c r="E508" s="2">
        <v>21799</v>
      </c>
      <c r="F508" s="2">
        <v>0</v>
      </c>
      <c r="G508" s="2">
        <v>0</v>
      </c>
      <c r="H508" s="2">
        <f t="shared" si="105"/>
        <v>0</v>
      </c>
      <c r="I508" s="2">
        <f t="shared" si="106"/>
        <v>32418</v>
      </c>
      <c r="J508" s="2">
        <v>21282</v>
      </c>
      <c r="K508" s="2">
        <v>78</v>
      </c>
      <c r="L508" s="2">
        <v>21360</v>
      </c>
      <c r="M508" s="2">
        <v>2600</v>
      </c>
      <c r="N508" s="2">
        <f t="shared" si="107"/>
        <v>23960</v>
      </c>
      <c r="O508" s="2">
        <f t="shared" si="108"/>
        <v>8458</v>
      </c>
      <c r="P508" s="2">
        <f t="shared" si="109"/>
        <v>-8458</v>
      </c>
      <c r="Q508" s="2">
        <v>12231</v>
      </c>
      <c r="R508" s="2">
        <v>20689</v>
      </c>
    </row>
    <row r="509" spans="1:18" ht="12.75">
      <c r="A509" t="s">
        <v>958</v>
      </c>
      <c r="B509" s="13" t="s">
        <v>959</v>
      </c>
      <c r="C509" s="2">
        <v>194</v>
      </c>
      <c r="D509" s="2">
        <v>425</v>
      </c>
      <c r="E509" s="2">
        <v>6041</v>
      </c>
      <c r="F509" s="2">
        <v>0</v>
      </c>
      <c r="G509" s="2">
        <v>164</v>
      </c>
      <c r="H509" s="2">
        <f t="shared" si="105"/>
        <v>164</v>
      </c>
      <c r="I509" s="2">
        <f t="shared" si="106"/>
        <v>6824</v>
      </c>
      <c r="J509" s="2">
        <v>5869</v>
      </c>
      <c r="K509" s="2">
        <v>1702</v>
      </c>
      <c r="L509" s="2">
        <v>7571</v>
      </c>
      <c r="M509" s="2">
        <v>0</v>
      </c>
      <c r="N509" s="2">
        <f t="shared" si="107"/>
        <v>7571</v>
      </c>
      <c r="O509" s="2">
        <f t="shared" si="108"/>
        <v>-747</v>
      </c>
      <c r="P509" s="2">
        <f t="shared" si="109"/>
        <v>747</v>
      </c>
      <c r="Q509" s="2">
        <v>2888</v>
      </c>
      <c r="R509" s="2">
        <v>2141</v>
      </c>
    </row>
    <row r="510" spans="1:18" ht="12.75">
      <c r="A510" t="s">
        <v>960</v>
      </c>
      <c r="B510" s="13" t="s">
        <v>961</v>
      </c>
      <c r="C510" s="2">
        <v>93</v>
      </c>
      <c r="D510" s="2">
        <v>0</v>
      </c>
      <c r="E510" s="2">
        <v>7686</v>
      </c>
      <c r="F510" s="2">
        <v>0</v>
      </c>
      <c r="G510" s="2">
        <v>38</v>
      </c>
      <c r="H510" s="2">
        <f t="shared" si="105"/>
        <v>38</v>
      </c>
      <c r="I510" s="2">
        <f t="shared" si="106"/>
        <v>7817</v>
      </c>
      <c r="J510" s="2">
        <v>6859</v>
      </c>
      <c r="K510" s="2">
        <v>455</v>
      </c>
      <c r="L510" s="2">
        <v>7314</v>
      </c>
      <c r="M510" s="2">
        <v>0</v>
      </c>
      <c r="N510" s="2">
        <f t="shared" si="107"/>
        <v>7314</v>
      </c>
      <c r="O510" s="2">
        <f t="shared" si="108"/>
        <v>503</v>
      </c>
      <c r="P510" s="2">
        <f t="shared" si="109"/>
        <v>-503</v>
      </c>
      <c r="Q510" s="2">
        <v>4403</v>
      </c>
      <c r="R510" s="2">
        <v>4906</v>
      </c>
    </row>
    <row r="511" spans="1:18" ht="12.75">
      <c r="A511" t="s">
        <v>962</v>
      </c>
      <c r="B511" s="13" t="s">
        <v>963</v>
      </c>
      <c r="C511" s="2">
        <v>592</v>
      </c>
      <c r="D511" s="2">
        <v>0</v>
      </c>
      <c r="E511" s="2">
        <v>3763</v>
      </c>
      <c r="F511" s="2">
        <v>0</v>
      </c>
      <c r="G511" s="2">
        <v>0</v>
      </c>
      <c r="H511" s="2">
        <f t="shared" si="105"/>
        <v>0</v>
      </c>
      <c r="I511" s="2">
        <f t="shared" si="106"/>
        <v>4355</v>
      </c>
      <c r="J511" s="2">
        <v>2806</v>
      </c>
      <c r="K511" s="2">
        <v>155</v>
      </c>
      <c r="L511" s="2">
        <v>2961</v>
      </c>
      <c r="M511" s="2">
        <v>0</v>
      </c>
      <c r="N511" s="2">
        <f t="shared" si="107"/>
        <v>2961</v>
      </c>
      <c r="O511" s="2">
        <f t="shared" si="108"/>
        <v>1394</v>
      </c>
      <c r="P511" s="2">
        <f t="shared" si="109"/>
        <v>-1394</v>
      </c>
      <c r="Q511" s="2">
        <v>2636</v>
      </c>
      <c r="R511" s="2">
        <v>4030</v>
      </c>
    </row>
    <row r="512" spans="1:18" ht="12.75">
      <c r="A512" t="s">
        <v>964</v>
      </c>
      <c r="B512" s="13" t="s">
        <v>965</v>
      </c>
      <c r="C512" s="2">
        <v>78</v>
      </c>
      <c r="D512" s="2">
        <v>250</v>
      </c>
      <c r="E512" s="2">
        <v>2124</v>
      </c>
      <c r="F512" s="2">
        <v>0</v>
      </c>
      <c r="G512" s="2">
        <v>0</v>
      </c>
      <c r="H512" s="2">
        <f t="shared" si="105"/>
        <v>0</v>
      </c>
      <c r="I512" s="2">
        <f t="shared" si="106"/>
        <v>2452</v>
      </c>
      <c r="J512" s="2">
        <v>4034</v>
      </c>
      <c r="K512" s="2">
        <v>0</v>
      </c>
      <c r="L512" s="2">
        <v>4034</v>
      </c>
      <c r="M512" s="2">
        <v>0</v>
      </c>
      <c r="N512" s="2">
        <f t="shared" si="107"/>
        <v>4034</v>
      </c>
      <c r="O512" s="2">
        <f t="shared" si="108"/>
        <v>-1582</v>
      </c>
      <c r="P512" s="2">
        <f t="shared" si="109"/>
        <v>1582</v>
      </c>
      <c r="Q512" s="2">
        <v>3377</v>
      </c>
      <c r="R512" s="2">
        <v>1795</v>
      </c>
    </row>
    <row r="513" spans="1:18" ht="12.75">
      <c r="A513" t="s">
        <v>966</v>
      </c>
      <c r="B513" s="13" t="s">
        <v>967</v>
      </c>
      <c r="C513" s="2">
        <v>675</v>
      </c>
      <c r="D513" s="2">
        <v>0</v>
      </c>
      <c r="E513" s="2">
        <v>2800</v>
      </c>
      <c r="F513" s="2">
        <v>0</v>
      </c>
      <c r="G513" s="2">
        <v>0</v>
      </c>
      <c r="H513" s="2">
        <f t="shared" si="105"/>
        <v>0</v>
      </c>
      <c r="I513" s="2">
        <f t="shared" si="106"/>
        <v>3475</v>
      </c>
      <c r="J513" s="2">
        <v>2386</v>
      </c>
      <c r="K513" s="2">
        <v>2647</v>
      </c>
      <c r="L513" s="2">
        <v>5033</v>
      </c>
      <c r="M513" s="2">
        <v>0</v>
      </c>
      <c r="N513" s="2">
        <f t="shared" si="107"/>
        <v>5033</v>
      </c>
      <c r="O513" s="2">
        <f t="shared" si="108"/>
        <v>-1558</v>
      </c>
      <c r="P513" s="2">
        <f t="shared" si="109"/>
        <v>1558</v>
      </c>
      <c r="Q513" s="2">
        <v>2468</v>
      </c>
      <c r="R513" s="2">
        <v>910</v>
      </c>
    </row>
    <row r="514" spans="1:18" ht="12.75">
      <c r="A514" t="s">
        <v>968</v>
      </c>
      <c r="B514" s="13" t="s">
        <v>969</v>
      </c>
      <c r="C514" s="2">
        <v>1120</v>
      </c>
      <c r="D514" s="2">
        <v>0</v>
      </c>
      <c r="E514" s="2">
        <v>5149</v>
      </c>
      <c r="F514" s="2">
        <v>0</v>
      </c>
      <c r="G514" s="2">
        <v>2935</v>
      </c>
      <c r="H514" s="2">
        <f t="shared" si="105"/>
        <v>2935</v>
      </c>
      <c r="I514" s="2">
        <f t="shared" si="106"/>
        <v>9204</v>
      </c>
      <c r="J514" s="2">
        <v>9719</v>
      </c>
      <c r="K514" s="2">
        <v>0</v>
      </c>
      <c r="L514" s="2">
        <v>9719</v>
      </c>
      <c r="M514" s="2">
        <v>0</v>
      </c>
      <c r="N514" s="2">
        <f t="shared" si="107"/>
        <v>9719</v>
      </c>
      <c r="O514" s="2">
        <f t="shared" si="108"/>
        <v>-515</v>
      </c>
      <c r="P514" s="2">
        <f t="shared" si="109"/>
        <v>515</v>
      </c>
      <c r="Q514" s="2">
        <v>2757</v>
      </c>
      <c r="R514" s="2">
        <v>2242</v>
      </c>
    </row>
    <row r="515" spans="1:18" ht="12.75">
      <c r="A515" t="s">
        <v>970</v>
      </c>
      <c r="B515" s="13" t="s">
        <v>971</v>
      </c>
      <c r="C515" s="2">
        <v>741</v>
      </c>
      <c r="D515" s="2">
        <v>0</v>
      </c>
      <c r="E515" s="2">
        <v>6106</v>
      </c>
      <c r="F515" s="2">
        <v>0</v>
      </c>
      <c r="G515" s="2">
        <v>0</v>
      </c>
      <c r="H515" s="2">
        <f t="shared" si="105"/>
        <v>0</v>
      </c>
      <c r="I515" s="2">
        <f t="shared" si="106"/>
        <v>6847</v>
      </c>
      <c r="J515" s="2">
        <v>6756</v>
      </c>
      <c r="K515" s="2">
        <v>0</v>
      </c>
      <c r="L515" s="2">
        <v>6756</v>
      </c>
      <c r="M515" s="2">
        <v>0</v>
      </c>
      <c r="N515" s="2">
        <f t="shared" si="107"/>
        <v>6756</v>
      </c>
      <c r="O515" s="2">
        <f t="shared" si="108"/>
        <v>91</v>
      </c>
      <c r="P515" s="2">
        <f t="shared" si="109"/>
        <v>-91</v>
      </c>
      <c r="Q515" s="2">
        <v>649</v>
      </c>
      <c r="R515" s="2">
        <v>740</v>
      </c>
    </row>
    <row r="516" spans="1:18" ht="12.75">
      <c r="A516" t="s">
        <v>972</v>
      </c>
      <c r="B516" s="13" t="s">
        <v>973</v>
      </c>
      <c r="C516" s="2">
        <v>1293</v>
      </c>
      <c r="D516" s="2">
        <v>0</v>
      </c>
      <c r="E516" s="2">
        <v>9701</v>
      </c>
      <c r="F516" s="2">
        <v>0</v>
      </c>
      <c r="G516" s="2">
        <v>0</v>
      </c>
      <c r="H516" s="2">
        <f t="shared" si="105"/>
        <v>0</v>
      </c>
      <c r="I516" s="2">
        <f t="shared" si="106"/>
        <v>10994</v>
      </c>
      <c r="J516" s="2">
        <v>9276</v>
      </c>
      <c r="K516" s="2">
        <v>0</v>
      </c>
      <c r="L516" s="2">
        <v>9276</v>
      </c>
      <c r="M516" s="2">
        <v>0</v>
      </c>
      <c r="N516" s="2">
        <f t="shared" si="107"/>
        <v>9276</v>
      </c>
      <c r="O516" s="2">
        <f t="shared" si="108"/>
        <v>1718</v>
      </c>
      <c r="P516" s="2">
        <f t="shared" si="109"/>
        <v>-1718</v>
      </c>
      <c r="Q516" s="2">
        <v>9889</v>
      </c>
      <c r="R516" s="2">
        <v>11607</v>
      </c>
    </row>
    <row r="517" spans="1:18" ht="12.75">
      <c r="A517" t="s">
        <v>974</v>
      </c>
      <c r="B517" s="13" t="s">
        <v>975</v>
      </c>
      <c r="C517" s="2">
        <v>10165</v>
      </c>
      <c r="D517" s="2">
        <v>1436</v>
      </c>
      <c r="E517" s="2">
        <v>9834</v>
      </c>
      <c r="F517" s="2">
        <v>0</v>
      </c>
      <c r="G517" s="2">
        <v>0</v>
      </c>
      <c r="H517" s="2">
        <f t="shared" si="105"/>
        <v>0</v>
      </c>
      <c r="I517" s="2">
        <f t="shared" si="106"/>
        <v>21435</v>
      </c>
      <c r="J517" s="2">
        <v>16429</v>
      </c>
      <c r="K517" s="2">
        <v>435</v>
      </c>
      <c r="L517" s="2">
        <v>16864</v>
      </c>
      <c r="M517" s="2">
        <v>0</v>
      </c>
      <c r="N517" s="2">
        <f t="shared" si="107"/>
        <v>16864</v>
      </c>
      <c r="O517" s="2">
        <f t="shared" si="108"/>
        <v>4571</v>
      </c>
      <c r="P517" s="2">
        <f t="shared" si="109"/>
        <v>-4571</v>
      </c>
      <c r="Q517" s="2">
        <v>1831</v>
      </c>
      <c r="R517" s="2">
        <v>6402</v>
      </c>
    </row>
    <row r="518" spans="1:18" ht="12.75">
      <c r="A518" t="s">
        <v>976</v>
      </c>
      <c r="B518" s="13" t="s">
        <v>977</v>
      </c>
      <c r="C518" s="2">
        <v>1618</v>
      </c>
      <c r="D518" s="2">
        <v>773</v>
      </c>
      <c r="E518" s="2">
        <v>4433</v>
      </c>
      <c r="F518" s="2">
        <v>0</v>
      </c>
      <c r="G518" s="2">
        <v>0</v>
      </c>
      <c r="H518" s="2">
        <f t="shared" si="105"/>
        <v>0</v>
      </c>
      <c r="I518" s="2">
        <f t="shared" si="106"/>
        <v>6824</v>
      </c>
      <c r="J518" s="2">
        <v>10423</v>
      </c>
      <c r="K518" s="2">
        <v>731</v>
      </c>
      <c r="L518" s="2">
        <v>11154</v>
      </c>
      <c r="M518" s="2">
        <v>0</v>
      </c>
      <c r="N518" s="2">
        <f t="shared" si="107"/>
        <v>11154</v>
      </c>
      <c r="O518" s="2">
        <f t="shared" si="108"/>
        <v>-4330</v>
      </c>
      <c r="P518" s="2">
        <f t="shared" si="109"/>
        <v>4330</v>
      </c>
      <c r="Q518" s="2">
        <v>4578</v>
      </c>
      <c r="R518" s="2">
        <v>248</v>
      </c>
    </row>
    <row r="519" spans="1:18" ht="12.75">
      <c r="A519" t="s">
        <v>978</v>
      </c>
      <c r="B519" s="13" t="s">
        <v>979</v>
      </c>
      <c r="C519" s="2">
        <v>1877</v>
      </c>
      <c r="D519" s="2">
        <v>0</v>
      </c>
      <c r="E519" s="2">
        <v>2487</v>
      </c>
      <c r="F519" s="2">
        <v>0</v>
      </c>
      <c r="G519" s="2">
        <v>1272</v>
      </c>
      <c r="H519" s="2">
        <f t="shared" si="105"/>
        <v>1272</v>
      </c>
      <c r="I519" s="2">
        <f t="shared" si="106"/>
        <v>5636</v>
      </c>
      <c r="J519" s="2">
        <v>6465</v>
      </c>
      <c r="K519" s="2">
        <v>0</v>
      </c>
      <c r="L519" s="2">
        <v>6465</v>
      </c>
      <c r="M519" s="2">
        <v>0</v>
      </c>
      <c r="N519" s="2">
        <f t="shared" si="107"/>
        <v>6465</v>
      </c>
      <c r="O519" s="2">
        <f t="shared" si="108"/>
        <v>-829</v>
      </c>
      <c r="P519" s="2">
        <f t="shared" si="109"/>
        <v>829</v>
      </c>
      <c r="Q519" s="2">
        <v>2369</v>
      </c>
      <c r="R519" s="2">
        <v>1540</v>
      </c>
    </row>
    <row r="520" spans="1:18" ht="12.75">
      <c r="A520" t="s">
        <v>980</v>
      </c>
      <c r="B520" s="13" t="s">
        <v>981</v>
      </c>
      <c r="C520" s="2">
        <v>396</v>
      </c>
      <c r="D520" s="2">
        <v>0</v>
      </c>
      <c r="E520" s="2">
        <v>2025</v>
      </c>
      <c r="F520" s="2">
        <v>0</v>
      </c>
      <c r="G520" s="2">
        <v>0</v>
      </c>
      <c r="H520" s="2">
        <f t="shared" si="105"/>
        <v>0</v>
      </c>
      <c r="I520" s="2">
        <f t="shared" si="106"/>
        <v>2421</v>
      </c>
      <c r="J520" s="2">
        <v>2966</v>
      </c>
      <c r="K520" s="2">
        <v>714</v>
      </c>
      <c r="L520" s="2">
        <v>3680</v>
      </c>
      <c r="M520" s="2">
        <v>0</v>
      </c>
      <c r="N520" s="2">
        <f t="shared" si="107"/>
        <v>3680</v>
      </c>
      <c r="O520" s="2">
        <f t="shared" si="108"/>
        <v>-1259</v>
      </c>
      <c r="P520" s="2">
        <f t="shared" si="109"/>
        <v>1259</v>
      </c>
      <c r="Q520" s="2">
        <v>6103</v>
      </c>
      <c r="R520" s="2">
        <v>4844</v>
      </c>
    </row>
    <row r="521" spans="1:18" ht="12.75">
      <c r="A521" t="s">
        <v>982</v>
      </c>
      <c r="B521" s="13" t="s">
        <v>983</v>
      </c>
      <c r="C521" s="2">
        <v>3377</v>
      </c>
      <c r="D521" s="2">
        <v>0</v>
      </c>
      <c r="E521" s="2">
        <v>17233</v>
      </c>
      <c r="F521" s="2">
        <v>0</v>
      </c>
      <c r="G521" s="2">
        <v>11281</v>
      </c>
      <c r="H521" s="2">
        <f t="shared" si="105"/>
        <v>11281</v>
      </c>
      <c r="I521" s="2">
        <f t="shared" si="106"/>
        <v>31891</v>
      </c>
      <c r="J521" s="2">
        <v>27470</v>
      </c>
      <c r="K521" s="2">
        <v>3235</v>
      </c>
      <c r="L521" s="2">
        <v>30705</v>
      </c>
      <c r="M521" s="2">
        <v>0</v>
      </c>
      <c r="N521" s="2">
        <f t="shared" si="107"/>
        <v>30705</v>
      </c>
      <c r="O521" s="2">
        <f t="shared" si="108"/>
        <v>1186</v>
      </c>
      <c r="P521" s="2">
        <f t="shared" si="109"/>
        <v>-1186</v>
      </c>
      <c r="Q521" s="2">
        <v>15462</v>
      </c>
      <c r="R521" s="2">
        <v>16648</v>
      </c>
    </row>
    <row r="522" spans="1:18" ht="12.75">
      <c r="A522" t="s">
        <v>984</v>
      </c>
      <c r="B522" s="13" t="s">
        <v>985</v>
      </c>
      <c r="C522" s="2">
        <v>436</v>
      </c>
      <c r="D522" s="2">
        <v>0</v>
      </c>
      <c r="E522" s="2">
        <v>3798</v>
      </c>
      <c r="F522" s="2">
        <v>0</v>
      </c>
      <c r="G522" s="2">
        <v>0</v>
      </c>
      <c r="H522" s="2">
        <f t="shared" si="105"/>
        <v>0</v>
      </c>
      <c r="I522" s="2">
        <f t="shared" si="106"/>
        <v>4234</v>
      </c>
      <c r="J522" s="2">
        <v>1772</v>
      </c>
      <c r="K522" s="2">
        <v>352</v>
      </c>
      <c r="L522" s="2">
        <v>2124</v>
      </c>
      <c r="M522" s="2">
        <v>0</v>
      </c>
      <c r="N522" s="2">
        <f t="shared" si="107"/>
        <v>2124</v>
      </c>
      <c r="O522" s="2">
        <f t="shared" si="108"/>
        <v>2110</v>
      </c>
      <c r="P522" s="2">
        <f t="shared" si="109"/>
        <v>-2110</v>
      </c>
      <c r="Q522" s="2">
        <v>292</v>
      </c>
      <c r="R522" s="2">
        <v>2402</v>
      </c>
    </row>
    <row r="523" spans="1:18" ht="12.75">
      <c r="A523" t="s">
        <v>986</v>
      </c>
      <c r="B523" s="13" t="s">
        <v>987</v>
      </c>
      <c r="C523" s="2">
        <v>267</v>
      </c>
      <c r="D523" s="2">
        <v>0</v>
      </c>
      <c r="E523" s="2">
        <v>2783</v>
      </c>
      <c r="F523" s="2">
        <v>0</v>
      </c>
      <c r="G523" s="2">
        <v>31</v>
      </c>
      <c r="H523" s="2">
        <f t="shared" si="105"/>
        <v>31</v>
      </c>
      <c r="I523" s="2">
        <f t="shared" si="106"/>
        <v>3081</v>
      </c>
      <c r="J523" s="2">
        <v>2409</v>
      </c>
      <c r="K523" s="2">
        <v>487</v>
      </c>
      <c r="L523" s="2">
        <v>2896</v>
      </c>
      <c r="M523" s="2">
        <v>1150</v>
      </c>
      <c r="N523" s="2">
        <f t="shared" si="107"/>
        <v>4046</v>
      </c>
      <c r="O523" s="2">
        <f t="shared" si="108"/>
        <v>-965</v>
      </c>
      <c r="P523" s="2">
        <f t="shared" si="109"/>
        <v>965</v>
      </c>
      <c r="Q523" s="2">
        <v>3739</v>
      </c>
      <c r="R523" s="2">
        <v>2774</v>
      </c>
    </row>
    <row r="524" spans="1:18" ht="12.75">
      <c r="A524" t="s">
        <v>988</v>
      </c>
      <c r="B524" s="13" t="s">
        <v>989</v>
      </c>
      <c r="C524" s="2">
        <v>352</v>
      </c>
      <c r="D524" s="2">
        <v>0</v>
      </c>
      <c r="E524" s="2">
        <v>3649</v>
      </c>
      <c r="F524" s="2">
        <v>0</v>
      </c>
      <c r="G524" s="2">
        <v>0</v>
      </c>
      <c r="H524" s="2">
        <f t="shared" si="105"/>
        <v>0</v>
      </c>
      <c r="I524" s="2">
        <f t="shared" si="106"/>
        <v>4001</v>
      </c>
      <c r="J524" s="2">
        <v>4499</v>
      </c>
      <c r="K524" s="2">
        <v>0</v>
      </c>
      <c r="L524" s="2">
        <v>4499</v>
      </c>
      <c r="M524" s="2">
        <v>0</v>
      </c>
      <c r="N524" s="2">
        <f t="shared" si="107"/>
        <v>4499</v>
      </c>
      <c r="O524" s="2">
        <f t="shared" si="108"/>
        <v>-498</v>
      </c>
      <c r="P524" s="2">
        <f t="shared" si="109"/>
        <v>498</v>
      </c>
      <c r="Q524" s="2">
        <v>4614</v>
      </c>
      <c r="R524" s="2">
        <v>4116</v>
      </c>
    </row>
    <row r="525" spans="1:18" ht="12.75">
      <c r="A525" t="s">
        <v>990</v>
      </c>
      <c r="B525" s="13" t="s">
        <v>991</v>
      </c>
      <c r="C525" s="2">
        <v>1242</v>
      </c>
      <c r="D525" s="2">
        <v>0</v>
      </c>
      <c r="E525" s="2">
        <v>9832</v>
      </c>
      <c r="F525" s="2">
        <v>0</v>
      </c>
      <c r="G525" s="2">
        <v>0</v>
      </c>
      <c r="H525" s="2">
        <f t="shared" si="105"/>
        <v>0</v>
      </c>
      <c r="I525" s="2">
        <f t="shared" si="106"/>
        <v>11074</v>
      </c>
      <c r="J525" s="2">
        <v>14217</v>
      </c>
      <c r="K525" s="2">
        <v>179</v>
      </c>
      <c r="L525" s="2">
        <v>14396</v>
      </c>
      <c r="M525" s="2">
        <v>0</v>
      </c>
      <c r="N525" s="2">
        <f t="shared" si="107"/>
        <v>14396</v>
      </c>
      <c r="O525" s="2">
        <f t="shared" si="108"/>
        <v>-3322</v>
      </c>
      <c r="P525" s="2">
        <f t="shared" si="109"/>
        <v>3322</v>
      </c>
      <c r="Q525" s="2">
        <v>3329</v>
      </c>
      <c r="R525" s="2">
        <v>7</v>
      </c>
    </row>
    <row r="526" spans="1:18" ht="12.75">
      <c r="A526" t="s">
        <v>992</v>
      </c>
      <c r="B526" s="13" t="s">
        <v>993</v>
      </c>
      <c r="C526" s="2">
        <v>1704</v>
      </c>
      <c r="D526" s="2">
        <v>0</v>
      </c>
      <c r="E526" s="2">
        <v>5614</v>
      </c>
      <c r="F526" s="2">
        <v>0</v>
      </c>
      <c r="G526" s="2">
        <v>0</v>
      </c>
      <c r="H526" s="2">
        <f t="shared" si="105"/>
        <v>0</v>
      </c>
      <c r="I526" s="2">
        <f t="shared" si="106"/>
        <v>7318</v>
      </c>
      <c r="J526" s="2">
        <v>6352</v>
      </c>
      <c r="K526" s="2">
        <v>0</v>
      </c>
      <c r="L526" s="2">
        <v>6352</v>
      </c>
      <c r="M526" s="2">
        <v>0</v>
      </c>
      <c r="N526" s="2">
        <f t="shared" si="107"/>
        <v>6352</v>
      </c>
      <c r="O526" s="2">
        <f t="shared" si="108"/>
        <v>966</v>
      </c>
      <c r="P526" s="2">
        <f t="shared" si="109"/>
        <v>-966</v>
      </c>
      <c r="Q526" s="2">
        <v>2293</v>
      </c>
      <c r="R526" s="2">
        <v>3259</v>
      </c>
    </row>
    <row r="527" spans="1:18" s="1" customFormat="1" ht="12.75">
      <c r="A527" s="1" t="s">
        <v>82</v>
      </c>
      <c r="B527" s="16" t="s">
        <v>994</v>
      </c>
      <c r="C527" s="3">
        <v>43853</v>
      </c>
      <c r="D527" s="3">
        <v>21090</v>
      </c>
      <c r="E527" s="3">
        <v>308945</v>
      </c>
      <c r="F527" s="3">
        <v>0</v>
      </c>
      <c r="G527" s="3">
        <v>25541</v>
      </c>
      <c r="H527" s="3">
        <f t="shared" si="105"/>
        <v>25541</v>
      </c>
      <c r="I527" s="3">
        <f t="shared" si="106"/>
        <v>399429</v>
      </c>
      <c r="J527" s="3">
        <v>357137</v>
      </c>
      <c r="K527" s="3">
        <v>68188</v>
      </c>
      <c r="L527" s="3">
        <v>425325</v>
      </c>
      <c r="M527" s="3">
        <v>-33309</v>
      </c>
      <c r="N527" s="3">
        <f t="shared" si="107"/>
        <v>392016</v>
      </c>
      <c r="O527" s="3">
        <f t="shared" si="108"/>
        <v>7413</v>
      </c>
      <c r="P527" s="3">
        <f t="shared" si="109"/>
        <v>-7413</v>
      </c>
      <c r="Q527" s="3">
        <v>154895</v>
      </c>
      <c r="R527" s="3">
        <v>162308</v>
      </c>
    </row>
    <row r="529" spans="1:18" ht="12.75">
      <c r="A529" t="s">
        <v>995</v>
      </c>
      <c r="B529" s="13" t="s">
        <v>996</v>
      </c>
      <c r="C529" s="2">
        <v>0</v>
      </c>
      <c r="D529" s="2">
        <v>5860</v>
      </c>
      <c r="E529" s="2">
        <v>106288</v>
      </c>
      <c r="F529" s="2">
        <v>12591</v>
      </c>
      <c r="G529" s="2">
        <v>42294</v>
      </c>
      <c r="H529" s="2">
        <f aca="true" t="shared" si="110" ref="H529:H550">SUM(F529:G529)</f>
        <v>54885</v>
      </c>
      <c r="I529" s="2">
        <f aca="true" t="shared" si="111" ref="I529:I550">H529+E529+D529+C529</f>
        <v>167033</v>
      </c>
      <c r="J529" s="2">
        <v>138534</v>
      </c>
      <c r="K529" s="2">
        <v>29424</v>
      </c>
      <c r="L529" s="2">
        <v>167958</v>
      </c>
      <c r="M529" s="2">
        <v>0</v>
      </c>
      <c r="N529" s="2">
        <f aca="true" t="shared" si="112" ref="N529:N550">SUM(L529:M529)</f>
        <v>167958</v>
      </c>
      <c r="O529" s="2">
        <f aca="true" t="shared" si="113" ref="O529:O550">I529-N529</f>
        <v>-925</v>
      </c>
      <c r="P529" s="2">
        <f aca="true" t="shared" si="114" ref="P529:P550">Q529-R529</f>
        <v>925</v>
      </c>
      <c r="Q529" s="2">
        <v>18049</v>
      </c>
      <c r="R529" s="2">
        <v>17124</v>
      </c>
    </row>
    <row r="530" spans="1:18" ht="12.75">
      <c r="A530" t="s">
        <v>997</v>
      </c>
      <c r="B530" s="13" t="s">
        <v>998</v>
      </c>
      <c r="C530" s="2">
        <v>2350</v>
      </c>
      <c r="D530" s="2">
        <v>24366</v>
      </c>
      <c r="E530" s="2">
        <v>64787</v>
      </c>
      <c r="F530" s="2">
        <v>0</v>
      </c>
      <c r="G530" s="2">
        <v>2422</v>
      </c>
      <c r="H530" s="2">
        <f t="shared" si="110"/>
        <v>2422</v>
      </c>
      <c r="I530" s="2">
        <f t="shared" si="111"/>
        <v>93925</v>
      </c>
      <c r="J530" s="2">
        <v>55453</v>
      </c>
      <c r="K530" s="2">
        <v>144008</v>
      </c>
      <c r="L530" s="2">
        <v>199461</v>
      </c>
      <c r="M530" s="2">
        <v>0</v>
      </c>
      <c r="N530" s="2">
        <f t="shared" si="112"/>
        <v>199461</v>
      </c>
      <c r="O530" s="2">
        <f t="shared" si="113"/>
        <v>-105536</v>
      </c>
      <c r="P530" s="2">
        <f t="shared" si="114"/>
        <v>105536</v>
      </c>
      <c r="Q530" s="2">
        <v>213278</v>
      </c>
      <c r="R530" s="2">
        <v>107742</v>
      </c>
    </row>
    <row r="531" spans="1:18" ht="12.75">
      <c r="A531" t="s">
        <v>999</v>
      </c>
      <c r="B531" s="13" t="s">
        <v>1000</v>
      </c>
      <c r="C531" s="2">
        <v>354</v>
      </c>
      <c r="D531" s="2">
        <v>3547</v>
      </c>
      <c r="E531" s="2">
        <v>23594</v>
      </c>
      <c r="F531" s="2">
        <v>0</v>
      </c>
      <c r="G531" s="2">
        <v>430</v>
      </c>
      <c r="H531" s="2">
        <f t="shared" si="110"/>
        <v>430</v>
      </c>
      <c r="I531" s="2">
        <f t="shared" si="111"/>
        <v>27925</v>
      </c>
      <c r="J531" s="2">
        <v>22307</v>
      </c>
      <c r="K531" s="2">
        <v>278</v>
      </c>
      <c r="L531" s="2">
        <v>22585</v>
      </c>
      <c r="M531" s="2">
        <v>0</v>
      </c>
      <c r="N531" s="2">
        <f t="shared" si="112"/>
        <v>22585</v>
      </c>
      <c r="O531" s="2">
        <f t="shared" si="113"/>
        <v>5340</v>
      </c>
      <c r="P531" s="2">
        <f t="shared" si="114"/>
        <v>-5340</v>
      </c>
      <c r="Q531" s="2">
        <v>4279</v>
      </c>
      <c r="R531" s="2">
        <v>9619</v>
      </c>
    </row>
    <row r="532" spans="1:18" ht="12.75">
      <c r="A532" t="s">
        <v>1001</v>
      </c>
      <c r="B532" s="13" t="s">
        <v>1002</v>
      </c>
      <c r="C532" s="2">
        <v>422</v>
      </c>
      <c r="D532" s="2">
        <v>0</v>
      </c>
      <c r="E532" s="2">
        <v>21662</v>
      </c>
      <c r="F532" s="2">
        <v>0</v>
      </c>
      <c r="G532" s="2">
        <v>3</v>
      </c>
      <c r="H532" s="2">
        <f t="shared" si="110"/>
        <v>3</v>
      </c>
      <c r="I532" s="2">
        <f t="shared" si="111"/>
        <v>22087</v>
      </c>
      <c r="J532" s="2">
        <v>32419</v>
      </c>
      <c r="K532" s="2">
        <v>347</v>
      </c>
      <c r="L532" s="2">
        <v>32766</v>
      </c>
      <c r="M532" s="2">
        <v>0</v>
      </c>
      <c r="N532" s="2">
        <f t="shared" si="112"/>
        <v>32766</v>
      </c>
      <c r="O532" s="2">
        <f t="shared" si="113"/>
        <v>-10679</v>
      </c>
      <c r="P532" s="2">
        <f t="shared" si="114"/>
        <v>10679</v>
      </c>
      <c r="Q532" s="2">
        <v>11206</v>
      </c>
      <c r="R532" s="2">
        <v>527</v>
      </c>
    </row>
    <row r="533" spans="1:18" ht="12.75">
      <c r="A533" t="s">
        <v>1003</v>
      </c>
      <c r="B533" s="13" t="s">
        <v>1004</v>
      </c>
      <c r="C533" s="2">
        <v>1136</v>
      </c>
      <c r="D533" s="2">
        <v>1298</v>
      </c>
      <c r="E533" s="2">
        <v>19576</v>
      </c>
      <c r="F533" s="2">
        <v>0</v>
      </c>
      <c r="G533" s="2">
        <v>68</v>
      </c>
      <c r="H533" s="2">
        <f t="shared" si="110"/>
        <v>68</v>
      </c>
      <c r="I533" s="2">
        <f t="shared" si="111"/>
        <v>22078</v>
      </c>
      <c r="J533" s="2">
        <v>25818</v>
      </c>
      <c r="K533" s="2">
        <v>1654</v>
      </c>
      <c r="L533" s="2">
        <v>27472</v>
      </c>
      <c r="M533" s="2">
        <v>6092</v>
      </c>
      <c r="N533" s="2">
        <f t="shared" si="112"/>
        <v>33564</v>
      </c>
      <c r="O533" s="2">
        <f t="shared" si="113"/>
        <v>-11486</v>
      </c>
      <c r="P533" s="2">
        <f t="shared" si="114"/>
        <v>11486</v>
      </c>
      <c r="Q533" s="2">
        <v>12986</v>
      </c>
      <c r="R533" s="2">
        <v>1500</v>
      </c>
    </row>
    <row r="534" spans="1:18" ht="12.75">
      <c r="A534" t="s">
        <v>1005</v>
      </c>
      <c r="B534" s="13" t="s">
        <v>1006</v>
      </c>
      <c r="C534" s="2">
        <v>350</v>
      </c>
      <c r="D534" s="2">
        <v>0</v>
      </c>
      <c r="E534" s="2">
        <v>2999</v>
      </c>
      <c r="F534" s="2">
        <v>0</v>
      </c>
      <c r="G534" s="2">
        <v>10</v>
      </c>
      <c r="H534" s="2">
        <f t="shared" si="110"/>
        <v>10</v>
      </c>
      <c r="I534" s="2">
        <f t="shared" si="111"/>
        <v>3359</v>
      </c>
      <c r="J534" s="2">
        <v>3375</v>
      </c>
      <c r="K534" s="2">
        <v>0</v>
      </c>
      <c r="L534" s="2">
        <v>3375</v>
      </c>
      <c r="M534" s="2">
        <v>1200</v>
      </c>
      <c r="N534" s="2">
        <f t="shared" si="112"/>
        <v>4575</v>
      </c>
      <c r="O534" s="2">
        <f t="shared" si="113"/>
        <v>-1216</v>
      </c>
      <c r="P534" s="2">
        <f t="shared" si="114"/>
        <v>1216</v>
      </c>
      <c r="Q534" s="2">
        <v>1993</v>
      </c>
      <c r="R534" s="2">
        <v>777</v>
      </c>
    </row>
    <row r="535" spans="1:18" ht="12.75">
      <c r="A535" t="s">
        <v>1007</v>
      </c>
      <c r="B535" s="13" t="s">
        <v>1008</v>
      </c>
      <c r="C535" s="2">
        <v>1415</v>
      </c>
      <c r="D535" s="2">
        <v>728</v>
      </c>
      <c r="E535" s="2">
        <v>19517</v>
      </c>
      <c r="F535" s="2">
        <v>0</v>
      </c>
      <c r="G535" s="2">
        <v>5014</v>
      </c>
      <c r="H535" s="2">
        <f t="shared" si="110"/>
        <v>5014</v>
      </c>
      <c r="I535" s="2">
        <f t="shared" si="111"/>
        <v>26674</v>
      </c>
      <c r="J535" s="2">
        <v>36162</v>
      </c>
      <c r="K535" s="2">
        <v>3812</v>
      </c>
      <c r="L535" s="2">
        <v>39974</v>
      </c>
      <c r="M535" s="2">
        <v>-413</v>
      </c>
      <c r="N535" s="2">
        <f t="shared" si="112"/>
        <v>39561</v>
      </c>
      <c r="O535" s="2">
        <f t="shared" si="113"/>
        <v>-12887</v>
      </c>
      <c r="P535" s="2">
        <f t="shared" si="114"/>
        <v>12887</v>
      </c>
      <c r="Q535" s="2">
        <v>16580</v>
      </c>
      <c r="R535" s="2">
        <v>3693</v>
      </c>
    </row>
    <row r="536" spans="1:18" ht="12.75">
      <c r="A536" t="s">
        <v>1009</v>
      </c>
      <c r="B536" s="13" t="s">
        <v>1010</v>
      </c>
      <c r="C536" s="2">
        <v>2497</v>
      </c>
      <c r="D536" s="2">
        <v>435</v>
      </c>
      <c r="E536" s="2">
        <v>12233</v>
      </c>
      <c r="F536" s="2">
        <v>0</v>
      </c>
      <c r="G536" s="2">
        <v>33</v>
      </c>
      <c r="H536" s="2">
        <f t="shared" si="110"/>
        <v>33</v>
      </c>
      <c r="I536" s="2">
        <f t="shared" si="111"/>
        <v>15198</v>
      </c>
      <c r="J536" s="2">
        <v>16382</v>
      </c>
      <c r="K536" s="2">
        <v>1723</v>
      </c>
      <c r="L536" s="2">
        <v>18105</v>
      </c>
      <c r="M536" s="2">
        <v>0</v>
      </c>
      <c r="N536" s="2">
        <f t="shared" si="112"/>
        <v>18105</v>
      </c>
      <c r="O536" s="2">
        <f t="shared" si="113"/>
        <v>-2907</v>
      </c>
      <c r="P536" s="2">
        <f t="shared" si="114"/>
        <v>2907</v>
      </c>
      <c r="Q536" s="2">
        <v>6063</v>
      </c>
      <c r="R536" s="2">
        <v>3156</v>
      </c>
    </row>
    <row r="537" spans="1:18" ht="12.75">
      <c r="A537" t="s">
        <v>1011</v>
      </c>
      <c r="B537" s="13" t="s">
        <v>1012</v>
      </c>
      <c r="C537" s="2">
        <v>259</v>
      </c>
      <c r="D537" s="2">
        <v>0</v>
      </c>
      <c r="E537" s="2">
        <v>2030</v>
      </c>
      <c r="F537" s="2">
        <v>0</v>
      </c>
      <c r="G537" s="2">
        <v>4</v>
      </c>
      <c r="H537" s="2">
        <f t="shared" si="110"/>
        <v>4</v>
      </c>
      <c r="I537" s="2">
        <f t="shared" si="111"/>
        <v>2293</v>
      </c>
      <c r="J537" s="2">
        <v>3392</v>
      </c>
      <c r="K537" s="2">
        <v>0</v>
      </c>
      <c r="L537" s="2">
        <v>3392</v>
      </c>
      <c r="M537" s="2">
        <v>0</v>
      </c>
      <c r="N537" s="2">
        <f t="shared" si="112"/>
        <v>3392</v>
      </c>
      <c r="O537" s="2">
        <f t="shared" si="113"/>
        <v>-1099</v>
      </c>
      <c r="P537" s="2">
        <f t="shared" si="114"/>
        <v>1099</v>
      </c>
      <c r="Q537" s="2">
        <v>2222</v>
      </c>
      <c r="R537" s="2">
        <v>1123</v>
      </c>
    </row>
    <row r="538" spans="1:18" ht="12.75">
      <c r="A538" t="s">
        <v>1013</v>
      </c>
      <c r="B538" s="13" t="s">
        <v>1014</v>
      </c>
      <c r="C538" s="2">
        <v>1507</v>
      </c>
      <c r="D538" s="2">
        <v>170</v>
      </c>
      <c r="E538" s="2">
        <v>2049</v>
      </c>
      <c r="F538" s="2">
        <v>0</v>
      </c>
      <c r="G538" s="2">
        <v>281</v>
      </c>
      <c r="H538" s="2">
        <f t="shared" si="110"/>
        <v>281</v>
      </c>
      <c r="I538" s="2">
        <f t="shared" si="111"/>
        <v>4007</v>
      </c>
      <c r="J538" s="2">
        <v>1526</v>
      </c>
      <c r="K538" s="2">
        <v>0</v>
      </c>
      <c r="L538" s="2">
        <v>1526</v>
      </c>
      <c r="M538" s="2">
        <v>1200</v>
      </c>
      <c r="N538" s="2">
        <f t="shared" si="112"/>
        <v>2726</v>
      </c>
      <c r="O538" s="2">
        <f t="shared" si="113"/>
        <v>1281</v>
      </c>
      <c r="P538" s="2">
        <f t="shared" si="114"/>
        <v>-1281</v>
      </c>
      <c r="Q538" s="2">
        <v>667</v>
      </c>
      <c r="R538" s="2">
        <v>1948</v>
      </c>
    </row>
    <row r="539" spans="1:18" ht="12.75">
      <c r="A539" t="s">
        <v>1015</v>
      </c>
      <c r="B539" s="13" t="s">
        <v>1016</v>
      </c>
      <c r="C539" s="2">
        <v>106</v>
      </c>
      <c r="D539" s="2">
        <v>0</v>
      </c>
      <c r="E539" s="2">
        <v>2180</v>
      </c>
      <c r="F539" s="2">
        <v>0</v>
      </c>
      <c r="G539" s="2">
        <v>1726</v>
      </c>
      <c r="H539" s="2">
        <f t="shared" si="110"/>
        <v>1726</v>
      </c>
      <c r="I539" s="2">
        <f t="shared" si="111"/>
        <v>4012</v>
      </c>
      <c r="J539" s="2">
        <v>5095</v>
      </c>
      <c r="K539" s="2">
        <v>0</v>
      </c>
      <c r="L539" s="2">
        <v>5095</v>
      </c>
      <c r="M539" s="2">
        <v>0</v>
      </c>
      <c r="N539" s="2">
        <f t="shared" si="112"/>
        <v>5095</v>
      </c>
      <c r="O539" s="2">
        <f t="shared" si="113"/>
        <v>-1083</v>
      </c>
      <c r="P539" s="2">
        <f t="shared" si="114"/>
        <v>1083</v>
      </c>
      <c r="Q539" s="2">
        <v>2059</v>
      </c>
      <c r="R539" s="2">
        <v>976</v>
      </c>
    </row>
    <row r="540" spans="1:18" ht="12.75">
      <c r="A540" t="s">
        <v>1017</v>
      </c>
      <c r="B540" s="13" t="s">
        <v>1018</v>
      </c>
      <c r="C540" s="2">
        <v>2249</v>
      </c>
      <c r="D540" s="2">
        <v>9</v>
      </c>
      <c r="E540" s="2">
        <v>4743</v>
      </c>
      <c r="F540" s="2">
        <v>0</v>
      </c>
      <c r="G540" s="2">
        <v>210</v>
      </c>
      <c r="H540" s="2">
        <f t="shared" si="110"/>
        <v>210</v>
      </c>
      <c r="I540" s="2">
        <f t="shared" si="111"/>
        <v>7211</v>
      </c>
      <c r="J540" s="2">
        <v>8802</v>
      </c>
      <c r="K540" s="2">
        <v>588</v>
      </c>
      <c r="L540" s="2">
        <v>9390</v>
      </c>
      <c r="M540" s="2">
        <v>0</v>
      </c>
      <c r="N540" s="2">
        <f t="shared" si="112"/>
        <v>9390</v>
      </c>
      <c r="O540" s="2">
        <f t="shared" si="113"/>
        <v>-2179</v>
      </c>
      <c r="P540" s="2">
        <f t="shared" si="114"/>
        <v>2179</v>
      </c>
      <c r="Q540" s="2">
        <v>2704</v>
      </c>
      <c r="R540" s="2">
        <v>525</v>
      </c>
    </row>
    <row r="541" spans="1:18" ht="12.75">
      <c r="A541" t="s">
        <v>1019</v>
      </c>
      <c r="B541" s="13" t="s">
        <v>1020</v>
      </c>
      <c r="C541" s="2">
        <v>9867</v>
      </c>
      <c r="D541" s="2">
        <v>744</v>
      </c>
      <c r="E541" s="2">
        <v>7715</v>
      </c>
      <c r="F541" s="2">
        <v>0</v>
      </c>
      <c r="G541" s="2">
        <v>270</v>
      </c>
      <c r="H541" s="2">
        <f t="shared" si="110"/>
        <v>270</v>
      </c>
      <c r="I541" s="2">
        <f t="shared" si="111"/>
        <v>18596</v>
      </c>
      <c r="J541" s="2">
        <v>17121</v>
      </c>
      <c r="K541" s="2">
        <v>246</v>
      </c>
      <c r="L541" s="2">
        <v>17367</v>
      </c>
      <c r="M541" s="2">
        <v>0</v>
      </c>
      <c r="N541" s="2">
        <f t="shared" si="112"/>
        <v>17367</v>
      </c>
      <c r="O541" s="2">
        <f t="shared" si="113"/>
        <v>1229</v>
      </c>
      <c r="P541" s="2">
        <f t="shared" si="114"/>
        <v>-1229</v>
      </c>
      <c r="Q541" s="2">
        <v>24528</v>
      </c>
      <c r="R541" s="2">
        <v>25757</v>
      </c>
    </row>
    <row r="542" spans="1:18" ht="12.75">
      <c r="A542" t="s">
        <v>1021</v>
      </c>
      <c r="B542" s="13" t="s">
        <v>1022</v>
      </c>
      <c r="C542" s="2">
        <v>2667</v>
      </c>
      <c r="D542" s="2">
        <v>1024</v>
      </c>
      <c r="E542" s="2">
        <v>9389</v>
      </c>
      <c r="F542" s="2">
        <v>0</v>
      </c>
      <c r="G542" s="2">
        <v>890</v>
      </c>
      <c r="H542" s="2">
        <f t="shared" si="110"/>
        <v>890</v>
      </c>
      <c r="I542" s="2">
        <f t="shared" si="111"/>
        <v>13970</v>
      </c>
      <c r="J542" s="2">
        <v>12195</v>
      </c>
      <c r="K542" s="2">
        <v>365</v>
      </c>
      <c r="L542" s="2">
        <v>12560</v>
      </c>
      <c r="M542" s="2">
        <v>0</v>
      </c>
      <c r="N542" s="2">
        <f t="shared" si="112"/>
        <v>12560</v>
      </c>
      <c r="O542" s="2">
        <f t="shared" si="113"/>
        <v>1410</v>
      </c>
      <c r="P542" s="2">
        <f t="shared" si="114"/>
        <v>-1410</v>
      </c>
      <c r="Q542" s="2">
        <v>849</v>
      </c>
      <c r="R542" s="2">
        <v>2259</v>
      </c>
    </row>
    <row r="543" spans="1:18" ht="12.75">
      <c r="A543" t="s">
        <v>1023</v>
      </c>
      <c r="B543" s="13" t="s">
        <v>1024</v>
      </c>
      <c r="C543" s="2">
        <v>186</v>
      </c>
      <c r="D543" s="2">
        <v>0</v>
      </c>
      <c r="E543" s="2">
        <v>2609</v>
      </c>
      <c r="F543" s="2">
        <v>0</v>
      </c>
      <c r="G543" s="2">
        <v>35</v>
      </c>
      <c r="H543" s="2">
        <f t="shared" si="110"/>
        <v>35</v>
      </c>
      <c r="I543" s="2">
        <f t="shared" si="111"/>
        <v>2830</v>
      </c>
      <c r="J543" s="2">
        <v>4564</v>
      </c>
      <c r="K543" s="2">
        <v>0</v>
      </c>
      <c r="L543" s="2">
        <v>4564</v>
      </c>
      <c r="M543" s="2">
        <v>0</v>
      </c>
      <c r="N543" s="2">
        <f t="shared" si="112"/>
        <v>4564</v>
      </c>
      <c r="O543" s="2">
        <f t="shared" si="113"/>
        <v>-1734</v>
      </c>
      <c r="P543" s="2">
        <f t="shared" si="114"/>
        <v>1734</v>
      </c>
      <c r="Q543" s="2">
        <v>4200</v>
      </c>
      <c r="R543" s="2">
        <v>2466</v>
      </c>
    </row>
    <row r="544" spans="1:18" ht="12.75">
      <c r="A544" t="s">
        <v>1025</v>
      </c>
      <c r="B544" s="13" t="s">
        <v>1026</v>
      </c>
      <c r="C544" s="2">
        <v>1049</v>
      </c>
      <c r="D544" s="2">
        <v>53</v>
      </c>
      <c r="E544" s="2">
        <v>5118</v>
      </c>
      <c r="F544" s="2">
        <v>0</v>
      </c>
      <c r="G544" s="2">
        <v>17871</v>
      </c>
      <c r="H544" s="2">
        <f t="shared" si="110"/>
        <v>17871</v>
      </c>
      <c r="I544" s="2">
        <f t="shared" si="111"/>
        <v>24091</v>
      </c>
      <c r="J544" s="2">
        <v>24872</v>
      </c>
      <c r="K544" s="2">
        <v>812</v>
      </c>
      <c r="L544" s="2">
        <v>25684</v>
      </c>
      <c r="M544" s="2">
        <v>0</v>
      </c>
      <c r="N544" s="2">
        <f t="shared" si="112"/>
        <v>25684</v>
      </c>
      <c r="O544" s="2">
        <f t="shared" si="113"/>
        <v>-1593</v>
      </c>
      <c r="P544" s="2">
        <f t="shared" si="114"/>
        <v>1593</v>
      </c>
      <c r="Q544" s="2">
        <v>5297</v>
      </c>
      <c r="R544" s="2">
        <v>3704</v>
      </c>
    </row>
    <row r="545" spans="1:18" ht="12.75">
      <c r="A545" t="s">
        <v>1027</v>
      </c>
      <c r="B545" s="13" t="s">
        <v>1028</v>
      </c>
      <c r="C545" s="2">
        <v>3336</v>
      </c>
      <c r="D545" s="2">
        <v>52335</v>
      </c>
      <c r="E545" s="2">
        <v>32007</v>
      </c>
      <c r="F545" s="2">
        <v>0</v>
      </c>
      <c r="G545" s="2">
        <v>23110</v>
      </c>
      <c r="H545" s="2">
        <f t="shared" si="110"/>
        <v>23110</v>
      </c>
      <c r="I545" s="2">
        <f t="shared" si="111"/>
        <v>110788</v>
      </c>
      <c r="J545" s="2">
        <v>77904</v>
      </c>
      <c r="K545" s="2">
        <v>30086</v>
      </c>
      <c r="L545" s="2">
        <v>107990</v>
      </c>
      <c r="M545" s="2">
        <v>16000</v>
      </c>
      <c r="N545" s="2">
        <f t="shared" si="112"/>
        <v>123990</v>
      </c>
      <c r="O545" s="2">
        <f t="shared" si="113"/>
        <v>-13202</v>
      </c>
      <c r="P545" s="2">
        <f t="shared" si="114"/>
        <v>13202</v>
      </c>
      <c r="Q545" s="2">
        <v>18485</v>
      </c>
      <c r="R545" s="2">
        <v>5283</v>
      </c>
    </row>
    <row r="546" spans="1:18" ht="12.75">
      <c r="A546" t="s">
        <v>1029</v>
      </c>
      <c r="B546" s="13" t="s">
        <v>1030</v>
      </c>
      <c r="C546" s="2">
        <v>92</v>
      </c>
      <c r="D546" s="2">
        <v>0</v>
      </c>
      <c r="E546" s="2">
        <v>1735</v>
      </c>
      <c r="F546" s="2">
        <v>0</v>
      </c>
      <c r="G546" s="2">
        <v>0</v>
      </c>
      <c r="H546" s="2">
        <f t="shared" si="110"/>
        <v>0</v>
      </c>
      <c r="I546" s="2">
        <f t="shared" si="111"/>
        <v>1827</v>
      </c>
      <c r="J546" s="2">
        <v>1972</v>
      </c>
      <c r="K546" s="2">
        <v>0</v>
      </c>
      <c r="L546" s="2">
        <v>1972</v>
      </c>
      <c r="M546" s="2">
        <v>0</v>
      </c>
      <c r="N546" s="2">
        <f t="shared" si="112"/>
        <v>1972</v>
      </c>
      <c r="O546" s="2">
        <f t="shared" si="113"/>
        <v>-145</v>
      </c>
      <c r="P546" s="2">
        <f t="shared" si="114"/>
        <v>145</v>
      </c>
      <c r="Q546" s="2">
        <v>148</v>
      </c>
      <c r="R546" s="2">
        <v>3</v>
      </c>
    </row>
    <row r="547" spans="1:18" ht="12.75">
      <c r="A547" t="s">
        <v>1031</v>
      </c>
      <c r="B547" s="13" t="s">
        <v>1032</v>
      </c>
      <c r="C547" s="2">
        <v>862</v>
      </c>
      <c r="D547" s="2">
        <v>0</v>
      </c>
      <c r="E547" s="2">
        <v>4624</v>
      </c>
      <c r="F547" s="2">
        <v>0</v>
      </c>
      <c r="G547" s="2">
        <v>453</v>
      </c>
      <c r="H547" s="2">
        <f t="shared" si="110"/>
        <v>453</v>
      </c>
      <c r="I547" s="2">
        <f t="shared" si="111"/>
        <v>5939</v>
      </c>
      <c r="J547" s="2">
        <v>9410</v>
      </c>
      <c r="K547" s="2">
        <v>0</v>
      </c>
      <c r="L547" s="2">
        <v>9410</v>
      </c>
      <c r="M547" s="2">
        <v>0</v>
      </c>
      <c r="N547" s="2">
        <f t="shared" si="112"/>
        <v>9410</v>
      </c>
      <c r="O547" s="2">
        <f t="shared" si="113"/>
        <v>-3471</v>
      </c>
      <c r="P547" s="2">
        <f t="shared" si="114"/>
        <v>3471</v>
      </c>
      <c r="Q547" s="2">
        <v>8737</v>
      </c>
      <c r="R547" s="2">
        <v>5266</v>
      </c>
    </row>
    <row r="548" spans="1:18" ht="12.75">
      <c r="A548" t="s">
        <v>1033</v>
      </c>
      <c r="B548" s="13" t="s">
        <v>1034</v>
      </c>
      <c r="C548" s="2">
        <v>1456</v>
      </c>
      <c r="D548" s="2">
        <v>0</v>
      </c>
      <c r="E548" s="2">
        <v>5589</v>
      </c>
      <c r="F548" s="2">
        <v>0</v>
      </c>
      <c r="G548" s="2">
        <v>0</v>
      </c>
      <c r="H548" s="2">
        <f t="shared" si="110"/>
        <v>0</v>
      </c>
      <c r="I548" s="2">
        <f t="shared" si="111"/>
        <v>7045</v>
      </c>
      <c r="J548" s="2">
        <v>6594</v>
      </c>
      <c r="K548" s="2">
        <v>491</v>
      </c>
      <c r="L548" s="2">
        <v>7085</v>
      </c>
      <c r="M548" s="2">
        <v>0</v>
      </c>
      <c r="N548" s="2">
        <f t="shared" si="112"/>
        <v>7085</v>
      </c>
      <c r="O548" s="2">
        <f t="shared" si="113"/>
        <v>-40</v>
      </c>
      <c r="P548" s="2">
        <f t="shared" si="114"/>
        <v>40</v>
      </c>
      <c r="Q548" s="2">
        <v>1897</v>
      </c>
      <c r="R548" s="2">
        <v>1857</v>
      </c>
    </row>
    <row r="549" spans="1:18" ht="12.75">
      <c r="A549" t="s">
        <v>1035</v>
      </c>
      <c r="B549" s="13" t="s">
        <v>1036</v>
      </c>
      <c r="C549" s="2">
        <v>763</v>
      </c>
      <c r="D549" s="2">
        <v>3</v>
      </c>
      <c r="E549" s="2">
        <v>3565</v>
      </c>
      <c r="F549" s="2">
        <v>0</v>
      </c>
      <c r="G549" s="2">
        <v>14</v>
      </c>
      <c r="H549" s="2">
        <f t="shared" si="110"/>
        <v>14</v>
      </c>
      <c r="I549" s="2">
        <f t="shared" si="111"/>
        <v>4345</v>
      </c>
      <c r="J549" s="2">
        <v>4409</v>
      </c>
      <c r="K549" s="2">
        <v>656</v>
      </c>
      <c r="L549" s="2">
        <v>5065</v>
      </c>
      <c r="M549" s="2">
        <v>0</v>
      </c>
      <c r="N549" s="2">
        <f t="shared" si="112"/>
        <v>5065</v>
      </c>
      <c r="O549" s="2">
        <f t="shared" si="113"/>
        <v>-720</v>
      </c>
      <c r="P549" s="2">
        <f t="shared" si="114"/>
        <v>720</v>
      </c>
      <c r="Q549" s="2">
        <v>1600</v>
      </c>
      <c r="R549" s="2">
        <v>880</v>
      </c>
    </row>
    <row r="550" spans="1:18" s="1" customFormat="1" ht="12.75">
      <c r="A550" s="1" t="s">
        <v>82</v>
      </c>
      <c r="B550" s="16" t="s">
        <v>1037</v>
      </c>
      <c r="C550" s="3">
        <v>32923</v>
      </c>
      <c r="D550" s="3">
        <v>90572</v>
      </c>
      <c r="E550" s="3">
        <v>354009</v>
      </c>
      <c r="F550" s="3">
        <v>12591</v>
      </c>
      <c r="G550" s="3">
        <v>95138</v>
      </c>
      <c r="H550" s="3">
        <f t="shared" si="110"/>
        <v>107729</v>
      </c>
      <c r="I550" s="3">
        <f t="shared" si="111"/>
        <v>585233</v>
      </c>
      <c r="J550" s="3">
        <v>508306</v>
      </c>
      <c r="K550" s="3">
        <v>214490</v>
      </c>
      <c r="L550" s="3">
        <v>722796</v>
      </c>
      <c r="M550" s="3">
        <v>24079</v>
      </c>
      <c r="N550" s="3">
        <f t="shared" si="112"/>
        <v>746875</v>
      </c>
      <c r="O550" s="3">
        <f t="shared" si="113"/>
        <v>-161642</v>
      </c>
      <c r="P550" s="3">
        <f t="shared" si="114"/>
        <v>161642</v>
      </c>
      <c r="Q550" s="3">
        <v>357827</v>
      </c>
      <c r="R550" s="3">
        <v>196185</v>
      </c>
    </row>
    <row r="552" spans="1:18" ht="12.75">
      <c r="A552" t="s">
        <v>1038</v>
      </c>
      <c r="B552" s="13" t="s">
        <v>1039</v>
      </c>
      <c r="C552" s="2">
        <v>0</v>
      </c>
      <c r="D552" s="2">
        <v>6265</v>
      </c>
      <c r="E552" s="2">
        <v>91549</v>
      </c>
      <c r="F552" s="2">
        <v>31406</v>
      </c>
      <c r="G552" s="2">
        <v>131</v>
      </c>
      <c r="H552" s="2">
        <f aca="true" t="shared" si="115" ref="H552:H572">SUM(F552:G552)</f>
        <v>31537</v>
      </c>
      <c r="I552" s="2">
        <f aca="true" t="shared" si="116" ref="I552:I572">H552+E552+D552+C552</f>
        <v>129351</v>
      </c>
      <c r="J552" s="2">
        <v>114468</v>
      </c>
      <c r="K552" s="2">
        <v>0</v>
      </c>
      <c r="L552" s="2">
        <v>114468</v>
      </c>
      <c r="M552" s="2">
        <v>-349</v>
      </c>
      <c r="N552" s="2">
        <f aca="true" t="shared" si="117" ref="N552:N572">SUM(L552:M552)</f>
        <v>114119</v>
      </c>
      <c r="O552" s="2">
        <f aca="true" t="shared" si="118" ref="O552:O572">I552-N552</f>
        <v>15232</v>
      </c>
      <c r="P552" s="2">
        <f aca="true" t="shared" si="119" ref="P552:P572">Q552-R552</f>
        <v>-15232</v>
      </c>
      <c r="Q552" s="2">
        <v>15962</v>
      </c>
      <c r="R552" s="2">
        <v>31194</v>
      </c>
    </row>
    <row r="553" spans="1:18" ht="12.75">
      <c r="A553" t="s">
        <v>1040</v>
      </c>
      <c r="B553" s="13" t="s">
        <v>1041</v>
      </c>
      <c r="C553" s="2">
        <v>7904</v>
      </c>
      <c r="D553" s="2">
        <v>66622</v>
      </c>
      <c r="E553" s="2">
        <v>75464</v>
      </c>
      <c r="F553" s="2">
        <v>0</v>
      </c>
      <c r="G553" s="2">
        <v>65641</v>
      </c>
      <c r="H553" s="2">
        <f t="shared" si="115"/>
        <v>65641</v>
      </c>
      <c r="I553" s="2">
        <f t="shared" si="116"/>
        <v>215631</v>
      </c>
      <c r="J553" s="2">
        <v>160544</v>
      </c>
      <c r="K553" s="2">
        <v>74792</v>
      </c>
      <c r="L553" s="2">
        <v>235336</v>
      </c>
      <c r="M553" s="2">
        <v>3900</v>
      </c>
      <c r="N553" s="2">
        <f t="shared" si="117"/>
        <v>239236</v>
      </c>
      <c r="O553" s="2">
        <f t="shared" si="118"/>
        <v>-23605</v>
      </c>
      <c r="P553" s="2">
        <f t="shared" si="119"/>
        <v>23605</v>
      </c>
      <c r="Q553" s="2">
        <v>30716</v>
      </c>
      <c r="R553" s="2">
        <v>7111</v>
      </c>
    </row>
    <row r="554" spans="1:18" ht="12.75">
      <c r="A554" t="s">
        <v>1042</v>
      </c>
      <c r="B554" s="13" t="s">
        <v>1043</v>
      </c>
      <c r="C554" s="2">
        <v>2886</v>
      </c>
      <c r="D554" s="2">
        <v>1183</v>
      </c>
      <c r="E554" s="2">
        <v>41937</v>
      </c>
      <c r="F554" s="2">
        <v>2686</v>
      </c>
      <c r="G554" s="2">
        <v>70554</v>
      </c>
      <c r="H554" s="2">
        <f t="shared" si="115"/>
        <v>73240</v>
      </c>
      <c r="I554" s="2">
        <f t="shared" si="116"/>
        <v>119246</v>
      </c>
      <c r="J554" s="2">
        <v>114627</v>
      </c>
      <c r="K554" s="2">
        <v>1617</v>
      </c>
      <c r="L554" s="2">
        <v>116244</v>
      </c>
      <c r="M554" s="2">
        <v>0</v>
      </c>
      <c r="N554" s="2">
        <f t="shared" si="117"/>
        <v>116244</v>
      </c>
      <c r="O554" s="2">
        <f t="shared" si="118"/>
        <v>3002</v>
      </c>
      <c r="P554" s="2">
        <f t="shared" si="119"/>
        <v>-3002</v>
      </c>
      <c r="Q554" s="2">
        <v>15470</v>
      </c>
      <c r="R554" s="2">
        <v>18472</v>
      </c>
    </row>
    <row r="555" spans="1:18" ht="12.75">
      <c r="A555" t="s">
        <v>1044</v>
      </c>
      <c r="B555" s="13" t="s">
        <v>1045</v>
      </c>
      <c r="C555" s="2">
        <v>3060</v>
      </c>
      <c r="D555" s="2">
        <v>0</v>
      </c>
      <c r="E555" s="2">
        <v>5250</v>
      </c>
      <c r="F555" s="2">
        <v>0</v>
      </c>
      <c r="G555" s="2">
        <v>4226</v>
      </c>
      <c r="H555" s="2">
        <f t="shared" si="115"/>
        <v>4226</v>
      </c>
      <c r="I555" s="2">
        <f t="shared" si="116"/>
        <v>12536</v>
      </c>
      <c r="J555" s="2">
        <v>12377</v>
      </c>
      <c r="K555" s="2">
        <v>0</v>
      </c>
      <c r="L555" s="2">
        <v>12377</v>
      </c>
      <c r="M555" s="2">
        <v>-696</v>
      </c>
      <c r="N555" s="2">
        <f t="shared" si="117"/>
        <v>11681</v>
      </c>
      <c r="O555" s="2">
        <f t="shared" si="118"/>
        <v>855</v>
      </c>
      <c r="P555" s="2">
        <f t="shared" si="119"/>
        <v>-855</v>
      </c>
      <c r="Q555" s="2">
        <v>1340</v>
      </c>
      <c r="R555" s="2">
        <v>2195</v>
      </c>
    </row>
    <row r="556" spans="1:18" ht="12.75">
      <c r="A556" t="s">
        <v>1046</v>
      </c>
      <c r="B556" s="13" t="s">
        <v>1047</v>
      </c>
      <c r="C556" s="2">
        <v>691</v>
      </c>
      <c r="D556" s="2">
        <v>316</v>
      </c>
      <c r="E556" s="2">
        <v>11660</v>
      </c>
      <c r="F556" s="2">
        <v>0</v>
      </c>
      <c r="G556" s="2">
        <v>9341</v>
      </c>
      <c r="H556" s="2">
        <f t="shared" si="115"/>
        <v>9341</v>
      </c>
      <c r="I556" s="2">
        <f t="shared" si="116"/>
        <v>22008</v>
      </c>
      <c r="J556" s="2">
        <v>27177</v>
      </c>
      <c r="K556" s="2">
        <v>1246</v>
      </c>
      <c r="L556" s="2">
        <v>28423</v>
      </c>
      <c r="M556" s="2">
        <v>0</v>
      </c>
      <c r="N556" s="2">
        <f t="shared" si="117"/>
        <v>28423</v>
      </c>
      <c r="O556" s="2">
        <f t="shared" si="118"/>
        <v>-6415</v>
      </c>
      <c r="P556" s="2">
        <f t="shared" si="119"/>
        <v>6415</v>
      </c>
      <c r="Q556" s="2">
        <v>8972</v>
      </c>
      <c r="R556" s="2">
        <v>2557</v>
      </c>
    </row>
    <row r="557" spans="1:18" ht="12.75">
      <c r="A557" t="s">
        <v>1048</v>
      </c>
      <c r="B557" s="13" t="s">
        <v>1049</v>
      </c>
      <c r="C557" s="2">
        <v>1160</v>
      </c>
      <c r="D557" s="2">
        <v>2022</v>
      </c>
      <c r="E557" s="2">
        <v>7125</v>
      </c>
      <c r="F557" s="2">
        <v>0</v>
      </c>
      <c r="G557" s="2">
        <v>19554</v>
      </c>
      <c r="H557" s="2">
        <f t="shared" si="115"/>
        <v>19554</v>
      </c>
      <c r="I557" s="2">
        <f t="shared" si="116"/>
        <v>29861</v>
      </c>
      <c r="J557" s="2">
        <v>34298</v>
      </c>
      <c r="K557" s="2">
        <v>2554</v>
      </c>
      <c r="L557" s="2">
        <v>36852</v>
      </c>
      <c r="M557" s="2">
        <v>0</v>
      </c>
      <c r="N557" s="2">
        <f t="shared" si="117"/>
        <v>36852</v>
      </c>
      <c r="O557" s="2">
        <f t="shared" si="118"/>
        <v>-6991</v>
      </c>
      <c r="P557" s="2">
        <f t="shared" si="119"/>
        <v>6991</v>
      </c>
      <c r="Q557" s="2">
        <v>9549</v>
      </c>
      <c r="R557" s="2">
        <v>2558</v>
      </c>
    </row>
    <row r="558" spans="1:18" ht="12.75">
      <c r="A558" t="s">
        <v>1050</v>
      </c>
      <c r="B558" s="13" t="s">
        <v>1051</v>
      </c>
      <c r="C558" s="2">
        <v>324</v>
      </c>
      <c r="D558" s="2">
        <v>828</v>
      </c>
      <c r="E558" s="2">
        <v>12608</v>
      </c>
      <c r="F558" s="2">
        <v>0</v>
      </c>
      <c r="G558" s="2">
        <v>13832</v>
      </c>
      <c r="H558" s="2">
        <f t="shared" si="115"/>
        <v>13832</v>
      </c>
      <c r="I558" s="2">
        <f t="shared" si="116"/>
        <v>27592</v>
      </c>
      <c r="J558" s="2">
        <v>29975</v>
      </c>
      <c r="K558" s="2">
        <v>0</v>
      </c>
      <c r="L558" s="2">
        <v>29975</v>
      </c>
      <c r="M558" s="2">
        <v>0</v>
      </c>
      <c r="N558" s="2">
        <f t="shared" si="117"/>
        <v>29975</v>
      </c>
      <c r="O558" s="2">
        <f t="shared" si="118"/>
        <v>-2383</v>
      </c>
      <c r="P558" s="2">
        <f t="shared" si="119"/>
        <v>2383</v>
      </c>
      <c r="Q558" s="2">
        <v>2614</v>
      </c>
      <c r="R558" s="2">
        <v>231</v>
      </c>
    </row>
    <row r="559" spans="1:18" ht="12.75">
      <c r="A559" t="s">
        <v>1052</v>
      </c>
      <c r="B559" s="13" t="s">
        <v>1053</v>
      </c>
      <c r="C559" s="2">
        <v>1276</v>
      </c>
      <c r="D559" s="2">
        <v>72</v>
      </c>
      <c r="E559" s="2">
        <v>19092</v>
      </c>
      <c r="F559" s="2">
        <v>0</v>
      </c>
      <c r="G559" s="2">
        <v>10779</v>
      </c>
      <c r="H559" s="2">
        <f t="shared" si="115"/>
        <v>10779</v>
      </c>
      <c r="I559" s="2">
        <f t="shared" si="116"/>
        <v>31219</v>
      </c>
      <c r="J559" s="2">
        <v>119875</v>
      </c>
      <c r="K559" s="2">
        <v>369</v>
      </c>
      <c r="L559" s="2">
        <v>120244</v>
      </c>
      <c r="M559" s="2">
        <v>0</v>
      </c>
      <c r="N559" s="2">
        <f t="shared" si="117"/>
        <v>120244</v>
      </c>
      <c r="O559" s="2">
        <f t="shared" si="118"/>
        <v>-89025</v>
      </c>
      <c r="P559" s="2">
        <f t="shared" si="119"/>
        <v>89025</v>
      </c>
      <c r="Q559" s="2">
        <v>93523</v>
      </c>
      <c r="R559" s="2">
        <v>4498</v>
      </c>
    </row>
    <row r="560" spans="1:18" ht="12.75">
      <c r="A560" t="s">
        <v>1054</v>
      </c>
      <c r="B560" s="13" t="s">
        <v>1055</v>
      </c>
      <c r="C560" s="2">
        <v>314</v>
      </c>
      <c r="D560" s="2">
        <v>0</v>
      </c>
      <c r="E560" s="2">
        <v>10531</v>
      </c>
      <c r="F560" s="2">
        <v>0</v>
      </c>
      <c r="G560" s="2">
        <v>6357</v>
      </c>
      <c r="H560" s="2">
        <f t="shared" si="115"/>
        <v>6357</v>
      </c>
      <c r="I560" s="2">
        <f t="shared" si="116"/>
        <v>17202</v>
      </c>
      <c r="J560" s="2">
        <v>17140</v>
      </c>
      <c r="K560" s="2">
        <v>3101</v>
      </c>
      <c r="L560" s="2">
        <v>20241</v>
      </c>
      <c r="M560" s="2">
        <v>0</v>
      </c>
      <c r="N560" s="2">
        <f t="shared" si="117"/>
        <v>20241</v>
      </c>
      <c r="O560" s="2">
        <f t="shared" si="118"/>
        <v>-3039</v>
      </c>
      <c r="P560" s="2">
        <f t="shared" si="119"/>
        <v>3039</v>
      </c>
      <c r="Q560" s="2">
        <v>5555</v>
      </c>
      <c r="R560" s="2">
        <v>2516</v>
      </c>
    </row>
    <row r="561" spans="1:18" ht="12.75">
      <c r="A561" t="s">
        <v>1056</v>
      </c>
      <c r="B561" s="13" t="s">
        <v>1057</v>
      </c>
      <c r="C561" s="2">
        <v>728</v>
      </c>
      <c r="D561" s="2">
        <v>0</v>
      </c>
      <c r="E561" s="2">
        <v>6623</v>
      </c>
      <c r="F561" s="2">
        <v>0</v>
      </c>
      <c r="G561" s="2">
        <v>4535</v>
      </c>
      <c r="H561" s="2">
        <f t="shared" si="115"/>
        <v>4535</v>
      </c>
      <c r="I561" s="2">
        <f t="shared" si="116"/>
        <v>11886</v>
      </c>
      <c r="J561" s="2">
        <v>18627</v>
      </c>
      <c r="K561" s="2">
        <v>0</v>
      </c>
      <c r="L561" s="2">
        <v>18627</v>
      </c>
      <c r="M561" s="2">
        <v>0</v>
      </c>
      <c r="N561" s="2">
        <f t="shared" si="117"/>
        <v>18627</v>
      </c>
      <c r="O561" s="2">
        <f t="shared" si="118"/>
        <v>-6741</v>
      </c>
      <c r="P561" s="2">
        <f t="shared" si="119"/>
        <v>6741</v>
      </c>
      <c r="Q561" s="2">
        <v>7557</v>
      </c>
      <c r="R561" s="2">
        <v>816</v>
      </c>
    </row>
    <row r="562" spans="1:18" ht="12.75">
      <c r="A562" t="s">
        <v>1058</v>
      </c>
      <c r="B562" s="13" t="s">
        <v>1059</v>
      </c>
      <c r="C562" s="2">
        <v>403</v>
      </c>
      <c r="D562" s="2">
        <v>0</v>
      </c>
      <c r="E562" s="2">
        <v>3507</v>
      </c>
      <c r="F562" s="2">
        <v>0</v>
      </c>
      <c r="G562" s="2">
        <v>13278</v>
      </c>
      <c r="H562" s="2">
        <f t="shared" si="115"/>
        <v>13278</v>
      </c>
      <c r="I562" s="2">
        <f t="shared" si="116"/>
        <v>17188</v>
      </c>
      <c r="J562" s="2">
        <v>15151</v>
      </c>
      <c r="K562" s="2">
        <v>418</v>
      </c>
      <c r="L562" s="2">
        <v>15569</v>
      </c>
      <c r="M562" s="2">
        <v>0</v>
      </c>
      <c r="N562" s="2">
        <f t="shared" si="117"/>
        <v>15569</v>
      </c>
      <c r="O562" s="2">
        <f t="shared" si="118"/>
        <v>1619</v>
      </c>
      <c r="P562" s="2">
        <f t="shared" si="119"/>
        <v>-1619</v>
      </c>
      <c r="Q562" s="2">
        <v>1937</v>
      </c>
      <c r="R562" s="2">
        <v>3556</v>
      </c>
    </row>
    <row r="563" spans="1:18" ht="12.75">
      <c r="A563" t="s">
        <v>1060</v>
      </c>
      <c r="B563" s="13" t="s">
        <v>1061</v>
      </c>
      <c r="C563" s="2">
        <v>1284</v>
      </c>
      <c r="D563" s="2">
        <v>3832</v>
      </c>
      <c r="E563" s="2">
        <v>8670</v>
      </c>
      <c r="F563" s="2">
        <v>0</v>
      </c>
      <c r="G563" s="2">
        <v>12439</v>
      </c>
      <c r="H563" s="2">
        <f t="shared" si="115"/>
        <v>12439</v>
      </c>
      <c r="I563" s="2">
        <f t="shared" si="116"/>
        <v>26225</v>
      </c>
      <c r="J563" s="2">
        <v>23135</v>
      </c>
      <c r="K563" s="2">
        <v>1544</v>
      </c>
      <c r="L563" s="2">
        <v>24679</v>
      </c>
      <c r="M563" s="2">
        <v>0</v>
      </c>
      <c r="N563" s="2">
        <f t="shared" si="117"/>
        <v>24679</v>
      </c>
      <c r="O563" s="2">
        <f t="shared" si="118"/>
        <v>1546</v>
      </c>
      <c r="P563" s="2">
        <f t="shared" si="119"/>
        <v>-1546</v>
      </c>
      <c r="Q563" s="2">
        <v>3297</v>
      </c>
      <c r="R563" s="2">
        <v>4843</v>
      </c>
    </row>
    <row r="564" spans="1:18" ht="12.75">
      <c r="A564" t="s">
        <v>1062</v>
      </c>
      <c r="B564" s="13" t="s">
        <v>1063</v>
      </c>
      <c r="C564" s="2">
        <v>813</v>
      </c>
      <c r="D564" s="2">
        <v>308</v>
      </c>
      <c r="E564" s="2">
        <v>6999</v>
      </c>
      <c r="F564" s="2">
        <v>0</v>
      </c>
      <c r="G564" s="2">
        <v>10921</v>
      </c>
      <c r="H564" s="2">
        <f t="shared" si="115"/>
        <v>10921</v>
      </c>
      <c r="I564" s="2">
        <f t="shared" si="116"/>
        <v>19041</v>
      </c>
      <c r="J564" s="2">
        <v>15408</v>
      </c>
      <c r="K564" s="2">
        <v>0</v>
      </c>
      <c r="L564" s="2">
        <v>15408</v>
      </c>
      <c r="M564" s="2">
        <v>0</v>
      </c>
      <c r="N564" s="2">
        <f t="shared" si="117"/>
        <v>15408</v>
      </c>
      <c r="O564" s="2">
        <f t="shared" si="118"/>
        <v>3633</v>
      </c>
      <c r="P564" s="2">
        <f t="shared" si="119"/>
        <v>-3633</v>
      </c>
      <c r="Q564" s="2">
        <v>7110</v>
      </c>
      <c r="R564" s="2">
        <v>10743</v>
      </c>
    </row>
    <row r="565" spans="1:18" ht="12.75">
      <c r="A565" t="s">
        <v>1064</v>
      </c>
      <c r="B565" s="13" t="s">
        <v>1065</v>
      </c>
      <c r="C565" s="2">
        <v>776</v>
      </c>
      <c r="D565" s="2">
        <v>0</v>
      </c>
      <c r="E565" s="2">
        <v>15253</v>
      </c>
      <c r="F565" s="2">
        <v>0</v>
      </c>
      <c r="G565" s="2">
        <v>16298</v>
      </c>
      <c r="H565" s="2">
        <f t="shared" si="115"/>
        <v>16298</v>
      </c>
      <c r="I565" s="2">
        <f t="shared" si="116"/>
        <v>32327</v>
      </c>
      <c r="J565" s="2">
        <v>20372</v>
      </c>
      <c r="K565" s="2">
        <v>14767</v>
      </c>
      <c r="L565" s="2">
        <v>35139</v>
      </c>
      <c r="M565" s="2">
        <v>0</v>
      </c>
      <c r="N565" s="2">
        <f t="shared" si="117"/>
        <v>35139</v>
      </c>
      <c r="O565" s="2">
        <f t="shared" si="118"/>
        <v>-2812</v>
      </c>
      <c r="P565" s="2">
        <f t="shared" si="119"/>
        <v>2812</v>
      </c>
      <c r="Q565" s="2">
        <v>8521</v>
      </c>
      <c r="R565" s="2">
        <v>5709</v>
      </c>
    </row>
    <row r="566" spans="1:18" ht="12.75">
      <c r="A566" t="s">
        <v>1066</v>
      </c>
      <c r="B566" s="13" t="s">
        <v>1067</v>
      </c>
      <c r="C566" s="2">
        <v>6415</v>
      </c>
      <c r="D566" s="2">
        <v>227</v>
      </c>
      <c r="E566" s="2">
        <v>11428</v>
      </c>
      <c r="F566" s="2">
        <v>0</v>
      </c>
      <c r="G566" s="2">
        <v>7479</v>
      </c>
      <c r="H566" s="2">
        <f t="shared" si="115"/>
        <v>7479</v>
      </c>
      <c r="I566" s="2">
        <f t="shared" si="116"/>
        <v>25549</v>
      </c>
      <c r="J566" s="2">
        <v>23095</v>
      </c>
      <c r="K566" s="2">
        <v>5383</v>
      </c>
      <c r="L566" s="2">
        <v>28478</v>
      </c>
      <c r="M566" s="2">
        <v>0</v>
      </c>
      <c r="N566" s="2">
        <f t="shared" si="117"/>
        <v>28478</v>
      </c>
      <c r="O566" s="2">
        <f t="shared" si="118"/>
        <v>-2929</v>
      </c>
      <c r="P566" s="2">
        <f t="shared" si="119"/>
        <v>2929</v>
      </c>
      <c r="Q566" s="2">
        <v>6264</v>
      </c>
      <c r="R566" s="2">
        <v>3335</v>
      </c>
    </row>
    <row r="567" spans="1:18" ht="12.75">
      <c r="A567" t="s">
        <v>1068</v>
      </c>
      <c r="B567" s="13" t="s">
        <v>1069</v>
      </c>
      <c r="C567" s="2">
        <v>3561</v>
      </c>
      <c r="D567" s="2">
        <v>0</v>
      </c>
      <c r="E567" s="2">
        <v>10259</v>
      </c>
      <c r="F567" s="2">
        <v>0</v>
      </c>
      <c r="G567" s="2">
        <v>17838</v>
      </c>
      <c r="H567" s="2">
        <f t="shared" si="115"/>
        <v>17838</v>
      </c>
      <c r="I567" s="2">
        <f t="shared" si="116"/>
        <v>31658</v>
      </c>
      <c r="J567" s="2">
        <v>29335</v>
      </c>
      <c r="K567" s="2">
        <v>1591</v>
      </c>
      <c r="L567" s="2">
        <v>30926</v>
      </c>
      <c r="M567" s="2">
        <v>0</v>
      </c>
      <c r="N567" s="2">
        <f t="shared" si="117"/>
        <v>30926</v>
      </c>
      <c r="O567" s="2">
        <f t="shared" si="118"/>
        <v>732</v>
      </c>
      <c r="P567" s="2">
        <f t="shared" si="119"/>
        <v>-732</v>
      </c>
      <c r="Q567" s="2">
        <v>826</v>
      </c>
      <c r="R567" s="2">
        <v>1558</v>
      </c>
    </row>
    <row r="568" spans="1:18" ht="12.75">
      <c r="A568" t="s">
        <v>1070</v>
      </c>
      <c r="B568" s="13" t="s">
        <v>1071</v>
      </c>
      <c r="C568" s="2">
        <v>459</v>
      </c>
      <c r="D568" s="2">
        <v>3185</v>
      </c>
      <c r="E568" s="2">
        <v>9393</v>
      </c>
      <c r="F568" s="2">
        <v>0</v>
      </c>
      <c r="G568" s="2">
        <v>8638</v>
      </c>
      <c r="H568" s="2">
        <f t="shared" si="115"/>
        <v>8638</v>
      </c>
      <c r="I568" s="2">
        <f t="shared" si="116"/>
        <v>21675</v>
      </c>
      <c r="J568" s="2">
        <v>19571</v>
      </c>
      <c r="K568" s="2">
        <v>680</v>
      </c>
      <c r="L568" s="2">
        <v>20251</v>
      </c>
      <c r="M568" s="2">
        <v>0</v>
      </c>
      <c r="N568" s="2">
        <f t="shared" si="117"/>
        <v>20251</v>
      </c>
      <c r="O568" s="2">
        <f t="shared" si="118"/>
        <v>1424</v>
      </c>
      <c r="P568" s="2">
        <f t="shared" si="119"/>
        <v>-1424</v>
      </c>
      <c r="Q568" s="2">
        <v>3289</v>
      </c>
      <c r="R568" s="2">
        <v>4713</v>
      </c>
    </row>
    <row r="569" spans="1:18" ht="12.75">
      <c r="A569" t="s">
        <v>1072</v>
      </c>
      <c r="B569" s="13" t="s">
        <v>1073</v>
      </c>
      <c r="C569" s="2">
        <v>228</v>
      </c>
      <c r="D569" s="2">
        <v>0</v>
      </c>
      <c r="E569" s="2">
        <v>3012</v>
      </c>
      <c r="F569" s="2">
        <v>0</v>
      </c>
      <c r="G569" s="2">
        <v>4748</v>
      </c>
      <c r="H569" s="2">
        <f t="shared" si="115"/>
        <v>4748</v>
      </c>
      <c r="I569" s="2">
        <f t="shared" si="116"/>
        <v>7988</v>
      </c>
      <c r="J569" s="2">
        <v>6543</v>
      </c>
      <c r="K569" s="2">
        <v>0</v>
      </c>
      <c r="L569" s="2">
        <v>6543</v>
      </c>
      <c r="M569" s="2">
        <v>0</v>
      </c>
      <c r="N569" s="2">
        <f t="shared" si="117"/>
        <v>6543</v>
      </c>
      <c r="O569" s="2">
        <f t="shared" si="118"/>
        <v>1445</v>
      </c>
      <c r="P569" s="2">
        <f t="shared" si="119"/>
        <v>-1445</v>
      </c>
      <c r="Q569" s="2">
        <v>3187</v>
      </c>
      <c r="R569" s="2">
        <v>4632</v>
      </c>
    </row>
    <row r="570" spans="1:18" ht="12.75">
      <c r="A570" t="s">
        <v>1074</v>
      </c>
      <c r="B570" s="13" t="s">
        <v>1075</v>
      </c>
      <c r="C570" s="2">
        <v>9</v>
      </c>
      <c r="D570" s="2">
        <v>0</v>
      </c>
      <c r="E570" s="2">
        <v>6513</v>
      </c>
      <c r="F570" s="2">
        <v>0</v>
      </c>
      <c r="G570" s="2">
        <v>10708</v>
      </c>
      <c r="H570" s="2">
        <f t="shared" si="115"/>
        <v>10708</v>
      </c>
      <c r="I570" s="2">
        <f t="shared" si="116"/>
        <v>17230</v>
      </c>
      <c r="J570" s="2">
        <v>19597</v>
      </c>
      <c r="K570" s="2">
        <v>0</v>
      </c>
      <c r="L570" s="2">
        <v>19597</v>
      </c>
      <c r="M570" s="2">
        <v>0</v>
      </c>
      <c r="N570" s="2">
        <f t="shared" si="117"/>
        <v>19597</v>
      </c>
      <c r="O570" s="2">
        <f t="shared" si="118"/>
        <v>-2367</v>
      </c>
      <c r="P570" s="2">
        <f t="shared" si="119"/>
        <v>2367</v>
      </c>
      <c r="Q570" s="2">
        <v>2491</v>
      </c>
      <c r="R570" s="2">
        <v>124</v>
      </c>
    </row>
    <row r="571" spans="1:18" ht="12.75">
      <c r="A571" t="s">
        <v>1076</v>
      </c>
      <c r="B571" s="13" t="s">
        <v>1077</v>
      </c>
      <c r="C571" s="2">
        <v>199</v>
      </c>
      <c r="D571" s="2">
        <v>0</v>
      </c>
      <c r="E571" s="2">
        <v>3205</v>
      </c>
      <c r="F571" s="2">
        <v>0</v>
      </c>
      <c r="G571" s="2">
        <v>2673</v>
      </c>
      <c r="H571" s="2">
        <f t="shared" si="115"/>
        <v>2673</v>
      </c>
      <c r="I571" s="2">
        <f t="shared" si="116"/>
        <v>6077</v>
      </c>
      <c r="J571" s="2">
        <v>4863</v>
      </c>
      <c r="K571" s="2">
        <v>540</v>
      </c>
      <c r="L571" s="2">
        <v>5403</v>
      </c>
      <c r="M571" s="2">
        <v>1000</v>
      </c>
      <c r="N571" s="2">
        <f t="shared" si="117"/>
        <v>6403</v>
      </c>
      <c r="O571" s="2">
        <f t="shared" si="118"/>
        <v>-326</v>
      </c>
      <c r="P571" s="2">
        <f t="shared" si="119"/>
        <v>326</v>
      </c>
      <c r="Q571" s="2">
        <v>386</v>
      </c>
      <c r="R571" s="2">
        <v>60</v>
      </c>
    </row>
    <row r="572" spans="1:18" s="1" customFormat="1" ht="12.75">
      <c r="A572" s="1" t="s">
        <v>82</v>
      </c>
      <c r="B572" s="16" t="s">
        <v>1078</v>
      </c>
      <c r="C572" s="3">
        <v>32490</v>
      </c>
      <c r="D572" s="3">
        <v>84860</v>
      </c>
      <c r="E572" s="3">
        <v>360078</v>
      </c>
      <c r="F572" s="3">
        <v>34092</v>
      </c>
      <c r="G572" s="3">
        <v>309970</v>
      </c>
      <c r="H572" s="3">
        <f t="shared" si="115"/>
        <v>344062</v>
      </c>
      <c r="I572" s="3">
        <f t="shared" si="116"/>
        <v>821490</v>
      </c>
      <c r="J572" s="3">
        <v>826178</v>
      </c>
      <c r="K572" s="3">
        <v>108602</v>
      </c>
      <c r="L572" s="3">
        <v>934780</v>
      </c>
      <c r="M572" s="3">
        <v>3855</v>
      </c>
      <c r="N572" s="3">
        <f t="shared" si="117"/>
        <v>938635</v>
      </c>
      <c r="O572" s="3">
        <f t="shared" si="118"/>
        <v>-117145</v>
      </c>
      <c r="P572" s="3">
        <f t="shared" si="119"/>
        <v>117145</v>
      </c>
      <c r="Q572" s="3">
        <v>228566</v>
      </c>
      <c r="R572" s="3">
        <v>111421</v>
      </c>
    </row>
    <row r="574" spans="1:18" ht="12.75">
      <c r="A574" t="s">
        <v>1079</v>
      </c>
      <c r="B574" s="13" t="s">
        <v>1080</v>
      </c>
      <c r="C574" s="2">
        <v>0</v>
      </c>
      <c r="D574" s="2">
        <v>2162</v>
      </c>
      <c r="E574" s="2">
        <v>229541</v>
      </c>
      <c r="F574" s="2">
        <v>4131</v>
      </c>
      <c r="G574" s="2">
        <v>409</v>
      </c>
      <c r="H574" s="2">
        <f aca="true" t="shared" si="120" ref="H574:H596">SUM(F574:G574)</f>
        <v>4540</v>
      </c>
      <c r="I574" s="2">
        <f aca="true" t="shared" si="121" ref="I574:I596">H574+E574+D574+C574</f>
        <v>236243</v>
      </c>
      <c r="J574" s="2">
        <v>238882</v>
      </c>
      <c r="K574" s="2">
        <v>2555</v>
      </c>
      <c r="L574" s="2">
        <v>241437</v>
      </c>
      <c r="M574" s="2">
        <v>-12153</v>
      </c>
      <c r="N574" s="2">
        <f aca="true" t="shared" si="122" ref="N574:N596">SUM(L574:M574)</f>
        <v>229284</v>
      </c>
      <c r="O574" s="2">
        <f aca="true" t="shared" si="123" ref="O574:O596">I574-N574</f>
        <v>6959</v>
      </c>
      <c r="P574" s="2">
        <f aca="true" t="shared" si="124" ref="P574:P596">Q574-R574</f>
        <v>-6959</v>
      </c>
      <c r="Q574" s="2">
        <v>42499</v>
      </c>
      <c r="R574" s="2">
        <v>49458</v>
      </c>
    </row>
    <row r="575" spans="1:18" ht="12.75">
      <c r="A575" t="s">
        <v>1081</v>
      </c>
      <c r="B575" s="13" t="s">
        <v>1082</v>
      </c>
      <c r="C575" s="2">
        <v>3146</v>
      </c>
      <c r="D575" s="2">
        <v>4673</v>
      </c>
      <c r="E575" s="2">
        <v>0</v>
      </c>
      <c r="F575" s="2">
        <v>0</v>
      </c>
      <c r="G575" s="2">
        <v>15135</v>
      </c>
      <c r="H575" s="2">
        <f t="shared" si="120"/>
        <v>15135</v>
      </c>
      <c r="I575" s="2">
        <f t="shared" si="121"/>
        <v>22954</v>
      </c>
      <c r="J575" s="2">
        <v>16984</v>
      </c>
      <c r="K575" s="2">
        <v>4198</v>
      </c>
      <c r="L575" s="2">
        <v>21182</v>
      </c>
      <c r="M575" s="2">
        <v>594</v>
      </c>
      <c r="N575" s="2">
        <f t="shared" si="122"/>
        <v>21776</v>
      </c>
      <c r="O575" s="2">
        <f t="shared" si="123"/>
        <v>1178</v>
      </c>
      <c r="P575" s="2">
        <f t="shared" si="124"/>
        <v>-1178</v>
      </c>
      <c r="Q575" s="2">
        <v>2435</v>
      </c>
      <c r="R575" s="2">
        <v>3613</v>
      </c>
    </row>
    <row r="576" spans="1:18" ht="12.75">
      <c r="A576" t="s">
        <v>1083</v>
      </c>
      <c r="B576" s="13" t="s">
        <v>1084</v>
      </c>
      <c r="C576" s="2">
        <v>4293</v>
      </c>
      <c r="D576" s="2">
        <v>0</v>
      </c>
      <c r="E576" s="2">
        <v>7000</v>
      </c>
      <c r="F576" s="2">
        <v>0</v>
      </c>
      <c r="G576" s="2">
        <v>17277</v>
      </c>
      <c r="H576" s="2">
        <f t="shared" si="120"/>
        <v>17277</v>
      </c>
      <c r="I576" s="2">
        <f t="shared" si="121"/>
        <v>28570</v>
      </c>
      <c r="J576" s="2">
        <v>28075</v>
      </c>
      <c r="K576" s="2">
        <v>0</v>
      </c>
      <c r="L576" s="2">
        <v>28075</v>
      </c>
      <c r="M576" s="2">
        <v>0</v>
      </c>
      <c r="N576" s="2">
        <f t="shared" si="122"/>
        <v>28075</v>
      </c>
      <c r="O576" s="2">
        <f t="shared" si="123"/>
        <v>495</v>
      </c>
      <c r="P576" s="2">
        <f t="shared" si="124"/>
        <v>-495</v>
      </c>
      <c r="Q576" s="2">
        <v>2195</v>
      </c>
      <c r="R576" s="2">
        <v>2690</v>
      </c>
    </row>
    <row r="577" spans="1:18" ht="12.75">
      <c r="A577" t="s">
        <v>1085</v>
      </c>
      <c r="B577" s="13" t="s">
        <v>1086</v>
      </c>
      <c r="C577" s="2">
        <v>3298</v>
      </c>
      <c r="D577" s="2">
        <v>965</v>
      </c>
      <c r="E577" s="2">
        <v>0</v>
      </c>
      <c r="F577" s="2">
        <v>0</v>
      </c>
      <c r="G577" s="2">
        <v>7600</v>
      </c>
      <c r="H577" s="2">
        <f t="shared" si="120"/>
        <v>7600</v>
      </c>
      <c r="I577" s="2">
        <f t="shared" si="121"/>
        <v>11863</v>
      </c>
      <c r="J577" s="2">
        <v>9422</v>
      </c>
      <c r="K577" s="2">
        <v>0</v>
      </c>
      <c r="L577" s="2">
        <v>9422</v>
      </c>
      <c r="M577" s="2">
        <v>0</v>
      </c>
      <c r="N577" s="2">
        <f t="shared" si="122"/>
        <v>9422</v>
      </c>
      <c r="O577" s="2">
        <f t="shared" si="123"/>
        <v>2441</v>
      </c>
      <c r="P577" s="2">
        <f t="shared" si="124"/>
        <v>-2441</v>
      </c>
      <c r="Q577" s="2">
        <v>19106</v>
      </c>
      <c r="R577" s="2">
        <v>21547</v>
      </c>
    </row>
    <row r="578" spans="1:18" ht="12.75">
      <c r="A578" t="s">
        <v>1087</v>
      </c>
      <c r="B578" s="13" t="s">
        <v>1088</v>
      </c>
      <c r="C578" s="2">
        <v>1078</v>
      </c>
      <c r="D578" s="2">
        <v>1567</v>
      </c>
      <c r="E578" s="2">
        <v>0</v>
      </c>
      <c r="F578" s="2">
        <v>0</v>
      </c>
      <c r="G578" s="2">
        <v>2727</v>
      </c>
      <c r="H578" s="2">
        <f t="shared" si="120"/>
        <v>2727</v>
      </c>
      <c r="I578" s="2">
        <f t="shared" si="121"/>
        <v>5372</v>
      </c>
      <c r="J578" s="2">
        <v>5836</v>
      </c>
      <c r="K578" s="2">
        <v>0</v>
      </c>
      <c r="L578" s="2">
        <v>5836</v>
      </c>
      <c r="M578" s="2">
        <v>-579</v>
      </c>
      <c r="N578" s="2">
        <f t="shared" si="122"/>
        <v>5257</v>
      </c>
      <c r="O578" s="2">
        <f t="shared" si="123"/>
        <v>115</v>
      </c>
      <c r="P578" s="2">
        <f t="shared" si="124"/>
        <v>-115</v>
      </c>
      <c r="Q578" s="2">
        <v>1907</v>
      </c>
      <c r="R578" s="2">
        <v>2022</v>
      </c>
    </row>
    <row r="579" spans="1:18" ht="12.75">
      <c r="A579" t="s">
        <v>1089</v>
      </c>
      <c r="B579" s="13" t="s">
        <v>1090</v>
      </c>
      <c r="C579" s="2">
        <v>360</v>
      </c>
      <c r="D579" s="2">
        <v>0</v>
      </c>
      <c r="E579" s="2">
        <v>0</v>
      </c>
      <c r="F579" s="2">
        <v>0</v>
      </c>
      <c r="G579" s="2">
        <v>3051</v>
      </c>
      <c r="H579" s="2">
        <f t="shared" si="120"/>
        <v>3051</v>
      </c>
      <c r="I579" s="2">
        <f t="shared" si="121"/>
        <v>3411</v>
      </c>
      <c r="J579" s="2">
        <v>3425</v>
      </c>
      <c r="K579" s="2">
        <v>0</v>
      </c>
      <c r="L579" s="2">
        <v>3425</v>
      </c>
      <c r="M579" s="2">
        <v>0</v>
      </c>
      <c r="N579" s="2">
        <f t="shared" si="122"/>
        <v>3425</v>
      </c>
      <c r="O579" s="2">
        <f t="shared" si="123"/>
        <v>-14</v>
      </c>
      <c r="P579" s="2">
        <f t="shared" si="124"/>
        <v>14</v>
      </c>
      <c r="Q579" s="2">
        <v>523</v>
      </c>
      <c r="R579" s="2">
        <v>509</v>
      </c>
    </row>
    <row r="580" spans="1:18" ht="12.75">
      <c r="A580" t="s">
        <v>1091</v>
      </c>
      <c r="B580" s="13" t="s">
        <v>1092</v>
      </c>
      <c r="C580" s="2">
        <v>296</v>
      </c>
      <c r="D580" s="2">
        <v>0</v>
      </c>
      <c r="E580" s="2">
        <v>2747</v>
      </c>
      <c r="F580" s="2">
        <v>0</v>
      </c>
      <c r="G580" s="2">
        <v>2667</v>
      </c>
      <c r="H580" s="2">
        <f t="shared" si="120"/>
        <v>2667</v>
      </c>
      <c r="I580" s="2">
        <f t="shared" si="121"/>
        <v>5710</v>
      </c>
      <c r="J580" s="2">
        <v>5202</v>
      </c>
      <c r="K580" s="2">
        <v>0</v>
      </c>
      <c r="L580" s="2">
        <v>5202</v>
      </c>
      <c r="M580" s="2">
        <v>0</v>
      </c>
      <c r="N580" s="2">
        <f t="shared" si="122"/>
        <v>5202</v>
      </c>
      <c r="O580" s="2">
        <f t="shared" si="123"/>
        <v>508</v>
      </c>
      <c r="P580" s="2">
        <f t="shared" si="124"/>
        <v>-508</v>
      </c>
      <c r="Q580" s="2">
        <v>79</v>
      </c>
      <c r="R580" s="2">
        <v>587</v>
      </c>
    </row>
    <row r="581" spans="1:18" ht="12.75">
      <c r="A581" t="s">
        <v>1093</v>
      </c>
      <c r="B581" s="13" t="s">
        <v>1094</v>
      </c>
      <c r="C581" s="2">
        <v>266</v>
      </c>
      <c r="D581" s="2">
        <v>0</v>
      </c>
      <c r="E581" s="2">
        <v>4032</v>
      </c>
      <c r="F581" s="2">
        <v>0</v>
      </c>
      <c r="G581" s="2">
        <v>2518</v>
      </c>
      <c r="H581" s="2">
        <f t="shared" si="120"/>
        <v>2518</v>
      </c>
      <c r="I581" s="2">
        <f t="shared" si="121"/>
        <v>6816</v>
      </c>
      <c r="J581" s="2">
        <v>6119</v>
      </c>
      <c r="K581" s="2">
        <v>0</v>
      </c>
      <c r="L581" s="2">
        <v>6119</v>
      </c>
      <c r="M581" s="2">
        <v>0</v>
      </c>
      <c r="N581" s="2">
        <f t="shared" si="122"/>
        <v>6119</v>
      </c>
      <c r="O581" s="2">
        <f t="shared" si="123"/>
        <v>697</v>
      </c>
      <c r="P581" s="2">
        <f t="shared" si="124"/>
        <v>-697</v>
      </c>
      <c r="Q581" s="2">
        <v>166</v>
      </c>
      <c r="R581" s="2">
        <v>863</v>
      </c>
    </row>
    <row r="582" spans="1:18" ht="12.75">
      <c r="A582" t="s">
        <v>1095</v>
      </c>
      <c r="B582" s="13" t="s">
        <v>1096</v>
      </c>
      <c r="C582" s="2">
        <v>208</v>
      </c>
      <c r="D582" s="2">
        <v>0</v>
      </c>
      <c r="E582" s="2">
        <v>0</v>
      </c>
      <c r="F582" s="2">
        <v>0</v>
      </c>
      <c r="G582" s="2">
        <v>2320</v>
      </c>
      <c r="H582" s="2">
        <f t="shared" si="120"/>
        <v>2320</v>
      </c>
      <c r="I582" s="2">
        <f t="shared" si="121"/>
        <v>2528</v>
      </c>
      <c r="J582" s="2">
        <v>2365</v>
      </c>
      <c r="K582" s="2">
        <v>0</v>
      </c>
      <c r="L582" s="2">
        <v>2365</v>
      </c>
      <c r="M582" s="2">
        <v>0</v>
      </c>
      <c r="N582" s="2">
        <f t="shared" si="122"/>
        <v>2365</v>
      </c>
      <c r="O582" s="2">
        <f t="shared" si="123"/>
        <v>163</v>
      </c>
      <c r="P582" s="2">
        <f t="shared" si="124"/>
        <v>-163</v>
      </c>
      <c r="Q582" s="2">
        <v>178</v>
      </c>
      <c r="R582" s="2">
        <v>341</v>
      </c>
    </row>
    <row r="583" spans="1:18" ht="12.75">
      <c r="A583" t="s">
        <v>1097</v>
      </c>
      <c r="B583" s="13" t="s">
        <v>1098</v>
      </c>
      <c r="C583" s="2">
        <v>223</v>
      </c>
      <c r="D583" s="2">
        <v>0</v>
      </c>
      <c r="E583" s="2">
        <v>1901</v>
      </c>
      <c r="F583" s="2">
        <v>0</v>
      </c>
      <c r="G583" s="2">
        <v>723</v>
      </c>
      <c r="H583" s="2">
        <f t="shared" si="120"/>
        <v>723</v>
      </c>
      <c r="I583" s="2">
        <f t="shared" si="121"/>
        <v>2847</v>
      </c>
      <c r="J583" s="2">
        <v>2616</v>
      </c>
      <c r="K583" s="2">
        <v>0</v>
      </c>
      <c r="L583" s="2">
        <v>2616</v>
      </c>
      <c r="M583" s="2">
        <v>0</v>
      </c>
      <c r="N583" s="2">
        <f t="shared" si="122"/>
        <v>2616</v>
      </c>
      <c r="O583" s="2">
        <f t="shared" si="123"/>
        <v>231</v>
      </c>
      <c r="P583" s="2">
        <f t="shared" si="124"/>
        <v>-231</v>
      </c>
      <c r="Q583" s="2">
        <v>34</v>
      </c>
      <c r="R583" s="2">
        <v>265</v>
      </c>
    </row>
    <row r="584" spans="1:18" ht="12.75">
      <c r="A584" t="s">
        <v>1099</v>
      </c>
      <c r="B584" s="13" t="s">
        <v>1100</v>
      </c>
      <c r="C584" s="2">
        <v>315</v>
      </c>
      <c r="D584" s="2">
        <v>0</v>
      </c>
      <c r="E584" s="2">
        <v>690</v>
      </c>
      <c r="F584" s="2">
        <v>0</v>
      </c>
      <c r="G584" s="2">
        <v>3350</v>
      </c>
      <c r="H584" s="2">
        <f t="shared" si="120"/>
        <v>3350</v>
      </c>
      <c r="I584" s="2">
        <f t="shared" si="121"/>
        <v>4355</v>
      </c>
      <c r="J584" s="2">
        <v>3969</v>
      </c>
      <c r="K584" s="2">
        <v>0</v>
      </c>
      <c r="L584" s="2">
        <v>3969</v>
      </c>
      <c r="M584" s="2">
        <v>0</v>
      </c>
      <c r="N584" s="2">
        <f t="shared" si="122"/>
        <v>3969</v>
      </c>
      <c r="O584" s="2">
        <f t="shared" si="123"/>
        <v>386</v>
      </c>
      <c r="P584" s="2">
        <f t="shared" si="124"/>
        <v>-386</v>
      </c>
      <c r="Q584" s="2">
        <v>165</v>
      </c>
      <c r="R584" s="2">
        <v>551</v>
      </c>
    </row>
    <row r="585" spans="1:18" ht="12.75">
      <c r="A585" t="s">
        <v>1101</v>
      </c>
      <c r="B585" s="13" t="s">
        <v>1102</v>
      </c>
      <c r="C585" s="2">
        <v>394</v>
      </c>
      <c r="D585" s="2">
        <v>0</v>
      </c>
      <c r="E585" s="2">
        <v>518</v>
      </c>
      <c r="F585" s="2">
        <v>0</v>
      </c>
      <c r="G585" s="2">
        <v>2590</v>
      </c>
      <c r="H585" s="2">
        <f t="shared" si="120"/>
        <v>2590</v>
      </c>
      <c r="I585" s="2">
        <f t="shared" si="121"/>
        <v>3502</v>
      </c>
      <c r="J585" s="2">
        <v>3483</v>
      </c>
      <c r="K585" s="2">
        <v>0</v>
      </c>
      <c r="L585" s="2">
        <v>3483</v>
      </c>
      <c r="M585" s="2">
        <v>0</v>
      </c>
      <c r="N585" s="2">
        <f t="shared" si="122"/>
        <v>3483</v>
      </c>
      <c r="O585" s="2">
        <f t="shared" si="123"/>
        <v>19</v>
      </c>
      <c r="P585" s="2">
        <f t="shared" si="124"/>
        <v>-19</v>
      </c>
      <c r="Q585" s="2">
        <v>184</v>
      </c>
      <c r="R585" s="2">
        <v>203</v>
      </c>
    </row>
    <row r="586" spans="1:18" ht="12.75">
      <c r="A586" t="s">
        <v>1103</v>
      </c>
      <c r="B586" s="13" t="s">
        <v>1104</v>
      </c>
      <c r="C586" s="2">
        <v>100</v>
      </c>
      <c r="D586" s="2">
        <v>0</v>
      </c>
      <c r="E586" s="2">
        <v>1025</v>
      </c>
      <c r="F586" s="2">
        <v>0</v>
      </c>
      <c r="G586" s="2">
        <v>789</v>
      </c>
      <c r="H586" s="2">
        <f t="shared" si="120"/>
        <v>789</v>
      </c>
      <c r="I586" s="2">
        <f t="shared" si="121"/>
        <v>1914</v>
      </c>
      <c r="J586" s="2">
        <v>2068</v>
      </c>
      <c r="K586" s="2">
        <v>149</v>
      </c>
      <c r="L586" s="2">
        <v>2217</v>
      </c>
      <c r="M586" s="2">
        <v>0</v>
      </c>
      <c r="N586" s="2">
        <f t="shared" si="122"/>
        <v>2217</v>
      </c>
      <c r="O586" s="2">
        <f t="shared" si="123"/>
        <v>-303</v>
      </c>
      <c r="P586" s="2">
        <f t="shared" si="124"/>
        <v>303</v>
      </c>
      <c r="Q586" s="2">
        <v>541</v>
      </c>
      <c r="R586" s="2">
        <v>238</v>
      </c>
    </row>
    <row r="587" spans="1:18" ht="12.75">
      <c r="A587" t="s">
        <v>1105</v>
      </c>
      <c r="B587" s="13" t="s">
        <v>1106</v>
      </c>
      <c r="C587" s="2">
        <v>676</v>
      </c>
      <c r="D587" s="2">
        <v>8305</v>
      </c>
      <c r="E587" s="2">
        <v>0</v>
      </c>
      <c r="F587" s="2">
        <v>0</v>
      </c>
      <c r="G587" s="2">
        <v>4828</v>
      </c>
      <c r="H587" s="2">
        <f t="shared" si="120"/>
        <v>4828</v>
      </c>
      <c r="I587" s="2">
        <f t="shared" si="121"/>
        <v>13809</v>
      </c>
      <c r="J587" s="2">
        <v>14693</v>
      </c>
      <c r="K587" s="2">
        <v>0</v>
      </c>
      <c r="L587" s="2">
        <v>14693</v>
      </c>
      <c r="M587" s="2">
        <v>0</v>
      </c>
      <c r="N587" s="2">
        <f t="shared" si="122"/>
        <v>14693</v>
      </c>
      <c r="O587" s="2">
        <f t="shared" si="123"/>
        <v>-884</v>
      </c>
      <c r="P587" s="2">
        <f t="shared" si="124"/>
        <v>884</v>
      </c>
      <c r="Q587" s="2">
        <v>1512</v>
      </c>
      <c r="R587" s="2">
        <v>628</v>
      </c>
    </row>
    <row r="588" spans="1:18" ht="12.75">
      <c r="A588" t="s">
        <v>1107</v>
      </c>
      <c r="B588" s="13" t="s">
        <v>1108</v>
      </c>
      <c r="C588" s="2">
        <v>630</v>
      </c>
      <c r="D588" s="2">
        <v>0</v>
      </c>
      <c r="E588" s="2">
        <v>6400</v>
      </c>
      <c r="F588" s="2">
        <v>0</v>
      </c>
      <c r="G588" s="2">
        <v>2164</v>
      </c>
      <c r="H588" s="2">
        <f t="shared" si="120"/>
        <v>2164</v>
      </c>
      <c r="I588" s="2">
        <f t="shared" si="121"/>
        <v>9194</v>
      </c>
      <c r="J588" s="2">
        <v>8987</v>
      </c>
      <c r="K588" s="2">
        <v>0</v>
      </c>
      <c r="L588" s="2">
        <v>8987</v>
      </c>
      <c r="M588" s="2">
        <v>0</v>
      </c>
      <c r="N588" s="2">
        <f t="shared" si="122"/>
        <v>8987</v>
      </c>
      <c r="O588" s="2">
        <f t="shared" si="123"/>
        <v>207</v>
      </c>
      <c r="P588" s="2">
        <f t="shared" si="124"/>
        <v>-207</v>
      </c>
      <c r="Q588" s="2">
        <v>190</v>
      </c>
      <c r="R588" s="2">
        <v>397</v>
      </c>
    </row>
    <row r="589" spans="1:18" ht="12.75">
      <c r="A589" t="s">
        <v>1109</v>
      </c>
      <c r="B589" s="13" t="s">
        <v>1110</v>
      </c>
      <c r="C589" s="2">
        <v>1420</v>
      </c>
      <c r="D589" s="2">
        <v>0</v>
      </c>
      <c r="E589" s="2">
        <v>0</v>
      </c>
      <c r="F589" s="2">
        <v>0</v>
      </c>
      <c r="G589" s="2">
        <v>2804</v>
      </c>
      <c r="H589" s="2">
        <f t="shared" si="120"/>
        <v>2804</v>
      </c>
      <c r="I589" s="2">
        <f t="shared" si="121"/>
        <v>4224</v>
      </c>
      <c r="J589" s="2">
        <v>4595</v>
      </c>
      <c r="K589" s="2">
        <v>0</v>
      </c>
      <c r="L589" s="2">
        <v>4595</v>
      </c>
      <c r="M589" s="2">
        <v>0</v>
      </c>
      <c r="N589" s="2">
        <f t="shared" si="122"/>
        <v>4595</v>
      </c>
      <c r="O589" s="2">
        <f t="shared" si="123"/>
        <v>-371</v>
      </c>
      <c r="P589" s="2">
        <f t="shared" si="124"/>
        <v>371</v>
      </c>
      <c r="Q589" s="2">
        <v>487</v>
      </c>
      <c r="R589" s="2">
        <v>116</v>
      </c>
    </row>
    <row r="590" spans="1:18" ht="12.75">
      <c r="A590" t="s">
        <v>1111</v>
      </c>
      <c r="B590" s="13" t="s">
        <v>1112</v>
      </c>
      <c r="C590" s="2">
        <v>2164</v>
      </c>
      <c r="D590" s="2">
        <v>27</v>
      </c>
      <c r="E590" s="2">
        <v>0</v>
      </c>
      <c r="F590" s="2">
        <v>0</v>
      </c>
      <c r="G590" s="2">
        <v>1254</v>
      </c>
      <c r="H590" s="2">
        <f t="shared" si="120"/>
        <v>1254</v>
      </c>
      <c r="I590" s="2">
        <f t="shared" si="121"/>
        <v>3445</v>
      </c>
      <c r="J590" s="2">
        <v>9915</v>
      </c>
      <c r="K590" s="2">
        <v>0</v>
      </c>
      <c r="L590" s="2">
        <v>9915</v>
      </c>
      <c r="M590" s="2">
        <v>0</v>
      </c>
      <c r="N590" s="2">
        <f t="shared" si="122"/>
        <v>9915</v>
      </c>
      <c r="O590" s="2">
        <f t="shared" si="123"/>
        <v>-6470</v>
      </c>
      <c r="P590" s="2">
        <f t="shared" si="124"/>
        <v>6470</v>
      </c>
      <c r="Q590" s="2">
        <v>6570</v>
      </c>
      <c r="R590" s="2">
        <v>100</v>
      </c>
    </row>
    <row r="591" spans="1:18" ht="12.75">
      <c r="A591" t="s">
        <v>1113</v>
      </c>
      <c r="B591" s="13" t="s">
        <v>1114</v>
      </c>
      <c r="C591" s="2">
        <v>3882</v>
      </c>
      <c r="D591" s="2">
        <v>165</v>
      </c>
      <c r="E591" s="2">
        <v>0</v>
      </c>
      <c r="F591" s="2">
        <v>0</v>
      </c>
      <c r="G591" s="2">
        <v>7915</v>
      </c>
      <c r="H591" s="2">
        <f t="shared" si="120"/>
        <v>7915</v>
      </c>
      <c r="I591" s="2">
        <f t="shared" si="121"/>
        <v>11962</v>
      </c>
      <c r="J591" s="2">
        <v>11855</v>
      </c>
      <c r="K591" s="2">
        <v>149</v>
      </c>
      <c r="L591" s="2">
        <v>12004</v>
      </c>
      <c r="M591" s="2">
        <v>0</v>
      </c>
      <c r="N591" s="2">
        <f t="shared" si="122"/>
        <v>12004</v>
      </c>
      <c r="O591" s="2">
        <f t="shared" si="123"/>
        <v>-42</v>
      </c>
      <c r="P591" s="2">
        <f t="shared" si="124"/>
        <v>42</v>
      </c>
      <c r="Q591" s="2">
        <v>2467</v>
      </c>
      <c r="R591" s="2">
        <v>2425</v>
      </c>
    </row>
    <row r="592" spans="1:18" ht="12.75">
      <c r="A592" t="s">
        <v>1115</v>
      </c>
      <c r="B592" s="13" t="s">
        <v>1116</v>
      </c>
      <c r="C592" s="2">
        <v>388</v>
      </c>
      <c r="D592" s="2">
        <v>0</v>
      </c>
      <c r="E592" s="2">
        <v>0</v>
      </c>
      <c r="F592" s="2">
        <v>0</v>
      </c>
      <c r="G592" s="2">
        <v>1754</v>
      </c>
      <c r="H592" s="2">
        <f t="shared" si="120"/>
        <v>1754</v>
      </c>
      <c r="I592" s="2">
        <f t="shared" si="121"/>
        <v>2142</v>
      </c>
      <c r="J592" s="2">
        <v>2067</v>
      </c>
      <c r="K592" s="2">
        <v>0</v>
      </c>
      <c r="L592" s="2">
        <v>2067</v>
      </c>
      <c r="M592" s="2">
        <v>0</v>
      </c>
      <c r="N592" s="2">
        <f t="shared" si="122"/>
        <v>2067</v>
      </c>
      <c r="O592" s="2">
        <f t="shared" si="123"/>
        <v>75</v>
      </c>
      <c r="P592" s="2">
        <f t="shared" si="124"/>
        <v>-75</v>
      </c>
      <c r="Q592" s="2">
        <v>192</v>
      </c>
      <c r="R592" s="2">
        <v>267</v>
      </c>
    </row>
    <row r="593" spans="1:18" ht="12.75">
      <c r="A593" t="s">
        <v>1117</v>
      </c>
      <c r="B593" s="13" t="s">
        <v>1118</v>
      </c>
      <c r="C593" s="2">
        <v>376</v>
      </c>
      <c r="D593" s="2">
        <v>0</v>
      </c>
      <c r="E593" s="2">
        <v>2459</v>
      </c>
      <c r="F593" s="2">
        <v>0</v>
      </c>
      <c r="G593" s="2">
        <v>855</v>
      </c>
      <c r="H593" s="2">
        <f t="shared" si="120"/>
        <v>855</v>
      </c>
      <c r="I593" s="2">
        <f t="shared" si="121"/>
        <v>3690</v>
      </c>
      <c r="J593" s="2">
        <v>3371</v>
      </c>
      <c r="K593" s="2">
        <v>0</v>
      </c>
      <c r="L593" s="2">
        <v>3371</v>
      </c>
      <c r="M593" s="2">
        <v>329</v>
      </c>
      <c r="N593" s="2">
        <f t="shared" si="122"/>
        <v>3700</v>
      </c>
      <c r="O593" s="2">
        <f t="shared" si="123"/>
        <v>-10</v>
      </c>
      <c r="P593" s="2">
        <f t="shared" si="124"/>
        <v>10</v>
      </c>
      <c r="Q593" s="2">
        <v>291</v>
      </c>
      <c r="R593" s="2">
        <v>281</v>
      </c>
    </row>
    <row r="594" spans="1:18" ht="12.75">
      <c r="A594" t="s">
        <v>1119</v>
      </c>
      <c r="B594" s="13" t="s">
        <v>1120</v>
      </c>
      <c r="C594" s="2">
        <v>187</v>
      </c>
      <c r="D594" s="2">
        <v>258</v>
      </c>
      <c r="E594" s="2">
        <v>291</v>
      </c>
      <c r="F594" s="2">
        <v>0</v>
      </c>
      <c r="G594" s="2">
        <v>1493</v>
      </c>
      <c r="H594" s="2">
        <f t="shared" si="120"/>
        <v>1493</v>
      </c>
      <c r="I594" s="2">
        <f t="shared" si="121"/>
        <v>2229</v>
      </c>
      <c r="J594" s="2">
        <v>2093</v>
      </c>
      <c r="K594" s="2">
        <v>0</v>
      </c>
      <c r="L594" s="2">
        <v>2093</v>
      </c>
      <c r="M594" s="2">
        <v>0</v>
      </c>
      <c r="N594" s="2">
        <f t="shared" si="122"/>
        <v>2093</v>
      </c>
      <c r="O594" s="2">
        <f t="shared" si="123"/>
        <v>136</v>
      </c>
      <c r="P594" s="2">
        <f t="shared" si="124"/>
        <v>-136</v>
      </c>
      <c r="Q594" s="2">
        <v>149</v>
      </c>
      <c r="R594" s="2">
        <v>285</v>
      </c>
    </row>
    <row r="595" spans="1:18" ht="12.75">
      <c r="A595" t="s">
        <v>1121</v>
      </c>
      <c r="B595" s="13" t="s">
        <v>1122</v>
      </c>
      <c r="C595" s="2">
        <v>188</v>
      </c>
      <c r="D595" s="2">
        <v>0</v>
      </c>
      <c r="E595" s="2">
        <v>0</v>
      </c>
      <c r="F595" s="2">
        <v>0</v>
      </c>
      <c r="G595" s="2">
        <v>862</v>
      </c>
      <c r="H595" s="2">
        <f t="shared" si="120"/>
        <v>862</v>
      </c>
      <c r="I595" s="2">
        <f t="shared" si="121"/>
        <v>1050</v>
      </c>
      <c r="J595" s="2">
        <v>862</v>
      </c>
      <c r="K595" s="2">
        <v>0</v>
      </c>
      <c r="L595" s="2">
        <v>862</v>
      </c>
      <c r="M595" s="2">
        <v>0</v>
      </c>
      <c r="N595" s="2">
        <f t="shared" si="122"/>
        <v>862</v>
      </c>
      <c r="O595" s="2">
        <f t="shared" si="123"/>
        <v>188</v>
      </c>
      <c r="P595" s="2">
        <f t="shared" si="124"/>
        <v>-188</v>
      </c>
      <c r="Q595" s="2">
        <v>357</v>
      </c>
      <c r="R595" s="2">
        <v>545</v>
      </c>
    </row>
    <row r="596" spans="1:18" s="1" customFormat="1" ht="12.75">
      <c r="A596" s="1" t="s">
        <v>82</v>
      </c>
      <c r="B596" s="16" t="s">
        <v>1123</v>
      </c>
      <c r="C596" s="3">
        <v>23888</v>
      </c>
      <c r="D596" s="3">
        <v>18122</v>
      </c>
      <c r="E596" s="3">
        <v>256604</v>
      </c>
      <c r="F596" s="3">
        <v>4131</v>
      </c>
      <c r="G596" s="3">
        <v>85085</v>
      </c>
      <c r="H596" s="3">
        <f t="shared" si="120"/>
        <v>89216</v>
      </c>
      <c r="I596" s="3">
        <f t="shared" si="121"/>
        <v>387830</v>
      </c>
      <c r="J596" s="3">
        <v>386884</v>
      </c>
      <c r="K596" s="3">
        <v>7051</v>
      </c>
      <c r="L596" s="3">
        <v>393935</v>
      </c>
      <c r="M596" s="3">
        <v>-11809</v>
      </c>
      <c r="N596" s="3">
        <f t="shared" si="122"/>
        <v>382126</v>
      </c>
      <c r="O596" s="3">
        <f t="shared" si="123"/>
        <v>5704</v>
      </c>
      <c r="P596" s="3">
        <f t="shared" si="124"/>
        <v>-5704</v>
      </c>
      <c r="Q596" s="3">
        <v>82227</v>
      </c>
      <c r="R596" s="3">
        <v>87931</v>
      </c>
    </row>
    <row r="598" spans="1:18" ht="25.5">
      <c r="A598" t="s">
        <v>1124</v>
      </c>
      <c r="B598" s="13" t="s">
        <v>1125</v>
      </c>
      <c r="C598" s="2">
        <v>0</v>
      </c>
      <c r="D598" s="2">
        <v>12352</v>
      </c>
      <c r="E598" s="2">
        <v>139000</v>
      </c>
      <c r="F598" s="2">
        <v>0</v>
      </c>
      <c r="G598" s="2">
        <v>1752</v>
      </c>
      <c r="H598" s="2">
        <f aca="true" t="shared" si="125" ref="H598:H623">SUM(F598:G598)</f>
        <v>1752</v>
      </c>
      <c r="I598" s="2">
        <f aca="true" t="shared" si="126" ref="I598:I623">H598+E598+D598+C598</f>
        <v>153104</v>
      </c>
      <c r="J598" s="2">
        <v>154267</v>
      </c>
      <c r="K598" s="2">
        <v>0</v>
      </c>
      <c r="L598" s="2">
        <v>154267</v>
      </c>
      <c r="M598" s="2">
        <v>-17325</v>
      </c>
      <c r="N598" s="2">
        <f aca="true" t="shared" si="127" ref="N598:N623">SUM(L598:M598)</f>
        <v>136942</v>
      </c>
      <c r="O598" s="2">
        <f aca="true" t="shared" si="128" ref="O598:O623">I598-N598</f>
        <v>16162</v>
      </c>
      <c r="P598" s="2">
        <f aca="true" t="shared" si="129" ref="P598:P623">Q598-R598</f>
        <v>-16162</v>
      </c>
      <c r="Q598" s="2">
        <v>24808</v>
      </c>
      <c r="R598" s="2">
        <v>40970</v>
      </c>
    </row>
    <row r="599" spans="1:18" ht="12.75">
      <c r="A599" t="s">
        <v>1126</v>
      </c>
      <c r="B599" s="13" t="s">
        <v>1127</v>
      </c>
      <c r="C599" s="2">
        <v>27395</v>
      </c>
      <c r="D599" s="2">
        <v>96688</v>
      </c>
      <c r="E599" s="2">
        <v>77509</v>
      </c>
      <c r="F599" s="2">
        <v>10451</v>
      </c>
      <c r="G599" s="2">
        <v>23532</v>
      </c>
      <c r="H599" s="2">
        <f t="shared" si="125"/>
        <v>33983</v>
      </c>
      <c r="I599" s="2">
        <f t="shared" si="126"/>
        <v>235575</v>
      </c>
      <c r="J599" s="2">
        <v>125681</v>
      </c>
      <c r="K599" s="2">
        <v>102114</v>
      </c>
      <c r="L599" s="2">
        <v>227795</v>
      </c>
      <c r="M599" s="2">
        <v>0</v>
      </c>
      <c r="N599" s="2">
        <f t="shared" si="127"/>
        <v>227795</v>
      </c>
      <c r="O599" s="2">
        <f t="shared" si="128"/>
        <v>7780</v>
      </c>
      <c r="P599" s="2">
        <f t="shared" si="129"/>
        <v>-7780</v>
      </c>
      <c r="Q599" s="2">
        <v>120263</v>
      </c>
      <c r="R599" s="2">
        <v>128043</v>
      </c>
    </row>
    <row r="600" spans="1:18" ht="12.75">
      <c r="A600" t="s">
        <v>1128</v>
      </c>
      <c r="B600" s="13" t="s">
        <v>1129</v>
      </c>
      <c r="C600" s="2">
        <v>1152</v>
      </c>
      <c r="D600" s="2">
        <v>40</v>
      </c>
      <c r="E600" s="2">
        <v>26397</v>
      </c>
      <c r="F600" s="2">
        <v>0</v>
      </c>
      <c r="G600" s="2">
        <v>9251</v>
      </c>
      <c r="H600" s="2">
        <f t="shared" si="125"/>
        <v>9251</v>
      </c>
      <c r="I600" s="2">
        <f t="shared" si="126"/>
        <v>36840</v>
      </c>
      <c r="J600" s="2">
        <v>36272</v>
      </c>
      <c r="K600" s="2">
        <v>0</v>
      </c>
      <c r="L600" s="2">
        <v>36272</v>
      </c>
      <c r="M600" s="2">
        <v>0</v>
      </c>
      <c r="N600" s="2">
        <f t="shared" si="127"/>
        <v>36272</v>
      </c>
      <c r="O600" s="2">
        <f t="shared" si="128"/>
        <v>568</v>
      </c>
      <c r="P600" s="2">
        <f t="shared" si="129"/>
        <v>-568</v>
      </c>
      <c r="Q600" s="2">
        <v>833</v>
      </c>
      <c r="R600" s="2">
        <v>1401</v>
      </c>
    </row>
    <row r="601" spans="1:18" ht="12.75">
      <c r="A601" t="s">
        <v>1130</v>
      </c>
      <c r="B601" s="13" t="s">
        <v>1131</v>
      </c>
      <c r="C601" s="2">
        <v>1</v>
      </c>
      <c r="D601" s="2">
        <v>6266</v>
      </c>
      <c r="E601" s="2">
        <v>36753</v>
      </c>
      <c r="F601" s="2">
        <v>0</v>
      </c>
      <c r="G601" s="2">
        <v>5756</v>
      </c>
      <c r="H601" s="2">
        <f t="shared" si="125"/>
        <v>5756</v>
      </c>
      <c r="I601" s="2">
        <f t="shared" si="126"/>
        <v>48776</v>
      </c>
      <c r="J601" s="2">
        <v>26831</v>
      </c>
      <c r="K601" s="2">
        <v>20698</v>
      </c>
      <c r="L601" s="2">
        <v>47529</v>
      </c>
      <c r="M601" s="2">
        <v>0</v>
      </c>
      <c r="N601" s="2">
        <f t="shared" si="127"/>
        <v>47529</v>
      </c>
      <c r="O601" s="2">
        <f t="shared" si="128"/>
        <v>1247</v>
      </c>
      <c r="P601" s="2">
        <f t="shared" si="129"/>
        <v>-1247</v>
      </c>
      <c r="Q601" s="2">
        <v>10486</v>
      </c>
      <c r="R601" s="2">
        <v>11733</v>
      </c>
    </row>
    <row r="602" spans="1:18" ht="12.75">
      <c r="A602" t="s">
        <v>1132</v>
      </c>
      <c r="B602" s="13" t="s">
        <v>1133</v>
      </c>
      <c r="C602" s="2">
        <v>52</v>
      </c>
      <c r="D602" s="2">
        <v>125</v>
      </c>
      <c r="E602" s="2">
        <v>2242</v>
      </c>
      <c r="F602" s="2">
        <v>0</v>
      </c>
      <c r="G602" s="2">
        <v>41</v>
      </c>
      <c r="H602" s="2">
        <f t="shared" si="125"/>
        <v>41</v>
      </c>
      <c r="I602" s="2">
        <f t="shared" si="126"/>
        <v>2460</v>
      </c>
      <c r="J602" s="2">
        <v>870</v>
      </c>
      <c r="K602" s="2">
        <v>0</v>
      </c>
      <c r="L602" s="2">
        <v>870</v>
      </c>
      <c r="M602" s="2">
        <v>0</v>
      </c>
      <c r="N602" s="2">
        <f t="shared" si="127"/>
        <v>870</v>
      </c>
      <c r="O602" s="2">
        <f t="shared" si="128"/>
        <v>1590</v>
      </c>
      <c r="P602" s="2">
        <f t="shared" si="129"/>
        <v>-1590</v>
      </c>
      <c r="Q602" s="2">
        <v>2983</v>
      </c>
      <c r="R602" s="2">
        <v>4573</v>
      </c>
    </row>
    <row r="603" spans="1:18" ht="12.75">
      <c r="A603" t="s">
        <v>1134</v>
      </c>
      <c r="B603" s="13" t="s">
        <v>1135</v>
      </c>
      <c r="C603" s="2">
        <v>310</v>
      </c>
      <c r="D603" s="2">
        <v>0</v>
      </c>
      <c r="E603" s="2">
        <v>4984</v>
      </c>
      <c r="F603" s="2">
        <v>0</v>
      </c>
      <c r="G603" s="2">
        <v>181</v>
      </c>
      <c r="H603" s="2">
        <f t="shared" si="125"/>
        <v>181</v>
      </c>
      <c r="I603" s="2">
        <f t="shared" si="126"/>
        <v>5475</v>
      </c>
      <c r="J603" s="2">
        <v>3310</v>
      </c>
      <c r="K603" s="2">
        <v>0</v>
      </c>
      <c r="L603" s="2">
        <v>3310</v>
      </c>
      <c r="M603" s="2">
        <v>0</v>
      </c>
      <c r="N603" s="2">
        <f t="shared" si="127"/>
        <v>3310</v>
      </c>
      <c r="O603" s="2">
        <f t="shared" si="128"/>
        <v>2165</v>
      </c>
      <c r="P603" s="2">
        <f t="shared" si="129"/>
        <v>-2165</v>
      </c>
      <c r="Q603" s="2">
        <v>11025</v>
      </c>
      <c r="R603" s="2">
        <v>13190</v>
      </c>
    </row>
    <row r="604" spans="1:18" ht="12.75">
      <c r="A604" t="s">
        <v>1136</v>
      </c>
      <c r="B604" s="13" t="s">
        <v>1137</v>
      </c>
      <c r="C604" s="2">
        <v>413</v>
      </c>
      <c r="D604" s="2">
        <v>0</v>
      </c>
      <c r="E604" s="2">
        <v>3826</v>
      </c>
      <c r="F604" s="2">
        <v>0</v>
      </c>
      <c r="G604" s="2">
        <v>4159</v>
      </c>
      <c r="H604" s="2">
        <f t="shared" si="125"/>
        <v>4159</v>
      </c>
      <c r="I604" s="2">
        <f t="shared" si="126"/>
        <v>8398</v>
      </c>
      <c r="J604" s="2">
        <v>7439</v>
      </c>
      <c r="K604" s="2">
        <v>530</v>
      </c>
      <c r="L604" s="2">
        <v>7969</v>
      </c>
      <c r="M604" s="2">
        <v>0</v>
      </c>
      <c r="N604" s="2">
        <f t="shared" si="127"/>
        <v>7969</v>
      </c>
      <c r="O604" s="2">
        <f t="shared" si="128"/>
        <v>429</v>
      </c>
      <c r="P604" s="2">
        <f t="shared" si="129"/>
        <v>-429</v>
      </c>
      <c r="Q604" s="2">
        <v>1335</v>
      </c>
      <c r="R604" s="2">
        <v>1764</v>
      </c>
    </row>
    <row r="605" spans="1:18" ht="12.75">
      <c r="A605" t="s">
        <v>1138</v>
      </c>
      <c r="B605" s="13" t="s">
        <v>1139</v>
      </c>
      <c r="C605" s="2">
        <v>321</v>
      </c>
      <c r="D605" s="2">
        <v>0</v>
      </c>
      <c r="E605" s="2">
        <v>4495</v>
      </c>
      <c r="F605" s="2">
        <v>0</v>
      </c>
      <c r="G605" s="2">
        <v>528</v>
      </c>
      <c r="H605" s="2">
        <f t="shared" si="125"/>
        <v>528</v>
      </c>
      <c r="I605" s="2">
        <f t="shared" si="126"/>
        <v>5344</v>
      </c>
      <c r="J605" s="2">
        <v>4700</v>
      </c>
      <c r="K605" s="2">
        <v>145</v>
      </c>
      <c r="L605" s="2">
        <v>4845</v>
      </c>
      <c r="M605" s="2">
        <v>0</v>
      </c>
      <c r="N605" s="2">
        <f t="shared" si="127"/>
        <v>4845</v>
      </c>
      <c r="O605" s="2">
        <f t="shared" si="128"/>
        <v>499</v>
      </c>
      <c r="P605" s="2">
        <f t="shared" si="129"/>
        <v>-499</v>
      </c>
      <c r="Q605" s="2">
        <v>1885</v>
      </c>
      <c r="R605" s="2">
        <v>2384</v>
      </c>
    </row>
    <row r="606" spans="1:18" ht="12.75">
      <c r="A606" t="s">
        <v>1140</v>
      </c>
      <c r="B606" s="13" t="s">
        <v>1141</v>
      </c>
      <c r="C606" s="2">
        <v>31</v>
      </c>
      <c r="D606" s="2">
        <v>0</v>
      </c>
      <c r="E606" s="2">
        <v>1443</v>
      </c>
      <c r="F606" s="2">
        <v>0</v>
      </c>
      <c r="G606" s="2">
        <v>984</v>
      </c>
      <c r="H606" s="2">
        <f t="shared" si="125"/>
        <v>984</v>
      </c>
      <c r="I606" s="2">
        <f t="shared" si="126"/>
        <v>2458</v>
      </c>
      <c r="J606" s="2">
        <v>2646</v>
      </c>
      <c r="K606" s="2">
        <v>0</v>
      </c>
      <c r="L606" s="2">
        <v>2646</v>
      </c>
      <c r="M606" s="2">
        <v>0</v>
      </c>
      <c r="N606" s="2">
        <f t="shared" si="127"/>
        <v>2646</v>
      </c>
      <c r="O606" s="2">
        <f t="shared" si="128"/>
        <v>-188</v>
      </c>
      <c r="P606" s="2">
        <f t="shared" si="129"/>
        <v>188</v>
      </c>
      <c r="Q606" s="2">
        <v>1540</v>
      </c>
      <c r="R606" s="2">
        <v>1352</v>
      </c>
    </row>
    <row r="607" spans="1:18" ht="12.75">
      <c r="A607" t="s">
        <v>1142</v>
      </c>
      <c r="B607" s="13" t="s">
        <v>1143</v>
      </c>
      <c r="C607" s="2">
        <v>328</v>
      </c>
      <c r="D607" s="2">
        <v>0</v>
      </c>
      <c r="E607" s="2">
        <v>3703</v>
      </c>
      <c r="F607" s="2">
        <v>0</v>
      </c>
      <c r="G607" s="2">
        <v>1912</v>
      </c>
      <c r="H607" s="2">
        <f t="shared" si="125"/>
        <v>1912</v>
      </c>
      <c r="I607" s="2">
        <f t="shared" si="126"/>
        <v>5943</v>
      </c>
      <c r="J607" s="2">
        <v>6909</v>
      </c>
      <c r="K607" s="2">
        <v>0</v>
      </c>
      <c r="L607" s="2">
        <v>6909</v>
      </c>
      <c r="M607" s="2">
        <v>0</v>
      </c>
      <c r="N607" s="2">
        <f t="shared" si="127"/>
        <v>6909</v>
      </c>
      <c r="O607" s="2">
        <f t="shared" si="128"/>
        <v>-966</v>
      </c>
      <c r="P607" s="2">
        <f t="shared" si="129"/>
        <v>966</v>
      </c>
      <c r="Q607" s="2">
        <v>1466</v>
      </c>
      <c r="R607" s="2">
        <v>500</v>
      </c>
    </row>
    <row r="608" spans="1:18" ht="12.75">
      <c r="A608" t="s">
        <v>1144</v>
      </c>
      <c r="B608" s="13" t="s">
        <v>1145</v>
      </c>
      <c r="C608" s="2">
        <v>11062</v>
      </c>
      <c r="D608" s="2">
        <v>0</v>
      </c>
      <c r="E608" s="2">
        <v>6031</v>
      </c>
      <c r="F608" s="2">
        <v>0</v>
      </c>
      <c r="G608" s="2">
        <v>2889</v>
      </c>
      <c r="H608" s="2">
        <f t="shared" si="125"/>
        <v>2889</v>
      </c>
      <c r="I608" s="2">
        <f t="shared" si="126"/>
        <v>19982</v>
      </c>
      <c r="J608" s="2">
        <v>16181</v>
      </c>
      <c r="K608" s="2">
        <v>985</v>
      </c>
      <c r="L608" s="2">
        <v>17166</v>
      </c>
      <c r="M608" s="2">
        <v>1000</v>
      </c>
      <c r="N608" s="2">
        <f t="shared" si="127"/>
        <v>18166</v>
      </c>
      <c r="O608" s="2">
        <f t="shared" si="128"/>
        <v>1816</v>
      </c>
      <c r="P608" s="2">
        <f t="shared" si="129"/>
        <v>-1816</v>
      </c>
      <c r="Q608" s="2">
        <v>9618</v>
      </c>
      <c r="R608" s="2">
        <v>11434</v>
      </c>
    </row>
    <row r="609" spans="1:18" ht="12.75">
      <c r="A609" t="s">
        <v>1146</v>
      </c>
      <c r="B609" s="13" t="s">
        <v>1147</v>
      </c>
      <c r="C609" s="2">
        <v>5897</v>
      </c>
      <c r="D609" s="2">
        <v>1834</v>
      </c>
      <c r="E609" s="2">
        <v>6474</v>
      </c>
      <c r="F609" s="2">
        <v>0</v>
      </c>
      <c r="G609" s="2">
        <v>166</v>
      </c>
      <c r="H609" s="2">
        <f t="shared" si="125"/>
        <v>166</v>
      </c>
      <c r="I609" s="2">
        <f t="shared" si="126"/>
        <v>14371</v>
      </c>
      <c r="J609" s="2">
        <v>13625</v>
      </c>
      <c r="K609" s="2">
        <v>121</v>
      </c>
      <c r="L609" s="2">
        <v>13746</v>
      </c>
      <c r="M609" s="2">
        <v>0</v>
      </c>
      <c r="N609" s="2">
        <f t="shared" si="127"/>
        <v>13746</v>
      </c>
      <c r="O609" s="2">
        <f t="shared" si="128"/>
        <v>625</v>
      </c>
      <c r="P609" s="2">
        <f t="shared" si="129"/>
        <v>-625</v>
      </c>
      <c r="Q609" s="2">
        <v>4382</v>
      </c>
      <c r="R609" s="2">
        <v>5007</v>
      </c>
    </row>
    <row r="610" spans="1:18" ht="12.75">
      <c r="A610" t="s">
        <v>1148</v>
      </c>
      <c r="B610" s="13" t="s">
        <v>1149</v>
      </c>
      <c r="C610" s="2">
        <v>430</v>
      </c>
      <c r="D610" s="2">
        <v>0</v>
      </c>
      <c r="E610" s="2">
        <v>3089</v>
      </c>
      <c r="F610" s="2">
        <v>0</v>
      </c>
      <c r="G610" s="2">
        <v>2227</v>
      </c>
      <c r="H610" s="2">
        <f t="shared" si="125"/>
        <v>2227</v>
      </c>
      <c r="I610" s="2">
        <f t="shared" si="126"/>
        <v>5746</v>
      </c>
      <c r="J610" s="2">
        <v>5040</v>
      </c>
      <c r="K610" s="2">
        <v>0</v>
      </c>
      <c r="L610" s="2">
        <v>5040</v>
      </c>
      <c r="M610" s="2">
        <v>0</v>
      </c>
      <c r="N610" s="2">
        <f t="shared" si="127"/>
        <v>5040</v>
      </c>
      <c r="O610" s="2">
        <f t="shared" si="128"/>
        <v>706</v>
      </c>
      <c r="P610" s="2">
        <f t="shared" si="129"/>
        <v>-706</v>
      </c>
      <c r="Q610" s="2">
        <v>8430</v>
      </c>
      <c r="R610" s="2">
        <v>9136</v>
      </c>
    </row>
    <row r="611" spans="1:18" ht="12.75">
      <c r="A611" t="s">
        <v>1150</v>
      </c>
      <c r="B611" s="13" t="s">
        <v>1151</v>
      </c>
      <c r="C611" s="2">
        <v>144</v>
      </c>
      <c r="D611" s="2">
        <v>0</v>
      </c>
      <c r="E611" s="2">
        <v>2747</v>
      </c>
      <c r="F611" s="2">
        <v>0</v>
      </c>
      <c r="G611" s="2">
        <v>825</v>
      </c>
      <c r="H611" s="2">
        <f t="shared" si="125"/>
        <v>825</v>
      </c>
      <c r="I611" s="2">
        <f t="shared" si="126"/>
        <v>3716</v>
      </c>
      <c r="J611" s="2">
        <v>4242</v>
      </c>
      <c r="K611" s="2">
        <v>263</v>
      </c>
      <c r="L611" s="2">
        <v>4505</v>
      </c>
      <c r="M611" s="2">
        <v>0</v>
      </c>
      <c r="N611" s="2">
        <f t="shared" si="127"/>
        <v>4505</v>
      </c>
      <c r="O611" s="2">
        <f t="shared" si="128"/>
        <v>-789</v>
      </c>
      <c r="P611" s="2">
        <f t="shared" si="129"/>
        <v>789</v>
      </c>
      <c r="Q611" s="2">
        <v>1592</v>
      </c>
      <c r="R611" s="2">
        <v>803</v>
      </c>
    </row>
    <row r="612" spans="1:18" ht="12.75">
      <c r="A612" t="s">
        <v>1152</v>
      </c>
      <c r="B612" s="13" t="s">
        <v>1153</v>
      </c>
      <c r="C612" s="2">
        <v>290</v>
      </c>
      <c r="D612" s="2">
        <v>14</v>
      </c>
      <c r="E612" s="2">
        <v>3446</v>
      </c>
      <c r="F612" s="2">
        <v>0</v>
      </c>
      <c r="G612" s="2">
        <v>232</v>
      </c>
      <c r="H612" s="2">
        <f t="shared" si="125"/>
        <v>232</v>
      </c>
      <c r="I612" s="2">
        <f t="shared" si="126"/>
        <v>3982</v>
      </c>
      <c r="J612" s="2">
        <v>3553</v>
      </c>
      <c r="K612" s="2">
        <v>0</v>
      </c>
      <c r="L612" s="2">
        <v>3553</v>
      </c>
      <c r="M612" s="2">
        <v>0</v>
      </c>
      <c r="N612" s="2">
        <f t="shared" si="127"/>
        <v>3553</v>
      </c>
      <c r="O612" s="2">
        <f t="shared" si="128"/>
        <v>429</v>
      </c>
      <c r="P612" s="2">
        <f t="shared" si="129"/>
        <v>-429</v>
      </c>
      <c r="Q612" s="2">
        <v>1784</v>
      </c>
      <c r="R612" s="2">
        <v>2213</v>
      </c>
    </row>
    <row r="613" spans="1:18" ht="12.75">
      <c r="A613" t="s">
        <v>1154</v>
      </c>
      <c r="B613" s="13" t="s">
        <v>1155</v>
      </c>
      <c r="C613" s="2">
        <v>702</v>
      </c>
      <c r="D613" s="2">
        <v>204</v>
      </c>
      <c r="E613" s="2">
        <v>6192</v>
      </c>
      <c r="F613" s="2">
        <v>0</v>
      </c>
      <c r="G613" s="2">
        <v>597</v>
      </c>
      <c r="H613" s="2">
        <f t="shared" si="125"/>
        <v>597</v>
      </c>
      <c r="I613" s="2">
        <f t="shared" si="126"/>
        <v>7695</v>
      </c>
      <c r="J613" s="2">
        <v>14839</v>
      </c>
      <c r="K613" s="2">
        <v>0</v>
      </c>
      <c r="L613" s="2">
        <v>14839</v>
      </c>
      <c r="M613" s="2">
        <v>0</v>
      </c>
      <c r="N613" s="2">
        <f t="shared" si="127"/>
        <v>14839</v>
      </c>
      <c r="O613" s="2">
        <f t="shared" si="128"/>
        <v>-7144</v>
      </c>
      <c r="P613" s="2">
        <f t="shared" si="129"/>
        <v>7144</v>
      </c>
      <c r="Q613" s="2">
        <v>9077</v>
      </c>
      <c r="R613" s="2">
        <v>1933</v>
      </c>
    </row>
    <row r="614" spans="1:18" ht="12.75">
      <c r="A614" t="s">
        <v>1156</v>
      </c>
      <c r="B614" s="13" t="s">
        <v>1157</v>
      </c>
      <c r="C614" s="2">
        <v>299</v>
      </c>
      <c r="D614" s="2">
        <v>0</v>
      </c>
      <c r="E614" s="2">
        <v>1862</v>
      </c>
      <c r="F614" s="2">
        <v>0</v>
      </c>
      <c r="G614" s="2">
        <v>239</v>
      </c>
      <c r="H614" s="2">
        <f t="shared" si="125"/>
        <v>239</v>
      </c>
      <c r="I614" s="2">
        <f t="shared" si="126"/>
        <v>2400</v>
      </c>
      <c r="J614" s="2">
        <v>4989</v>
      </c>
      <c r="K614" s="2">
        <v>0</v>
      </c>
      <c r="L614" s="2">
        <v>4989</v>
      </c>
      <c r="M614" s="2">
        <v>0</v>
      </c>
      <c r="N614" s="2">
        <f t="shared" si="127"/>
        <v>4989</v>
      </c>
      <c r="O614" s="2">
        <f t="shared" si="128"/>
        <v>-2589</v>
      </c>
      <c r="P614" s="2">
        <f t="shared" si="129"/>
        <v>2589</v>
      </c>
      <c r="Q614" s="2">
        <v>8125</v>
      </c>
      <c r="R614" s="2">
        <v>5536</v>
      </c>
    </row>
    <row r="615" spans="1:18" ht="12.75">
      <c r="A615" t="s">
        <v>1158</v>
      </c>
      <c r="B615" s="13" t="s">
        <v>1159</v>
      </c>
      <c r="C615" s="2">
        <v>603</v>
      </c>
      <c r="D615" s="2">
        <v>0</v>
      </c>
      <c r="E615" s="2">
        <v>32165</v>
      </c>
      <c r="F615" s="2">
        <v>0</v>
      </c>
      <c r="G615" s="2">
        <v>34</v>
      </c>
      <c r="H615" s="2">
        <f t="shared" si="125"/>
        <v>34</v>
      </c>
      <c r="I615" s="2">
        <f t="shared" si="126"/>
        <v>32802</v>
      </c>
      <c r="J615" s="2">
        <v>33105</v>
      </c>
      <c r="K615" s="2">
        <v>0</v>
      </c>
      <c r="L615" s="2">
        <v>33105</v>
      </c>
      <c r="M615" s="2">
        <v>0</v>
      </c>
      <c r="N615" s="2">
        <f t="shared" si="127"/>
        <v>33105</v>
      </c>
      <c r="O615" s="2">
        <f t="shared" si="128"/>
        <v>-303</v>
      </c>
      <c r="P615" s="2">
        <f t="shared" si="129"/>
        <v>303</v>
      </c>
      <c r="Q615" s="2">
        <v>1973</v>
      </c>
      <c r="R615" s="2">
        <v>1670</v>
      </c>
    </row>
    <row r="616" spans="1:18" ht="12.75">
      <c r="A616" t="s">
        <v>1160</v>
      </c>
      <c r="B616" s="13" t="s">
        <v>1161</v>
      </c>
      <c r="C616" s="2">
        <v>78</v>
      </c>
      <c r="D616" s="2">
        <v>0</v>
      </c>
      <c r="E616" s="2">
        <v>1950</v>
      </c>
      <c r="F616" s="2">
        <v>0</v>
      </c>
      <c r="G616" s="2">
        <v>987</v>
      </c>
      <c r="H616" s="2">
        <f t="shared" si="125"/>
        <v>987</v>
      </c>
      <c r="I616" s="2">
        <f t="shared" si="126"/>
        <v>3015</v>
      </c>
      <c r="J616" s="2">
        <v>4456</v>
      </c>
      <c r="K616" s="2">
        <v>360</v>
      </c>
      <c r="L616" s="2">
        <v>4816</v>
      </c>
      <c r="M616" s="2">
        <v>0</v>
      </c>
      <c r="N616" s="2">
        <f t="shared" si="127"/>
        <v>4816</v>
      </c>
      <c r="O616" s="2">
        <f t="shared" si="128"/>
        <v>-1801</v>
      </c>
      <c r="P616" s="2">
        <f t="shared" si="129"/>
        <v>1801</v>
      </c>
      <c r="Q616" s="2">
        <v>2203</v>
      </c>
      <c r="R616" s="2">
        <v>402</v>
      </c>
    </row>
    <row r="617" spans="1:18" ht="12.75">
      <c r="A617" t="s">
        <v>1162</v>
      </c>
      <c r="B617" s="13" t="s">
        <v>1163</v>
      </c>
      <c r="C617" s="2">
        <v>120</v>
      </c>
      <c r="D617" s="2">
        <v>4</v>
      </c>
      <c r="E617" s="2">
        <v>1059</v>
      </c>
      <c r="F617" s="2">
        <v>0</v>
      </c>
      <c r="G617" s="2">
        <v>553</v>
      </c>
      <c r="H617" s="2">
        <f t="shared" si="125"/>
        <v>553</v>
      </c>
      <c r="I617" s="2">
        <f t="shared" si="126"/>
        <v>1736</v>
      </c>
      <c r="J617" s="2">
        <v>1954</v>
      </c>
      <c r="K617" s="2">
        <v>0</v>
      </c>
      <c r="L617" s="2">
        <v>1954</v>
      </c>
      <c r="M617" s="2">
        <v>0</v>
      </c>
      <c r="N617" s="2">
        <f t="shared" si="127"/>
        <v>1954</v>
      </c>
      <c r="O617" s="2">
        <f t="shared" si="128"/>
        <v>-218</v>
      </c>
      <c r="P617" s="2">
        <f t="shared" si="129"/>
        <v>218</v>
      </c>
      <c r="Q617" s="2">
        <v>1414</v>
      </c>
      <c r="R617" s="2">
        <v>1196</v>
      </c>
    </row>
    <row r="618" spans="1:18" ht="12.75">
      <c r="A618" t="s">
        <v>1164</v>
      </c>
      <c r="B618" s="13" t="s">
        <v>1165</v>
      </c>
      <c r="C618" s="2">
        <v>383</v>
      </c>
      <c r="D618" s="2">
        <v>0</v>
      </c>
      <c r="E618" s="2">
        <v>1412</v>
      </c>
      <c r="F618" s="2">
        <v>0</v>
      </c>
      <c r="G618" s="2">
        <v>875</v>
      </c>
      <c r="H618" s="2">
        <f t="shared" si="125"/>
        <v>875</v>
      </c>
      <c r="I618" s="2">
        <f t="shared" si="126"/>
        <v>2670</v>
      </c>
      <c r="J618" s="2">
        <v>1925</v>
      </c>
      <c r="K618" s="2">
        <v>0</v>
      </c>
      <c r="L618" s="2">
        <v>1925</v>
      </c>
      <c r="M618" s="2">
        <v>0</v>
      </c>
      <c r="N618" s="2">
        <f t="shared" si="127"/>
        <v>1925</v>
      </c>
      <c r="O618" s="2">
        <f t="shared" si="128"/>
        <v>745</v>
      </c>
      <c r="P618" s="2">
        <f t="shared" si="129"/>
        <v>-745</v>
      </c>
      <c r="Q618" s="2">
        <v>826</v>
      </c>
      <c r="R618" s="2">
        <v>1571</v>
      </c>
    </row>
    <row r="619" spans="1:18" ht="12.75">
      <c r="A619" t="s">
        <v>1166</v>
      </c>
      <c r="B619" s="13" t="s">
        <v>1167</v>
      </c>
      <c r="C619" s="2">
        <v>2326</v>
      </c>
      <c r="D619" s="2">
        <v>0</v>
      </c>
      <c r="E619" s="2">
        <v>2881</v>
      </c>
      <c r="F619" s="2">
        <v>0</v>
      </c>
      <c r="G619" s="2">
        <v>297</v>
      </c>
      <c r="H619" s="2">
        <f t="shared" si="125"/>
        <v>297</v>
      </c>
      <c r="I619" s="2">
        <f t="shared" si="126"/>
        <v>5504</v>
      </c>
      <c r="J619" s="2">
        <v>2724</v>
      </c>
      <c r="K619" s="2">
        <v>5000</v>
      </c>
      <c r="L619" s="2">
        <v>7724</v>
      </c>
      <c r="M619" s="2">
        <v>0</v>
      </c>
      <c r="N619" s="2">
        <f t="shared" si="127"/>
        <v>7724</v>
      </c>
      <c r="O619" s="2">
        <f t="shared" si="128"/>
        <v>-2220</v>
      </c>
      <c r="P619" s="2">
        <f t="shared" si="129"/>
        <v>2220</v>
      </c>
      <c r="Q619" s="2">
        <v>11301</v>
      </c>
      <c r="R619" s="2">
        <v>9081</v>
      </c>
    </row>
    <row r="620" spans="1:18" ht="12.75">
      <c r="A620" t="s">
        <v>1168</v>
      </c>
      <c r="B620" s="13" t="s">
        <v>1169</v>
      </c>
      <c r="C620" s="2">
        <v>210</v>
      </c>
      <c r="D620" s="2">
        <v>0</v>
      </c>
      <c r="E620" s="2">
        <v>879</v>
      </c>
      <c r="F620" s="2">
        <v>0</v>
      </c>
      <c r="G620" s="2">
        <v>1074</v>
      </c>
      <c r="H620" s="2">
        <f t="shared" si="125"/>
        <v>1074</v>
      </c>
      <c r="I620" s="2">
        <f t="shared" si="126"/>
        <v>2163</v>
      </c>
      <c r="J620" s="2">
        <v>878</v>
      </c>
      <c r="K620" s="2">
        <v>0</v>
      </c>
      <c r="L620" s="2">
        <v>878</v>
      </c>
      <c r="M620" s="2">
        <v>0</v>
      </c>
      <c r="N620" s="2">
        <f t="shared" si="127"/>
        <v>878</v>
      </c>
      <c r="O620" s="2">
        <f t="shared" si="128"/>
        <v>1285</v>
      </c>
      <c r="P620" s="2">
        <f t="shared" si="129"/>
        <v>-1285</v>
      </c>
      <c r="Q620" s="2">
        <v>682</v>
      </c>
      <c r="R620" s="2">
        <v>1967</v>
      </c>
    </row>
    <row r="621" spans="1:18" ht="12.75">
      <c r="A621" t="s">
        <v>1170</v>
      </c>
      <c r="B621" s="13" t="s">
        <v>1171</v>
      </c>
      <c r="C621" s="2">
        <v>158</v>
      </c>
      <c r="D621" s="2">
        <v>0</v>
      </c>
      <c r="E621" s="2">
        <v>1724</v>
      </c>
      <c r="F621" s="2">
        <v>0</v>
      </c>
      <c r="G621" s="2">
        <v>5579</v>
      </c>
      <c r="H621" s="2">
        <f t="shared" si="125"/>
        <v>5579</v>
      </c>
      <c r="I621" s="2">
        <f t="shared" si="126"/>
        <v>7461</v>
      </c>
      <c r="J621" s="2">
        <v>6463</v>
      </c>
      <c r="K621" s="2">
        <v>0</v>
      </c>
      <c r="L621" s="2">
        <v>6463</v>
      </c>
      <c r="M621" s="2">
        <v>0</v>
      </c>
      <c r="N621" s="2">
        <f t="shared" si="127"/>
        <v>6463</v>
      </c>
      <c r="O621" s="2">
        <f t="shared" si="128"/>
        <v>998</v>
      </c>
      <c r="P621" s="2">
        <f t="shared" si="129"/>
        <v>-998</v>
      </c>
      <c r="Q621" s="2">
        <v>451</v>
      </c>
      <c r="R621" s="2">
        <v>1449</v>
      </c>
    </row>
    <row r="622" spans="1:18" ht="12.75">
      <c r="A622" t="s">
        <v>1172</v>
      </c>
      <c r="B622" s="13" t="s">
        <v>1173</v>
      </c>
      <c r="C622" s="2">
        <v>565</v>
      </c>
      <c r="D622" s="2">
        <v>3298</v>
      </c>
      <c r="E622" s="2">
        <v>2736</v>
      </c>
      <c r="F622" s="2">
        <v>0</v>
      </c>
      <c r="G622" s="2">
        <v>10</v>
      </c>
      <c r="H622" s="2">
        <f t="shared" si="125"/>
        <v>10</v>
      </c>
      <c r="I622" s="2">
        <f t="shared" si="126"/>
        <v>6609</v>
      </c>
      <c r="J622" s="2">
        <v>4057</v>
      </c>
      <c r="K622" s="2">
        <v>0</v>
      </c>
      <c r="L622" s="2">
        <v>4057</v>
      </c>
      <c r="M622" s="2">
        <v>0</v>
      </c>
      <c r="N622" s="2">
        <f t="shared" si="127"/>
        <v>4057</v>
      </c>
      <c r="O622" s="2">
        <f t="shared" si="128"/>
        <v>2552</v>
      </c>
      <c r="P622" s="2">
        <f t="shared" si="129"/>
        <v>-2552</v>
      </c>
      <c r="Q622" s="2">
        <v>479</v>
      </c>
      <c r="R622" s="2">
        <v>3031</v>
      </c>
    </row>
    <row r="623" spans="1:18" s="1" customFormat="1" ht="25.5">
      <c r="A623" s="1" t="s">
        <v>82</v>
      </c>
      <c r="B623" s="16" t="s">
        <v>1174</v>
      </c>
      <c r="C623" s="3">
        <v>53270</v>
      </c>
      <c r="D623" s="3">
        <v>120825</v>
      </c>
      <c r="E623" s="3">
        <v>374999</v>
      </c>
      <c r="F623" s="3">
        <v>10451</v>
      </c>
      <c r="G623" s="3">
        <v>64680</v>
      </c>
      <c r="H623" s="3">
        <f t="shared" si="125"/>
        <v>75131</v>
      </c>
      <c r="I623" s="3">
        <f t="shared" si="126"/>
        <v>624225</v>
      </c>
      <c r="J623" s="3">
        <v>486956</v>
      </c>
      <c r="K623" s="3">
        <v>130216</v>
      </c>
      <c r="L623" s="3">
        <v>617172</v>
      </c>
      <c r="M623" s="3">
        <v>-16325</v>
      </c>
      <c r="N623" s="3">
        <f t="shared" si="127"/>
        <v>600847</v>
      </c>
      <c r="O623" s="3">
        <f t="shared" si="128"/>
        <v>23378</v>
      </c>
      <c r="P623" s="3">
        <f t="shared" si="129"/>
        <v>-23378</v>
      </c>
      <c r="Q623" s="3">
        <v>238961</v>
      </c>
      <c r="R623" s="3">
        <v>262339</v>
      </c>
    </row>
    <row r="625" spans="1:18" ht="25.5">
      <c r="A625" t="s">
        <v>1175</v>
      </c>
      <c r="B625" s="13" t="s">
        <v>1176</v>
      </c>
      <c r="C625" s="2">
        <v>0</v>
      </c>
      <c r="D625" s="2">
        <v>0</v>
      </c>
      <c r="E625" s="2">
        <v>98169</v>
      </c>
      <c r="F625" s="2">
        <v>0</v>
      </c>
      <c r="G625" s="2">
        <v>56360</v>
      </c>
      <c r="H625" s="2">
        <f aca="true" t="shared" si="130" ref="H625:H638">SUM(F625:G625)</f>
        <v>56360</v>
      </c>
      <c r="I625" s="2">
        <f aca="true" t="shared" si="131" ref="I625:I638">H625+E625+D625+C625</f>
        <v>154529</v>
      </c>
      <c r="J625" s="2">
        <v>143284</v>
      </c>
      <c r="K625" s="2">
        <v>9672</v>
      </c>
      <c r="L625" s="2">
        <v>152956</v>
      </c>
      <c r="M625" s="2">
        <v>0</v>
      </c>
      <c r="N625" s="2">
        <f aca="true" t="shared" si="132" ref="N625:N638">SUM(L625:M625)</f>
        <v>152956</v>
      </c>
      <c r="O625" s="2">
        <f aca="true" t="shared" si="133" ref="O625:O638">I625-N625</f>
        <v>1573</v>
      </c>
      <c r="P625" s="2">
        <f aca="true" t="shared" si="134" ref="P625:P638">Q625-R625</f>
        <v>-1573</v>
      </c>
      <c r="Q625" s="2">
        <v>21267</v>
      </c>
      <c r="R625" s="2">
        <v>22840</v>
      </c>
    </row>
    <row r="626" spans="1:18" ht="12.75">
      <c r="A626" t="s">
        <v>1177</v>
      </c>
      <c r="B626" s="13" t="s">
        <v>1178</v>
      </c>
      <c r="C626" s="2">
        <v>132</v>
      </c>
      <c r="D626" s="2">
        <v>0</v>
      </c>
      <c r="E626" s="2">
        <v>11880</v>
      </c>
      <c r="F626" s="2">
        <v>0</v>
      </c>
      <c r="G626" s="2">
        <v>6609</v>
      </c>
      <c r="H626" s="2">
        <f t="shared" si="130"/>
        <v>6609</v>
      </c>
      <c r="I626" s="2">
        <f t="shared" si="131"/>
        <v>18621</v>
      </c>
      <c r="J626" s="2">
        <v>22221</v>
      </c>
      <c r="K626" s="2">
        <v>3549</v>
      </c>
      <c r="L626" s="2">
        <v>25770</v>
      </c>
      <c r="M626" s="2">
        <v>0</v>
      </c>
      <c r="N626" s="2">
        <f t="shared" si="132"/>
        <v>25770</v>
      </c>
      <c r="O626" s="2">
        <f t="shared" si="133"/>
        <v>-7149</v>
      </c>
      <c r="P626" s="2">
        <f t="shared" si="134"/>
        <v>7149</v>
      </c>
      <c r="Q626" s="2">
        <v>12831</v>
      </c>
      <c r="R626" s="2">
        <v>5682</v>
      </c>
    </row>
    <row r="627" spans="1:18" ht="12.75">
      <c r="A627" t="s">
        <v>1179</v>
      </c>
      <c r="B627" s="13" t="s">
        <v>1180</v>
      </c>
      <c r="C627" s="2">
        <v>253</v>
      </c>
      <c r="D627" s="2">
        <v>1766</v>
      </c>
      <c r="E627" s="2">
        <v>8787</v>
      </c>
      <c r="F627" s="2">
        <v>0</v>
      </c>
      <c r="G627" s="2">
        <v>4943</v>
      </c>
      <c r="H627" s="2">
        <f t="shared" si="130"/>
        <v>4943</v>
      </c>
      <c r="I627" s="2">
        <f t="shared" si="131"/>
        <v>15749</v>
      </c>
      <c r="J627" s="2">
        <v>13614</v>
      </c>
      <c r="K627" s="2">
        <v>290</v>
      </c>
      <c r="L627" s="2">
        <v>13904</v>
      </c>
      <c r="M627" s="2">
        <v>0</v>
      </c>
      <c r="N627" s="2">
        <f t="shared" si="132"/>
        <v>13904</v>
      </c>
      <c r="O627" s="2">
        <f t="shared" si="133"/>
        <v>1845</v>
      </c>
      <c r="P627" s="2">
        <f t="shared" si="134"/>
        <v>-1845</v>
      </c>
      <c r="Q627" s="2">
        <v>7659</v>
      </c>
      <c r="R627" s="2">
        <v>9504</v>
      </c>
    </row>
    <row r="628" spans="1:18" ht="12.75">
      <c r="A628" t="s">
        <v>1181</v>
      </c>
      <c r="B628" s="13" t="s">
        <v>1182</v>
      </c>
      <c r="C628" s="2">
        <v>152</v>
      </c>
      <c r="D628" s="2">
        <v>184</v>
      </c>
      <c r="E628" s="2">
        <v>5677</v>
      </c>
      <c r="F628" s="2">
        <v>0</v>
      </c>
      <c r="G628" s="2">
        <v>13209</v>
      </c>
      <c r="H628" s="2">
        <f t="shared" si="130"/>
        <v>13209</v>
      </c>
      <c r="I628" s="2">
        <f t="shared" si="131"/>
        <v>19222</v>
      </c>
      <c r="J628" s="2">
        <v>15670</v>
      </c>
      <c r="K628" s="2">
        <v>500</v>
      </c>
      <c r="L628" s="2">
        <v>16170</v>
      </c>
      <c r="M628" s="2">
        <v>4000</v>
      </c>
      <c r="N628" s="2">
        <f t="shared" si="132"/>
        <v>20170</v>
      </c>
      <c r="O628" s="2">
        <f t="shared" si="133"/>
        <v>-948</v>
      </c>
      <c r="P628" s="2">
        <f t="shared" si="134"/>
        <v>948</v>
      </c>
      <c r="Q628" s="2">
        <v>1653</v>
      </c>
      <c r="R628" s="2">
        <v>705</v>
      </c>
    </row>
    <row r="629" spans="1:18" ht="12.75">
      <c r="A629" t="s">
        <v>1183</v>
      </c>
      <c r="B629" s="13" t="s">
        <v>1184</v>
      </c>
      <c r="C629" s="2">
        <v>1714</v>
      </c>
      <c r="D629" s="2">
        <v>0</v>
      </c>
      <c r="E629" s="2">
        <v>7892</v>
      </c>
      <c r="F629" s="2">
        <v>758</v>
      </c>
      <c r="G629" s="2">
        <v>29</v>
      </c>
      <c r="H629" s="2">
        <f t="shared" si="130"/>
        <v>787</v>
      </c>
      <c r="I629" s="2">
        <f t="shared" si="131"/>
        <v>10393</v>
      </c>
      <c r="J629" s="2">
        <v>6025</v>
      </c>
      <c r="K629" s="2">
        <v>0</v>
      </c>
      <c r="L629" s="2">
        <v>6025</v>
      </c>
      <c r="M629" s="2">
        <v>0</v>
      </c>
      <c r="N629" s="2">
        <f t="shared" si="132"/>
        <v>6025</v>
      </c>
      <c r="O629" s="2">
        <f t="shared" si="133"/>
        <v>4368</v>
      </c>
      <c r="P629" s="2">
        <f t="shared" si="134"/>
        <v>-4368</v>
      </c>
      <c r="Q629" s="2">
        <v>10873</v>
      </c>
      <c r="R629" s="2">
        <v>15241</v>
      </c>
    </row>
    <row r="630" spans="1:18" ht="12.75">
      <c r="A630" t="s">
        <v>1185</v>
      </c>
      <c r="B630" s="13" t="s">
        <v>1186</v>
      </c>
      <c r="C630" s="2">
        <v>470</v>
      </c>
      <c r="D630" s="2">
        <v>0</v>
      </c>
      <c r="E630" s="2">
        <v>7196</v>
      </c>
      <c r="F630" s="2">
        <v>0</v>
      </c>
      <c r="G630" s="2">
        <v>17413</v>
      </c>
      <c r="H630" s="2">
        <f t="shared" si="130"/>
        <v>17413</v>
      </c>
      <c r="I630" s="2">
        <f t="shared" si="131"/>
        <v>25079</v>
      </c>
      <c r="J630" s="2">
        <v>19130</v>
      </c>
      <c r="K630" s="2">
        <v>6553</v>
      </c>
      <c r="L630" s="2">
        <v>25683</v>
      </c>
      <c r="M630" s="2">
        <v>2912</v>
      </c>
      <c r="N630" s="2">
        <f t="shared" si="132"/>
        <v>28595</v>
      </c>
      <c r="O630" s="2">
        <f t="shared" si="133"/>
        <v>-3516</v>
      </c>
      <c r="P630" s="2">
        <f t="shared" si="134"/>
        <v>3516</v>
      </c>
      <c r="Q630" s="2">
        <v>12440</v>
      </c>
      <c r="R630" s="2">
        <v>8924</v>
      </c>
    </row>
    <row r="631" spans="1:18" ht="12.75">
      <c r="A631" t="s">
        <v>1187</v>
      </c>
      <c r="B631" s="13" t="s">
        <v>1188</v>
      </c>
      <c r="C631" s="2">
        <v>31623</v>
      </c>
      <c r="D631" s="2">
        <v>0</v>
      </c>
      <c r="E631" s="2">
        <v>10230</v>
      </c>
      <c r="F631" s="2">
        <v>0</v>
      </c>
      <c r="G631" s="2">
        <v>18087</v>
      </c>
      <c r="H631" s="2">
        <f t="shared" si="130"/>
        <v>18087</v>
      </c>
      <c r="I631" s="2">
        <f t="shared" si="131"/>
        <v>59940</v>
      </c>
      <c r="J631" s="2">
        <v>45088</v>
      </c>
      <c r="K631" s="2">
        <v>13334</v>
      </c>
      <c r="L631" s="2">
        <v>58422</v>
      </c>
      <c r="M631" s="2">
        <v>0</v>
      </c>
      <c r="N631" s="2">
        <f t="shared" si="132"/>
        <v>58422</v>
      </c>
      <c r="O631" s="2">
        <f t="shared" si="133"/>
        <v>1518</v>
      </c>
      <c r="P631" s="2">
        <f t="shared" si="134"/>
        <v>-1518</v>
      </c>
      <c r="Q631" s="2">
        <v>36700</v>
      </c>
      <c r="R631" s="2">
        <v>38218</v>
      </c>
    </row>
    <row r="632" spans="1:18" ht="12.75">
      <c r="A632" t="s">
        <v>1189</v>
      </c>
      <c r="B632" s="13" t="s">
        <v>1190</v>
      </c>
      <c r="C632" s="2">
        <v>2051</v>
      </c>
      <c r="D632" s="2">
        <v>0</v>
      </c>
      <c r="E632" s="2">
        <v>6364</v>
      </c>
      <c r="F632" s="2">
        <v>0</v>
      </c>
      <c r="G632" s="2">
        <v>8680</v>
      </c>
      <c r="H632" s="2">
        <f t="shared" si="130"/>
        <v>8680</v>
      </c>
      <c r="I632" s="2">
        <f t="shared" si="131"/>
        <v>17095</v>
      </c>
      <c r="J632" s="2">
        <v>18953</v>
      </c>
      <c r="K632" s="2">
        <v>171</v>
      </c>
      <c r="L632" s="2">
        <v>19124</v>
      </c>
      <c r="M632" s="2">
        <v>0</v>
      </c>
      <c r="N632" s="2">
        <f t="shared" si="132"/>
        <v>19124</v>
      </c>
      <c r="O632" s="2">
        <f t="shared" si="133"/>
        <v>-2029</v>
      </c>
      <c r="P632" s="2">
        <f t="shared" si="134"/>
        <v>2029</v>
      </c>
      <c r="Q632" s="2">
        <v>2743</v>
      </c>
      <c r="R632" s="2">
        <v>714</v>
      </c>
    </row>
    <row r="633" spans="1:18" ht="12.75">
      <c r="A633" t="s">
        <v>1191</v>
      </c>
      <c r="B633" s="13" t="s">
        <v>1192</v>
      </c>
      <c r="C633" s="2">
        <v>0</v>
      </c>
      <c r="D633" s="2">
        <v>0</v>
      </c>
      <c r="E633" s="2">
        <v>7575</v>
      </c>
      <c r="F633" s="2">
        <v>0</v>
      </c>
      <c r="G633" s="2">
        <v>4636</v>
      </c>
      <c r="H633" s="2">
        <f t="shared" si="130"/>
        <v>4636</v>
      </c>
      <c r="I633" s="2">
        <f t="shared" si="131"/>
        <v>12211</v>
      </c>
      <c r="J633" s="2">
        <v>18094</v>
      </c>
      <c r="K633" s="2">
        <v>0</v>
      </c>
      <c r="L633" s="2">
        <v>18094</v>
      </c>
      <c r="M633" s="2">
        <v>0</v>
      </c>
      <c r="N633" s="2">
        <f t="shared" si="132"/>
        <v>18094</v>
      </c>
      <c r="O633" s="2">
        <f t="shared" si="133"/>
        <v>-5883</v>
      </c>
      <c r="P633" s="2">
        <f t="shared" si="134"/>
        <v>5883</v>
      </c>
      <c r="Q633" s="2">
        <v>9589</v>
      </c>
      <c r="R633" s="2">
        <v>3706</v>
      </c>
    </row>
    <row r="634" spans="1:18" ht="12.75">
      <c r="A634" t="s">
        <v>1193</v>
      </c>
      <c r="B634" s="13" t="s">
        <v>1194</v>
      </c>
      <c r="C634" s="2">
        <v>696</v>
      </c>
      <c r="D634" s="2">
        <v>0</v>
      </c>
      <c r="E634" s="2">
        <v>7761</v>
      </c>
      <c r="F634" s="2">
        <v>0</v>
      </c>
      <c r="G634" s="2">
        <v>5242</v>
      </c>
      <c r="H634" s="2">
        <f t="shared" si="130"/>
        <v>5242</v>
      </c>
      <c r="I634" s="2">
        <f t="shared" si="131"/>
        <v>13699</v>
      </c>
      <c r="J634" s="2">
        <v>12532</v>
      </c>
      <c r="K634" s="2">
        <v>856</v>
      </c>
      <c r="L634" s="2">
        <v>13388</v>
      </c>
      <c r="M634" s="2">
        <v>0</v>
      </c>
      <c r="N634" s="2">
        <f t="shared" si="132"/>
        <v>13388</v>
      </c>
      <c r="O634" s="2">
        <f t="shared" si="133"/>
        <v>311</v>
      </c>
      <c r="P634" s="2">
        <f t="shared" si="134"/>
        <v>-311</v>
      </c>
      <c r="Q634" s="2">
        <v>11716</v>
      </c>
      <c r="R634" s="2">
        <v>12027</v>
      </c>
    </row>
    <row r="635" spans="1:18" ht="12.75">
      <c r="A635" t="s">
        <v>1195</v>
      </c>
      <c r="B635" s="13" t="s">
        <v>1196</v>
      </c>
      <c r="C635" s="2">
        <v>148</v>
      </c>
      <c r="D635" s="2">
        <v>1540</v>
      </c>
      <c r="E635" s="2">
        <v>8171</v>
      </c>
      <c r="F635" s="2">
        <v>0</v>
      </c>
      <c r="G635" s="2">
        <v>10151</v>
      </c>
      <c r="H635" s="2">
        <f t="shared" si="130"/>
        <v>10151</v>
      </c>
      <c r="I635" s="2">
        <f t="shared" si="131"/>
        <v>20010</v>
      </c>
      <c r="J635" s="2">
        <v>17091</v>
      </c>
      <c r="K635" s="2">
        <v>4547</v>
      </c>
      <c r="L635" s="2">
        <v>21638</v>
      </c>
      <c r="M635" s="2">
        <v>0</v>
      </c>
      <c r="N635" s="2">
        <f t="shared" si="132"/>
        <v>21638</v>
      </c>
      <c r="O635" s="2">
        <f t="shared" si="133"/>
        <v>-1628</v>
      </c>
      <c r="P635" s="2">
        <f t="shared" si="134"/>
        <v>1628</v>
      </c>
      <c r="Q635" s="2">
        <v>12635</v>
      </c>
      <c r="R635" s="2">
        <v>11007</v>
      </c>
    </row>
    <row r="636" spans="1:18" ht="12.75">
      <c r="A636" t="s">
        <v>1197</v>
      </c>
      <c r="B636" s="13" t="s">
        <v>1198</v>
      </c>
      <c r="C636" s="2">
        <v>242</v>
      </c>
      <c r="D636" s="2">
        <v>0</v>
      </c>
      <c r="E636" s="2">
        <v>2861</v>
      </c>
      <c r="F636" s="2">
        <v>0</v>
      </c>
      <c r="G636" s="2">
        <v>1927</v>
      </c>
      <c r="H636" s="2">
        <f t="shared" si="130"/>
        <v>1927</v>
      </c>
      <c r="I636" s="2">
        <f t="shared" si="131"/>
        <v>5030</v>
      </c>
      <c r="J636" s="2">
        <v>4099</v>
      </c>
      <c r="K636" s="2">
        <v>3727</v>
      </c>
      <c r="L636" s="2">
        <v>7826</v>
      </c>
      <c r="M636" s="2">
        <v>0</v>
      </c>
      <c r="N636" s="2">
        <f t="shared" si="132"/>
        <v>7826</v>
      </c>
      <c r="O636" s="2">
        <f t="shared" si="133"/>
        <v>-2796</v>
      </c>
      <c r="P636" s="2">
        <f t="shared" si="134"/>
        <v>2796</v>
      </c>
      <c r="Q636" s="2">
        <v>6963</v>
      </c>
      <c r="R636" s="2">
        <v>4167</v>
      </c>
    </row>
    <row r="637" spans="1:18" ht="12.75">
      <c r="A637" t="s">
        <v>1199</v>
      </c>
      <c r="B637" s="13" t="s">
        <v>1200</v>
      </c>
      <c r="C637" s="2">
        <v>482</v>
      </c>
      <c r="D637" s="2">
        <v>0</v>
      </c>
      <c r="E637" s="2">
        <v>3642</v>
      </c>
      <c r="F637" s="2">
        <v>0</v>
      </c>
      <c r="G637" s="2">
        <v>1162</v>
      </c>
      <c r="H637" s="2">
        <f t="shared" si="130"/>
        <v>1162</v>
      </c>
      <c r="I637" s="2">
        <f t="shared" si="131"/>
        <v>5286</v>
      </c>
      <c r="J637" s="2">
        <v>5551</v>
      </c>
      <c r="K637" s="2">
        <v>199</v>
      </c>
      <c r="L637" s="2">
        <v>5750</v>
      </c>
      <c r="M637" s="2">
        <v>0</v>
      </c>
      <c r="N637" s="2">
        <f t="shared" si="132"/>
        <v>5750</v>
      </c>
      <c r="O637" s="2">
        <f t="shared" si="133"/>
        <v>-464</v>
      </c>
      <c r="P637" s="2">
        <f t="shared" si="134"/>
        <v>464</v>
      </c>
      <c r="Q637" s="2">
        <v>2807</v>
      </c>
      <c r="R637" s="2">
        <v>2343</v>
      </c>
    </row>
    <row r="638" spans="1:18" s="1" customFormat="1" ht="25.5">
      <c r="A638" s="1" t="s">
        <v>82</v>
      </c>
      <c r="B638" s="16" t="s">
        <v>1201</v>
      </c>
      <c r="C638" s="3">
        <v>37963</v>
      </c>
      <c r="D638" s="3">
        <v>3490</v>
      </c>
      <c r="E638" s="3">
        <v>186205</v>
      </c>
      <c r="F638" s="3">
        <v>758</v>
      </c>
      <c r="G638" s="3">
        <v>148448</v>
      </c>
      <c r="H638" s="3">
        <f t="shared" si="130"/>
        <v>149206</v>
      </c>
      <c r="I638" s="3">
        <f t="shared" si="131"/>
        <v>376864</v>
      </c>
      <c r="J638" s="3">
        <v>341352</v>
      </c>
      <c r="K638" s="3">
        <v>43398</v>
      </c>
      <c r="L638" s="3">
        <v>384750</v>
      </c>
      <c r="M638" s="3">
        <v>6912</v>
      </c>
      <c r="N638" s="3">
        <f t="shared" si="132"/>
        <v>391662</v>
      </c>
      <c r="O638" s="3">
        <f t="shared" si="133"/>
        <v>-14798</v>
      </c>
      <c r="P638" s="3">
        <f t="shared" si="134"/>
        <v>14798</v>
      </c>
      <c r="Q638" s="3">
        <v>149876</v>
      </c>
      <c r="R638" s="3">
        <v>135078</v>
      </c>
    </row>
    <row r="639" spans="2:18" s="1" customFormat="1" ht="12.75">
      <c r="B639" s="1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2.75" hidden="1">
      <c r="C640" s="2">
        <v>1894430</v>
      </c>
      <c r="D640" s="2">
        <v>11698522</v>
      </c>
      <c r="E640" s="2">
        <v>14719341</v>
      </c>
      <c r="F640" s="2">
        <v>273391</v>
      </c>
      <c r="G640" s="2">
        <v>11832443</v>
      </c>
      <c r="H640" s="2">
        <f>SUM(F640:G640)</f>
        <v>12105834</v>
      </c>
      <c r="I640" s="2">
        <f>H640+E640+D640+C640</f>
        <v>40418127</v>
      </c>
      <c r="J640" s="2">
        <v>26373641</v>
      </c>
      <c r="K640" s="2">
        <v>13397721</v>
      </c>
      <c r="L640" s="2">
        <v>39771362</v>
      </c>
      <c r="M640" s="2">
        <v>-3237604</v>
      </c>
      <c r="N640" s="2">
        <f>SUM(L640:M640)</f>
        <v>36533758</v>
      </c>
      <c r="O640" s="2">
        <f>I640-N640</f>
        <v>3884369</v>
      </c>
      <c r="P640" s="2">
        <f>Q640-R640</f>
        <v>-3858503</v>
      </c>
      <c r="Q640" s="2">
        <v>17215955</v>
      </c>
      <c r="R640" s="2">
        <v>21074458</v>
      </c>
    </row>
    <row r="641" spans="2:18" s="1" customFormat="1" ht="12.75">
      <c r="B641" s="16" t="s">
        <v>1202</v>
      </c>
      <c r="C641" s="3">
        <f>SUM(C15,C40,C63,C87,C107,C135,C164,C187,C204,C223,C249,C278,C300,C332,C351,C378,C405,C425,C445,C477,C504,C527,C550,C572,C596,C623,C638)</f>
        <v>1894155</v>
      </c>
      <c r="D641" s="3">
        <f>SUM(D15,D40,D63,D87,D107,D135,D164,D187,D204,D223,D249,D278,D300,D332,D351,D378,D405,D425,D445,D477,D504,D527,D550,D572,D596,D623,D638)</f>
        <v>11698497</v>
      </c>
      <c r="E641" s="3">
        <f>SUM(E15,E40,E63,E87,E107,E135,E164,E187,E204,E223,E249,E278,E300,E332,E351,E378,E405,E425,E445,E477,E504,E527,E550,E572,E596,E623,E638)</f>
        <v>14719341</v>
      </c>
      <c r="F641" s="3">
        <f>SUM(F15,F40,F63,F87,F107,F135,F164,F187,F204,F223,F249,F278,F300,F332,F351,F378,F405,F425,F445,F477,F504,F527,F550,F572,F596,F623,F638)</f>
        <v>273391</v>
      </c>
      <c r="G641" s="3">
        <f>SUM(G15,G40,G63,G87,G107,G135,G164,G187,G204,G223,G249,G278,G300,G332,G351,G378,G405,G425,G445,G477,G504,G527,G550,G572,G596,G623,G638)</f>
        <v>11806877</v>
      </c>
      <c r="H641" s="3">
        <f>SUM(F641:G641)</f>
        <v>12080268</v>
      </c>
      <c r="I641" s="3">
        <f>SUM(C641:E641,H641)</f>
        <v>40392261</v>
      </c>
      <c r="J641" s="3">
        <f>SUM(J15,J40,J63,J87,J107,J135,J164,J187,J204,J223,J249,J278,J300,J332,J351,J378,J405,J425,J445,J477,J504,J527,J550,J572,J596,J623,J638)</f>
        <v>26373641</v>
      </c>
      <c r="K641" s="3">
        <f>SUM(K15,K40,K63,K87,K107,K135,K164,K187,K204,K223,K249,K278,K300,K332,K351,K378,K405,K425,K445,K477,K504,K527,K550,K572,K596,K623,K638)</f>
        <v>13397721</v>
      </c>
      <c r="L641" s="3">
        <f>SUM(J641:K641)</f>
        <v>39771362</v>
      </c>
      <c r="M641" s="3">
        <f>SUM(M15,M40,M63,M87,M107,M135,M164,M187,M204,M223,M249,M278,M300,M332,M351,M378,M405,M425,M445,M477,M504,M527,M550,M572,M596,M623,M638)</f>
        <v>-3237604</v>
      </c>
      <c r="N641" s="3">
        <f>SUM(L641:M641)</f>
        <v>36533758</v>
      </c>
      <c r="O641" s="3">
        <f>I641-N641</f>
        <v>3858503</v>
      </c>
      <c r="P641" s="3">
        <f>Q641-R641</f>
        <v>-3858503</v>
      </c>
      <c r="Q641" s="3">
        <f>SUM(Q15,Q40,Q63,Q87,Q107,Q135,Q164,Q187,Q204,Q223,Q249,Q278,Q300,Q332,Q351,Q378,Q405,Q425,Q445,Q477,Q504,Q527,Q550,Q572,Q596,Q623,Q638)</f>
        <v>17215955</v>
      </c>
      <c r="R641" s="3">
        <f>SUM(R15,R40,R63,R87,R107,R135,R164,R187,R204,R223,R249,R278,R300,R332,R351,R378,R405,R425,R445,R477,R504,R527,R550,R572,R596,R623,R638)</f>
        <v>21074458</v>
      </c>
    </row>
  </sheetData>
  <mergeCells count="11">
    <mergeCell ref="A2:R2"/>
    <mergeCell ref="B4:B5"/>
    <mergeCell ref="A4:A5"/>
    <mergeCell ref="C4:I4"/>
    <mergeCell ref="J4:L4"/>
    <mergeCell ref="M4:M5"/>
    <mergeCell ref="N4:N5"/>
    <mergeCell ref="O4:O5"/>
    <mergeCell ref="P4:P5"/>
    <mergeCell ref="Q4:Q5"/>
    <mergeCell ref="R4:R5"/>
  </mergeCells>
  <printOptions/>
  <pageMargins left="0" right="0" top="0.72" bottom="0.44" header="0.5" footer="0.25"/>
  <pageSetup firstPageNumber="27" useFirstPageNumber="1" horizontalDpi="300" verticalDpi="300" orientation="landscape" paperSize="9" scale="80" r:id="rId1"/>
  <headerFooter alignWithMargins="0">
    <oddFooter>&amp;R&amp;P</oddFooter>
  </headerFooter>
  <rowBreaks count="7" manualBreakCount="7">
    <brk id="44" max="17" man="1"/>
    <brk id="87" max="255" man="1"/>
    <brk id="250" max="255" man="1"/>
    <brk id="375" max="255" man="1"/>
    <brk id="417" max="17" man="1"/>
    <brk id="591" max="17" man="1"/>
    <brk id="63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2002-05-27T07:42:09Z</cp:lastPrinted>
  <dcterms:modified xsi:type="dcterms:W3CDTF">2002-05-27T07:42:12Z</dcterms:modified>
  <cp:category/>
  <cp:version/>
  <cp:contentType/>
  <cp:contentStatus/>
</cp:coreProperties>
</file>