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6.piel-zied.visi" sheetId="1" r:id="rId1"/>
  </sheets>
  <definedNames>
    <definedName name="_xlnm.Print_Titles" localSheetId="0">'6.piel-zied.visi'!$5:$8</definedName>
  </definedNames>
  <calcPr fullCalcOnLoad="1"/>
</workbook>
</file>

<file path=xl/sharedStrings.xml><?xml version="1.0" encoding="utf-8"?>
<sst xmlns="http://schemas.openxmlformats.org/spreadsheetml/2006/main" count="679" uniqueCount="651">
  <si>
    <t>0100</t>
  </si>
  <si>
    <t>RĪGA</t>
  </si>
  <si>
    <t>0500</t>
  </si>
  <si>
    <t>DAUGAVPILS</t>
  </si>
  <si>
    <t>0900</t>
  </si>
  <si>
    <t>JELGAVA</t>
  </si>
  <si>
    <t>1300</t>
  </si>
  <si>
    <t>JŪRMALA</t>
  </si>
  <si>
    <t>1700</t>
  </si>
  <si>
    <t>LIEPĀJA</t>
  </si>
  <si>
    <t>2100</t>
  </si>
  <si>
    <t>RĒZEKNE</t>
  </si>
  <si>
    <t>2700</t>
  </si>
  <si>
    <t>VENTSPILS</t>
  </si>
  <si>
    <t>3200</t>
  </si>
  <si>
    <t>3201</t>
  </si>
  <si>
    <t>AIZKRAUKLE</t>
  </si>
  <si>
    <t>3207</t>
  </si>
  <si>
    <t>JAUNJELGAVA</t>
  </si>
  <si>
    <t>3213</t>
  </si>
  <si>
    <t>PĻAVIŅAS</t>
  </si>
  <si>
    <t>3242</t>
  </si>
  <si>
    <t>AIVIEKSTES PAGASTS</t>
  </si>
  <si>
    <t>3244</t>
  </si>
  <si>
    <t>AIZKRAUKLES PAGASTS</t>
  </si>
  <si>
    <t>3250</t>
  </si>
  <si>
    <t>DAUDZESES PAGASTS</t>
  </si>
  <si>
    <t>3254</t>
  </si>
  <si>
    <t>IRŠU PAGASTS</t>
  </si>
  <si>
    <t>3260</t>
  </si>
  <si>
    <t>KOKNESES PAGASTS</t>
  </si>
  <si>
    <t>3270</t>
  </si>
  <si>
    <t>NERETAS PAGASTS</t>
  </si>
  <si>
    <t>3274</t>
  </si>
  <si>
    <t>PILSKALNES PAGASTS</t>
  </si>
  <si>
    <t>3280</t>
  </si>
  <si>
    <t>SĒRENES PAGASTS</t>
  </si>
  <si>
    <t/>
  </si>
  <si>
    <t>3600</t>
  </si>
  <si>
    <t>3601</t>
  </si>
  <si>
    <t>ALŪKSNE</t>
  </si>
  <si>
    <t>3605</t>
  </si>
  <si>
    <t>APE</t>
  </si>
  <si>
    <t>3642</t>
  </si>
  <si>
    <t>ALSVIĶU PAGASTS</t>
  </si>
  <si>
    <t>3648</t>
  </si>
  <si>
    <t>GAUJIENAS PAGASTS</t>
  </si>
  <si>
    <t>3656</t>
  </si>
  <si>
    <t>JAUNALŪKSNES PAGASTS</t>
  </si>
  <si>
    <t>3658</t>
  </si>
  <si>
    <t>JAUNANNAS PAGASTS</t>
  </si>
  <si>
    <t>3660</t>
  </si>
  <si>
    <t>JAUNLAICENES PAGASTS</t>
  </si>
  <si>
    <t>3664</t>
  </si>
  <si>
    <t>KALCEMPJU PAGASTS</t>
  </si>
  <si>
    <t>3680</t>
  </si>
  <si>
    <t>PEDEDZES PAGASTS</t>
  </si>
  <si>
    <t>3688</t>
  </si>
  <si>
    <t>VECLAICENES PAGASTS</t>
  </si>
  <si>
    <t>3694</t>
  </si>
  <si>
    <t>ZELTIŅU PAGASTS</t>
  </si>
  <si>
    <t>3800</t>
  </si>
  <si>
    <t>3801</t>
  </si>
  <si>
    <t>BALVI</t>
  </si>
  <si>
    <t>3815</t>
  </si>
  <si>
    <t>VIĻAKA</t>
  </si>
  <si>
    <t>3844</t>
  </si>
  <si>
    <t>BALTINAVAS PAGASTS</t>
  </si>
  <si>
    <t>3856</t>
  </si>
  <si>
    <t>KRIŠJĀŅU PAGASTS</t>
  </si>
  <si>
    <t>3858</t>
  </si>
  <si>
    <t>KUBUĻU PAGASTS</t>
  </si>
  <si>
    <t>3874</t>
  </si>
  <si>
    <t>RUGĀJU PAGASTS</t>
  </si>
  <si>
    <t>3892</t>
  </si>
  <si>
    <t>VECUMU PAGASTS</t>
  </si>
  <si>
    <t>3894</t>
  </si>
  <si>
    <t>VĪKSNAS PAGASTS</t>
  </si>
  <si>
    <t>4000</t>
  </si>
  <si>
    <t>4001</t>
  </si>
  <si>
    <t>BAUSKA</t>
  </si>
  <si>
    <t>4050</t>
  </si>
  <si>
    <t>CERAUKSTES PAGASTS</t>
  </si>
  <si>
    <t>4052</t>
  </si>
  <si>
    <t>CODES PAGASTS</t>
  </si>
  <si>
    <t>4064</t>
  </si>
  <si>
    <t>IECAVAS PAGASTS</t>
  </si>
  <si>
    <t>4068</t>
  </si>
  <si>
    <t>ĪSLĪCES PAGASTS</t>
  </si>
  <si>
    <t>4072</t>
  </si>
  <si>
    <t>MEŽOTNES PAGASTS</t>
  </si>
  <si>
    <t>4076</t>
  </si>
  <si>
    <t>RUNDĀLES PAGASTS</t>
  </si>
  <si>
    <t>4088</t>
  </si>
  <si>
    <t>SVITENES PAGASTS</t>
  </si>
  <si>
    <t>4094</t>
  </si>
  <si>
    <t>VECUMNIEKU PAGASTS</t>
  </si>
  <si>
    <t>4200</t>
  </si>
  <si>
    <t>4201</t>
  </si>
  <si>
    <t>CĒSIS</t>
  </si>
  <si>
    <t>4211</t>
  </si>
  <si>
    <t>LĪGATNE</t>
  </si>
  <si>
    <t>4242</t>
  </si>
  <si>
    <t>AMATAS PAGASTS</t>
  </si>
  <si>
    <t>4248</t>
  </si>
  <si>
    <t>DRUSTU PAGASTS</t>
  </si>
  <si>
    <t>4250</t>
  </si>
  <si>
    <t>DZĒRBENES PAGASTS</t>
  </si>
  <si>
    <t>4256</t>
  </si>
  <si>
    <t>JAUNPIEBALGAS PAGASTS</t>
  </si>
  <si>
    <t>4258</t>
  </si>
  <si>
    <t>KAIVES PAGASTS</t>
  </si>
  <si>
    <t>4260</t>
  </si>
  <si>
    <t>LIEPAS PAGASTS</t>
  </si>
  <si>
    <t>4262</t>
  </si>
  <si>
    <t>LĪGATNES PAGASTS</t>
  </si>
  <si>
    <t>4264</t>
  </si>
  <si>
    <t>MĀRSNĒNU PAGASTS</t>
  </si>
  <si>
    <t>4266</t>
  </si>
  <si>
    <t>MORES PAGASTS</t>
  </si>
  <si>
    <t>4268</t>
  </si>
  <si>
    <t>NĪTAURES PAGASTS</t>
  </si>
  <si>
    <t>4272</t>
  </si>
  <si>
    <t>PRIEKUĻU PAGASTS</t>
  </si>
  <si>
    <t>4274</t>
  </si>
  <si>
    <t>RAISKUMA PAGASTS</t>
  </si>
  <si>
    <t>4276</t>
  </si>
  <si>
    <t>RAUNAS PAGASTS</t>
  </si>
  <si>
    <t>4278</t>
  </si>
  <si>
    <t>SKUJENES PAGASTS</t>
  </si>
  <si>
    <t>4280</t>
  </si>
  <si>
    <t>STALBES PAGASTS</t>
  </si>
  <si>
    <t>4282</t>
  </si>
  <si>
    <t>STRAUPES PAGASTS</t>
  </si>
  <si>
    <t>4286</t>
  </si>
  <si>
    <t>TAURENES PAGASTS</t>
  </si>
  <si>
    <t>4290</t>
  </si>
  <si>
    <t>VAIVES PAGASTS</t>
  </si>
  <si>
    <t>4292</t>
  </si>
  <si>
    <t>VECPIEBALGAS PAGASTS</t>
  </si>
  <si>
    <t>4294</t>
  </si>
  <si>
    <t>VESELAVAS PAGASTS</t>
  </si>
  <si>
    <t>4296</t>
  </si>
  <si>
    <t>ZAUBES PAGASTS</t>
  </si>
  <si>
    <t>4298</t>
  </si>
  <si>
    <t>ZOSĒNU PAGASTS</t>
  </si>
  <si>
    <t>4400</t>
  </si>
  <si>
    <t>4462</t>
  </si>
  <si>
    <t>KALUPES PAGASTS</t>
  </si>
  <si>
    <t>4468</t>
  </si>
  <si>
    <t>LĪKSNAS PAGASTS</t>
  </si>
  <si>
    <t>4470</t>
  </si>
  <si>
    <t>MAĻINOVAS PAGASTS</t>
  </si>
  <si>
    <t>4474</t>
  </si>
  <si>
    <t>NAUJENES PAGASTS</t>
  </si>
  <si>
    <t>4476</t>
  </si>
  <si>
    <t>NĪCGALES PAGASTS</t>
  </si>
  <si>
    <t>4480</t>
  </si>
  <si>
    <t>4494</t>
  </si>
  <si>
    <t>VABOLES PAGASTS</t>
  </si>
  <si>
    <t>4600</t>
  </si>
  <si>
    <t>4601</t>
  </si>
  <si>
    <t>DOBELE</t>
  </si>
  <si>
    <t>4642</t>
  </si>
  <si>
    <t>ANNENIEKU PAGASTS</t>
  </si>
  <si>
    <t>4650</t>
  </si>
  <si>
    <t>BĒNES PAGASTS</t>
  </si>
  <si>
    <t>4668</t>
  </si>
  <si>
    <t>JAUNBĒRZES PAGASTS</t>
  </si>
  <si>
    <t>4688</t>
  </si>
  <si>
    <t>TĒRVETES PAGASTS</t>
  </si>
  <si>
    <t>5000</t>
  </si>
  <si>
    <t>5001</t>
  </si>
  <si>
    <t>GULBENE</t>
  </si>
  <si>
    <t>5044</t>
  </si>
  <si>
    <t>BEĻAVAS PAGASTS</t>
  </si>
  <si>
    <t>5060</t>
  </si>
  <si>
    <t>JAUNGULBENES PAGASTS</t>
  </si>
  <si>
    <t>5068</t>
  </si>
  <si>
    <t>LITENES PAGASTS</t>
  </si>
  <si>
    <t>5072</t>
  </si>
  <si>
    <t>LIZUMA PAGASTS</t>
  </si>
  <si>
    <t>5076</t>
  </si>
  <si>
    <t>LĪGO PAGASTS</t>
  </si>
  <si>
    <t>5088</t>
  </si>
  <si>
    <t>STĀMERIENAS PAGASTS</t>
  </si>
  <si>
    <t>5090</t>
  </si>
  <si>
    <t>STRADU PAGASTS</t>
  </si>
  <si>
    <t>5094</t>
  </si>
  <si>
    <t>TIRZAS PAGASTS</t>
  </si>
  <si>
    <t>5400</t>
  </si>
  <si>
    <t>5448</t>
  </si>
  <si>
    <t>ELEJAS PAGASTS</t>
  </si>
  <si>
    <t>5452</t>
  </si>
  <si>
    <t>GLŪDAS PAGASTS</t>
  </si>
  <si>
    <t>5456</t>
  </si>
  <si>
    <t>JAUNSVIRLAUKAS PAGASTS</t>
  </si>
  <si>
    <t>5460</t>
  </si>
  <si>
    <t>LIELPLATONES PAGASTS</t>
  </si>
  <si>
    <t>5466</t>
  </si>
  <si>
    <t>OZOLNIEKU PAGASTS</t>
  </si>
  <si>
    <t>5600</t>
  </si>
  <si>
    <t>5601</t>
  </si>
  <si>
    <t>JĒKABPILS</t>
  </si>
  <si>
    <t>5605</t>
  </si>
  <si>
    <t>AKNĪSTE</t>
  </si>
  <si>
    <t>5615</t>
  </si>
  <si>
    <t>VIESĪTE</t>
  </si>
  <si>
    <t>5644</t>
  </si>
  <si>
    <t>ASARES PAGASTS</t>
  </si>
  <si>
    <t>5646</t>
  </si>
  <si>
    <t>ATAŠIENES PAGASTS</t>
  </si>
  <si>
    <t>5648</t>
  </si>
  <si>
    <t>ĀBEĻU PAGASTS</t>
  </si>
  <si>
    <t>5652</t>
  </si>
  <si>
    <t>DIGNĀJAS PAGASTS</t>
  </si>
  <si>
    <t>5654</t>
  </si>
  <si>
    <t>DUNAVAS PAGASTS</t>
  </si>
  <si>
    <t>5666</t>
  </si>
  <si>
    <t>KALNA PAGASTS</t>
  </si>
  <si>
    <t>5668</t>
  </si>
  <si>
    <t>KRUSTPILS PAGASTS</t>
  </si>
  <si>
    <t>5670</t>
  </si>
  <si>
    <t>KŪKU PAGASTS</t>
  </si>
  <si>
    <t>5680</t>
  </si>
  <si>
    <t>RITES PAGASTS</t>
  </si>
  <si>
    <t>5682</t>
  </si>
  <si>
    <t>RUBENES PAGASTS</t>
  </si>
  <si>
    <t>5686</t>
  </si>
  <si>
    <t>SALAS PAGASTS</t>
  </si>
  <si>
    <t>5688</t>
  </si>
  <si>
    <t>SAUKAS PAGASTS</t>
  </si>
  <si>
    <t>5696</t>
  </si>
  <si>
    <t>VĪPES PAGASTS</t>
  </si>
  <si>
    <t>5698</t>
  </si>
  <si>
    <t>ZASAS PAGASTS</t>
  </si>
  <si>
    <t>6000</t>
  </si>
  <si>
    <t>6001</t>
  </si>
  <si>
    <t>6009</t>
  </si>
  <si>
    <t>DAGDA</t>
  </si>
  <si>
    <t>6056</t>
  </si>
  <si>
    <t>EZERNIEKU PAGASTS</t>
  </si>
  <si>
    <t>6064</t>
  </si>
  <si>
    <t>IZVALTAS PAGASTS</t>
  </si>
  <si>
    <t>6076</t>
  </si>
  <si>
    <t>KONSTANTINOVAS PAGASTS</t>
  </si>
  <si>
    <t>6088</t>
  </si>
  <si>
    <t>SKAISTAS PAGASTS</t>
  </si>
  <si>
    <t>6201</t>
  </si>
  <si>
    <t>KULDĪGA</t>
  </si>
  <si>
    <t>6242</t>
  </si>
  <si>
    <t>ALSUNGAS PAGASTS</t>
  </si>
  <si>
    <t>6250</t>
  </si>
  <si>
    <t>GUDENIEKU PAGASTS</t>
  </si>
  <si>
    <t>6258</t>
  </si>
  <si>
    <t>KABILES PAGASTS</t>
  </si>
  <si>
    <t>6282</t>
  </si>
  <si>
    <t>RUDBĀRŽU PAGASTS</t>
  </si>
  <si>
    <t>6296</t>
  </si>
  <si>
    <t>VĀRMES PAGASTS</t>
  </si>
  <si>
    <t>6405</t>
  </si>
  <si>
    <t>AIZPUTE</t>
  </si>
  <si>
    <t>6409</t>
  </si>
  <si>
    <t>GROBIŅA</t>
  </si>
  <si>
    <t>6415</t>
  </si>
  <si>
    <t>PRIEKULE</t>
  </si>
  <si>
    <t>6444</t>
  </si>
  <si>
    <t>BĀRTAS PAGASTS</t>
  </si>
  <si>
    <t>6448</t>
  </si>
  <si>
    <t>CĪRAVAS PAGASTS</t>
  </si>
  <si>
    <t>6452</t>
  </si>
  <si>
    <t>DUNIKAS PAGASTS</t>
  </si>
  <si>
    <t>6464</t>
  </si>
  <si>
    <t>KALĒTU PAGASTS</t>
  </si>
  <si>
    <t>6478</t>
  </si>
  <si>
    <t>NĪCAS PAGASTS</t>
  </si>
  <si>
    <t>6480</t>
  </si>
  <si>
    <t>OTAŅĶU PAGASTS</t>
  </si>
  <si>
    <t>6484</t>
  </si>
  <si>
    <t>RUCAVAS PAGASTS</t>
  </si>
  <si>
    <t>6492</t>
  </si>
  <si>
    <t>VAIŅODES PAGASTS</t>
  </si>
  <si>
    <t>6498</t>
  </si>
  <si>
    <t>VIRGAS PAGASTS</t>
  </si>
  <si>
    <t>6600</t>
  </si>
  <si>
    <t>6601</t>
  </si>
  <si>
    <t>LIMBAŽI</t>
  </si>
  <si>
    <t>6605</t>
  </si>
  <si>
    <t>AINAŽI</t>
  </si>
  <si>
    <t>6607</t>
  </si>
  <si>
    <t>ALOJA</t>
  </si>
  <si>
    <t>6615</t>
  </si>
  <si>
    <t>SALACGRĪVA</t>
  </si>
  <si>
    <t>6652</t>
  </si>
  <si>
    <t>KATVARU PAGASTS</t>
  </si>
  <si>
    <t>6656</t>
  </si>
  <si>
    <t>LĒDURGAS PAGASTS</t>
  </si>
  <si>
    <t>6660</t>
  </si>
  <si>
    <t>6664</t>
  </si>
  <si>
    <t>LIMBAŽU PAGASTS</t>
  </si>
  <si>
    <t>6676</t>
  </si>
  <si>
    <t>SKULTES PAGASTS</t>
  </si>
  <si>
    <t>6688</t>
  </si>
  <si>
    <t>VIĻĶENES PAGASTS</t>
  </si>
  <si>
    <t>6800</t>
  </si>
  <si>
    <t>6801</t>
  </si>
  <si>
    <t>LUDZA</t>
  </si>
  <si>
    <t>6809</t>
  </si>
  <si>
    <t>KĀRSAVA</t>
  </si>
  <si>
    <t>6878</t>
  </si>
  <si>
    <t>NIRZAS PAGASTS</t>
  </si>
  <si>
    <t>7000</t>
  </si>
  <si>
    <t>7001</t>
  </si>
  <si>
    <t>MADONA</t>
  </si>
  <si>
    <t>7007</t>
  </si>
  <si>
    <t>CESVAINE</t>
  </si>
  <si>
    <t>7013</t>
  </si>
  <si>
    <t>LUBĀNA</t>
  </si>
  <si>
    <t>7017</t>
  </si>
  <si>
    <t>VARAKĻĀNI</t>
  </si>
  <si>
    <t>7042</t>
  </si>
  <si>
    <t>ARONAS PAGASTS</t>
  </si>
  <si>
    <t>7046</t>
  </si>
  <si>
    <t>BĒRZAUNES PAGASTS</t>
  </si>
  <si>
    <t>7050</t>
  </si>
  <si>
    <t>DZELZAVAS PAGASTS</t>
  </si>
  <si>
    <t>7054</t>
  </si>
  <si>
    <t>ĒRGĻU PAGASTS</t>
  </si>
  <si>
    <t>7060</t>
  </si>
  <si>
    <t>JUMURDAS PAGASTS</t>
  </si>
  <si>
    <t>7066</t>
  </si>
  <si>
    <t>LAZDONAS PAGASTS</t>
  </si>
  <si>
    <t>7068</t>
  </si>
  <si>
    <t>LIEZĒRES PAGASTS</t>
  </si>
  <si>
    <t>7070</t>
  </si>
  <si>
    <t>ĻAUDONAS PAGASTS</t>
  </si>
  <si>
    <t>7074</t>
  </si>
  <si>
    <t>MĀRCIENAS PAGASTS</t>
  </si>
  <si>
    <t>7078</t>
  </si>
  <si>
    <t>MURMASTIENES PAGASTS</t>
  </si>
  <si>
    <t>7082</t>
  </si>
  <si>
    <t>OŠUPES PAGASTS</t>
  </si>
  <si>
    <t>7086</t>
  </si>
  <si>
    <t>PRAULIENAS PAGASTS</t>
  </si>
  <si>
    <t>7092</t>
  </si>
  <si>
    <t>SAUSNĒJAS PAGASTS</t>
  </si>
  <si>
    <t>7096</t>
  </si>
  <si>
    <t>VESTIENAS PAGASTS</t>
  </si>
  <si>
    <t>7400</t>
  </si>
  <si>
    <t>7401</t>
  </si>
  <si>
    <t>OGRE</t>
  </si>
  <si>
    <t>7413</t>
  </si>
  <si>
    <t>LIELVĀRDE</t>
  </si>
  <si>
    <t>7444</t>
  </si>
  <si>
    <t>BIRZGALES PAGASTS</t>
  </si>
  <si>
    <t>7460</t>
  </si>
  <si>
    <t>LAUBERES PAGASTS</t>
  </si>
  <si>
    <t>7464</t>
  </si>
  <si>
    <t>LĒDMANES PAGASTS</t>
  </si>
  <si>
    <t>7468</t>
  </si>
  <si>
    <t>MADLIENAS PAGASTS</t>
  </si>
  <si>
    <t>7480</t>
  </si>
  <si>
    <t>OGRESGALA PAGASTS</t>
  </si>
  <si>
    <t>7484</t>
  </si>
  <si>
    <t>REMBATES PAGASTS</t>
  </si>
  <si>
    <t>7492</t>
  </si>
  <si>
    <t>TAURUPES PAGASTS</t>
  </si>
  <si>
    <t>7600</t>
  </si>
  <si>
    <t>7601</t>
  </si>
  <si>
    <t>PREIĻI</t>
  </si>
  <si>
    <t>7611</t>
  </si>
  <si>
    <t>LĪVĀNI</t>
  </si>
  <si>
    <t>7642</t>
  </si>
  <si>
    <t>AGLONAS PAGASTS</t>
  </si>
  <si>
    <t>7648</t>
  </si>
  <si>
    <t>GALĒNU PAGASTS</t>
  </si>
  <si>
    <t>7652</t>
  </si>
  <si>
    <t>JERSIKAS PAGASTS</t>
  </si>
  <si>
    <t>7656</t>
  </si>
  <si>
    <t>PELĒČU PAGASTS</t>
  </si>
  <si>
    <t>7662</t>
  </si>
  <si>
    <t>RIEBIŅU PAGASTS</t>
  </si>
  <si>
    <t>7664</t>
  </si>
  <si>
    <t>ROŽKALNU PAGASTS</t>
  </si>
  <si>
    <t>7668</t>
  </si>
  <si>
    <t>RUDZĀTU PAGASTS</t>
  </si>
  <si>
    <t>7674</t>
  </si>
  <si>
    <t>SAUNAS PAGASTS</t>
  </si>
  <si>
    <t>7682</t>
  </si>
  <si>
    <t>SUTRU PAGASTS</t>
  </si>
  <si>
    <t>7690</t>
  </si>
  <si>
    <t>UPMALAS PAGASTS</t>
  </si>
  <si>
    <t>7694</t>
  </si>
  <si>
    <t>VĀRKAVAS PAGASTS</t>
  </si>
  <si>
    <t>7817</t>
  </si>
  <si>
    <t>VIĻĀNI</t>
  </si>
  <si>
    <t>7844</t>
  </si>
  <si>
    <t>BĒRZGALES PAGASTS</t>
  </si>
  <si>
    <t>7850</t>
  </si>
  <si>
    <t>DRICĀNU PAGASTS</t>
  </si>
  <si>
    <t>7858</t>
  </si>
  <si>
    <t>ILZESKALNA PAGASTS</t>
  </si>
  <si>
    <t>7862</t>
  </si>
  <si>
    <t>KAUNATAS PAGASTS</t>
  </si>
  <si>
    <t>7870</t>
  </si>
  <si>
    <t>MALTAS PAGASTS</t>
  </si>
  <si>
    <t>7880</t>
  </si>
  <si>
    <t>PUŠAS PAGASTS</t>
  </si>
  <si>
    <t>7882</t>
  </si>
  <si>
    <t>RIKAVAS PAGASTS</t>
  </si>
  <si>
    <t>7886</t>
  </si>
  <si>
    <t>SAKSTAGALA PAGASTS</t>
  </si>
  <si>
    <t>7892</t>
  </si>
  <si>
    <t>STOĻEROVAS PAGASTS</t>
  </si>
  <si>
    <t>7898</t>
  </si>
  <si>
    <t>VIĻĀNU PAGASTS</t>
  </si>
  <si>
    <t>8000</t>
  </si>
  <si>
    <t>8005</t>
  </si>
  <si>
    <t>BALDONE</t>
  </si>
  <si>
    <t>8009</t>
  </si>
  <si>
    <t>OLAINE</t>
  </si>
  <si>
    <t>8011</t>
  </si>
  <si>
    <t>SALASPILS</t>
  </si>
  <si>
    <t>8013</t>
  </si>
  <si>
    <t>SAULKRASTI</t>
  </si>
  <si>
    <t>8015</t>
  </si>
  <si>
    <t>SIGULDA</t>
  </si>
  <si>
    <t>8042</t>
  </si>
  <si>
    <t>ALLAŽU PAGASTS</t>
  </si>
  <si>
    <t>8048</t>
  </si>
  <si>
    <t>BABĪTES PAGASTS</t>
  </si>
  <si>
    <t>8056</t>
  </si>
  <si>
    <t>DAUGMALES PAGASTS</t>
  </si>
  <si>
    <t>8060</t>
  </si>
  <si>
    <t>GARKALNES PAGASTS</t>
  </si>
  <si>
    <t>8064</t>
  </si>
  <si>
    <t>INČUKALNA PAGASTS</t>
  </si>
  <si>
    <t>8068</t>
  </si>
  <si>
    <t>KRIMULDAS PAGASTS</t>
  </si>
  <si>
    <t>8070</t>
  </si>
  <si>
    <t>ĶEKAVAS PAGASTS</t>
  </si>
  <si>
    <t>8074</t>
  </si>
  <si>
    <t>MĀLPILS PAGASTS</t>
  </si>
  <si>
    <t>8084</t>
  </si>
  <si>
    <t>ROPAŽU PAGASTS</t>
  </si>
  <si>
    <t>8088</t>
  </si>
  <si>
    <t>8096</t>
  </si>
  <si>
    <t>STOPIŅU PAGASTS</t>
  </si>
  <si>
    <t>8400</t>
  </si>
  <si>
    <t>8401</t>
  </si>
  <si>
    <t>SALDUS</t>
  </si>
  <si>
    <t>8405</t>
  </si>
  <si>
    <t>BROCĒNI</t>
  </si>
  <si>
    <t>8444</t>
  </si>
  <si>
    <t>BLĪDENES PAGASTS</t>
  </si>
  <si>
    <t>8462</t>
  </si>
  <si>
    <t>KURSĪŠU PAGASTS</t>
  </si>
  <si>
    <t>8466</t>
  </si>
  <si>
    <t>LUTRIŅU PAGASTS</t>
  </si>
  <si>
    <t>8470</t>
  </si>
  <si>
    <t>NĪGRANDES PAGASTS</t>
  </si>
  <si>
    <t>8476</t>
  </si>
  <si>
    <t>PAMPĀĻU PAGASTS</t>
  </si>
  <si>
    <t>8486</t>
  </si>
  <si>
    <t>SALDUS PAGASTS</t>
  </si>
  <si>
    <t>8492</t>
  </si>
  <si>
    <t>VADAKSTES PAGASTS</t>
  </si>
  <si>
    <t>8496</t>
  </si>
  <si>
    <t>ZIRŅU PAGASTS</t>
  </si>
  <si>
    <t>8498</t>
  </si>
  <si>
    <t>ZVĀRDES PAGASTS</t>
  </si>
  <si>
    <t>8800</t>
  </si>
  <si>
    <t>8801</t>
  </si>
  <si>
    <t>TALSI</t>
  </si>
  <si>
    <t>8813</t>
  </si>
  <si>
    <t>SABILE</t>
  </si>
  <si>
    <t>8815</t>
  </si>
  <si>
    <t>STENDE</t>
  </si>
  <si>
    <t>8817</t>
  </si>
  <si>
    <t>VALDEMĀRPILS</t>
  </si>
  <si>
    <t>8846</t>
  </si>
  <si>
    <t>BALGALES PAGASTS</t>
  </si>
  <si>
    <t>8850</t>
  </si>
  <si>
    <t>DUNDAGAS PAGASTS</t>
  </si>
  <si>
    <t>8854</t>
  </si>
  <si>
    <t>ĢIBUĻU PAGASTS</t>
  </si>
  <si>
    <t>8862</t>
  </si>
  <si>
    <t>KOLKAS PAGASTS</t>
  </si>
  <si>
    <t>8868</t>
  </si>
  <si>
    <t>LAIDZES PAGASTS</t>
  </si>
  <si>
    <t>8870</t>
  </si>
  <si>
    <t>LAUCIENES PAGASTS</t>
  </si>
  <si>
    <t>8872</t>
  </si>
  <si>
    <t>LĪBAGU PAGASTS</t>
  </si>
  <si>
    <t>8878</t>
  </si>
  <si>
    <t>MĒRSRAGA PAGASTS</t>
  </si>
  <si>
    <t>8882</t>
  </si>
  <si>
    <t>ROJAS PAGASTS</t>
  </si>
  <si>
    <t>8892</t>
  </si>
  <si>
    <t>VALDGALES PAGASTS</t>
  </si>
  <si>
    <t>8896</t>
  </si>
  <si>
    <t>VIRBU PAGASTS</t>
  </si>
  <si>
    <t>9000</t>
  </si>
  <si>
    <t>9001</t>
  </si>
  <si>
    <t>TUKUMS</t>
  </si>
  <si>
    <t>9011</t>
  </si>
  <si>
    <t>KANDAVA</t>
  </si>
  <si>
    <t>9046</t>
  </si>
  <si>
    <t>DEGOLES PAGASTS</t>
  </si>
  <si>
    <t>9048</t>
  </si>
  <si>
    <t>DŽŪKSTES PAGASTS</t>
  </si>
  <si>
    <t>9050</t>
  </si>
  <si>
    <t>ENGURES PAGASTS</t>
  </si>
  <si>
    <t>9056</t>
  </si>
  <si>
    <t>JAUNPILS PAGASTS</t>
  </si>
  <si>
    <t>9058</t>
  </si>
  <si>
    <t>JAUNSĀTU PAGASTS</t>
  </si>
  <si>
    <t>9066</t>
  </si>
  <si>
    <t>LAPMEŽCIEMA PAGASTS</t>
  </si>
  <si>
    <t>9074</t>
  </si>
  <si>
    <t>PŪRES PAGASTS</t>
  </si>
  <si>
    <t>9080</t>
  </si>
  <si>
    <t>SLAMPES PAGASTS</t>
  </si>
  <si>
    <t>9082</t>
  </si>
  <si>
    <t>SMĀRDES PAGASTS</t>
  </si>
  <si>
    <t>9092</t>
  </si>
  <si>
    <t>ZANTES PAGASTS</t>
  </si>
  <si>
    <t>9400</t>
  </si>
  <si>
    <t>9401</t>
  </si>
  <si>
    <t>VALKA</t>
  </si>
  <si>
    <t>9413</t>
  </si>
  <si>
    <t>SEDA</t>
  </si>
  <si>
    <t>9415</t>
  </si>
  <si>
    <t>SMILTENE</t>
  </si>
  <si>
    <t>9417</t>
  </si>
  <si>
    <t>STRENČI</t>
  </si>
  <si>
    <t>9458</t>
  </si>
  <si>
    <t>GRUNDZĀLES PAGASTS</t>
  </si>
  <si>
    <t>9462</t>
  </si>
  <si>
    <t>JĒRCĒNU PAGASTS</t>
  </si>
  <si>
    <t>9466</t>
  </si>
  <si>
    <t>KĀRĶU PAGASTS</t>
  </si>
  <si>
    <t>9484</t>
  </si>
  <si>
    <t>TRIKĀTAS PAGASTS</t>
  </si>
  <si>
    <t>9490</t>
  </si>
  <si>
    <t>VARIŅU PAGASTS</t>
  </si>
  <si>
    <t>9492</t>
  </si>
  <si>
    <t>VIJCIEMA PAGASTS</t>
  </si>
  <si>
    <t>9600</t>
  </si>
  <si>
    <t>9601</t>
  </si>
  <si>
    <t>VALMIERA</t>
  </si>
  <si>
    <t>9615</t>
  </si>
  <si>
    <t>RŪJIENA</t>
  </si>
  <si>
    <t>9644</t>
  </si>
  <si>
    <t>BĒRZAINES PAGASTS</t>
  </si>
  <si>
    <t>9652</t>
  </si>
  <si>
    <t>DIKĻU PAGASTS</t>
  </si>
  <si>
    <t>9664</t>
  </si>
  <si>
    <t>KOCĒNU PAGASTS</t>
  </si>
  <si>
    <t>9666</t>
  </si>
  <si>
    <t>ĶOŅU PAGASTS</t>
  </si>
  <si>
    <t>9668</t>
  </si>
  <si>
    <t>LODES PAGASTS</t>
  </si>
  <si>
    <t>9670</t>
  </si>
  <si>
    <t>MATĪŠU PAGASTS</t>
  </si>
  <si>
    <t>9672</t>
  </si>
  <si>
    <t>NAUKŠĒNU PAGASTS</t>
  </si>
  <si>
    <t>9688</t>
  </si>
  <si>
    <t>VAIDAVAS PAGASTS</t>
  </si>
  <si>
    <t>9694</t>
  </si>
  <si>
    <t>VILPULKAS PAGASTS</t>
  </si>
  <si>
    <t>9800</t>
  </si>
  <si>
    <t>9813</t>
  </si>
  <si>
    <t>PILTENE</t>
  </si>
  <si>
    <t>9850</t>
  </si>
  <si>
    <t>JŪRKALNES PAGASTS</t>
  </si>
  <si>
    <t>9856</t>
  </si>
  <si>
    <t>POPES PAGASTS</t>
  </si>
  <si>
    <t>9870</t>
  </si>
  <si>
    <t>UGĀLES PAGASTS</t>
  </si>
  <si>
    <t>9890</t>
  </si>
  <si>
    <t>ZIRU PAGASTS</t>
  </si>
  <si>
    <t>Pārskats par pašvaldību ziedojumu un dāvinājumu ieņēmumiem un izdevumiem 2001.gadā</t>
  </si>
  <si>
    <t>Pašvaldības nosaukums</t>
  </si>
  <si>
    <t>Ieņēmumi - kopā</t>
  </si>
  <si>
    <t>Uzturēšanas</t>
  </si>
  <si>
    <t>Kapitālie</t>
  </si>
  <si>
    <t>Tīrie aizdevumi</t>
  </si>
  <si>
    <t>VENTSPILS RAJONA PADOME</t>
  </si>
  <si>
    <t>VALMIERAS RAJONA PADOME</t>
  </si>
  <si>
    <t>VALKAS RAJONA PADOME</t>
  </si>
  <si>
    <t>TUKUMA RAJONA PADOME</t>
  </si>
  <si>
    <t>TALSU RAJONA PADOME</t>
  </si>
  <si>
    <t>SALDUS RAJONA PADOME</t>
  </si>
  <si>
    <t>RĪGAS RAJONA PADOME</t>
  </si>
  <si>
    <t>PREIĻU RAJONA PADOME</t>
  </si>
  <si>
    <t>OGRES RAJONA PADOME</t>
  </si>
  <si>
    <t>MADONAS RAJONA PADOME</t>
  </si>
  <si>
    <t>LUDZAS RAJONA PADOME</t>
  </si>
  <si>
    <t>LIMBAŽU RAJONA PADOME</t>
  </si>
  <si>
    <t>KRĀSLAVAS RAJONA PADOME</t>
  </si>
  <si>
    <t>JĒKABPILS RAJONA PADOME</t>
  </si>
  <si>
    <t>JELGAVAS RAJONA PADOME</t>
  </si>
  <si>
    <t>GULBENES RAJONA PADOME</t>
  </si>
  <si>
    <t>DOBELES RAJONA PADOME</t>
  </si>
  <si>
    <t>DAUGAVPILS RAJONA PADOME</t>
  </si>
  <si>
    <t>CĒSU RAJONA PADOME</t>
  </si>
  <si>
    <t>BAUSKAS RAJONA PADOME</t>
  </si>
  <si>
    <t>BALVU RAJONA PADOME</t>
  </si>
  <si>
    <t>ALŪKSNES RAJONA PADOME</t>
  </si>
  <si>
    <t>AIZKRAUKLES RAJONA PADOME</t>
  </si>
  <si>
    <t>KOPĀ PA AIZKRAUKLES RAJONU</t>
  </si>
  <si>
    <t>KOPĀ PA ALŪKSNES RAJONU</t>
  </si>
  <si>
    <t>KOPĀ PA BALVU RAJONU</t>
  </si>
  <si>
    <t>KOPĀ PA BAUSKAS RAJONU</t>
  </si>
  <si>
    <t>KOPĀ PA CĒSU RAJONU</t>
  </si>
  <si>
    <t>KOPĀ PA DAUGAVPILS RAJONU</t>
  </si>
  <si>
    <t>KOPĀ PA DOBELES RAJONU</t>
  </si>
  <si>
    <t>KOPĀ PA GULBENES RAJONU</t>
  </si>
  <si>
    <t>KOPĀ PA JELGAVAS RAJONU</t>
  </si>
  <si>
    <t>KOPĀ PA JĒKABPILS RAJONU</t>
  </si>
  <si>
    <t>KRĀSLAVA</t>
  </si>
  <si>
    <t>KOPĀ PA KRĀSLAVAS RAJONU</t>
  </si>
  <si>
    <t>KOPĀ PA KULDĪGAS RAJONU</t>
  </si>
  <si>
    <t>KOPĀ PA LIEPĀJAS RAJONU</t>
  </si>
  <si>
    <t>KOPĀ PA LIMBAŽU RAJONU</t>
  </si>
  <si>
    <t>KOPĀ PA LUDZAS RAJONU</t>
  </si>
  <si>
    <t>KOPĀ PA MADONAS RAJONU</t>
  </si>
  <si>
    <t>KOPĀ PA OGRES RAJONU</t>
  </si>
  <si>
    <t>KOPĀ PA PREIĻU RAJONU</t>
  </si>
  <si>
    <t>KOPĀ PA RĒZEKNES RAJONU</t>
  </si>
  <si>
    <t>KOPĀ PA RĪGAS RAJONU</t>
  </si>
  <si>
    <t>KOPĀ PA SALDUS RAJONU</t>
  </si>
  <si>
    <t>KOPĀ PA TALSU RAJONU</t>
  </si>
  <si>
    <t>KOPĀ PA TUKUMA RAJONU</t>
  </si>
  <si>
    <t>KOPĀ PA VALKAS RAJONU</t>
  </si>
  <si>
    <t>KOPĀ PA VALMIERAS RAJONU</t>
  </si>
  <si>
    <t>KOPĀ PA VENTSPILS RAJONU</t>
  </si>
  <si>
    <t>KOPĀ REPUBLIKĀ</t>
  </si>
  <si>
    <t>Izdevumi</t>
  </si>
  <si>
    <t>Līdzekļu atlikums gada sākumā</t>
  </si>
  <si>
    <t>Līdzekļu atlikums gada beigās</t>
  </si>
  <si>
    <t>Pašval dības kods</t>
  </si>
  <si>
    <t>Līdzekļu izmaiņas 
(10-11)</t>
  </si>
  <si>
    <t>Pavisam (4+5+6)</t>
  </si>
  <si>
    <t>Budžeta fiskālais deficīts (-) vai 
pārpalikums (+) (3-7)</t>
  </si>
  <si>
    <t>3860</t>
  </si>
  <si>
    <t>KUPRAVAS PAGASTS</t>
  </si>
  <si>
    <t>(latos)</t>
  </si>
  <si>
    <t>29.pielikums</t>
  </si>
  <si>
    <t>LIEPUPES PAGASTS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</si>
</sst>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8"/>
  <sheetViews>
    <sheetView tabSelected="1" workbookViewId="0" topLeftCell="B189">
      <selection activeCell="B194" sqref="B194"/>
    </sheetView>
  </sheetViews>
  <sheetFormatPr defaultColWidth="9.140625" defaultRowHeight="12.75"/>
  <cols>
    <col min="1" max="1" width="7.140625" style="0" customWidth="1"/>
    <col min="2" max="2" width="37.28125" style="0" customWidth="1"/>
    <col min="3" max="4" width="11.140625" style="3" customWidth="1"/>
    <col min="5" max="7" width="10.00390625" style="3" customWidth="1"/>
    <col min="8" max="8" width="12.421875" style="3" customWidth="1"/>
    <col min="9" max="9" width="11.28125" style="3" customWidth="1"/>
    <col min="10" max="10" width="12.7109375" style="3" customWidth="1"/>
    <col min="11" max="11" width="12.28125" style="3" customWidth="1"/>
  </cols>
  <sheetData>
    <row r="1" ht="12.75">
      <c r="K1" s="4" t="s">
        <v>649</v>
      </c>
    </row>
    <row r="3" spans="1:11" ht="15.75">
      <c r="A3" s="10" t="s">
        <v>582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5" ht="12.75">
      <c r="K5" s="9" t="s">
        <v>648</v>
      </c>
    </row>
    <row r="6" spans="1:11" ht="12.75">
      <c r="A6" s="12" t="s">
        <v>642</v>
      </c>
      <c r="B6" s="12" t="s">
        <v>583</v>
      </c>
      <c r="C6" s="13" t="s">
        <v>584</v>
      </c>
      <c r="D6" s="11" t="s">
        <v>639</v>
      </c>
      <c r="E6" s="11"/>
      <c r="F6" s="11"/>
      <c r="G6" s="11"/>
      <c r="H6" s="13" t="s">
        <v>645</v>
      </c>
      <c r="I6" s="13" t="s">
        <v>643</v>
      </c>
      <c r="J6" s="13" t="s">
        <v>640</v>
      </c>
      <c r="K6" s="13" t="s">
        <v>641</v>
      </c>
    </row>
    <row r="7" spans="1:11" s="2" customFormat="1" ht="53.25" customHeight="1">
      <c r="A7" s="12"/>
      <c r="B7" s="12"/>
      <c r="C7" s="12"/>
      <c r="D7" s="8" t="s">
        <v>585</v>
      </c>
      <c r="E7" s="8" t="s">
        <v>586</v>
      </c>
      <c r="F7" s="8" t="s">
        <v>587</v>
      </c>
      <c r="G7" s="8" t="s">
        <v>644</v>
      </c>
      <c r="H7" s="12"/>
      <c r="I7" s="12"/>
      <c r="J7" s="12"/>
      <c r="K7" s="12"/>
    </row>
    <row r="8" spans="1:11" s="2" customFormat="1" ht="12.75">
      <c r="A8" s="7">
        <v>1</v>
      </c>
      <c r="B8" s="7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</row>
    <row r="9" spans="3:11" s="2" customFormat="1" ht="12.75"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t="s">
        <v>0</v>
      </c>
      <c r="B10" t="s">
        <v>1</v>
      </c>
      <c r="C10" s="3">
        <v>903807</v>
      </c>
      <c r="D10" s="3">
        <v>945604</v>
      </c>
      <c r="E10" s="3">
        <v>73449</v>
      </c>
      <c r="F10" s="3">
        <v>0</v>
      </c>
      <c r="G10" s="3">
        <f aca="true" t="shared" si="0" ref="G10:G15">SUM(D10:E10)</f>
        <v>1019053</v>
      </c>
      <c r="H10" s="3">
        <f aca="true" t="shared" si="1" ref="H10:H16">C10-G10</f>
        <v>-115246</v>
      </c>
      <c r="I10" s="3">
        <f>J10-K10</f>
        <v>115246</v>
      </c>
      <c r="J10" s="3">
        <v>276743</v>
      </c>
      <c r="K10" s="3">
        <v>161497</v>
      </c>
    </row>
    <row r="11" spans="1:11" ht="12.75">
      <c r="A11" t="s">
        <v>2</v>
      </c>
      <c r="B11" t="s">
        <v>3</v>
      </c>
      <c r="C11" s="3">
        <v>56216</v>
      </c>
      <c r="D11" s="3">
        <v>41288</v>
      </c>
      <c r="E11" s="3">
        <v>6323</v>
      </c>
      <c r="F11" s="3">
        <v>0</v>
      </c>
      <c r="G11" s="3">
        <f t="shared" si="0"/>
        <v>47611</v>
      </c>
      <c r="H11" s="3">
        <f t="shared" si="1"/>
        <v>8605</v>
      </c>
      <c r="I11" s="3">
        <f aca="true" t="shared" si="2" ref="I11:I18">J11-K11</f>
        <v>-8605</v>
      </c>
      <c r="J11" s="3">
        <v>15811</v>
      </c>
      <c r="K11" s="3">
        <v>24416</v>
      </c>
    </row>
    <row r="12" spans="1:11" ht="12.75">
      <c r="A12" t="s">
        <v>4</v>
      </c>
      <c r="B12" t="s">
        <v>5</v>
      </c>
      <c r="C12" s="3">
        <v>89328</v>
      </c>
      <c r="D12" s="3">
        <v>35697</v>
      </c>
      <c r="E12" s="3">
        <v>99540</v>
      </c>
      <c r="F12" s="3">
        <v>0</v>
      </c>
      <c r="G12" s="3">
        <f t="shared" si="0"/>
        <v>135237</v>
      </c>
      <c r="H12" s="3">
        <f t="shared" si="1"/>
        <v>-45909</v>
      </c>
      <c r="I12" s="3">
        <f t="shared" si="2"/>
        <v>45909</v>
      </c>
      <c r="J12" s="3">
        <v>53439</v>
      </c>
      <c r="K12" s="3">
        <v>7530</v>
      </c>
    </row>
    <row r="13" spans="1:11" ht="12.75">
      <c r="A13" t="s">
        <v>6</v>
      </c>
      <c r="B13" t="s">
        <v>7</v>
      </c>
      <c r="C13" s="3">
        <v>200552</v>
      </c>
      <c r="D13" s="3">
        <v>50064</v>
      </c>
      <c r="E13" s="3">
        <v>78028</v>
      </c>
      <c r="F13" s="3">
        <v>0</v>
      </c>
      <c r="G13" s="3">
        <f t="shared" si="0"/>
        <v>128092</v>
      </c>
      <c r="H13" s="3">
        <f t="shared" si="1"/>
        <v>72460</v>
      </c>
      <c r="I13" s="3">
        <f t="shared" si="2"/>
        <v>-72460</v>
      </c>
      <c r="J13" s="3">
        <v>64985</v>
      </c>
      <c r="K13" s="3">
        <v>137445</v>
      </c>
    </row>
    <row r="14" spans="1:11" ht="12.75">
      <c r="A14" t="s">
        <v>8</v>
      </c>
      <c r="B14" t="s">
        <v>9</v>
      </c>
      <c r="C14" s="3">
        <v>51855</v>
      </c>
      <c r="D14" s="3">
        <v>52916</v>
      </c>
      <c r="E14" s="3">
        <v>1731</v>
      </c>
      <c r="F14" s="3">
        <v>0</v>
      </c>
      <c r="G14" s="3">
        <f t="shared" si="0"/>
        <v>54647</v>
      </c>
      <c r="H14" s="3">
        <f t="shared" si="1"/>
        <v>-2792</v>
      </c>
      <c r="I14" s="3">
        <f t="shared" si="2"/>
        <v>2792</v>
      </c>
      <c r="J14" s="3">
        <v>29968</v>
      </c>
      <c r="K14" s="3">
        <v>27176</v>
      </c>
    </row>
    <row r="15" spans="1:11" ht="12.75">
      <c r="A15" t="s">
        <v>10</v>
      </c>
      <c r="B15" t="s">
        <v>11</v>
      </c>
      <c r="C15" s="3">
        <v>9092</v>
      </c>
      <c r="D15" s="3">
        <v>8686</v>
      </c>
      <c r="E15" s="3">
        <v>3328</v>
      </c>
      <c r="F15" s="3">
        <v>0</v>
      </c>
      <c r="G15" s="3">
        <f t="shared" si="0"/>
        <v>12014</v>
      </c>
      <c r="H15" s="3">
        <f t="shared" si="1"/>
        <v>-2922</v>
      </c>
      <c r="I15" s="3">
        <f t="shared" si="2"/>
        <v>2922</v>
      </c>
      <c r="J15" s="3">
        <v>3812</v>
      </c>
      <c r="K15" s="3">
        <v>890</v>
      </c>
    </row>
    <row r="16" spans="1:11" ht="12.75">
      <c r="A16" t="s">
        <v>12</v>
      </c>
      <c r="B16" t="s">
        <v>13</v>
      </c>
      <c r="C16" s="3">
        <v>3239480</v>
      </c>
      <c r="D16" s="3">
        <v>1371022</v>
      </c>
      <c r="E16" s="3">
        <v>2197017</v>
      </c>
      <c r="F16" s="3">
        <v>-908468</v>
      </c>
      <c r="G16" s="3">
        <f>SUM(D16:F16)</f>
        <v>2659571</v>
      </c>
      <c r="H16" s="3">
        <f t="shared" si="1"/>
        <v>579909</v>
      </c>
      <c r="I16" s="3">
        <f t="shared" si="2"/>
        <v>-579909</v>
      </c>
      <c r="J16" s="3">
        <v>1168531</v>
      </c>
      <c r="K16" s="3">
        <v>1748440</v>
      </c>
    </row>
    <row r="18" spans="1:11" ht="12.75">
      <c r="A18" t="s">
        <v>14</v>
      </c>
      <c r="B18" t="s">
        <v>610</v>
      </c>
      <c r="C18" s="3">
        <v>9443</v>
      </c>
      <c r="D18" s="3">
        <v>2360</v>
      </c>
      <c r="E18" s="3">
        <v>4654</v>
      </c>
      <c r="F18" s="3">
        <v>0</v>
      </c>
      <c r="G18" s="3">
        <f aca="true" t="shared" si="3" ref="G18:G32">SUM(D18:E18)</f>
        <v>7014</v>
      </c>
      <c r="H18" s="3">
        <f>C18-G18</f>
        <v>2429</v>
      </c>
      <c r="I18" s="3">
        <f t="shared" si="2"/>
        <v>-2429</v>
      </c>
      <c r="J18" s="3">
        <v>250</v>
      </c>
      <c r="K18" s="3">
        <v>2679</v>
      </c>
    </row>
    <row r="19" spans="1:11" ht="12.75">
      <c r="A19" t="s">
        <v>15</v>
      </c>
      <c r="B19" t="s">
        <v>16</v>
      </c>
      <c r="C19" s="3">
        <v>5744</v>
      </c>
      <c r="D19" s="3">
        <v>13296</v>
      </c>
      <c r="E19" s="3">
        <v>327</v>
      </c>
      <c r="F19" s="3">
        <v>0</v>
      </c>
      <c r="G19" s="3">
        <f t="shared" si="3"/>
        <v>13623</v>
      </c>
      <c r="H19" s="3">
        <f aca="true" t="shared" si="4" ref="H19:H30">C19-G19</f>
        <v>-7879</v>
      </c>
      <c r="I19" s="3">
        <f aca="true" t="shared" si="5" ref="I19:I30">J19-K19</f>
        <v>7879</v>
      </c>
      <c r="J19" s="3">
        <v>10719</v>
      </c>
      <c r="K19" s="3">
        <v>2840</v>
      </c>
    </row>
    <row r="20" spans="1:11" ht="12.75">
      <c r="A20" t="s">
        <v>17</v>
      </c>
      <c r="B20" t="s">
        <v>18</v>
      </c>
      <c r="C20" s="3">
        <v>1937</v>
      </c>
      <c r="D20" s="3">
        <v>266</v>
      </c>
      <c r="E20" s="3">
        <v>1671</v>
      </c>
      <c r="F20" s="3">
        <v>0</v>
      </c>
      <c r="G20" s="3">
        <f t="shared" si="3"/>
        <v>1937</v>
      </c>
      <c r="H20" s="3">
        <f t="shared" si="4"/>
        <v>0</v>
      </c>
      <c r="I20" s="3">
        <f t="shared" si="5"/>
        <v>0</v>
      </c>
      <c r="J20" s="3">
        <v>0</v>
      </c>
      <c r="K20" s="3">
        <v>0</v>
      </c>
    </row>
    <row r="21" spans="1:11" ht="12.75">
      <c r="A21" t="s">
        <v>19</v>
      </c>
      <c r="B21" t="s">
        <v>20</v>
      </c>
      <c r="C21" s="3">
        <v>0</v>
      </c>
      <c r="D21" s="3">
        <v>203</v>
      </c>
      <c r="E21" s="3">
        <v>32</v>
      </c>
      <c r="F21" s="3">
        <v>0</v>
      </c>
      <c r="G21" s="3">
        <f t="shared" si="3"/>
        <v>235</v>
      </c>
      <c r="H21" s="3">
        <f t="shared" si="4"/>
        <v>-235</v>
      </c>
      <c r="I21" s="3">
        <f t="shared" si="5"/>
        <v>235</v>
      </c>
      <c r="J21" s="3">
        <v>291</v>
      </c>
      <c r="K21" s="3">
        <v>56</v>
      </c>
    </row>
    <row r="22" spans="1:11" ht="12.75">
      <c r="A22" t="s">
        <v>21</v>
      </c>
      <c r="B22" t="s">
        <v>22</v>
      </c>
      <c r="C22" s="3">
        <v>115</v>
      </c>
      <c r="D22" s="3">
        <v>0</v>
      </c>
      <c r="E22" s="3">
        <v>115</v>
      </c>
      <c r="F22" s="3">
        <v>0</v>
      </c>
      <c r="G22" s="3">
        <f t="shared" si="3"/>
        <v>115</v>
      </c>
      <c r="H22" s="3">
        <f t="shared" si="4"/>
        <v>0</v>
      </c>
      <c r="I22" s="3">
        <f t="shared" si="5"/>
        <v>0</v>
      </c>
      <c r="J22" s="3">
        <v>0</v>
      </c>
      <c r="K22" s="3">
        <v>0</v>
      </c>
    </row>
    <row r="23" spans="1:11" ht="12.75">
      <c r="A23" t="s">
        <v>23</v>
      </c>
      <c r="B23" t="s">
        <v>24</v>
      </c>
      <c r="C23" s="3">
        <v>179</v>
      </c>
      <c r="D23" s="3">
        <v>129</v>
      </c>
      <c r="E23" s="3">
        <v>0</v>
      </c>
      <c r="F23" s="3">
        <v>0</v>
      </c>
      <c r="G23" s="3">
        <f t="shared" si="3"/>
        <v>129</v>
      </c>
      <c r="H23" s="3">
        <f t="shared" si="4"/>
        <v>50</v>
      </c>
      <c r="I23" s="3">
        <f t="shared" si="5"/>
        <v>-50</v>
      </c>
      <c r="J23" s="3">
        <v>0</v>
      </c>
      <c r="K23" s="3">
        <v>50</v>
      </c>
    </row>
    <row r="24" spans="1:11" ht="12.75">
      <c r="A24" t="s">
        <v>25</v>
      </c>
      <c r="B24" t="s">
        <v>26</v>
      </c>
      <c r="C24" s="3">
        <v>100</v>
      </c>
      <c r="D24" s="3">
        <v>100</v>
      </c>
      <c r="E24" s="3">
        <v>0</v>
      </c>
      <c r="F24" s="3">
        <v>0</v>
      </c>
      <c r="G24" s="3">
        <f t="shared" si="3"/>
        <v>100</v>
      </c>
      <c r="H24" s="3">
        <f t="shared" si="4"/>
        <v>0</v>
      </c>
      <c r="I24" s="3">
        <f t="shared" si="5"/>
        <v>0</v>
      </c>
      <c r="J24" s="3">
        <v>0</v>
      </c>
      <c r="K24" s="3">
        <v>0</v>
      </c>
    </row>
    <row r="25" spans="1:11" ht="12.75">
      <c r="A25" t="s">
        <v>27</v>
      </c>
      <c r="B25" t="s">
        <v>28</v>
      </c>
      <c r="C25" s="3">
        <v>300</v>
      </c>
      <c r="D25" s="3">
        <v>300</v>
      </c>
      <c r="E25" s="3">
        <v>0</v>
      </c>
      <c r="F25" s="3">
        <v>0</v>
      </c>
      <c r="G25" s="3">
        <f t="shared" si="3"/>
        <v>300</v>
      </c>
      <c r="H25" s="3">
        <f t="shared" si="4"/>
        <v>0</v>
      </c>
      <c r="I25" s="3">
        <f t="shared" si="5"/>
        <v>0</v>
      </c>
      <c r="J25" s="3">
        <v>0</v>
      </c>
      <c r="K25" s="3">
        <v>0</v>
      </c>
    </row>
    <row r="26" spans="1:11" ht="12.75">
      <c r="A26" t="s">
        <v>29</v>
      </c>
      <c r="B26" t="s">
        <v>30</v>
      </c>
      <c r="C26" s="3">
        <v>6856</v>
      </c>
      <c r="D26" s="3">
        <v>1456</v>
      </c>
      <c r="E26" s="3">
        <v>9079</v>
      </c>
      <c r="F26" s="3">
        <v>0</v>
      </c>
      <c r="G26" s="3">
        <f t="shared" si="3"/>
        <v>10535</v>
      </c>
      <c r="H26" s="3">
        <f t="shared" si="4"/>
        <v>-3679</v>
      </c>
      <c r="I26" s="3">
        <f t="shared" si="5"/>
        <v>3679</v>
      </c>
      <c r="J26" s="3">
        <v>3679</v>
      </c>
      <c r="K26" s="3">
        <v>0</v>
      </c>
    </row>
    <row r="27" spans="1:11" ht="12.75">
      <c r="A27" t="s">
        <v>31</v>
      </c>
      <c r="B27" t="s">
        <v>32</v>
      </c>
      <c r="C27" s="3">
        <v>1355</v>
      </c>
      <c r="D27" s="3">
        <v>455</v>
      </c>
      <c r="E27" s="3">
        <v>1000</v>
      </c>
      <c r="F27" s="3">
        <v>0</v>
      </c>
      <c r="G27" s="3">
        <f t="shared" si="3"/>
        <v>1455</v>
      </c>
      <c r="H27" s="3">
        <f t="shared" si="4"/>
        <v>-100</v>
      </c>
      <c r="I27" s="3">
        <f t="shared" si="5"/>
        <v>100</v>
      </c>
      <c r="J27" s="3">
        <v>100</v>
      </c>
      <c r="K27" s="3">
        <v>0</v>
      </c>
    </row>
    <row r="28" spans="1:11" ht="12.75">
      <c r="A28" t="s">
        <v>33</v>
      </c>
      <c r="B28" t="s">
        <v>34</v>
      </c>
      <c r="C28" s="3">
        <v>600</v>
      </c>
      <c r="D28" s="3">
        <v>200</v>
      </c>
      <c r="E28" s="3">
        <v>400</v>
      </c>
      <c r="F28" s="3">
        <v>0</v>
      </c>
      <c r="G28" s="3">
        <f t="shared" si="3"/>
        <v>600</v>
      </c>
      <c r="H28" s="3">
        <f t="shared" si="4"/>
        <v>0</v>
      </c>
      <c r="I28" s="3">
        <f t="shared" si="5"/>
        <v>0</v>
      </c>
      <c r="J28" s="3">
        <v>0</v>
      </c>
      <c r="K28" s="3">
        <v>0</v>
      </c>
    </row>
    <row r="29" spans="1:11" ht="12.75">
      <c r="A29" t="s">
        <v>35</v>
      </c>
      <c r="B29" t="s">
        <v>36</v>
      </c>
      <c r="C29" s="3">
        <v>0</v>
      </c>
      <c r="D29" s="3">
        <v>291</v>
      </c>
      <c r="E29" s="3">
        <v>0</v>
      </c>
      <c r="F29" s="3">
        <v>0</v>
      </c>
      <c r="G29" s="3">
        <f t="shared" si="3"/>
        <v>291</v>
      </c>
      <c r="H29" s="3">
        <f t="shared" si="4"/>
        <v>-291</v>
      </c>
      <c r="I29" s="3">
        <f t="shared" si="5"/>
        <v>291</v>
      </c>
      <c r="J29" s="3">
        <v>291</v>
      </c>
      <c r="K29" s="3">
        <v>0</v>
      </c>
    </row>
    <row r="30" spans="1:11" ht="12.75">
      <c r="B30" s="1" t="s">
        <v>611</v>
      </c>
      <c r="C30" s="6">
        <v>26629</v>
      </c>
      <c r="D30" s="6">
        <v>19056</v>
      </c>
      <c r="E30" s="6">
        <v>17278</v>
      </c>
      <c r="F30" s="6">
        <v>0</v>
      </c>
      <c r="G30" s="6">
        <f t="shared" si="3"/>
        <v>36334</v>
      </c>
      <c r="H30" s="6">
        <f t="shared" si="4"/>
        <v>-9705</v>
      </c>
      <c r="I30" s="6">
        <f t="shared" si="5"/>
        <v>9705</v>
      </c>
      <c r="J30" s="6">
        <v>15330</v>
      </c>
      <c r="K30" s="6">
        <v>5625</v>
      </c>
    </row>
    <row r="31" ht="12.75">
      <c r="B31" s="1"/>
    </row>
    <row r="32" spans="1:11" ht="12.75">
      <c r="A32" t="s">
        <v>38</v>
      </c>
      <c r="B32" t="s">
        <v>609</v>
      </c>
      <c r="C32" s="3">
        <v>62</v>
      </c>
      <c r="D32" s="3">
        <v>2047</v>
      </c>
      <c r="E32" s="3">
        <v>0</v>
      </c>
      <c r="F32" s="3">
        <v>0</v>
      </c>
      <c r="G32" s="3">
        <f t="shared" si="3"/>
        <v>2047</v>
      </c>
      <c r="H32" s="3">
        <f>C32-G32</f>
        <v>-1985</v>
      </c>
      <c r="I32" s="3">
        <f>J32-K32</f>
        <v>1985</v>
      </c>
      <c r="J32" s="3">
        <v>5971</v>
      </c>
      <c r="K32" s="3">
        <v>3986</v>
      </c>
    </row>
    <row r="33" spans="1:11" ht="12.75">
      <c r="A33" t="s">
        <v>39</v>
      </c>
      <c r="B33" t="s">
        <v>40</v>
      </c>
      <c r="C33" s="3">
        <v>6956</v>
      </c>
      <c r="D33" s="3">
        <v>8477</v>
      </c>
      <c r="E33" s="3">
        <v>696</v>
      </c>
      <c r="F33" s="3">
        <v>0</v>
      </c>
      <c r="G33" s="3">
        <f aca="true" t="shared" si="6" ref="G33:G43">SUM(D33:E33)</f>
        <v>9173</v>
      </c>
      <c r="H33" s="3">
        <f aca="true" t="shared" si="7" ref="H33:H43">C33-G33</f>
        <v>-2217</v>
      </c>
      <c r="I33" s="3">
        <f aca="true" t="shared" si="8" ref="I33:I43">J33-K33</f>
        <v>2217</v>
      </c>
      <c r="J33" s="3">
        <v>3056</v>
      </c>
      <c r="K33" s="3">
        <v>839</v>
      </c>
    </row>
    <row r="34" spans="1:11" ht="12.75">
      <c r="A34" t="s">
        <v>41</v>
      </c>
      <c r="B34" t="s">
        <v>42</v>
      </c>
      <c r="C34" s="3">
        <v>974</v>
      </c>
      <c r="D34" s="3">
        <v>1409</v>
      </c>
      <c r="E34" s="3">
        <v>439</v>
      </c>
      <c r="F34" s="3">
        <v>0</v>
      </c>
      <c r="G34" s="3">
        <f t="shared" si="6"/>
        <v>1848</v>
      </c>
      <c r="H34" s="3">
        <f t="shared" si="7"/>
        <v>-874</v>
      </c>
      <c r="I34" s="3">
        <f t="shared" si="8"/>
        <v>874</v>
      </c>
      <c r="J34" s="3">
        <v>1224</v>
      </c>
      <c r="K34" s="3">
        <v>350</v>
      </c>
    </row>
    <row r="35" spans="1:11" ht="12.75">
      <c r="A35" t="s">
        <v>43</v>
      </c>
      <c r="B35" t="s">
        <v>44</v>
      </c>
      <c r="C35" s="3">
        <v>0</v>
      </c>
      <c r="D35" s="3">
        <v>51</v>
      </c>
      <c r="E35" s="3">
        <v>0</v>
      </c>
      <c r="F35" s="3">
        <v>0</v>
      </c>
      <c r="G35" s="3">
        <f t="shared" si="6"/>
        <v>51</v>
      </c>
      <c r="H35" s="3">
        <f t="shared" si="7"/>
        <v>-51</v>
      </c>
      <c r="I35" s="3">
        <f t="shared" si="8"/>
        <v>51</v>
      </c>
      <c r="J35" s="3">
        <v>51</v>
      </c>
      <c r="K35" s="3">
        <v>0</v>
      </c>
    </row>
    <row r="36" spans="1:11" ht="12.75">
      <c r="A36" t="s">
        <v>45</v>
      </c>
      <c r="B36" t="s">
        <v>46</v>
      </c>
      <c r="C36" s="3">
        <v>0</v>
      </c>
      <c r="D36" s="3">
        <v>48</v>
      </c>
      <c r="E36" s="3">
        <v>0</v>
      </c>
      <c r="F36" s="3">
        <v>0</v>
      </c>
      <c r="G36" s="3">
        <f t="shared" si="6"/>
        <v>48</v>
      </c>
      <c r="H36" s="3">
        <f t="shared" si="7"/>
        <v>-48</v>
      </c>
      <c r="I36" s="3">
        <f t="shared" si="8"/>
        <v>48</v>
      </c>
      <c r="J36" s="3">
        <v>48</v>
      </c>
      <c r="K36" s="3">
        <v>0</v>
      </c>
    </row>
    <row r="37" spans="1:11" ht="12.75">
      <c r="A37" t="s">
        <v>47</v>
      </c>
      <c r="B37" t="s">
        <v>48</v>
      </c>
      <c r="C37" s="3">
        <v>1000</v>
      </c>
      <c r="D37" s="3">
        <v>8</v>
      </c>
      <c r="E37" s="3">
        <v>0</v>
      </c>
      <c r="F37" s="3">
        <v>0</v>
      </c>
      <c r="G37" s="3">
        <f t="shared" si="6"/>
        <v>8</v>
      </c>
      <c r="H37" s="3">
        <f t="shared" si="7"/>
        <v>992</v>
      </c>
      <c r="I37" s="3">
        <f t="shared" si="8"/>
        <v>-992</v>
      </c>
      <c r="J37" s="3">
        <v>0</v>
      </c>
      <c r="K37" s="3">
        <v>992</v>
      </c>
    </row>
    <row r="38" spans="1:11" ht="12.75">
      <c r="A38" t="s">
        <v>49</v>
      </c>
      <c r="B38" t="s">
        <v>50</v>
      </c>
      <c r="C38" s="3">
        <v>20</v>
      </c>
      <c r="D38" s="3">
        <v>20</v>
      </c>
      <c r="E38" s="3">
        <v>0</v>
      </c>
      <c r="F38" s="3">
        <v>0</v>
      </c>
      <c r="G38" s="3">
        <f t="shared" si="6"/>
        <v>20</v>
      </c>
      <c r="H38" s="3">
        <f t="shared" si="7"/>
        <v>0</v>
      </c>
      <c r="I38" s="3">
        <f t="shared" si="8"/>
        <v>0</v>
      </c>
      <c r="J38" s="3">
        <v>0</v>
      </c>
      <c r="K38" s="3">
        <v>0</v>
      </c>
    </row>
    <row r="39" spans="1:11" ht="12.75">
      <c r="A39" t="s">
        <v>51</v>
      </c>
      <c r="B39" t="s">
        <v>52</v>
      </c>
      <c r="C39" s="3">
        <v>1550</v>
      </c>
      <c r="D39" s="3">
        <v>1425</v>
      </c>
      <c r="E39" s="3">
        <v>100</v>
      </c>
      <c r="F39" s="3">
        <v>0</v>
      </c>
      <c r="G39" s="3">
        <f t="shared" si="6"/>
        <v>1525</v>
      </c>
      <c r="H39" s="3">
        <f t="shared" si="7"/>
        <v>25</v>
      </c>
      <c r="I39" s="3">
        <f t="shared" si="8"/>
        <v>-25</v>
      </c>
      <c r="J39" s="3">
        <v>0</v>
      </c>
      <c r="K39" s="3">
        <v>25</v>
      </c>
    </row>
    <row r="40" spans="1:11" ht="12.75">
      <c r="A40" t="s">
        <v>53</v>
      </c>
      <c r="B40" t="s">
        <v>54</v>
      </c>
      <c r="C40" s="3">
        <v>2719</v>
      </c>
      <c r="D40" s="3">
        <v>3035</v>
      </c>
      <c r="E40" s="3">
        <v>0</v>
      </c>
      <c r="F40" s="3">
        <v>0</v>
      </c>
      <c r="G40" s="3">
        <f t="shared" si="6"/>
        <v>3035</v>
      </c>
      <c r="H40" s="3">
        <f t="shared" si="7"/>
        <v>-316</v>
      </c>
      <c r="I40" s="3">
        <f t="shared" si="8"/>
        <v>316</v>
      </c>
      <c r="J40" s="3">
        <v>511</v>
      </c>
      <c r="K40" s="3">
        <v>195</v>
      </c>
    </row>
    <row r="41" spans="1:11" ht="12.75">
      <c r="A41" t="s">
        <v>55</v>
      </c>
      <c r="B41" t="s">
        <v>56</v>
      </c>
      <c r="C41" s="3">
        <v>0</v>
      </c>
      <c r="D41" s="3">
        <v>0</v>
      </c>
      <c r="E41" s="3">
        <v>0</v>
      </c>
      <c r="F41" s="3">
        <v>0</v>
      </c>
      <c r="G41" s="3">
        <f t="shared" si="6"/>
        <v>0</v>
      </c>
      <c r="H41" s="3">
        <f t="shared" si="7"/>
        <v>0</v>
      </c>
      <c r="I41" s="3">
        <f t="shared" si="8"/>
        <v>0</v>
      </c>
      <c r="J41" s="3">
        <v>14</v>
      </c>
      <c r="K41" s="3">
        <v>14</v>
      </c>
    </row>
    <row r="42" spans="1:11" ht="12.75">
      <c r="A42" t="s">
        <v>57</v>
      </c>
      <c r="B42" t="s">
        <v>58</v>
      </c>
      <c r="C42" s="3">
        <v>0</v>
      </c>
      <c r="D42" s="3">
        <v>4499</v>
      </c>
      <c r="E42" s="3">
        <v>5339</v>
      </c>
      <c r="F42" s="3">
        <v>0</v>
      </c>
      <c r="G42" s="3">
        <f t="shared" si="6"/>
        <v>9838</v>
      </c>
      <c r="H42" s="3">
        <f t="shared" si="7"/>
        <v>-9838</v>
      </c>
      <c r="I42" s="3">
        <f t="shared" si="8"/>
        <v>9838</v>
      </c>
      <c r="J42" s="3">
        <v>13425</v>
      </c>
      <c r="K42" s="3">
        <v>3587</v>
      </c>
    </row>
    <row r="43" spans="1:11" ht="12.75">
      <c r="A43" t="s">
        <v>59</v>
      </c>
      <c r="B43" t="s">
        <v>60</v>
      </c>
      <c r="C43" s="3">
        <v>160</v>
      </c>
      <c r="D43" s="3">
        <v>0</v>
      </c>
      <c r="E43" s="3">
        <v>160</v>
      </c>
      <c r="F43" s="3">
        <v>0</v>
      </c>
      <c r="G43" s="3">
        <f t="shared" si="6"/>
        <v>160</v>
      </c>
      <c r="H43" s="3">
        <f t="shared" si="7"/>
        <v>0</v>
      </c>
      <c r="I43" s="3">
        <f t="shared" si="8"/>
        <v>0</v>
      </c>
      <c r="J43" s="3">
        <v>0</v>
      </c>
      <c r="K43" s="3">
        <v>0</v>
      </c>
    </row>
    <row r="44" spans="1:11" ht="12.75">
      <c r="B44" s="1" t="s">
        <v>612</v>
      </c>
      <c r="C44" s="6">
        <v>13441</v>
      </c>
      <c r="D44" s="6">
        <v>21019</v>
      </c>
      <c r="E44" s="6">
        <v>6734</v>
      </c>
      <c r="F44" s="6">
        <v>0</v>
      </c>
      <c r="G44" s="6">
        <v>27753</v>
      </c>
      <c r="H44" s="6">
        <f>C44-G44</f>
        <v>-14312</v>
      </c>
      <c r="I44" s="6">
        <f>J44-K44</f>
        <v>14312</v>
      </c>
      <c r="J44" s="6">
        <v>24300</v>
      </c>
      <c r="K44" s="6">
        <v>9988</v>
      </c>
    </row>
    <row r="46" spans="1:11" ht="12.75">
      <c r="A46" t="s">
        <v>61</v>
      </c>
      <c r="B46" t="s">
        <v>608</v>
      </c>
      <c r="C46" s="3">
        <v>1838</v>
      </c>
      <c r="D46" s="3">
        <v>1496</v>
      </c>
      <c r="E46" s="3">
        <v>0</v>
      </c>
      <c r="F46" s="3">
        <v>0</v>
      </c>
      <c r="G46" s="3">
        <f>SUM(D46:E46)</f>
        <v>1496</v>
      </c>
      <c r="H46" s="3">
        <f>C46-G46</f>
        <v>342</v>
      </c>
      <c r="I46" s="3">
        <f>J46-K46</f>
        <v>-342</v>
      </c>
      <c r="J46" s="3">
        <v>11</v>
      </c>
      <c r="K46" s="3">
        <v>353</v>
      </c>
    </row>
    <row r="47" spans="1:11" ht="12.75">
      <c r="A47" t="s">
        <v>62</v>
      </c>
      <c r="B47" t="s">
        <v>63</v>
      </c>
      <c r="C47" s="3">
        <v>170</v>
      </c>
      <c r="D47" s="3">
        <v>230</v>
      </c>
      <c r="E47" s="3">
        <v>0</v>
      </c>
      <c r="F47" s="3">
        <v>0</v>
      </c>
      <c r="G47" s="3">
        <f aca="true" t="shared" si="9" ref="G47:G56">SUM(D47:E47)</f>
        <v>230</v>
      </c>
      <c r="H47" s="3">
        <f aca="true" t="shared" si="10" ref="H47:H56">C47-G47</f>
        <v>-60</v>
      </c>
      <c r="I47" s="3">
        <f aca="true" t="shared" si="11" ref="I47:I56">J47-K47</f>
        <v>60</v>
      </c>
      <c r="J47" s="3">
        <v>116</v>
      </c>
      <c r="K47" s="3">
        <v>56</v>
      </c>
    </row>
    <row r="48" spans="1:11" ht="12.75">
      <c r="A48" t="s">
        <v>64</v>
      </c>
      <c r="B48" t="s">
        <v>65</v>
      </c>
      <c r="C48" s="3">
        <v>2003</v>
      </c>
      <c r="D48" s="3">
        <v>2003</v>
      </c>
      <c r="E48" s="3">
        <v>0</v>
      </c>
      <c r="F48" s="3">
        <v>0</v>
      </c>
      <c r="G48" s="3">
        <f t="shared" si="9"/>
        <v>2003</v>
      </c>
      <c r="H48" s="3">
        <f t="shared" si="10"/>
        <v>0</v>
      </c>
      <c r="I48" s="3">
        <f t="shared" si="11"/>
        <v>0</v>
      </c>
      <c r="J48" s="3">
        <v>0</v>
      </c>
      <c r="K48" s="3">
        <v>0</v>
      </c>
    </row>
    <row r="49" spans="1:11" ht="12.75">
      <c r="A49" t="s">
        <v>66</v>
      </c>
      <c r="B49" t="s">
        <v>67</v>
      </c>
      <c r="C49" s="3">
        <v>3528</v>
      </c>
      <c r="D49" s="3">
        <v>1427</v>
      </c>
      <c r="E49" s="3">
        <v>2101</v>
      </c>
      <c r="F49" s="3">
        <v>0</v>
      </c>
      <c r="G49" s="3">
        <f t="shared" si="9"/>
        <v>3528</v>
      </c>
      <c r="H49" s="3">
        <f t="shared" si="10"/>
        <v>0</v>
      </c>
      <c r="I49" s="3">
        <f t="shared" si="11"/>
        <v>0</v>
      </c>
      <c r="J49" s="3">
        <v>0</v>
      </c>
      <c r="K49" s="3">
        <v>0</v>
      </c>
    </row>
    <row r="50" spans="1:11" ht="12.75">
      <c r="A50" t="s">
        <v>68</v>
      </c>
      <c r="B50" t="s">
        <v>69</v>
      </c>
      <c r="C50" s="3">
        <v>200</v>
      </c>
      <c r="D50" s="3">
        <v>200</v>
      </c>
      <c r="E50" s="3">
        <v>0</v>
      </c>
      <c r="F50" s="3">
        <v>0</v>
      </c>
      <c r="G50" s="3">
        <f t="shared" si="9"/>
        <v>200</v>
      </c>
      <c r="H50" s="3">
        <f t="shared" si="10"/>
        <v>0</v>
      </c>
      <c r="I50" s="3">
        <f t="shared" si="11"/>
        <v>0</v>
      </c>
      <c r="J50" s="3">
        <v>0</v>
      </c>
      <c r="K50" s="3">
        <v>0</v>
      </c>
    </row>
    <row r="51" spans="1:11" ht="12.75">
      <c r="A51" t="s">
        <v>70</v>
      </c>
      <c r="B51" t="s">
        <v>71</v>
      </c>
      <c r="C51" s="3">
        <v>602</v>
      </c>
      <c r="D51" s="3">
        <v>403</v>
      </c>
      <c r="E51" s="3">
        <v>0</v>
      </c>
      <c r="F51" s="3">
        <v>0</v>
      </c>
      <c r="G51" s="3">
        <f t="shared" si="9"/>
        <v>403</v>
      </c>
      <c r="H51" s="3">
        <f t="shared" si="10"/>
        <v>199</v>
      </c>
      <c r="I51" s="3">
        <f t="shared" si="11"/>
        <v>-199</v>
      </c>
      <c r="J51" s="3">
        <v>0</v>
      </c>
      <c r="K51" s="3">
        <v>199</v>
      </c>
    </row>
    <row r="52" spans="1:11" ht="12.75">
      <c r="A52" t="s">
        <v>646</v>
      </c>
      <c r="B52" t="s">
        <v>647</v>
      </c>
      <c r="C52" s="3">
        <v>300</v>
      </c>
      <c r="D52" s="3">
        <v>152</v>
      </c>
      <c r="E52" s="3">
        <v>148</v>
      </c>
      <c r="F52" s="3">
        <v>0</v>
      </c>
      <c r="G52" s="3">
        <f t="shared" si="9"/>
        <v>300</v>
      </c>
      <c r="H52" s="3">
        <f t="shared" si="10"/>
        <v>0</v>
      </c>
      <c r="I52" s="3">
        <f t="shared" si="11"/>
        <v>0</v>
      </c>
      <c r="J52" s="3">
        <v>0</v>
      </c>
      <c r="K52" s="3">
        <v>0</v>
      </c>
    </row>
    <row r="53" spans="1:11" ht="12.75">
      <c r="A53" t="s">
        <v>72</v>
      </c>
      <c r="B53" t="s">
        <v>73</v>
      </c>
      <c r="C53" s="3">
        <v>0</v>
      </c>
      <c r="D53" s="3">
        <v>0</v>
      </c>
      <c r="E53" s="3">
        <v>0</v>
      </c>
      <c r="F53" s="3">
        <v>0</v>
      </c>
      <c r="G53" s="3">
        <f t="shared" si="9"/>
        <v>0</v>
      </c>
      <c r="H53" s="3">
        <f t="shared" si="10"/>
        <v>0</v>
      </c>
      <c r="I53" s="3">
        <f t="shared" si="11"/>
        <v>0</v>
      </c>
      <c r="J53" s="3">
        <v>100</v>
      </c>
      <c r="K53" s="3">
        <v>100</v>
      </c>
    </row>
    <row r="54" spans="1:11" ht="12.75">
      <c r="A54" t="s">
        <v>74</v>
      </c>
      <c r="B54" t="s">
        <v>75</v>
      </c>
      <c r="C54" s="3">
        <v>250</v>
      </c>
      <c r="D54" s="3">
        <v>130</v>
      </c>
      <c r="E54" s="3">
        <v>0</v>
      </c>
      <c r="F54" s="3">
        <v>0</v>
      </c>
      <c r="G54" s="3">
        <f t="shared" si="9"/>
        <v>130</v>
      </c>
      <c r="H54" s="3">
        <f t="shared" si="10"/>
        <v>120</v>
      </c>
      <c r="I54" s="3">
        <f t="shared" si="11"/>
        <v>-120</v>
      </c>
      <c r="J54" s="3">
        <v>0</v>
      </c>
      <c r="K54" s="3">
        <v>120</v>
      </c>
    </row>
    <row r="55" spans="1:11" ht="12.75">
      <c r="A55" t="s">
        <v>76</v>
      </c>
      <c r="B55" t="s">
        <v>77</v>
      </c>
      <c r="C55" s="3">
        <v>450</v>
      </c>
      <c r="D55" s="3">
        <v>0</v>
      </c>
      <c r="E55" s="3">
        <v>450</v>
      </c>
      <c r="F55" s="3">
        <v>0</v>
      </c>
      <c r="G55" s="3">
        <f t="shared" si="9"/>
        <v>450</v>
      </c>
      <c r="H55" s="3">
        <f t="shared" si="10"/>
        <v>0</v>
      </c>
      <c r="I55" s="3">
        <f t="shared" si="11"/>
        <v>0</v>
      </c>
      <c r="J55" s="3">
        <v>0</v>
      </c>
      <c r="K55" s="3">
        <v>0</v>
      </c>
    </row>
    <row r="56" spans="1:11" ht="12.75">
      <c r="B56" s="1" t="s">
        <v>613</v>
      </c>
      <c r="C56" s="6">
        <f>SUM(C46:C55)</f>
        <v>9341</v>
      </c>
      <c r="D56" s="6">
        <f>SUM(D46:D55)</f>
        <v>6041</v>
      </c>
      <c r="E56" s="6">
        <f>SUM(E46:E55)</f>
        <v>2699</v>
      </c>
      <c r="F56" s="6">
        <v>0</v>
      </c>
      <c r="G56" s="6">
        <f t="shared" si="9"/>
        <v>8740</v>
      </c>
      <c r="H56" s="6">
        <f t="shared" si="10"/>
        <v>601</v>
      </c>
      <c r="I56" s="6">
        <f t="shared" si="11"/>
        <v>-601</v>
      </c>
      <c r="J56" s="6">
        <f>SUM(J46:J55)</f>
        <v>227</v>
      </c>
      <c r="K56" s="6">
        <v>828</v>
      </c>
    </row>
    <row r="58" spans="1:11" ht="12" customHeight="1">
      <c r="A58" t="s">
        <v>78</v>
      </c>
      <c r="B58" t="s">
        <v>607</v>
      </c>
      <c r="C58" s="3">
        <v>2275</v>
      </c>
      <c r="D58" s="3">
        <v>2568</v>
      </c>
      <c r="E58" s="3">
        <v>0</v>
      </c>
      <c r="F58" s="3">
        <v>0</v>
      </c>
      <c r="G58" s="3">
        <f>SUM(D58:E58)</f>
        <v>2568</v>
      </c>
      <c r="H58" s="3">
        <f>C58-G58</f>
        <v>-293</v>
      </c>
      <c r="I58" s="3">
        <f>J58-K58</f>
        <v>293</v>
      </c>
      <c r="J58" s="3">
        <v>643</v>
      </c>
      <c r="K58" s="3">
        <v>350</v>
      </c>
    </row>
    <row r="59" spans="1:11" ht="12.75">
      <c r="A59" t="s">
        <v>79</v>
      </c>
      <c r="B59" t="s">
        <v>80</v>
      </c>
      <c r="C59" s="3">
        <v>3899</v>
      </c>
      <c r="D59" s="3">
        <v>4564</v>
      </c>
      <c r="E59" s="3">
        <v>3051</v>
      </c>
      <c r="F59" s="3">
        <v>0</v>
      </c>
      <c r="G59" s="3">
        <f aca="true" t="shared" si="12" ref="G59:G67">SUM(D59:E59)</f>
        <v>7615</v>
      </c>
      <c r="H59" s="3">
        <f aca="true" t="shared" si="13" ref="H59:H67">C59-G59</f>
        <v>-3716</v>
      </c>
      <c r="I59" s="3">
        <f aca="true" t="shared" si="14" ref="I59:I67">J59-K59</f>
        <v>3716</v>
      </c>
      <c r="J59" s="3">
        <v>11920</v>
      </c>
      <c r="K59" s="3">
        <v>8204</v>
      </c>
    </row>
    <row r="60" spans="1:11" ht="12.75">
      <c r="A60" t="s">
        <v>81</v>
      </c>
      <c r="B60" t="s">
        <v>82</v>
      </c>
      <c r="C60" s="3">
        <v>649</v>
      </c>
      <c r="D60" s="3">
        <v>0</v>
      </c>
      <c r="E60" s="3">
        <v>649</v>
      </c>
      <c r="F60" s="3">
        <v>0</v>
      </c>
      <c r="G60" s="3">
        <f t="shared" si="12"/>
        <v>649</v>
      </c>
      <c r="H60" s="3">
        <f t="shared" si="13"/>
        <v>0</v>
      </c>
      <c r="I60" s="3">
        <f t="shared" si="14"/>
        <v>0</v>
      </c>
      <c r="J60" s="3">
        <v>0</v>
      </c>
      <c r="K60" s="3">
        <v>0</v>
      </c>
    </row>
    <row r="61" spans="1:11" ht="12.75">
      <c r="A61" t="s">
        <v>83</v>
      </c>
      <c r="B61" t="s">
        <v>84</v>
      </c>
      <c r="C61" s="3">
        <v>0</v>
      </c>
      <c r="D61" s="3">
        <v>1899</v>
      </c>
      <c r="E61" s="3">
        <v>0</v>
      </c>
      <c r="F61" s="3">
        <v>0</v>
      </c>
      <c r="G61" s="3">
        <f t="shared" si="12"/>
        <v>1899</v>
      </c>
      <c r="H61" s="3">
        <f t="shared" si="13"/>
        <v>-1899</v>
      </c>
      <c r="I61" s="3">
        <f t="shared" si="14"/>
        <v>1899</v>
      </c>
      <c r="J61" s="3">
        <v>1899</v>
      </c>
      <c r="K61" s="3">
        <v>0</v>
      </c>
    </row>
    <row r="62" spans="1:11" ht="12.75">
      <c r="A62" t="s">
        <v>85</v>
      </c>
      <c r="B62" t="s">
        <v>86</v>
      </c>
      <c r="C62" s="3">
        <v>1439</v>
      </c>
      <c r="D62" s="3">
        <v>1802</v>
      </c>
      <c r="E62" s="3">
        <v>211</v>
      </c>
      <c r="F62" s="3">
        <v>0</v>
      </c>
      <c r="G62" s="3">
        <f t="shared" si="12"/>
        <v>2013</v>
      </c>
      <c r="H62" s="3">
        <f t="shared" si="13"/>
        <v>-574</v>
      </c>
      <c r="I62" s="3">
        <f t="shared" si="14"/>
        <v>574</v>
      </c>
      <c r="J62" s="3">
        <v>1338</v>
      </c>
      <c r="K62" s="3">
        <v>764</v>
      </c>
    </row>
    <row r="63" spans="1:11" ht="12.75">
      <c r="A63" t="s">
        <v>87</v>
      </c>
      <c r="B63" t="s">
        <v>88</v>
      </c>
      <c r="C63" s="3">
        <v>200</v>
      </c>
      <c r="D63" s="3">
        <v>125</v>
      </c>
      <c r="E63" s="3">
        <v>190</v>
      </c>
      <c r="F63" s="3">
        <v>0</v>
      </c>
      <c r="G63" s="3">
        <f t="shared" si="12"/>
        <v>315</v>
      </c>
      <c r="H63" s="3">
        <f t="shared" si="13"/>
        <v>-115</v>
      </c>
      <c r="I63" s="3">
        <f t="shared" si="14"/>
        <v>115</v>
      </c>
      <c r="J63" s="3">
        <v>985</v>
      </c>
      <c r="K63" s="3">
        <v>870</v>
      </c>
    </row>
    <row r="64" spans="1:11" ht="12.75">
      <c r="A64" t="s">
        <v>89</v>
      </c>
      <c r="B64" t="s">
        <v>90</v>
      </c>
      <c r="C64" s="3">
        <v>1190</v>
      </c>
      <c r="D64" s="3">
        <v>1285</v>
      </c>
      <c r="E64" s="3">
        <v>840</v>
      </c>
      <c r="F64" s="3">
        <v>0</v>
      </c>
      <c r="G64" s="3">
        <f t="shared" si="12"/>
        <v>2125</v>
      </c>
      <c r="H64" s="3">
        <f t="shared" si="13"/>
        <v>-935</v>
      </c>
      <c r="I64" s="3">
        <f t="shared" si="14"/>
        <v>935</v>
      </c>
      <c r="J64" s="3">
        <v>935</v>
      </c>
      <c r="K64" s="3">
        <v>0</v>
      </c>
    </row>
    <row r="65" spans="1:11" ht="12.75">
      <c r="A65" t="s">
        <v>91</v>
      </c>
      <c r="B65" t="s">
        <v>92</v>
      </c>
      <c r="C65" s="3">
        <v>1012</v>
      </c>
      <c r="D65" s="3">
        <v>940</v>
      </c>
      <c r="E65" s="3">
        <v>0</v>
      </c>
      <c r="F65" s="3">
        <v>0</v>
      </c>
      <c r="G65" s="3">
        <f t="shared" si="12"/>
        <v>940</v>
      </c>
      <c r="H65" s="3">
        <f t="shared" si="13"/>
        <v>72</v>
      </c>
      <c r="I65" s="3">
        <f t="shared" si="14"/>
        <v>-72</v>
      </c>
      <c r="J65" s="3">
        <v>3566</v>
      </c>
      <c r="K65" s="3">
        <v>3638</v>
      </c>
    </row>
    <row r="66" spans="1:11" ht="12.75">
      <c r="A66" t="s">
        <v>93</v>
      </c>
      <c r="B66" t="s">
        <v>94</v>
      </c>
      <c r="C66" s="3">
        <v>0</v>
      </c>
      <c r="D66" s="3">
        <v>0</v>
      </c>
      <c r="E66" s="3">
        <v>0</v>
      </c>
      <c r="F66" s="3">
        <v>0</v>
      </c>
      <c r="G66" s="3">
        <f t="shared" si="12"/>
        <v>0</v>
      </c>
      <c r="H66" s="3">
        <f t="shared" si="13"/>
        <v>0</v>
      </c>
      <c r="I66" s="3">
        <f t="shared" si="14"/>
        <v>0</v>
      </c>
      <c r="J66" s="3">
        <v>153</v>
      </c>
      <c r="K66" s="3">
        <v>153</v>
      </c>
    </row>
    <row r="67" spans="1:11" ht="12.75">
      <c r="A67" t="s">
        <v>95</v>
      </c>
      <c r="B67" t="s">
        <v>96</v>
      </c>
      <c r="C67" s="3">
        <v>4048</v>
      </c>
      <c r="D67" s="3">
        <v>4048</v>
      </c>
      <c r="E67" s="3">
        <v>0</v>
      </c>
      <c r="F67" s="3">
        <v>0</v>
      </c>
      <c r="G67" s="3">
        <f t="shared" si="12"/>
        <v>4048</v>
      </c>
      <c r="H67" s="3">
        <f t="shared" si="13"/>
        <v>0</v>
      </c>
      <c r="I67" s="3">
        <f t="shared" si="14"/>
        <v>0</v>
      </c>
      <c r="J67" s="3">
        <v>0</v>
      </c>
      <c r="K67" s="3">
        <v>0</v>
      </c>
    </row>
    <row r="68" spans="1:11" ht="12.75">
      <c r="B68" s="1" t="s">
        <v>614</v>
      </c>
      <c r="C68" s="6">
        <v>14712</v>
      </c>
      <c r="D68" s="6">
        <v>17231</v>
      </c>
      <c r="E68" s="6">
        <v>4941</v>
      </c>
      <c r="F68" s="6">
        <v>0</v>
      </c>
      <c r="G68" s="6">
        <v>22172</v>
      </c>
      <c r="H68" s="6">
        <f>C68-G68</f>
        <v>-7460</v>
      </c>
      <c r="I68" s="6">
        <f>J68-K68</f>
        <v>7460</v>
      </c>
      <c r="J68" s="6">
        <v>21439</v>
      </c>
      <c r="K68" s="6">
        <v>13979</v>
      </c>
    </row>
    <row r="70" spans="1:11" ht="12.75">
      <c r="A70" t="s">
        <v>97</v>
      </c>
      <c r="B70" t="s">
        <v>606</v>
      </c>
      <c r="C70" s="3">
        <v>52099</v>
      </c>
      <c r="D70" s="3">
        <v>24485</v>
      </c>
      <c r="E70" s="3">
        <v>25581</v>
      </c>
      <c r="F70" s="3">
        <v>0</v>
      </c>
      <c r="G70" s="3">
        <f>SUM(D70:E70)</f>
        <v>50066</v>
      </c>
      <c r="H70" s="3">
        <f>C70-G70</f>
        <v>2033</v>
      </c>
      <c r="I70" s="3">
        <f>J70-K70</f>
        <v>-2033</v>
      </c>
      <c r="J70" s="3">
        <v>186</v>
      </c>
      <c r="K70" s="3">
        <v>2219</v>
      </c>
    </row>
    <row r="71" spans="1:11" ht="12.75">
      <c r="A71" t="s">
        <v>98</v>
      </c>
      <c r="B71" t="s">
        <v>99</v>
      </c>
      <c r="C71" s="3">
        <v>29304</v>
      </c>
      <c r="D71" s="3">
        <v>18912</v>
      </c>
      <c r="E71" s="3">
        <v>2807</v>
      </c>
      <c r="F71" s="3">
        <v>0</v>
      </c>
      <c r="G71" s="3">
        <f aca="true" t="shared" si="15" ref="G71:G94">SUM(D71:E71)</f>
        <v>21719</v>
      </c>
      <c r="H71" s="3">
        <f aca="true" t="shared" si="16" ref="H71:H94">C71-G71</f>
        <v>7585</v>
      </c>
      <c r="I71" s="3">
        <f aca="true" t="shared" si="17" ref="I71:I94">J71-K71</f>
        <v>-7585</v>
      </c>
      <c r="J71" s="3">
        <v>6305</v>
      </c>
      <c r="K71" s="3">
        <v>13890</v>
      </c>
    </row>
    <row r="72" spans="1:11" ht="12.75">
      <c r="A72" t="s">
        <v>100</v>
      </c>
      <c r="B72" t="s">
        <v>101</v>
      </c>
      <c r="C72" s="3">
        <v>200</v>
      </c>
      <c r="D72" s="3">
        <v>200</v>
      </c>
      <c r="E72" s="3">
        <v>0</v>
      </c>
      <c r="F72" s="3">
        <v>0</v>
      </c>
      <c r="G72" s="3">
        <f t="shared" si="15"/>
        <v>200</v>
      </c>
      <c r="H72" s="3">
        <f t="shared" si="16"/>
        <v>0</v>
      </c>
      <c r="I72" s="3">
        <f t="shared" si="17"/>
        <v>0</v>
      </c>
      <c r="J72" s="3">
        <v>0</v>
      </c>
      <c r="K72" s="3">
        <v>0</v>
      </c>
    </row>
    <row r="73" spans="1:11" ht="12.75">
      <c r="A73" t="s">
        <v>102</v>
      </c>
      <c r="B73" t="s">
        <v>103</v>
      </c>
      <c r="C73" s="3">
        <v>33013</v>
      </c>
      <c r="D73" s="3">
        <v>42745</v>
      </c>
      <c r="E73" s="3">
        <v>915</v>
      </c>
      <c r="F73" s="3">
        <v>0</v>
      </c>
      <c r="G73" s="3">
        <f t="shared" si="15"/>
        <v>43660</v>
      </c>
      <c r="H73" s="3">
        <f t="shared" si="16"/>
        <v>-10647</v>
      </c>
      <c r="I73" s="3">
        <f t="shared" si="17"/>
        <v>10647</v>
      </c>
      <c r="J73" s="3">
        <v>10790</v>
      </c>
      <c r="K73" s="3">
        <v>143</v>
      </c>
    </row>
    <row r="74" spans="1:11" ht="12.75">
      <c r="A74" t="s">
        <v>104</v>
      </c>
      <c r="B74" t="s">
        <v>105</v>
      </c>
      <c r="C74" s="3">
        <v>418</v>
      </c>
      <c r="D74" s="3">
        <v>376</v>
      </c>
      <c r="E74" s="3">
        <v>0</v>
      </c>
      <c r="F74" s="3">
        <v>0</v>
      </c>
      <c r="G74" s="3">
        <f t="shared" si="15"/>
        <v>376</v>
      </c>
      <c r="H74" s="3">
        <f t="shared" si="16"/>
        <v>42</v>
      </c>
      <c r="I74" s="3">
        <f t="shared" si="17"/>
        <v>-42</v>
      </c>
      <c r="J74" s="3">
        <v>82</v>
      </c>
      <c r="K74" s="3">
        <v>124</v>
      </c>
    </row>
    <row r="75" spans="1:11" ht="12.75">
      <c r="A75" t="s">
        <v>106</v>
      </c>
      <c r="B75" t="s">
        <v>107</v>
      </c>
      <c r="C75" s="3">
        <v>694</v>
      </c>
      <c r="D75" s="3">
        <v>694</v>
      </c>
      <c r="E75" s="3">
        <v>0</v>
      </c>
      <c r="F75" s="3">
        <v>0</v>
      </c>
      <c r="G75" s="3">
        <f t="shared" si="15"/>
        <v>694</v>
      </c>
      <c r="H75" s="3">
        <f t="shared" si="16"/>
        <v>0</v>
      </c>
      <c r="I75" s="3">
        <f t="shared" si="17"/>
        <v>0</v>
      </c>
      <c r="J75" s="3">
        <v>0</v>
      </c>
      <c r="K75" s="3">
        <v>0</v>
      </c>
    </row>
    <row r="76" spans="1:11" ht="12.75">
      <c r="A76" t="s">
        <v>108</v>
      </c>
      <c r="B76" t="s">
        <v>109</v>
      </c>
      <c r="C76" s="3">
        <v>178</v>
      </c>
      <c r="D76" s="3">
        <v>0</v>
      </c>
      <c r="E76" s="3">
        <v>0</v>
      </c>
      <c r="F76" s="3">
        <v>0</v>
      </c>
      <c r="G76" s="3">
        <f t="shared" si="15"/>
        <v>0</v>
      </c>
      <c r="H76" s="3">
        <f t="shared" si="16"/>
        <v>178</v>
      </c>
      <c r="I76" s="3">
        <f t="shared" si="17"/>
        <v>-178</v>
      </c>
      <c r="J76" s="3">
        <v>1</v>
      </c>
      <c r="K76" s="3">
        <v>179</v>
      </c>
    </row>
    <row r="77" spans="1:11" ht="12.75">
      <c r="A77" t="s">
        <v>110</v>
      </c>
      <c r="B77" t="s">
        <v>111</v>
      </c>
      <c r="C77" s="3">
        <v>0</v>
      </c>
      <c r="D77" s="3">
        <v>19</v>
      </c>
      <c r="E77" s="3">
        <v>0</v>
      </c>
      <c r="F77" s="3">
        <v>0</v>
      </c>
      <c r="G77" s="3">
        <f t="shared" si="15"/>
        <v>19</v>
      </c>
      <c r="H77" s="3">
        <f t="shared" si="16"/>
        <v>-19</v>
      </c>
      <c r="I77" s="3">
        <f t="shared" si="17"/>
        <v>19</v>
      </c>
      <c r="J77" s="3">
        <v>19</v>
      </c>
      <c r="K77" s="3">
        <v>0</v>
      </c>
    </row>
    <row r="78" spans="1:11" ht="12.75">
      <c r="A78" t="s">
        <v>112</v>
      </c>
      <c r="B78" t="s">
        <v>113</v>
      </c>
      <c r="C78" s="3">
        <v>50</v>
      </c>
      <c r="D78" s="3">
        <v>50</v>
      </c>
      <c r="E78" s="3">
        <v>0</v>
      </c>
      <c r="F78" s="3">
        <v>0</v>
      </c>
      <c r="G78" s="3">
        <f t="shared" si="15"/>
        <v>50</v>
      </c>
      <c r="H78" s="3">
        <f t="shared" si="16"/>
        <v>0</v>
      </c>
      <c r="I78" s="3">
        <f t="shared" si="17"/>
        <v>0</v>
      </c>
      <c r="J78" s="3">
        <v>0</v>
      </c>
      <c r="K78" s="3">
        <v>0</v>
      </c>
    </row>
    <row r="79" spans="1:11" ht="12.75">
      <c r="A79" t="s">
        <v>114</v>
      </c>
      <c r="B79" t="s">
        <v>115</v>
      </c>
      <c r="C79" s="3">
        <v>6564</v>
      </c>
      <c r="D79" s="3">
        <v>5439</v>
      </c>
      <c r="E79" s="3">
        <v>0</v>
      </c>
      <c r="F79" s="3">
        <v>0</v>
      </c>
      <c r="G79" s="3">
        <f t="shared" si="15"/>
        <v>5439</v>
      </c>
      <c r="H79" s="3">
        <f t="shared" si="16"/>
        <v>1125</v>
      </c>
      <c r="I79" s="3">
        <f t="shared" si="17"/>
        <v>-1125</v>
      </c>
      <c r="J79" s="3">
        <v>5</v>
      </c>
      <c r="K79" s="3">
        <v>1130</v>
      </c>
    </row>
    <row r="80" spans="1:11" ht="12.75">
      <c r="A80" t="s">
        <v>116</v>
      </c>
      <c r="B80" t="s">
        <v>117</v>
      </c>
      <c r="C80" s="3">
        <v>26</v>
      </c>
      <c r="D80" s="3">
        <v>25</v>
      </c>
      <c r="E80" s="3">
        <v>0</v>
      </c>
      <c r="F80" s="3">
        <v>0</v>
      </c>
      <c r="G80" s="3">
        <f t="shared" si="15"/>
        <v>25</v>
      </c>
      <c r="H80" s="3">
        <f t="shared" si="16"/>
        <v>1</v>
      </c>
      <c r="I80" s="3">
        <f t="shared" si="17"/>
        <v>-1</v>
      </c>
      <c r="J80" s="3">
        <v>11</v>
      </c>
      <c r="K80" s="3">
        <v>12</v>
      </c>
    </row>
    <row r="81" spans="1:11" ht="12.75">
      <c r="A81" t="s">
        <v>118</v>
      </c>
      <c r="B81" t="s">
        <v>119</v>
      </c>
      <c r="C81" s="3">
        <v>470</v>
      </c>
      <c r="D81" s="3">
        <v>266</v>
      </c>
      <c r="E81" s="3">
        <v>0</v>
      </c>
      <c r="F81" s="3">
        <v>0</v>
      </c>
      <c r="G81" s="3">
        <f t="shared" si="15"/>
        <v>266</v>
      </c>
      <c r="H81" s="3">
        <f t="shared" si="16"/>
        <v>204</v>
      </c>
      <c r="I81" s="3">
        <f t="shared" si="17"/>
        <v>-204</v>
      </c>
      <c r="J81" s="3">
        <v>134</v>
      </c>
      <c r="K81" s="3">
        <v>338</v>
      </c>
    </row>
    <row r="82" spans="1:11" ht="12.75">
      <c r="A82" t="s">
        <v>120</v>
      </c>
      <c r="B82" t="s">
        <v>121</v>
      </c>
      <c r="C82" s="3">
        <v>5523</v>
      </c>
      <c r="D82" s="3">
        <v>3316</v>
      </c>
      <c r="E82" s="3">
        <v>699</v>
      </c>
      <c r="F82" s="3">
        <v>0</v>
      </c>
      <c r="G82" s="3">
        <f t="shared" si="15"/>
        <v>4015</v>
      </c>
      <c r="H82" s="3">
        <f t="shared" si="16"/>
        <v>1508</v>
      </c>
      <c r="I82" s="3">
        <f t="shared" si="17"/>
        <v>-1508</v>
      </c>
      <c r="J82" s="3">
        <v>1261</v>
      </c>
      <c r="K82" s="3">
        <v>2769</v>
      </c>
    </row>
    <row r="83" spans="1:11" ht="12.75">
      <c r="A83" t="s">
        <v>122</v>
      </c>
      <c r="B83" t="s">
        <v>123</v>
      </c>
      <c r="C83" s="3">
        <v>1070</v>
      </c>
      <c r="D83" s="3">
        <v>148</v>
      </c>
      <c r="E83" s="3">
        <v>0</v>
      </c>
      <c r="F83" s="3">
        <v>0</v>
      </c>
      <c r="G83" s="3">
        <f t="shared" si="15"/>
        <v>148</v>
      </c>
      <c r="H83" s="3">
        <f t="shared" si="16"/>
        <v>922</v>
      </c>
      <c r="I83" s="3">
        <f t="shared" si="17"/>
        <v>-922</v>
      </c>
      <c r="J83" s="3">
        <v>687</v>
      </c>
      <c r="K83" s="3">
        <v>1609</v>
      </c>
    </row>
    <row r="84" spans="1:11" ht="12.75">
      <c r="A84" t="s">
        <v>124</v>
      </c>
      <c r="B84" t="s">
        <v>125</v>
      </c>
      <c r="C84" s="3">
        <v>6200</v>
      </c>
      <c r="D84" s="3">
        <v>9127</v>
      </c>
      <c r="E84" s="3">
        <v>0</v>
      </c>
      <c r="F84" s="3">
        <v>0</v>
      </c>
      <c r="G84" s="3">
        <f t="shared" si="15"/>
        <v>9127</v>
      </c>
      <c r="H84" s="3">
        <f t="shared" si="16"/>
        <v>-2927</v>
      </c>
      <c r="I84" s="3">
        <f t="shared" si="17"/>
        <v>2927</v>
      </c>
      <c r="J84" s="3">
        <v>7980</v>
      </c>
      <c r="K84" s="3">
        <v>5053</v>
      </c>
    </row>
    <row r="85" spans="1:11" ht="12.75">
      <c r="A85" t="s">
        <v>126</v>
      </c>
      <c r="B85" t="s">
        <v>127</v>
      </c>
      <c r="C85" s="3">
        <v>60</v>
      </c>
      <c r="D85" s="3">
        <v>76</v>
      </c>
      <c r="E85" s="3">
        <v>0</v>
      </c>
      <c r="F85" s="3">
        <v>0</v>
      </c>
      <c r="G85" s="3">
        <f t="shared" si="15"/>
        <v>76</v>
      </c>
      <c r="H85" s="3">
        <f t="shared" si="16"/>
        <v>-16</v>
      </c>
      <c r="I85" s="3">
        <f t="shared" si="17"/>
        <v>16</v>
      </c>
      <c r="J85" s="3">
        <v>20</v>
      </c>
      <c r="K85" s="3">
        <v>4</v>
      </c>
    </row>
    <row r="86" spans="1:11" ht="12.75">
      <c r="A86" t="s">
        <v>128</v>
      </c>
      <c r="B86" t="s">
        <v>129</v>
      </c>
      <c r="C86" s="3">
        <v>1060</v>
      </c>
      <c r="D86" s="3">
        <v>1060</v>
      </c>
      <c r="E86" s="3">
        <v>0</v>
      </c>
      <c r="F86" s="3">
        <v>0</v>
      </c>
      <c r="G86" s="3">
        <f t="shared" si="15"/>
        <v>1060</v>
      </c>
      <c r="H86" s="3">
        <f t="shared" si="16"/>
        <v>0</v>
      </c>
      <c r="I86" s="3">
        <f t="shared" si="17"/>
        <v>0</v>
      </c>
      <c r="J86" s="3">
        <v>0</v>
      </c>
      <c r="K86" s="3">
        <v>0</v>
      </c>
    </row>
    <row r="87" spans="1:11" ht="12.75">
      <c r="A87" t="s">
        <v>130</v>
      </c>
      <c r="B87" t="s">
        <v>131</v>
      </c>
      <c r="C87" s="3">
        <v>388</v>
      </c>
      <c r="D87" s="3">
        <v>388</v>
      </c>
      <c r="E87" s="3">
        <v>0</v>
      </c>
      <c r="F87" s="3">
        <v>0</v>
      </c>
      <c r="G87" s="3">
        <f t="shared" si="15"/>
        <v>388</v>
      </c>
      <c r="H87" s="3">
        <f t="shared" si="16"/>
        <v>0</v>
      </c>
      <c r="I87" s="3">
        <f t="shared" si="17"/>
        <v>0</v>
      </c>
      <c r="J87" s="3">
        <v>0</v>
      </c>
      <c r="K87" s="3">
        <v>0</v>
      </c>
    </row>
    <row r="88" spans="1:11" ht="12.75">
      <c r="A88" t="s">
        <v>132</v>
      </c>
      <c r="B88" t="s">
        <v>133</v>
      </c>
      <c r="C88" s="3">
        <v>200</v>
      </c>
      <c r="D88" s="3">
        <v>200</v>
      </c>
      <c r="E88" s="3">
        <v>0</v>
      </c>
      <c r="F88" s="3">
        <v>0</v>
      </c>
      <c r="G88" s="3">
        <f t="shared" si="15"/>
        <v>200</v>
      </c>
      <c r="H88" s="3">
        <f t="shared" si="16"/>
        <v>0</v>
      </c>
      <c r="I88" s="3">
        <f t="shared" si="17"/>
        <v>0</v>
      </c>
      <c r="J88" s="3">
        <v>46</v>
      </c>
      <c r="K88" s="3">
        <v>46</v>
      </c>
    </row>
    <row r="89" spans="1:11" ht="12.75">
      <c r="A89" t="s">
        <v>134</v>
      </c>
      <c r="B89" t="s">
        <v>135</v>
      </c>
      <c r="C89" s="3">
        <v>1329</v>
      </c>
      <c r="D89" s="3">
        <v>126</v>
      </c>
      <c r="E89" s="3">
        <v>1125</v>
      </c>
      <c r="F89" s="3">
        <v>0</v>
      </c>
      <c r="G89" s="3">
        <f t="shared" si="15"/>
        <v>1251</v>
      </c>
      <c r="H89" s="3">
        <f t="shared" si="16"/>
        <v>78</v>
      </c>
      <c r="I89" s="3">
        <f t="shared" si="17"/>
        <v>-78</v>
      </c>
      <c r="J89" s="3">
        <v>21</v>
      </c>
      <c r="K89" s="3">
        <v>99</v>
      </c>
    </row>
    <row r="90" spans="1:11" ht="12.75">
      <c r="A90" t="s">
        <v>136</v>
      </c>
      <c r="B90" t="s">
        <v>137</v>
      </c>
      <c r="C90" s="3">
        <v>2055</v>
      </c>
      <c r="D90" s="3">
        <v>2134</v>
      </c>
      <c r="E90" s="3">
        <v>0</v>
      </c>
      <c r="F90" s="3">
        <v>0</v>
      </c>
      <c r="G90" s="3">
        <f t="shared" si="15"/>
        <v>2134</v>
      </c>
      <c r="H90" s="3">
        <f t="shared" si="16"/>
        <v>-79</v>
      </c>
      <c r="I90" s="3">
        <f t="shared" si="17"/>
        <v>79</v>
      </c>
      <c r="J90" s="3">
        <v>79</v>
      </c>
      <c r="K90" s="3">
        <v>0</v>
      </c>
    </row>
    <row r="91" spans="1:11" ht="12.75">
      <c r="A91" t="s">
        <v>138</v>
      </c>
      <c r="B91" t="s">
        <v>139</v>
      </c>
      <c r="C91" s="3">
        <v>2932</v>
      </c>
      <c r="D91" s="3">
        <v>3236</v>
      </c>
      <c r="E91" s="3">
        <v>0</v>
      </c>
      <c r="F91" s="3">
        <v>0</v>
      </c>
      <c r="G91" s="3">
        <f t="shared" si="15"/>
        <v>3236</v>
      </c>
      <c r="H91" s="3">
        <f t="shared" si="16"/>
        <v>-304</v>
      </c>
      <c r="I91" s="3">
        <f t="shared" si="17"/>
        <v>304</v>
      </c>
      <c r="J91" s="3">
        <v>3253</v>
      </c>
      <c r="K91" s="3">
        <v>2949</v>
      </c>
    </row>
    <row r="92" spans="1:11" ht="12.75">
      <c r="A92" t="s">
        <v>140</v>
      </c>
      <c r="B92" t="s">
        <v>141</v>
      </c>
      <c r="C92" s="3">
        <v>380</v>
      </c>
      <c r="D92" s="3">
        <v>380</v>
      </c>
      <c r="E92" s="3">
        <v>0</v>
      </c>
      <c r="F92" s="3">
        <v>0</v>
      </c>
      <c r="G92" s="3">
        <f t="shared" si="15"/>
        <v>380</v>
      </c>
      <c r="H92" s="3">
        <f t="shared" si="16"/>
        <v>0</v>
      </c>
      <c r="I92" s="3">
        <f t="shared" si="17"/>
        <v>0</v>
      </c>
      <c r="J92" s="3">
        <v>0</v>
      </c>
      <c r="K92" s="3">
        <v>0</v>
      </c>
    </row>
    <row r="93" spans="1:11" ht="12.75">
      <c r="A93" t="s">
        <v>142</v>
      </c>
      <c r="B93" t="s">
        <v>143</v>
      </c>
      <c r="C93" s="3">
        <v>2051</v>
      </c>
      <c r="D93" s="3">
        <v>1050</v>
      </c>
      <c r="E93" s="3">
        <v>1001</v>
      </c>
      <c r="F93" s="3">
        <v>0</v>
      </c>
      <c r="G93" s="3">
        <f t="shared" si="15"/>
        <v>2051</v>
      </c>
      <c r="H93" s="3">
        <f t="shared" si="16"/>
        <v>0</v>
      </c>
      <c r="I93" s="3">
        <f t="shared" si="17"/>
        <v>0</v>
      </c>
      <c r="J93" s="3">
        <v>0</v>
      </c>
      <c r="K93" s="3">
        <v>0</v>
      </c>
    </row>
    <row r="94" spans="1:11" ht="12.75">
      <c r="A94" t="s">
        <v>144</v>
      </c>
      <c r="B94" t="s">
        <v>145</v>
      </c>
      <c r="C94" s="3">
        <v>300</v>
      </c>
      <c r="D94" s="3">
        <v>118</v>
      </c>
      <c r="E94" s="3">
        <v>0</v>
      </c>
      <c r="F94" s="3">
        <v>0</v>
      </c>
      <c r="G94" s="3">
        <f t="shared" si="15"/>
        <v>118</v>
      </c>
      <c r="H94" s="3">
        <f t="shared" si="16"/>
        <v>182</v>
      </c>
      <c r="I94" s="3">
        <f t="shared" si="17"/>
        <v>-182</v>
      </c>
      <c r="J94" s="3">
        <v>25</v>
      </c>
      <c r="K94" s="3">
        <v>207</v>
      </c>
    </row>
    <row r="95" spans="1:11" ht="12.75">
      <c r="B95" s="1" t="s">
        <v>615</v>
      </c>
      <c r="C95" s="6">
        <v>146564</v>
      </c>
      <c r="D95" s="6">
        <v>114570</v>
      </c>
      <c r="E95" s="6">
        <v>32128</v>
      </c>
      <c r="F95" s="6">
        <v>0</v>
      </c>
      <c r="G95" s="6">
        <v>146698</v>
      </c>
      <c r="H95" s="6">
        <f>C95-G95</f>
        <v>-134</v>
      </c>
      <c r="I95" s="6">
        <f>J95-K95</f>
        <v>134</v>
      </c>
      <c r="J95" s="6">
        <v>30905</v>
      </c>
      <c r="K95" s="6">
        <v>30771</v>
      </c>
    </row>
    <row r="97" spans="1:11" ht="12.75">
      <c r="A97" t="s">
        <v>146</v>
      </c>
      <c r="B97" t="s">
        <v>605</v>
      </c>
      <c r="C97" s="3">
        <v>14880</v>
      </c>
      <c r="D97" s="3">
        <v>12856</v>
      </c>
      <c r="E97" s="3">
        <v>4676</v>
      </c>
      <c r="F97" s="3">
        <v>0</v>
      </c>
      <c r="G97" s="3">
        <f>SUM(D97:E97)</f>
        <v>17532</v>
      </c>
      <c r="H97" s="3">
        <f>C97-G97</f>
        <v>-2652</v>
      </c>
      <c r="I97" s="3">
        <f>J97-K97</f>
        <v>2652</v>
      </c>
      <c r="J97" s="3">
        <v>4234</v>
      </c>
      <c r="K97" s="3">
        <v>1582</v>
      </c>
    </row>
    <row r="98" spans="1:11" ht="12.75">
      <c r="A98" t="s">
        <v>147</v>
      </c>
      <c r="B98" t="s">
        <v>148</v>
      </c>
      <c r="C98" s="3">
        <v>190</v>
      </c>
      <c r="D98" s="3">
        <v>140</v>
      </c>
      <c r="E98" s="3">
        <v>0</v>
      </c>
      <c r="F98" s="3">
        <v>0</v>
      </c>
      <c r="G98" s="3">
        <f aca="true" t="shared" si="18" ref="G98:G124">SUM(D98:E98)</f>
        <v>140</v>
      </c>
      <c r="H98" s="3">
        <f aca="true" t="shared" si="19" ref="H98:H124">C98-G98</f>
        <v>50</v>
      </c>
      <c r="I98" s="3">
        <f aca="true" t="shared" si="20" ref="I98:I124">J98-K98</f>
        <v>-50</v>
      </c>
      <c r="J98" s="3">
        <v>0</v>
      </c>
      <c r="K98" s="3">
        <v>50</v>
      </c>
    </row>
    <row r="99" spans="1:11" ht="12.75">
      <c r="A99" t="s">
        <v>149</v>
      </c>
      <c r="B99" t="s">
        <v>150</v>
      </c>
      <c r="C99" s="3">
        <v>195</v>
      </c>
      <c r="D99" s="3">
        <v>95</v>
      </c>
      <c r="E99" s="3">
        <v>0</v>
      </c>
      <c r="F99" s="3">
        <v>0</v>
      </c>
      <c r="G99" s="3">
        <f t="shared" si="18"/>
        <v>95</v>
      </c>
      <c r="H99" s="3">
        <f t="shared" si="19"/>
        <v>100</v>
      </c>
      <c r="I99" s="3">
        <f t="shared" si="20"/>
        <v>-100</v>
      </c>
      <c r="J99" s="3">
        <v>0</v>
      </c>
      <c r="K99" s="3">
        <v>100</v>
      </c>
    </row>
    <row r="100" spans="1:11" ht="12.75">
      <c r="A100" t="s">
        <v>151</v>
      </c>
      <c r="B100" t="s">
        <v>152</v>
      </c>
      <c r="C100" s="3">
        <v>150</v>
      </c>
      <c r="D100" s="3">
        <v>50</v>
      </c>
      <c r="E100" s="3">
        <v>0</v>
      </c>
      <c r="F100" s="3">
        <v>0</v>
      </c>
      <c r="G100" s="3">
        <f t="shared" si="18"/>
        <v>50</v>
      </c>
      <c r="H100" s="3">
        <f t="shared" si="19"/>
        <v>100</v>
      </c>
      <c r="I100" s="3">
        <f t="shared" si="20"/>
        <v>-100</v>
      </c>
      <c r="J100" s="3">
        <v>0</v>
      </c>
      <c r="K100" s="3">
        <v>100</v>
      </c>
    </row>
    <row r="101" spans="1:11" ht="12.75">
      <c r="A101" t="s">
        <v>153</v>
      </c>
      <c r="B101" t="s">
        <v>154</v>
      </c>
      <c r="C101" s="3">
        <v>1370</v>
      </c>
      <c r="D101" s="3">
        <v>1375</v>
      </c>
      <c r="E101" s="3">
        <v>190</v>
      </c>
      <c r="F101" s="3">
        <v>0</v>
      </c>
      <c r="G101" s="3">
        <f t="shared" si="18"/>
        <v>1565</v>
      </c>
      <c r="H101" s="3">
        <f t="shared" si="19"/>
        <v>-195</v>
      </c>
      <c r="I101" s="3">
        <f t="shared" si="20"/>
        <v>195</v>
      </c>
      <c r="J101" s="3">
        <v>307</v>
      </c>
      <c r="K101" s="3">
        <v>112</v>
      </c>
    </row>
    <row r="102" spans="1:11" ht="12.75">
      <c r="A102" t="s">
        <v>155</v>
      </c>
      <c r="B102" t="s">
        <v>156</v>
      </c>
      <c r="C102" s="3">
        <v>470</v>
      </c>
      <c r="D102" s="3">
        <v>470</v>
      </c>
      <c r="E102" s="3">
        <v>0</v>
      </c>
      <c r="F102" s="3">
        <v>0</v>
      </c>
      <c r="G102" s="3">
        <f t="shared" si="18"/>
        <v>470</v>
      </c>
      <c r="H102" s="3">
        <f t="shared" si="19"/>
        <v>0</v>
      </c>
      <c r="I102" s="3">
        <f t="shared" si="20"/>
        <v>0</v>
      </c>
      <c r="J102" s="3">
        <v>0</v>
      </c>
      <c r="K102" s="3">
        <v>0</v>
      </c>
    </row>
    <row r="103" spans="1:11" ht="12.75">
      <c r="A103" t="s">
        <v>157</v>
      </c>
      <c r="B103" t="s">
        <v>34</v>
      </c>
      <c r="C103" s="3">
        <v>200</v>
      </c>
      <c r="D103" s="3">
        <v>200</v>
      </c>
      <c r="E103" s="3">
        <v>0</v>
      </c>
      <c r="F103" s="3">
        <v>0</v>
      </c>
      <c r="G103" s="3">
        <f t="shared" si="18"/>
        <v>200</v>
      </c>
      <c r="H103" s="3">
        <f t="shared" si="19"/>
        <v>0</v>
      </c>
      <c r="I103" s="3">
        <f t="shared" si="20"/>
        <v>0</v>
      </c>
      <c r="J103" s="3">
        <v>0</v>
      </c>
      <c r="K103" s="3">
        <v>0</v>
      </c>
    </row>
    <row r="104" spans="1:11" ht="13.5" customHeight="1">
      <c r="A104" t="s">
        <v>158</v>
      </c>
      <c r="B104" t="s">
        <v>159</v>
      </c>
      <c r="C104" s="3">
        <v>336</v>
      </c>
      <c r="D104" s="3">
        <v>321</v>
      </c>
      <c r="E104" s="3">
        <v>0</v>
      </c>
      <c r="F104" s="3">
        <v>0</v>
      </c>
      <c r="G104" s="3">
        <f t="shared" si="18"/>
        <v>321</v>
      </c>
      <c r="H104" s="3">
        <f t="shared" si="19"/>
        <v>15</v>
      </c>
      <c r="I104" s="3">
        <f t="shared" si="20"/>
        <v>-15</v>
      </c>
      <c r="J104" s="3">
        <v>91</v>
      </c>
      <c r="K104" s="3">
        <v>106</v>
      </c>
    </row>
    <row r="105" spans="1:11" ht="12.75">
      <c r="B105" s="1" t="s">
        <v>616</v>
      </c>
      <c r="C105" s="6">
        <v>17791</v>
      </c>
      <c r="D105" s="6">
        <v>15507</v>
      </c>
      <c r="E105" s="6">
        <v>4866</v>
      </c>
      <c r="F105" s="6">
        <v>0</v>
      </c>
      <c r="G105" s="6">
        <f t="shared" si="18"/>
        <v>20373</v>
      </c>
      <c r="H105" s="6">
        <f t="shared" si="19"/>
        <v>-2582</v>
      </c>
      <c r="I105" s="6">
        <f t="shared" si="20"/>
        <v>2582</v>
      </c>
      <c r="J105" s="6">
        <v>4632</v>
      </c>
      <c r="K105" s="6">
        <v>2050</v>
      </c>
    </row>
    <row r="107" spans="1:11" ht="12.75">
      <c r="A107" t="s">
        <v>160</v>
      </c>
      <c r="B107" t="s">
        <v>604</v>
      </c>
      <c r="C107" s="3">
        <v>10494</v>
      </c>
      <c r="D107" s="3">
        <v>11094</v>
      </c>
      <c r="E107" s="3">
        <v>1101</v>
      </c>
      <c r="F107" s="3">
        <v>0</v>
      </c>
      <c r="G107" s="3">
        <f t="shared" si="18"/>
        <v>12195</v>
      </c>
      <c r="H107" s="3">
        <f t="shared" si="19"/>
        <v>-1701</v>
      </c>
      <c r="I107" s="3">
        <f t="shared" si="20"/>
        <v>1701</v>
      </c>
      <c r="J107" s="3">
        <v>4077</v>
      </c>
      <c r="K107" s="3">
        <v>2376</v>
      </c>
    </row>
    <row r="108" spans="1:11" ht="12.75">
      <c r="A108" t="s">
        <v>161</v>
      </c>
      <c r="B108" t="s">
        <v>162</v>
      </c>
      <c r="C108" s="3">
        <v>40037</v>
      </c>
      <c r="D108" s="3">
        <v>40612</v>
      </c>
      <c r="E108" s="3">
        <v>329</v>
      </c>
      <c r="F108" s="3">
        <v>0</v>
      </c>
      <c r="G108" s="3">
        <f t="shared" si="18"/>
        <v>40941</v>
      </c>
      <c r="H108" s="3">
        <f t="shared" si="19"/>
        <v>-904</v>
      </c>
      <c r="I108" s="3">
        <f t="shared" si="20"/>
        <v>904</v>
      </c>
      <c r="J108" s="3">
        <v>2146</v>
      </c>
      <c r="K108" s="3">
        <v>1242</v>
      </c>
    </row>
    <row r="109" spans="1:11" ht="12.75">
      <c r="A109" t="s">
        <v>163</v>
      </c>
      <c r="B109" t="s">
        <v>164</v>
      </c>
      <c r="C109" s="3">
        <v>186</v>
      </c>
      <c r="D109" s="3">
        <v>336</v>
      </c>
      <c r="E109" s="3">
        <v>0</v>
      </c>
      <c r="F109" s="3">
        <v>0</v>
      </c>
      <c r="G109" s="3">
        <f t="shared" si="18"/>
        <v>336</v>
      </c>
      <c r="H109" s="3">
        <f t="shared" si="19"/>
        <v>-150</v>
      </c>
      <c r="I109" s="3">
        <f t="shared" si="20"/>
        <v>150</v>
      </c>
      <c r="J109" s="3">
        <v>150</v>
      </c>
      <c r="K109" s="3">
        <v>0</v>
      </c>
    </row>
    <row r="110" spans="1:11" ht="12.75">
      <c r="A110" t="s">
        <v>165</v>
      </c>
      <c r="B110" t="s">
        <v>166</v>
      </c>
      <c r="C110" s="3">
        <v>6482</v>
      </c>
      <c r="D110" s="3">
        <v>5539</v>
      </c>
      <c r="E110" s="3">
        <v>260</v>
      </c>
      <c r="F110" s="3">
        <v>0</v>
      </c>
      <c r="G110" s="3">
        <f t="shared" si="18"/>
        <v>5799</v>
      </c>
      <c r="H110" s="3">
        <f t="shared" si="19"/>
        <v>683</v>
      </c>
      <c r="I110" s="3">
        <f t="shared" si="20"/>
        <v>-683</v>
      </c>
      <c r="J110" s="3">
        <v>32</v>
      </c>
      <c r="K110" s="3">
        <v>715</v>
      </c>
    </row>
    <row r="111" spans="1:11" ht="12.75">
      <c r="A111" t="s">
        <v>167</v>
      </c>
      <c r="B111" t="s">
        <v>168</v>
      </c>
      <c r="C111" s="3">
        <v>630</v>
      </c>
      <c r="D111" s="3">
        <v>630</v>
      </c>
      <c r="E111" s="3">
        <v>0</v>
      </c>
      <c r="F111" s="3">
        <v>0</v>
      </c>
      <c r="G111" s="3">
        <f t="shared" si="18"/>
        <v>630</v>
      </c>
      <c r="H111" s="3">
        <f t="shared" si="19"/>
        <v>0</v>
      </c>
      <c r="I111" s="3">
        <f t="shared" si="20"/>
        <v>0</v>
      </c>
      <c r="J111" s="3">
        <v>0</v>
      </c>
      <c r="K111" s="3">
        <v>0</v>
      </c>
    </row>
    <row r="112" spans="1:11" ht="12.75">
      <c r="A112" t="s">
        <v>169</v>
      </c>
      <c r="B112" t="s">
        <v>170</v>
      </c>
      <c r="C112" s="3">
        <v>3146</v>
      </c>
      <c r="D112" s="3">
        <v>643</v>
      </c>
      <c r="E112" s="3">
        <v>1730</v>
      </c>
      <c r="F112" s="3">
        <v>0</v>
      </c>
      <c r="G112" s="3">
        <f t="shared" si="18"/>
        <v>2373</v>
      </c>
      <c r="H112" s="3">
        <f t="shared" si="19"/>
        <v>773</v>
      </c>
      <c r="I112" s="3">
        <f t="shared" si="20"/>
        <v>-773</v>
      </c>
      <c r="J112" s="3">
        <v>820</v>
      </c>
      <c r="K112" s="3">
        <v>1593</v>
      </c>
    </row>
    <row r="113" spans="1:11" ht="12.75">
      <c r="B113" s="1" t="s">
        <v>617</v>
      </c>
      <c r="C113" s="6">
        <v>60975</v>
      </c>
      <c r="D113" s="6">
        <v>58854</v>
      </c>
      <c r="E113" s="6">
        <v>3420</v>
      </c>
      <c r="F113" s="6">
        <v>0</v>
      </c>
      <c r="G113" s="6">
        <f t="shared" si="18"/>
        <v>62274</v>
      </c>
      <c r="H113" s="6">
        <f t="shared" si="19"/>
        <v>-1299</v>
      </c>
      <c r="I113" s="6">
        <f t="shared" si="20"/>
        <v>1299</v>
      </c>
      <c r="J113" s="6">
        <v>7225</v>
      </c>
      <c r="K113" s="6">
        <v>5926</v>
      </c>
    </row>
    <row r="115" spans="1:11" ht="12.75">
      <c r="A115" t="s">
        <v>171</v>
      </c>
      <c r="B115" t="s">
        <v>603</v>
      </c>
      <c r="C115" s="3">
        <v>3634</v>
      </c>
      <c r="D115" s="3">
        <v>2175</v>
      </c>
      <c r="E115" s="3">
        <v>718</v>
      </c>
      <c r="F115" s="3">
        <v>0</v>
      </c>
      <c r="G115" s="3">
        <f t="shared" si="18"/>
        <v>2893</v>
      </c>
      <c r="H115" s="3">
        <f t="shared" si="19"/>
        <v>741</v>
      </c>
      <c r="I115" s="3">
        <f t="shared" si="20"/>
        <v>-741</v>
      </c>
      <c r="J115" s="3">
        <v>0</v>
      </c>
      <c r="K115" s="3">
        <v>741</v>
      </c>
    </row>
    <row r="116" spans="1:11" ht="12.75">
      <c r="A116" t="s">
        <v>172</v>
      </c>
      <c r="B116" t="s">
        <v>173</v>
      </c>
      <c r="C116" s="3">
        <v>12597</v>
      </c>
      <c r="D116" s="3">
        <v>12094</v>
      </c>
      <c r="E116" s="3">
        <v>0</v>
      </c>
      <c r="F116" s="3">
        <v>0</v>
      </c>
      <c r="G116" s="3">
        <f t="shared" si="18"/>
        <v>12094</v>
      </c>
      <c r="H116" s="3">
        <f t="shared" si="19"/>
        <v>503</v>
      </c>
      <c r="I116" s="3">
        <f t="shared" si="20"/>
        <v>-503</v>
      </c>
      <c r="J116" s="3">
        <v>474</v>
      </c>
      <c r="K116" s="3">
        <v>977</v>
      </c>
    </row>
    <row r="117" spans="1:11" ht="12.75">
      <c r="A117" t="s">
        <v>174</v>
      </c>
      <c r="B117" t="s">
        <v>175</v>
      </c>
      <c r="C117" s="3">
        <v>0</v>
      </c>
      <c r="D117" s="3">
        <v>23</v>
      </c>
      <c r="E117" s="3">
        <v>0</v>
      </c>
      <c r="F117" s="3">
        <v>0</v>
      </c>
      <c r="G117" s="3">
        <f t="shared" si="18"/>
        <v>23</v>
      </c>
      <c r="H117" s="3">
        <f t="shared" si="19"/>
        <v>-23</v>
      </c>
      <c r="I117" s="3">
        <f t="shared" si="20"/>
        <v>23</v>
      </c>
      <c r="J117" s="3">
        <v>521</v>
      </c>
      <c r="K117" s="3">
        <v>498</v>
      </c>
    </row>
    <row r="118" spans="1:11" ht="12.75">
      <c r="A118" t="s">
        <v>176</v>
      </c>
      <c r="B118" t="s">
        <v>177</v>
      </c>
      <c r="C118" s="3">
        <v>442</v>
      </c>
      <c r="D118" s="3">
        <v>442</v>
      </c>
      <c r="E118" s="3">
        <v>0</v>
      </c>
      <c r="F118" s="3">
        <v>0</v>
      </c>
      <c r="G118" s="3">
        <f t="shared" si="18"/>
        <v>442</v>
      </c>
      <c r="H118" s="3">
        <f t="shared" si="19"/>
        <v>0</v>
      </c>
      <c r="I118" s="3">
        <f t="shared" si="20"/>
        <v>0</v>
      </c>
      <c r="J118" s="3">
        <v>0</v>
      </c>
      <c r="K118" s="3">
        <v>0</v>
      </c>
    </row>
    <row r="119" spans="1:11" ht="12.75">
      <c r="A119" t="s">
        <v>178</v>
      </c>
      <c r="B119" t="s">
        <v>179</v>
      </c>
      <c r="C119" s="3">
        <v>1482</v>
      </c>
      <c r="D119" s="3">
        <v>114</v>
      </c>
      <c r="E119" s="3">
        <v>116</v>
      </c>
      <c r="F119" s="3">
        <v>0</v>
      </c>
      <c r="G119" s="3">
        <f t="shared" si="18"/>
        <v>230</v>
      </c>
      <c r="H119" s="3">
        <f t="shared" si="19"/>
        <v>1252</v>
      </c>
      <c r="I119" s="3">
        <f t="shared" si="20"/>
        <v>-1252</v>
      </c>
      <c r="J119" s="3">
        <v>0</v>
      </c>
      <c r="K119" s="3">
        <v>1252</v>
      </c>
    </row>
    <row r="120" spans="1:11" ht="12.75">
      <c r="A120" t="s">
        <v>180</v>
      </c>
      <c r="B120" t="s">
        <v>181</v>
      </c>
      <c r="C120" s="3">
        <v>0</v>
      </c>
      <c r="D120" s="3">
        <v>14</v>
      </c>
      <c r="E120" s="3">
        <v>0</v>
      </c>
      <c r="F120" s="3">
        <v>0</v>
      </c>
      <c r="G120" s="3">
        <f t="shared" si="18"/>
        <v>14</v>
      </c>
      <c r="H120" s="3">
        <f t="shared" si="19"/>
        <v>-14</v>
      </c>
      <c r="I120" s="3">
        <f t="shared" si="20"/>
        <v>14</v>
      </c>
      <c r="J120" s="3">
        <v>173</v>
      </c>
      <c r="K120" s="3">
        <v>159</v>
      </c>
    </row>
    <row r="121" spans="1:11" ht="12.75">
      <c r="A121" t="s">
        <v>182</v>
      </c>
      <c r="B121" t="s">
        <v>183</v>
      </c>
      <c r="C121" s="3">
        <v>703</v>
      </c>
      <c r="D121" s="3">
        <v>98</v>
      </c>
      <c r="E121" s="3">
        <v>605</v>
      </c>
      <c r="F121" s="3">
        <v>0</v>
      </c>
      <c r="G121" s="3">
        <f t="shared" si="18"/>
        <v>703</v>
      </c>
      <c r="H121" s="3">
        <f t="shared" si="19"/>
        <v>0</v>
      </c>
      <c r="I121" s="3">
        <f t="shared" si="20"/>
        <v>0</v>
      </c>
      <c r="J121" s="3">
        <v>0</v>
      </c>
      <c r="K121" s="3">
        <v>0</v>
      </c>
    </row>
    <row r="122" spans="1:11" ht="12.75">
      <c r="A122" t="s">
        <v>184</v>
      </c>
      <c r="B122" t="s">
        <v>185</v>
      </c>
      <c r="C122" s="3">
        <v>100</v>
      </c>
      <c r="D122" s="3">
        <v>100</v>
      </c>
      <c r="E122" s="3">
        <v>0</v>
      </c>
      <c r="F122" s="3">
        <v>0</v>
      </c>
      <c r="G122" s="3">
        <f t="shared" si="18"/>
        <v>100</v>
      </c>
      <c r="H122" s="3">
        <f t="shared" si="19"/>
        <v>0</v>
      </c>
      <c r="I122" s="3">
        <f t="shared" si="20"/>
        <v>0</v>
      </c>
      <c r="J122" s="3">
        <v>0</v>
      </c>
      <c r="K122" s="3">
        <v>0</v>
      </c>
    </row>
    <row r="123" spans="1:11" ht="12.75">
      <c r="A123" t="s">
        <v>186</v>
      </c>
      <c r="B123" t="s">
        <v>187</v>
      </c>
      <c r="C123" s="3">
        <v>164</v>
      </c>
      <c r="D123" s="3">
        <v>0</v>
      </c>
      <c r="E123" s="3">
        <v>139</v>
      </c>
      <c r="F123" s="3">
        <v>0</v>
      </c>
      <c r="G123" s="3">
        <f t="shared" si="18"/>
        <v>139</v>
      </c>
      <c r="H123" s="3">
        <f t="shared" si="19"/>
        <v>25</v>
      </c>
      <c r="I123" s="3">
        <f t="shared" si="20"/>
        <v>-25</v>
      </c>
      <c r="J123" s="3">
        <v>95</v>
      </c>
      <c r="K123" s="3">
        <v>120</v>
      </c>
    </row>
    <row r="124" spans="1:11" ht="12.75">
      <c r="A124" t="s">
        <v>188</v>
      </c>
      <c r="B124" t="s">
        <v>189</v>
      </c>
      <c r="C124" s="3">
        <v>0</v>
      </c>
      <c r="D124" s="3">
        <v>5</v>
      </c>
      <c r="E124" s="3">
        <v>0</v>
      </c>
      <c r="F124" s="3">
        <v>0</v>
      </c>
      <c r="G124" s="3">
        <f t="shared" si="18"/>
        <v>5</v>
      </c>
      <c r="H124" s="3">
        <f t="shared" si="19"/>
        <v>-5</v>
      </c>
      <c r="I124" s="3">
        <f t="shared" si="20"/>
        <v>5</v>
      </c>
      <c r="J124" s="3">
        <v>31</v>
      </c>
      <c r="K124" s="3">
        <v>26</v>
      </c>
    </row>
    <row r="125" spans="1:11" ht="12.75">
      <c r="B125" s="1" t="s">
        <v>618</v>
      </c>
      <c r="C125" s="6">
        <v>19122</v>
      </c>
      <c r="D125" s="6">
        <v>15065</v>
      </c>
      <c r="E125" s="6">
        <v>1578</v>
      </c>
      <c r="F125" s="6">
        <v>0</v>
      </c>
      <c r="G125" s="6">
        <v>16643</v>
      </c>
      <c r="H125" s="6">
        <f>C125-G125</f>
        <v>2479</v>
      </c>
      <c r="I125" s="6">
        <f>J125-K125</f>
        <v>-2479</v>
      </c>
      <c r="J125" s="6">
        <v>1294</v>
      </c>
      <c r="K125" s="6">
        <v>3773</v>
      </c>
    </row>
    <row r="127" spans="1:11" ht="12.75">
      <c r="A127" t="s">
        <v>190</v>
      </c>
      <c r="B127" t="s">
        <v>602</v>
      </c>
      <c r="C127" s="3">
        <v>48198</v>
      </c>
      <c r="D127" s="3">
        <v>34682</v>
      </c>
      <c r="E127" s="3">
        <v>5666</v>
      </c>
      <c r="F127" s="3">
        <v>0</v>
      </c>
      <c r="G127" s="3">
        <f aca="true" t="shared" si="21" ref="G127:G132">SUM(D127:E127)</f>
        <v>40348</v>
      </c>
      <c r="H127" s="3">
        <f aca="true" t="shared" si="22" ref="H127:H133">C127-G127</f>
        <v>7850</v>
      </c>
      <c r="I127" s="3">
        <f aca="true" t="shared" si="23" ref="I127:I133">J127-K127</f>
        <v>-7850</v>
      </c>
      <c r="J127" s="3">
        <v>315</v>
      </c>
      <c r="K127" s="3">
        <v>8165</v>
      </c>
    </row>
    <row r="128" spans="1:11" ht="12.75">
      <c r="A128" t="s">
        <v>191</v>
      </c>
      <c r="B128" t="s">
        <v>192</v>
      </c>
      <c r="C128" s="3">
        <v>440</v>
      </c>
      <c r="D128" s="3">
        <v>490</v>
      </c>
      <c r="E128" s="3">
        <v>0</v>
      </c>
      <c r="F128" s="3">
        <v>0</v>
      </c>
      <c r="G128" s="3">
        <f t="shared" si="21"/>
        <v>490</v>
      </c>
      <c r="H128" s="3">
        <f t="shared" si="22"/>
        <v>-50</v>
      </c>
      <c r="I128" s="3">
        <f t="shared" si="23"/>
        <v>50</v>
      </c>
      <c r="J128" s="3">
        <v>104</v>
      </c>
      <c r="K128" s="3">
        <v>54</v>
      </c>
    </row>
    <row r="129" spans="1:11" ht="12.75">
      <c r="A129" t="s">
        <v>193</v>
      </c>
      <c r="B129" t="s">
        <v>194</v>
      </c>
      <c r="C129" s="3">
        <v>40</v>
      </c>
      <c r="D129" s="3">
        <v>154</v>
      </c>
      <c r="E129" s="3">
        <v>0</v>
      </c>
      <c r="F129" s="3">
        <v>0</v>
      </c>
      <c r="G129" s="3">
        <f t="shared" si="21"/>
        <v>154</v>
      </c>
      <c r="H129" s="3">
        <f t="shared" si="22"/>
        <v>-114</v>
      </c>
      <c r="I129" s="3">
        <f t="shared" si="23"/>
        <v>114</v>
      </c>
      <c r="J129" s="3">
        <v>153</v>
      </c>
      <c r="K129" s="3">
        <v>39</v>
      </c>
    </row>
    <row r="130" spans="1:11" ht="12.75">
      <c r="A130" t="s">
        <v>195</v>
      </c>
      <c r="B130" t="s">
        <v>196</v>
      </c>
      <c r="C130" s="3">
        <v>3135</v>
      </c>
      <c r="D130" s="3">
        <v>2103</v>
      </c>
      <c r="E130" s="3">
        <v>144</v>
      </c>
      <c r="F130" s="3">
        <v>0</v>
      </c>
      <c r="G130" s="3">
        <f t="shared" si="21"/>
        <v>2247</v>
      </c>
      <c r="H130" s="3">
        <f t="shared" si="22"/>
        <v>888</v>
      </c>
      <c r="I130" s="3">
        <f t="shared" si="23"/>
        <v>-888</v>
      </c>
      <c r="J130" s="3">
        <v>682</v>
      </c>
      <c r="K130" s="3">
        <v>1570</v>
      </c>
    </row>
    <row r="131" spans="1:11" ht="12.75">
      <c r="A131" t="s">
        <v>197</v>
      </c>
      <c r="B131" t="s">
        <v>198</v>
      </c>
      <c r="C131" s="3">
        <v>0</v>
      </c>
      <c r="D131" s="3">
        <v>166</v>
      </c>
      <c r="E131" s="3">
        <v>0</v>
      </c>
      <c r="F131" s="3">
        <v>0</v>
      </c>
      <c r="G131" s="3">
        <f t="shared" si="21"/>
        <v>166</v>
      </c>
      <c r="H131" s="3">
        <f t="shared" si="22"/>
        <v>-166</v>
      </c>
      <c r="I131" s="3">
        <f t="shared" si="23"/>
        <v>166</v>
      </c>
      <c r="J131" s="3">
        <v>803</v>
      </c>
      <c r="K131" s="3">
        <v>637</v>
      </c>
    </row>
    <row r="132" spans="1:11" ht="12.75">
      <c r="A132" t="s">
        <v>199</v>
      </c>
      <c r="B132" t="s">
        <v>200</v>
      </c>
      <c r="C132" s="3">
        <v>400</v>
      </c>
      <c r="D132" s="3">
        <v>406</v>
      </c>
      <c r="E132" s="3">
        <v>0</v>
      </c>
      <c r="F132" s="3">
        <v>0</v>
      </c>
      <c r="G132" s="3">
        <f t="shared" si="21"/>
        <v>406</v>
      </c>
      <c r="H132" s="3">
        <f t="shared" si="22"/>
        <v>-6</v>
      </c>
      <c r="I132" s="3">
        <f t="shared" si="23"/>
        <v>6</v>
      </c>
      <c r="J132" s="3">
        <v>6</v>
      </c>
      <c r="K132" s="3">
        <v>0</v>
      </c>
    </row>
    <row r="133" spans="1:11" ht="12.75">
      <c r="B133" s="1" t="s">
        <v>619</v>
      </c>
      <c r="C133" s="6">
        <v>52213</v>
      </c>
      <c r="D133" s="6">
        <v>38001</v>
      </c>
      <c r="E133" s="6">
        <v>5810</v>
      </c>
      <c r="F133" s="6">
        <v>0</v>
      </c>
      <c r="G133" s="6">
        <v>43811</v>
      </c>
      <c r="H133" s="6">
        <f t="shared" si="22"/>
        <v>8402</v>
      </c>
      <c r="I133" s="6">
        <f t="shared" si="23"/>
        <v>-8402</v>
      </c>
      <c r="J133" s="6">
        <v>2063</v>
      </c>
      <c r="K133" s="6">
        <v>10465</v>
      </c>
    </row>
    <row r="135" spans="1:11" ht="12.75">
      <c r="A135" t="s">
        <v>201</v>
      </c>
      <c r="B135" t="s">
        <v>601</v>
      </c>
      <c r="C135" s="3">
        <v>19459</v>
      </c>
      <c r="D135" s="3">
        <v>601</v>
      </c>
      <c r="E135" s="3">
        <v>7381</v>
      </c>
      <c r="F135" s="3">
        <v>0</v>
      </c>
      <c r="G135" s="3">
        <f>SUM(D135:E135)</f>
        <v>7982</v>
      </c>
      <c r="H135" s="3">
        <f>C135-G135</f>
        <v>11477</v>
      </c>
      <c r="I135" s="3">
        <f>J135-K135</f>
        <v>-11477</v>
      </c>
      <c r="J135" s="3">
        <v>361</v>
      </c>
      <c r="K135" s="3">
        <v>11838</v>
      </c>
    </row>
    <row r="136" spans="1:11" ht="12.75">
      <c r="A136" t="s">
        <v>202</v>
      </c>
      <c r="B136" t="s">
        <v>203</v>
      </c>
      <c r="C136" s="3">
        <v>4543</v>
      </c>
      <c r="D136" s="3">
        <v>8519</v>
      </c>
      <c r="E136" s="3">
        <v>2224</v>
      </c>
      <c r="F136" s="3">
        <v>0</v>
      </c>
      <c r="G136" s="3">
        <f aca="true" t="shared" si="24" ref="G136:G152">SUM(D136:E136)</f>
        <v>10743</v>
      </c>
      <c r="H136" s="3">
        <f aca="true" t="shared" si="25" ref="H136:H152">C136-G136</f>
        <v>-6200</v>
      </c>
      <c r="I136" s="3">
        <f aca="true" t="shared" si="26" ref="I136:I152">J136-K136</f>
        <v>6200</v>
      </c>
      <c r="J136" s="3">
        <v>15042</v>
      </c>
      <c r="K136" s="3">
        <v>8842</v>
      </c>
    </row>
    <row r="137" spans="1:11" ht="12.75">
      <c r="A137" t="s">
        <v>204</v>
      </c>
      <c r="B137" t="s">
        <v>205</v>
      </c>
      <c r="C137" s="3">
        <v>2468</v>
      </c>
      <c r="D137" s="3">
        <v>2477</v>
      </c>
      <c r="E137" s="3">
        <v>168</v>
      </c>
      <c r="F137" s="3">
        <v>0</v>
      </c>
      <c r="G137" s="3">
        <f t="shared" si="24"/>
        <v>2645</v>
      </c>
      <c r="H137" s="3">
        <f t="shared" si="25"/>
        <v>-177</v>
      </c>
      <c r="I137" s="3">
        <f t="shared" si="26"/>
        <v>177</v>
      </c>
      <c r="J137" s="3">
        <v>381</v>
      </c>
      <c r="K137" s="3">
        <v>204</v>
      </c>
    </row>
    <row r="138" spans="1:11" ht="12.75">
      <c r="A138" t="s">
        <v>206</v>
      </c>
      <c r="B138" t="s">
        <v>207</v>
      </c>
      <c r="C138" s="3">
        <v>8858</v>
      </c>
      <c r="D138" s="3">
        <v>2850</v>
      </c>
      <c r="E138" s="3">
        <v>5983</v>
      </c>
      <c r="F138" s="3">
        <v>0</v>
      </c>
      <c r="G138" s="3">
        <f t="shared" si="24"/>
        <v>8833</v>
      </c>
      <c r="H138" s="3">
        <f t="shared" si="25"/>
        <v>25</v>
      </c>
      <c r="I138" s="3">
        <f t="shared" si="26"/>
        <v>-25</v>
      </c>
      <c r="J138" s="3">
        <v>155</v>
      </c>
      <c r="K138" s="3">
        <v>180</v>
      </c>
    </row>
    <row r="139" spans="1:11" ht="12.75">
      <c r="A139" t="s">
        <v>208</v>
      </c>
      <c r="B139" t="s">
        <v>209</v>
      </c>
      <c r="C139" s="3">
        <v>499</v>
      </c>
      <c r="D139" s="3">
        <v>499</v>
      </c>
      <c r="E139" s="3">
        <v>0</v>
      </c>
      <c r="F139" s="3">
        <v>0</v>
      </c>
      <c r="G139" s="3">
        <f t="shared" si="24"/>
        <v>499</v>
      </c>
      <c r="H139" s="3">
        <f t="shared" si="25"/>
        <v>0</v>
      </c>
      <c r="I139" s="3">
        <f t="shared" si="26"/>
        <v>0</v>
      </c>
      <c r="J139" s="3">
        <v>0</v>
      </c>
      <c r="K139" s="3">
        <v>0</v>
      </c>
    </row>
    <row r="140" spans="1:11" ht="12.75">
      <c r="A140" t="s">
        <v>210</v>
      </c>
      <c r="B140" t="s">
        <v>211</v>
      </c>
      <c r="C140" s="3">
        <v>469</v>
      </c>
      <c r="D140" s="3">
        <v>431</v>
      </c>
      <c r="E140" s="3">
        <v>0</v>
      </c>
      <c r="F140" s="3">
        <v>0</v>
      </c>
      <c r="G140" s="3">
        <f t="shared" si="24"/>
        <v>431</v>
      </c>
      <c r="H140" s="3">
        <f t="shared" si="25"/>
        <v>38</v>
      </c>
      <c r="I140" s="3">
        <f t="shared" si="26"/>
        <v>-38</v>
      </c>
      <c r="J140" s="3">
        <v>0</v>
      </c>
      <c r="K140" s="3">
        <v>38</v>
      </c>
    </row>
    <row r="141" spans="1:11" ht="12.75">
      <c r="A141" t="s">
        <v>212</v>
      </c>
      <c r="B141" t="s">
        <v>213</v>
      </c>
      <c r="C141" s="3">
        <v>10</v>
      </c>
      <c r="D141" s="3">
        <v>0</v>
      </c>
      <c r="E141" s="3">
        <v>0</v>
      </c>
      <c r="F141" s="3">
        <v>0</v>
      </c>
      <c r="G141" s="3">
        <f t="shared" si="24"/>
        <v>0</v>
      </c>
      <c r="H141" s="3">
        <f t="shared" si="25"/>
        <v>10</v>
      </c>
      <c r="I141" s="3">
        <f t="shared" si="26"/>
        <v>-10</v>
      </c>
      <c r="J141" s="3">
        <v>7</v>
      </c>
      <c r="K141" s="3">
        <v>17</v>
      </c>
    </row>
    <row r="142" spans="1:11" ht="12.75">
      <c r="A142" t="s">
        <v>214</v>
      </c>
      <c r="B142" t="s">
        <v>215</v>
      </c>
      <c r="C142" s="3">
        <v>49</v>
      </c>
      <c r="D142" s="3">
        <v>49</v>
      </c>
      <c r="E142" s="3">
        <v>0</v>
      </c>
      <c r="F142" s="3">
        <v>0</v>
      </c>
      <c r="G142" s="3">
        <f t="shared" si="24"/>
        <v>49</v>
      </c>
      <c r="H142" s="3">
        <f t="shared" si="25"/>
        <v>0</v>
      </c>
      <c r="I142" s="3">
        <f t="shared" si="26"/>
        <v>0</v>
      </c>
      <c r="J142" s="3">
        <v>0</v>
      </c>
      <c r="K142" s="3">
        <v>0</v>
      </c>
    </row>
    <row r="143" spans="1:11" ht="12.75">
      <c r="A143" t="s">
        <v>216</v>
      </c>
      <c r="B143" t="s">
        <v>217</v>
      </c>
      <c r="C143" s="3">
        <v>0</v>
      </c>
      <c r="D143" s="3">
        <v>56</v>
      </c>
      <c r="E143" s="3">
        <v>0</v>
      </c>
      <c r="F143" s="3">
        <v>0</v>
      </c>
      <c r="G143" s="3">
        <f t="shared" si="24"/>
        <v>56</v>
      </c>
      <c r="H143" s="3">
        <f t="shared" si="25"/>
        <v>-56</v>
      </c>
      <c r="I143" s="3">
        <f t="shared" si="26"/>
        <v>56</v>
      </c>
      <c r="J143" s="3">
        <v>56</v>
      </c>
      <c r="K143" s="3">
        <v>0</v>
      </c>
    </row>
    <row r="144" spans="1:11" ht="12.75">
      <c r="A144" t="s">
        <v>218</v>
      </c>
      <c r="B144" t="s">
        <v>219</v>
      </c>
      <c r="C144" s="3">
        <v>0</v>
      </c>
      <c r="D144" s="3">
        <v>145</v>
      </c>
      <c r="E144" s="3">
        <v>0</v>
      </c>
      <c r="F144" s="3">
        <v>0</v>
      </c>
      <c r="G144" s="3">
        <f t="shared" si="24"/>
        <v>145</v>
      </c>
      <c r="H144" s="3">
        <f t="shared" si="25"/>
        <v>-145</v>
      </c>
      <c r="I144" s="3">
        <f t="shared" si="26"/>
        <v>145</v>
      </c>
      <c r="J144" s="3">
        <v>145</v>
      </c>
      <c r="K144" s="3">
        <v>0</v>
      </c>
    </row>
    <row r="145" spans="1:11" ht="12.75">
      <c r="A145" t="s">
        <v>220</v>
      </c>
      <c r="B145" t="s">
        <v>221</v>
      </c>
      <c r="C145" s="3">
        <v>0</v>
      </c>
      <c r="D145" s="3">
        <v>14</v>
      </c>
      <c r="E145" s="3">
        <v>0</v>
      </c>
      <c r="F145" s="3">
        <v>0</v>
      </c>
      <c r="G145" s="3">
        <f t="shared" si="24"/>
        <v>14</v>
      </c>
      <c r="H145" s="3">
        <f t="shared" si="25"/>
        <v>-14</v>
      </c>
      <c r="I145" s="3">
        <f t="shared" si="26"/>
        <v>14</v>
      </c>
      <c r="J145" s="3">
        <v>14</v>
      </c>
      <c r="K145" s="3">
        <v>0</v>
      </c>
    </row>
    <row r="146" spans="1:11" ht="12.75">
      <c r="A146" t="s">
        <v>222</v>
      </c>
      <c r="B146" t="s">
        <v>223</v>
      </c>
      <c r="C146" s="3">
        <v>40</v>
      </c>
      <c r="D146" s="3">
        <v>40</v>
      </c>
      <c r="E146" s="3">
        <v>0</v>
      </c>
      <c r="F146" s="3">
        <v>0</v>
      </c>
      <c r="G146" s="3">
        <f t="shared" si="24"/>
        <v>40</v>
      </c>
      <c r="H146" s="3">
        <f t="shared" si="25"/>
        <v>0</v>
      </c>
      <c r="I146" s="3">
        <f t="shared" si="26"/>
        <v>0</v>
      </c>
      <c r="J146" s="3">
        <v>0</v>
      </c>
      <c r="K146" s="3">
        <v>0</v>
      </c>
    </row>
    <row r="147" spans="1:11" ht="12.75">
      <c r="A147" t="s">
        <v>224</v>
      </c>
      <c r="B147" t="s">
        <v>225</v>
      </c>
      <c r="C147" s="3">
        <v>1542</v>
      </c>
      <c r="D147" s="3">
        <v>178</v>
      </c>
      <c r="E147" s="3">
        <v>1364</v>
      </c>
      <c r="F147" s="3">
        <v>0</v>
      </c>
      <c r="G147" s="3">
        <f t="shared" si="24"/>
        <v>1542</v>
      </c>
      <c r="H147" s="3">
        <f t="shared" si="25"/>
        <v>0</v>
      </c>
      <c r="I147" s="3">
        <f t="shared" si="26"/>
        <v>0</v>
      </c>
      <c r="J147" s="3">
        <v>0</v>
      </c>
      <c r="K147" s="3">
        <v>0</v>
      </c>
    </row>
    <row r="148" spans="1:11" ht="12.75">
      <c r="A148" t="s">
        <v>226</v>
      </c>
      <c r="B148" t="s">
        <v>227</v>
      </c>
      <c r="C148" s="3">
        <v>230</v>
      </c>
      <c r="D148" s="3">
        <v>295</v>
      </c>
      <c r="E148" s="3">
        <v>0</v>
      </c>
      <c r="F148" s="3">
        <v>0</v>
      </c>
      <c r="G148" s="3">
        <f t="shared" si="24"/>
        <v>295</v>
      </c>
      <c r="H148" s="3">
        <f t="shared" si="25"/>
        <v>-65</v>
      </c>
      <c r="I148" s="3">
        <f t="shared" si="26"/>
        <v>65</v>
      </c>
      <c r="J148" s="3">
        <v>65</v>
      </c>
      <c r="K148" s="3">
        <v>0</v>
      </c>
    </row>
    <row r="149" spans="1:11" ht="12.75">
      <c r="A149" t="s">
        <v>228</v>
      </c>
      <c r="B149" t="s">
        <v>229</v>
      </c>
      <c r="C149" s="3">
        <v>100</v>
      </c>
      <c r="D149" s="3">
        <v>100</v>
      </c>
      <c r="E149" s="3">
        <v>0</v>
      </c>
      <c r="F149" s="3">
        <v>0</v>
      </c>
      <c r="G149" s="3">
        <f t="shared" si="24"/>
        <v>100</v>
      </c>
      <c r="H149" s="3">
        <f t="shared" si="25"/>
        <v>0</v>
      </c>
      <c r="I149" s="3">
        <f t="shared" si="26"/>
        <v>0</v>
      </c>
      <c r="J149" s="3">
        <v>0</v>
      </c>
      <c r="K149" s="3">
        <v>0</v>
      </c>
    </row>
    <row r="150" spans="1:11" ht="12.75">
      <c r="A150" t="s">
        <v>230</v>
      </c>
      <c r="B150" t="s">
        <v>231</v>
      </c>
      <c r="C150" s="3">
        <v>50</v>
      </c>
      <c r="D150" s="3">
        <v>50</v>
      </c>
      <c r="E150" s="3">
        <v>0</v>
      </c>
      <c r="F150" s="3">
        <v>0</v>
      </c>
      <c r="G150" s="3">
        <f t="shared" si="24"/>
        <v>50</v>
      </c>
      <c r="H150" s="3">
        <f t="shared" si="25"/>
        <v>0</v>
      </c>
      <c r="I150" s="3">
        <f t="shared" si="26"/>
        <v>0</v>
      </c>
      <c r="J150" s="3">
        <v>0</v>
      </c>
      <c r="K150" s="3">
        <v>0</v>
      </c>
    </row>
    <row r="151" spans="1:11" ht="12.75">
      <c r="A151" t="s">
        <v>232</v>
      </c>
      <c r="B151" t="s">
        <v>233</v>
      </c>
      <c r="C151" s="3">
        <v>10</v>
      </c>
      <c r="D151" s="3">
        <v>214</v>
      </c>
      <c r="E151" s="3">
        <v>0</v>
      </c>
      <c r="F151" s="3">
        <v>0</v>
      </c>
      <c r="G151" s="3">
        <f t="shared" si="24"/>
        <v>214</v>
      </c>
      <c r="H151" s="3">
        <f t="shared" si="25"/>
        <v>-204</v>
      </c>
      <c r="I151" s="3">
        <f t="shared" si="26"/>
        <v>204</v>
      </c>
      <c r="J151" s="3">
        <v>498</v>
      </c>
      <c r="K151" s="3">
        <v>294</v>
      </c>
    </row>
    <row r="152" spans="1:11" ht="12.75">
      <c r="A152" t="s">
        <v>234</v>
      </c>
      <c r="B152" t="s">
        <v>235</v>
      </c>
      <c r="C152" s="3">
        <v>2794</v>
      </c>
      <c r="D152" s="3">
        <v>1218</v>
      </c>
      <c r="E152" s="3">
        <v>1020</v>
      </c>
      <c r="F152" s="3">
        <v>0</v>
      </c>
      <c r="G152" s="3">
        <f t="shared" si="24"/>
        <v>2238</v>
      </c>
      <c r="H152" s="3">
        <f t="shared" si="25"/>
        <v>556</v>
      </c>
      <c r="I152" s="3">
        <f t="shared" si="26"/>
        <v>-556</v>
      </c>
      <c r="J152" s="3">
        <v>0</v>
      </c>
      <c r="K152" s="3">
        <v>556</v>
      </c>
    </row>
    <row r="153" spans="1:11" ht="12.75">
      <c r="B153" s="1" t="s">
        <v>620</v>
      </c>
      <c r="C153" s="6">
        <v>41121</v>
      </c>
      <c r="D153" s="6">
        <v>17736</v>
      </c>
      <c r="E153" s="6">
        <v>18140</v>
      </c>
      <c r="F153" s="6">
        <v>0</v>
      </c>
      <c r="G153" s="6">
        <v>35876</v>
      </c>
      <c r="H153" s="6">
        <f>C153-G153</f>
        <v>5245</v>
      </c>
      <c r="I153" s="6">
        <f>J153-K153</f>
        <v>-5245</v>
      </c>
      <c r="J153" s="6">
        <v>16724</v>
      </c>
      <c r="K153" s="6">
        <v>21969</v>
      </c>
    </row>
    <row r="155" spans="1:11" ht="12.75">
      <c r="A155" t="s">
        <v>236</v>
      </c>
      <c r="B155" t="s">
        <v>600</v>
      </c>
      <c r="C155" s="3">
        <v>2300</v>
      </c>
      <c r="D155" s="3">
        <v>2684</v>
      </c>
      <c r="E155" s="3">
        <v>0</v>
      </c>
      <c r="F155" s="3">
        <v>0</v>
      </c>
      <c r="G155" s="3">
        <f>SUM(D155:E155)</f>
        <v>2684</v>
      </c>
      <c r="H155" s="3">
        <f>C155-G155</f>
        <v>-384</v>
      </c>
      <c r="I155" s="3">
        <f>J155-K155</f>
        <v>384</v>
      </c>
      <c r="J155" s="3">
        <v>941</v>
      </c>
      <c r="K155" s="3">
        <v>557</v>
      </c>
    </row>
    <row r="156" spans="1:11" ht="12.75">
      <c r="A156" t="s">
        <v>237</v>
      </c>
      <c r="B156" t="s">
        <v>621</v>
      </c>
      <c r="C156" s="3">
        <v>1070</v>
      </c>
      <c r="D156" s="3">
        <v>656</v>
      </c>
      <c r="E156" s="3">
        <v>0</v>
      </c>
      <c r="F156" s="3">
        <v>0</v>
      </c>
      <c r="G156" s="3">
        <f aca="true" t="shared" si="27" ref="G156:G161">SUM(D156:E156)</f>
        <v>656</v>
      </c>
      <c r="H156" s="3">
        <f aca="true" t="shared" si="28" ref="H156:H161">C156-G156</f>
        <v>414</v>
      </c>
      <c r="I156" s="3">
        <f aca="true" t="shared" si="29" ref="I156:I161">J156-K156</f>
        <v>-414</v>
      </c>
      <c r="J156" s="3">
        <v>0</v>
      </c>
      <c r="K156" s="3">
        <v>414</v>
      </c>
    </row>
    <row r="157" spans="1:11" ht="12.75">
      <c r="A157" t="s">
        <v>238</v>
      </c>
      <c r="B157" t="s">
        <v>239</v>
      </c>
      <c r="C157" s="3">
        <v>19250</v>
      </c>
      <c r="D157" s="3">
        <v>250</v>
      </c>
      <c r="E157" s="3">
        <v>19000</v>
      </c>
      <c r="F157" s="3">
        <v>0</v>
      </c>
      <c r="G157" s="3">
        <f t="shared" si="27"/>
        <v>19250</v>
      </c>
      <c r="H157" s="3">
        <f t="shared" si="28"/>
        <v>0</v>
      </c>
      <c r="I157" s="3">
        <f t="shared" si="29"/>
        <v>0</v>
      </c>
      <c r="J157" s="3">
        <v>0</v>
      </c>
      <c r="K157" s="3">
        <v>0</v>
      </c>
    </row>
    <row r="158" spans="1:11" ht="12.75">
      <c r="A158" t="s">
        <v>240</v>
      </c>
      <c r="B158" t="s">
        <v>241</v>
      </c>
      <c r="C158" s="3">
        <v>355</v>
      </c>
      <c r="D158" s="3">
        <v>420</v>
      </c>
      <c r="E158" s="3">
        <v>0</v>
      </c>
      <c r="F158" s="3">
        <v>0</v>
      </c>
      <c r="G158" s="3">
        <f t="shared" si="27"/>
        <v>420</v>
      </c>
      <c r="H158" s="3">
        <f t="shared" si="28"/>
        <v>-65</v>
      </c>
      <c r="I158" s="3">
        <f t="shared" si="29"/>
        <v>65</v>
      </c>
      <c r="J158" s="3">
        <v>65</v>
      </c>
      <c r="K158" s="3">
        <v>0</v>
      </c>
    </row>
    <row r="159" spans="1:11" ht="12.75">
      <c r="A159" t="s">
        <v>242</v>
      </c>
      <c r="B159" t="s">
        <v>243</v>
      </c>
      <c r="C159" s="3">
        <v>1917</v>
      </c>
      <c r="D159" s="3">
        <v>563</v>
      </c>
      <c r="E159" s="3">
        <v>1354</v>
      </c>
      <c r="F159" s="3">
        <v>0</v>
      </c>
      <c r="G159" s="3">
        <f t="shared" si="27"/>
        <v>1917</v>
      </c>
      <c r="H159" s="3">
        <f t="shared" si="28"/>
        <v>0</v>
      </c>
      <c r="I159" s="3">
        <f t="shared" si="29"/>
        <v>0</v>
      </c>
      <c r="J159" s="3">
        <v>0</v>
      </c>
      <c r="K159" s="3">
        <v>0</v>
      </c>
    </row>
    <row r="160" spans="1:11" ht="12.75">
      <c r="A160" t="s">
        <v>244</v>
      </c>
      <c r="B160" t="s">
        <v>245</v>
      </c>
      <c r="C160" s="3">
        <v>64</v>
      </c>
      <c r="D160" s="3">
        <v>64</v>
      </c>
      <c r="E160" s="3">
        <v>0</v>
      </c>
      <c r="F160" s="3">
        <v>0</v>
      </c>
      <c r="G160" s="3">
        <f t="shared" si="27"/>
        <v>64</v>
      </c>
      <c r="H160" s="3">
        <f t="shared" si="28"/>
        <v>0</v>
      </c>
      <c r="I160" s="3">
        <f t="shared" si="29"/>
        <v>0</v>
      </c>
      <c r="J160" s="3">
        <v>0</v>
      </c>
      <c r="K160" s="3">
        <v>0</v>
      </c>
    </row>
    <row r="161" spans="1:11" ht="12.75">
      <c r="A161" t="s">
        <v>246</v>
      </c>
      <c r="B161" t="s">
        <v>247</v>
      </c>
      <c r="C161" s="3">
        <v>5727</v>
      </c>
      <c r="D161" s="3">
        <v>601</v>
      </c>
      <c r="E161" s="3">
        <v>2230</v>
      </c>
      <c r="F161" s="3">
        <v>0</v>
      </c>
      <c r="G161" s="3">
        <f t="shared" si="27"/>
        <v>2831</v>
      </c>
      <c r="H161" s="3">
        <f t="shared" si="28"/>
        <v>2896</v>
      </c>
      <c r="I161" s="3">
        <f t="shared" si="29"/>
        <v>-2896</v>
      </c>
      <c r="J161" s="3">
        <v>0</v>
      </c>
      <c r="K161" s="3">
        <v>2896</v>
      </c>
    </row>
    <row r="162" spans="1:11" ht="12.75">
      <c r="B162" s="1" t="s">
        <v>622</v>
      </c>
      <c r="C162" s="6">
        <v>30683</v>
      </c>
      <c r="D162" s="6">
        <v>5238</v>
      </c>
      <c r="E162" s="6">
        <v>22584</v>
      </c>
      <c r="F162" s="6">
        <v>0</v>
      </c>
      <c r="G162" s="6">
        <v>27822</v>
      </c>
      <c r="H162" s="6">
        <f>C162-G162</f>
        <v>2861</v>
      </c>
      <c r="I162" s="6">
        <f>J162-K162</f>
        <v>-2861</v>
      </c>
      <c r="J162" s="6">
        <v>1006</v>
      </c>
      <c r="K162" s="6">
        <v>3867</v>
      </c>
    </row>
    <row r="164" spans="1:11" ht="12.75">
      <c r="A164" t="s">
        <v>248</v>
      </c>
      <c r="B164" t="s">
        <v>249</v>
      </c>
      <c r="C164" s="3">
        <v>15540</v>
      </c>
      <c r="D164" s="3">
        <v>14802</v>
      </c>
      <c r="E164" s="3">
        <v>0</v>
      </c>
      <c r="F164" s="3">
        <v>0</v>
      </c>
      <c r="G164" s="3">
        <f aca="true" t="shared" si="30" ref="G164:G169">SUM(D164:E164)</f>
        <v>14802</v>
      </c>
      <c r="H164" s="3">
        <f aca="true" t="shared" si="31" ref="H164:H170">C164-G164</f>
        <v>738</v>
      </c>
      <c r="I164" s="3">
        <f aca="true" t="shared" si="32" ref="I164:I170">J164-K164</f>
        <v>-738</v>
      </c>
      <c r="J164" s="3">
        <v>5680</v>
      </c>
      <c r="K164" s="3">
        <v>6418</v>
      </c>
    </row>
    <row r="165" spans="1:11" ht="12.75">
      <c r="A165" t="s">
        <v>250</v>
      </c>
      <c r="B165" t="s">
        <v>251</v>
      </c>
      <c r="C165" s="3">
        <v>500</v>
      </c>
      <c r="D165" s="3">
        <v>300</v>
      </c>
      <c r="E165" s="3">
        <v>0</v>
      </c>
      <c r="F165" s="3">
        <v>0</v>
      </c>
      <c r="G165" s="3">
        <f t="shared" si="30"/>
        <v>300</v>
      </c>
      <c r="H165" s="3">
        <f t="shared" si="31"/>
        <v>200</v>
      </c>
      <c r="I165" s="3">
        <f t="shared" si="32"/>
        <v>-200</v>
      </c>
      <c r="J165" s="3">
        <v>0</v>
      </c>
      <c r="K165" s="3">
        <v>200</v>
      </c>
    </row>
    <row r="166" spans="1:11" ht="12.75">
      <c r="A166" t="s">
        <v>252</v>
      </c>
      <c r="B166" t="s">
        <v>253</v>
      </c>
      <c r="C166" s="3">
        <v>0</v>
      </c>
      <c r="D166" s="3">
        <v>39</v>
      </c>
      <c r="E166" s="3">
        <v>59</v>
      </c>
      <c r="F166" s="3">
        <v>0</v>
      </c>
      <c r="G166" s="3">
        <f t="shared" si="30"/>
        <v>98</v>
      </c>
      <c r="H166" s="3">
        <f t="shared" si="31"/>
        <v>-98</v>
      </c>
      <c r="I166" s="3">
        <f t="shared" si="32"/>
        <v>98</v>
      </c>
      <c r="J166" s="3">
        <v>219</v>
      </c>
      <c r="K166" s="3">
        <v>121</v>
      </c>
    </row>
    <row r="167" spans="1:11" ht="12.75">
      <c r="A167" t="s">
        <v>254</v>
      </c>
      <c r="B167" t="s">
        <v>255</v>
      </c>
      <c r="C167" s="3">
        <v>4263</v>
      </c>
      <c r="D167" s="3">
        <v>6262</v>
      </c>
      <c r="E167" s="3">
        <v>100</v>
      </c>
      <c r="F167" s="3">
        <v>0</v>
      </c>
      <c r="G167" s="3">
        <f t="shared" si="30"/>
        <v>6362</v>
      </c>
      <c r="H167" s="3">
        <f t="shared" si="31"/>
        <v>-2099</v>
      </c>
      <c r="I167" s="3">
        <f t="shared" si="32"/>
        <v>2099</v>
      </c>
      <c r="J167" s="3">
        <v>2099</v>
      </c>
      <c r="K167" s="3">
        <v>0</v>
      </c>
    </row>
    <row r="168" spans="1:11" ht="12.75">
      <c r="A168" t="s">
        <v>256</v>
      </c>
      <c r="B168" t="s">
        <v>257</v>
      </c>
      <c r="C168" s="3">
        <v>0</v>
      </c>
      <c r="D168" s="3">
        <v>232</v>
      </c>
      <c r="E168" s="3">
        <v>244</v>
      </c>
      <c r="F168" s="3">
        <v>0</v>
      </c>
      <c r="G168" s="3">
        <f t="shared" si="30"/>
        <v>476</v>
      </c>
      <c r="H168" s="3">
        <f t="shared" si="31"/>
        <v>-476</v>
      </c>
      <c r="I168" s="3">
        <f t="shared" si="32"/>
        <v>476</v>
      </c>
      <c r="J168" s="3">
        <v>476</v>
      </c>
      <c r="K168" s="3">
        <v>0</v>
      </c>
    </row>
    <row r="169" spans="1:11" ht="12.75">
      <c r="A169" t="s">
        <v>258</v>
      </c>
      <c r="B169" t="s">
        <v>259</v>
      </c>
      <c r="C169" s="3">
        <v>1504</v>
      </c>
      <c r="D169" s="3">
        <v>0</v>
      </c>
      <c r="E169" s="3">
        <v>0</v>
      </c>
      <c r="F169" s="3">
        <v>0</v>
      </c>
      <c r="G169" s="3">
        <f t="shared" si="30"/>
        <v>0</v>
      </c>
      <c r="H169" s="3">
        <f t="shared" si="31"/>
        <v>1504</v>
      </c>
      <c r="I169" s="3">
        <f t="shared" si="32"/>
        <v>-1504</v>
      </c>
      <c r="J169" s="3">
        <v>0</v>
      </c>
      <c r="K169" s="3">
        <v>1504</v>
      </c>
    </row>
    <row r="170" spans="1:11" ht="12.75">
      <c r="B170" s="1" t="s">
        <v>623</v>
      </c>
      <c r="C170" s="6">
        <v>21807</v>
      </c>
      <c r="D170" s="6">
        <v>21635</v>
      </c>
      <c r="E170" s="6">
        <v>403</v>
      </c>
      <c r="F170" s="6">
        <v>0</v>
      </c>
      <c r="G170" s="6">
        <v>22038</v>
      </c>
      <c r="H170" s="6">
        <f t="shared" si="31"/>
        <v>-231</v>
      </c>
      <c r="I170" s="6">
        <f t="shared" si="32"/>
        <v>231</v>
      </c>
      <c r="J170" s="6">
        <v>8474</v>
      </c>
      <c r="K170" s="6">
        <v>8243</v>
      </c>
    </row>
    <row r="172" spans="1:11" ht="12.75">
      <c r="A172" t="s">
        <v>260</v>
      </c>
      <c r="B172" t="s">
        <v>261</v>
      </c>
      <c r="C172" s="3">
        <v>12134</v>
      </c>
      <c r="D172" s="3">
        <v>4950</v>
      </c>
      <c r="E172" s="3">
        <v>218</v>
      </c>
      <c r="F172" s="3">
        <v>0</v>
      </c>
      <c r="G172" s="3">
        <f>SUM(D172:E172)</f>
        <v>5168</v>
      </c>
      <c r="H172" s="3">
        <f>C172-G172</f>
        <v>6966</v>
      </c>
      <c r="I172" s="3">
        <f>J172-K172</f>
        <v>-6966</v>
      </c>
      <c r="J172" s="3">
        <v>2122</v>
      </c>
      <c r="K172" s="3">
        <v>9088</v>
      </c>
    </row>
    <row r="173" spans="1:11" ht="12.75">
      <c r="A173" t="s">
        <v>262</v>
      </c>
      <c r="B173" t="s">
        <v>263</v>
      </c>
      <c r="C173" s="3">
        <v>1971</v>
      </c>
      <c r="D173" s="3">
        <v>2018</v>
      </c>
      <c r="E173" s="3">
        <v>0</v>
      </c>
      <c r="F173" s="3">
        <v>0</v>
      </c>
      <c r="G173" s="3">
        <f aca="true" t="shared" si="33" ref="G173:G183">SUM(D173:E173)</f>
        <v>2018</v>
      </c>
      <c r="H173" s="3">
        <f aca="true" t="shared" si="34" ref="H173:H183">C173-G173</f>
        <v>-47</v>
      </c>
      <c r="I173" s="3">
        <f aca="true" t="shared" si="35" ref="I173:I183">J173-K173</f>
        <v>47</v>
      </c>
      <c r="J173" s="3">
        <v>47</v>
      </c>
      <c r="K173" s="3">
        <v>0</v>
      </c>
    </row>
    <row r="174" spans="1:11" ht="12.75">
      <c r="A174" t="s">
        <v>264</v>
      </c>
      <c r="B174" t="s">
        <v>265</v>
      </c>
      <c r="C174" s="3">
        <v>909</v>
      </c>
      <c r="D174" s="3">
        <v>344</v>
      </c>
      <c r="E174" s="3">
        <v>605</v>
      </c>
      <c r="F174" s="3">
        <v>0</v>
      </c>
      <c r="G174" s="3">
        <f t="shared" si="33"/>
        <v>949</v>
      </c>
      <c r="H174" s="3">
        <f t="shared" si="34"/>
        <v>-40</v>
      </c>
      <c r="I174" s="3">
        <f t="shared" si="35"/>
        <v>40</v>
      </c>
      <c r="J174" s="3">
        <v>40</v>
      </c>
      <c r="K174" s="3">
        <v>0</v>
      </c>
    </row>
    <row r="175" spans="1:11" ht="12.75">
      <c r="A175" t="s">
        <v>266</v>
      </c>
      <c r="B175" t="s">
        <v>267</v>
      </c>
      <c r="C175" s="3">
        <v>58</v>
      </c>
      <c r="D175" s="3">
        <v>58</v>
      </c>
      <c r="E175" s="3">
        <v>0</v>
      </c>
      <c r="F175" s="3">
        <v>0</v>
      </c>
      <c r="G175" s="3">
        <f t="shared" si="33"/>
        <v>58</v>
      </c>
      <c r="H175" s="3">
        <f t="shared" si="34"/>
        <v>0</v>
      </c>
      <c r="I175" s="3">
        <f t="shared" si="35"/>
        <v>0</v>
      </c>
      <c r="J175" s="3">
        <v>30</v>
      </c>
      <c r="K175" s="3">
        <v>30</v>
      </c>
    </row>
    <row r="176" spans="1:11" ht="12.75">
      <c r="A176" t="s">
        <v>268</v>
      </c>
      <c r="B176" t="s">
        <v>269</v>
      </c>
      <c r="C176" s="3">
        <v>600</v>
      </c>
      <c r="D176" s="3">
        <v>600</v>
      </c>
      <c r="E176" s="3">
        <v>0</v>
      </c>
      <c r="F176" s="3">
        <v>0</v>
      </c>
      <c r="G176" s="3">
        <f t="shared" si="33"/>
        <v>600</v>
      </c>
      <c r="H176" s="3">
        <f t="shared" si="34"/>
        <v>0</v>
      </c>
      <c r="I176" s="3">
        <f t="shared" si="35"/>
        <v>0</v>
      </c>
      <c r="J176" s="3">
        <v>0</v>
      </c>
      <c r="K176" s="3">
        <v>0</v>
      </c>
    </row>
    <row r="177" spans="1:11" ht="12.75">
      <c r="A177" t="s">
        <v>270</v>
      </c>
      <c r="B177" t="s">
        <v>271</v>
      </c>
      <c r="C177" s="3">
        <v>5</v>
      </c>
      <c r="D177" s="3">
        <v>5</v>
      </c>
      <c r="E177" s="3">
        <v>0</v>
      </c>
      <c r="F177" s="3">
        <v>0</v>
      </c>
      <c r="G177" s="3">
        <f t="shared" si="33"/>
        <v>5</v>
      </c>
      <c r="H177" s="3">
        <f t="shared" si="34"/>
        <v>0</v>
      </c>
      <c r="I177" s="3">
        <f t="shared" si="35"/>
        <v>0</v>
      </c>
      <c r="J177" s="3">
        <v>0</v>
      </c>
      <c r="K177" s="3">
        <v>0</v>
      </c>
    </row>
    <row r="178" spans="1:11" ht="12.75">
      <c r="A178" t="s">
        <v>272</v>
      </c>
      <c r="B178" t="s">
        <v>273</v>
      </c>
      <c r="C178" s="3">
        <v>352</v>
      </c>
      <c r="D178" s="3">
        <v>152</v>
      </c>
      <c r="E178" s="3">
        <v>200</v>
      </c>
      <c r="F178" s="3">
        <v>0</v>
      </c>
      <c r="G178" s="3">
        <f t="shared" si="33"/>
        <v>352</v>
      </c>
      <c r="H178" s="3">
        <f t="shared" si="34"/>
        <v>0</v>
      </c>
      <c r="I178" s="3">
        <f t="shared" si="35"/>
        <v>0</v>
      </c>
      <c r="J178" s="3">
        <v>0</v>
      </c>
      <c r="K178" s="3">
        <v>0</v>
      </c>
    </row>
    <row r="179" spans="1:11" ht="12.75">
      <c r="A179" t="s">
        <v>274</v>
      </c>
      <c r="B179" t="s">
        <v>275</v>
      </c>
      <c r="C179" s="3">
        <v>70</v>
      </c>
      <c r="D179" s="3">
        <v>70</v>
      </c>
      <c r="E179" s="3">
        <v>0</v>
      </c>
      <c r="F179" s="3">
        <v>0</v>
      </c>
      <c r="G179" s="3">
        <f t="shared" si="33"/>
        <v>70</v>
      </c>
      <c r="H179" s="3">
        <f t="shared" si="34"/>
        <v>0</v>
      </c>
      <c r="I179" s="3">
        <f t="shared" si="35"/>
        <v>0</v>
      </c>
      <c r="J179" s="3">
        <v>0</v>
      </c>
      <c r="K179" s="3">
        <v>0</v>
      </c>
    </row>
    <row r="180" spans="1:11" ht="12.75">
      <c r="A180" t="s">
        <v>276</v>
      </c>
      <c r="B180" t="s">
        <v>277</v>
      </c>
      <c r="C180" s="3">
        <v>3136</v>
      </c>
      <c r="D180" s="3">
        <v>59</v>
      </c>
      <c r="E180" s="3">
        <v>3077</v>
      </c>
      <c r="F180" s="3">
        <v>0</v>
      </c>
      <c r="G180" s="3">
        <f t="shared" si="33"/>
        <v>3136</v>
      </c>
      <c r="H180" s="3">
        <f t="shared" si="34"/>
        <v>0</v>
      </c>
      <c r="I180" s="3">
        <f t="shared" si="35"/>
        <v>0</v>
      </c>
      <c r="J180" s="3">
        <v>0</v>
      </c>
      <c r="K180" s="3">
        <v>0</v>
      </c>
    </row>
    <row r="181" spans="1:11" ht="12.75">
      <c r="A181" t="s">
        <v>278</v>
      </c>
      <c r="B181" t="s">
        <v>279</v>
      </c>
      <c r="C181" s="3">
        <v>0</v>
      </c>
      <c r="D181" s="3">
        <v>80</v>
      </c>
      <c r="E181" s="3">
        <v>0</v>
      </c>
      <c r="F181" s="3">
        <v>0</v>
      </c>
      <c r="G181" s="3">
        <f t="shared" si="33"/>
        <v>80</v>
      </c>
      <c r="H181" s="3">
        <f t="shared" si="34"/>
        <v>-80</v>
      </c>
      <c r="I181" s="3">
        <f t="shared" si="35"/>
        <v>80</v>
      </c>
      <c r="J181" s="3">
        <v>178</v>
      </c>
      <c r="K181" s="3">
        <v>98</v>
      </c>
    </row>
    <row r="182" spans="1:11" ht="12.75">
      <c r="A182" t="s">
        <v>280</v>
      </c>
      <c r="B182" t="s">
        <v>281</v>
      </c>
      <c r="C182" s="3">
        <v>936</v>
      </c>
      <c r="D182" s="3">
        <v>0</v>
      </c>
      <c r="E182" s="3">
        <v>929</v>
      </c>
      <c r="F182" s="3">
        <v>0</v>
      </c>
      <c r="G182" s="3">
        <f t="shared" si="33"/>
        <v>929</v>
      </c>
      <c r="H182" s="3">
        <f t="shared" si="34"/>
        <v>7</v>
      </c>
      <c r="I182" s="3">
        <f t="shared" si="35"/>
        <v>-7</v>
      </c>
      <c r="J182" s="3">
        <v>0</v>
      </c>
      <c r="K182" s="3">
        <v>7</v>
      </c>
    </row>
    <row r="183" spans="1:11" ht="12.75">
      <c r="A183" t="s">
        <v>282</v>
      </c>
      <c r="B183" t="s">
        <v>283</v>
      </c>
      <c r="C183" s="3">
        <v>994</v>
      </c>
      <c r="D183" s="3">
        <v>994</v>
      </c>
      <c r="E183" s="3">
        <v>0</v>
      </c>
      <c r="F183" s="3">
        <v>0</v>
      </c>
      <c r="G183" s="3">
        <f t="shared" si="33"/>
        <v>994</v>
      </c>
      <c r="H183" s="3">
        <f t="shared" si="34"/>
        <v>0</v>
      </c>
      <c r="I183" s="3">
        <f t="shared" si="35"/>
        <v>0</v>
      </c>
      <c r="J183" s="3">
        <v>0</v>
      </c>
      <c r="K183" s="3">
        <v>0</v>
      </c>
    </row>
    <row r="184" spans="1:11" ht="12.75">
      <c r="B184" s="1" t="s">
        <v>624</v>
      </c>
      <c r="C184" s="6">
        <v>21165</v>
      </c>
      <c r="D184" s="6">
        <v>9330</v>
      </c>
      <c r="E184" s="6">
        <v>5029</v>
      </c>
      <c r="F184" s="6">
        <v>0</v>
      </c>
      <c r="G184" s="6">
        <v>14359</v>
      </c>
      <c r="H184" s="6">
        <f>C184-G184</f>
        <v>6806</v>
      </c>
      <c r="I184" s="6">
        <f>J184-K184</f>
        <v>-6806</v>
      </c>
      <c r="J184" s="6">
        <v>2417</v>
      </c>
      <c r="K184" s="6">
        <v>9223</v>
      </c>
    </row>
    <row r="186" spans="1:11" ht="12.75">
      <c r="A186" t="s">
        <v>284</v>
      </c>
      <c r="B186" t="s">
        <v>599</v>
      </c>
      <c r="C186" s="3">
        <v>3611</v>
      </c>
      <c r="D186" s="3">
        <v>3358</v>
      </c>
      <c r="E186" s="3">
        <v>253</v>
      </c>
      <c r="F186" s="3">
        <v>0</v>
      </c>
      <c r="G186" s="3">
        <f>SUM(D186:E186)</f>
        <v>3611</v>
      </c>
      <c r="H186" s="3">
        <f>C186-G186</f>
        <v>0</v>
      </c>
      <c r="I186" s="3">
        <f>J186-K186</f>
        <v>0</v>
      </c>
      <c r="J186" s="3">
        <v>0</v>
      </c>
      <c r="K186" s="3">
        <v>0</v>
      </c>
    </row>
    <row r="187" spans="1:11" ht="12.75">
      <c r="A187" t="s">
        <v>285</v>
      </c>
      <c r="B187" t="s">
        <v>286</v>
      </c>
      <c r="C187" s="3">
        <v>1778</v>
      </c>
      <c r="D187" s="3">
        <v>1687</v>
      </c>
      <c r="E187" s="3">
        <v>0</v>
      </c>
      <c r="F187" s="3">
        <v>0</v>
      </c>
      <c r="G187" s="3">
        <f aca="true" t="shared" si="36" ref="G187:G196">SUM(D187:E187)</f>
        <v>1687</v>
      </c>
      <c r="H187" s="3">
        <f aca="true" t="shared" si="37" ref="H187:H196">C187-G187</f>
        <v>91</v>
      </c>
      <c r="I187" s="3">
        <f aca="true" t="shared" si="38" ref="I187:I196">J187-K187</f>
        <v>-91</v>
      </c>
      <c r="J187" s="3">
        <v>0</v>
      </c>
      <c r="K187" s="3">
        <v>91</v>
      </c>
    </row>
    <row r="188" spans="1:11" ht="12.75">
      <c r="A188" t="s">
        <v>287</v>
      </c>
      <c r="B188" t="s">
        <v>288</v>
      </c>
      <c r="C188" s="3">
        <v>313</v>
      </c>
      <c r="D188" s="3">
        <v>292</v>
      </c>
      <c r="E188" s="3">
        <v>0</v>
      </c>
      <c r="F188" s="3">
        <v>0</v>
      </c>
      <c r="G188" s="3">
        <f t="shared" si="36"/>
        <v>292</v>
      </c>
      <c r="H188" s="3">
        <f t="shared" si="37"/>
        <v>21</v>
      </c>
      <c r="I188" s="3">
        <f t="shared" si="38"/>
        <v>-21</v>
      </c>
      <c r="J188" s="3">
        <v>359</v>
      </c>
      <c r="K188" s="3">
        <v>380</v>
      </c>
    </row>
    <row r="189" spans="1:11" ht="12.75">
      <c r="A189" t="s">
        <v>289</v>
      </c>
      <c r="B189" t="s">
        <v>290</v>
      </c>
      <c r="C189" s="3">
        <v>1019</v>
      </c>
      <c r="D189" s="3">
        <v>870</v>
      </c>
      <c r="E189" s="3">
        <v>217</v>
      </c>
      <c r="F189" s="3">
        <v>0</v>
      </c>
      <c r="G189" s="3">
        <f t="shared" si="36"/>
        <v>1087</v>
      </c>
      <c r="H189" s="3">
        <f t="shared" si="37"/>
        <v>-68</v>
      </c>
      <c r="I189" s="3">
        <f t="shared" si="38"/>
        <v>68</v>
      </c>
      <c r="J189" s="3">
        <v>1630</v>
      </c>
      <c r="K189" s="3">
        <v>1562</v>
      </c>
    </row>
    <row r="190" spans="1:11" ht="12.75">
      <c r="A190" t="s">
        <v>291</v>
      </c>
      <c r="B190" t="s">
        <v>292</v>
      </c>
      <c r="C190" s="3">
        <v>3785</v>
      </c>
      <c r="D190" s="3">
        <v>3575</v>
      </c>
      <c r="E190" s="3">
        <v>70</v>
      </c>
      <c r="F190" s="3">
        <v>0</v>
      </c>
      <c r="G190" s="3">
        <f t="shared" si="36"/>
        <v>3645</v>
      </c>
      <c r="H190" s="3">
        <f t="shared" si="37"/>
        <v>140</v>
      </c>
      <c r="I190" s="3">
        <f t="shared" si="38"/>
        <v>-140</v>
      </c>
      <c r="J190" s="3">
        <v>1100</v>
      </c>
      <c r="K190" s="3">
        <v>1240</v>
      </c>
    </row>
    <row r="191" spans="1:11" ht="12.75">
      <c r="A191" t="s">
        <v>293</v>
      </c>
      <c r="B191" t="s">
        <v>294</v>
      </c>
      <c r="C191" s="3">
        <v>675</v>
      </c>
      <c r="D191" s="3">
        <v>30</v>
      </c>
      <c r="E191" s="3">
        <v>398</v>
      </c>
      <c r="F191" s="3">
        <v>0</v>
      </c>
      <c r="G191" s="3">
        <f t="shared" si="36"/>
        <v>428</v>
      </c>
      <c r="H191" s="3">
        <f t="shared" si="37"/>
        <v>247</v>
      </c>
      <c r="I191" s="3">
        <f t="shared" si="38"/>
        <v>-247</v>
      </c>
      <c r="J191" s="3">
        <v>23</v>
      </c>
      <c r="K191" s="3">
        <v>270</v>
      </c>
    </row>
    <row r="192" spans="1:11" ht="12.75">
      <c r="A192" t="s">
        <v>295</v>
      </c>
      <c r="B192" t="s">
        <v>296</v>
      </c>
      <c r="C192" s="3">
        <v>1432</v>
      </c>
      <c r="D192" s="3">
        <v>1477</v>
      </c>
      <c r="E192" s="3">
        <v>0</v>
      </c>
      <c r="F192" s="3">
        <v>0</v>
      </c>
      <c r="G192" s="3">
        <f t="shared" si="36"/>
        <v>1477</v>
      </c>
      <c r="H192" s="3">
        <f t="shared" si="37"/>
        <v>-45</v>
      </c>
      <c r="I192" s="3">
        <f t="shared" si="38"/>
        <v>45</v>
      </c>
      <c r="J192" s="3">
        <v>234</v>
      </c>
      <c r="K192" s="3">
        <v>189</v>
      </c>
    </row>
    <row r="193" spans="1:11" ht="12.75">
      <c r="A193" t="s">
        <v>297</v>
      </c>
      <c r="B193" t="s">
        <v>650</v>
      </c>
      <c r="C193" s="3">
        <v>1050</v>
      </c>
      <c r="D193" s="3">
        <v>84</v>
      </c>
      <c r="E193" s="3">
        <v>0</v>
      </c>
      <c r="F193" s="3">
        <v>0</v>
      </c>
      <c r="G193" s="3">
        <f t="shared" si="36"/>
        <v>84</v>
      </c>
      <c r="H193" s="3">
        <f t="shared" si="37"/>
        <v>966</v>
      </c>
      <c r="I193" s="3">
        <f t="shared" si="38"/>
        <v>-966</v>
      </c>
      <c r="J193" s="3">
        <v>0</v>
      </c>
      <c r="K193" s="3">
        <v>966</v>
      </c>
    </row>
    <row r="194" spans="1:11" ht="12.75">
      <c r="A194" t="s">
        <v>298</v>
      </c>
      <c r="B194" t="s">
        <v>299</v>
      </c>
      <c r="C194" s="3">
        <v>901</v>
      </c>
      <c r="D194" s="3">
        <v>401</v>
      </c>
      <c r="E194" s="3">
        <v>500</v>
      </c>
      <c r="F194" s="3">
        <v>0</v>
      </c>
      <c r="G194" s="3">
        <f t="shared" si="36"/>
        <v>901</v>
      </c>
      <c r="H194" s="3">
        <f t="shared" si="37"/>
        <v>0</v>
      </c>
      <c r="I194" s="3">
        <f t="shared" si="38"/>
        <v>0</v>
      </c>
      <c r="J194" s="3">
        <v>0</v>
      </c>
      <c r="K194" s="3">
        <v>0</v>
      </c>
    </row>
    <row r="195" spans="1:11" ht="12.75">
      <c r="A195" t="s">
        <v>300</v>
      </c>
      <c r="B195" t="s">
        <v>301</v>
      </c>
      <c r="C195" s="3">
        <v>2320</v>
      </c>
      <c r="D195" s="3">
        <v>906</v>
      </c>
      <c r="E195" s="3">
        <v>0</v>
      </c>
      <c r="F195" s="3">
        <v>0</v>
      </c>
      <c r="G195" s="3">
        <f t="shared" si="36"/>
        <v>906</v>
      </c>
      <c r="H195" s="3">
        <f t="shared" si="37"/>
        <v>1414</v>
      </c>
      <c r="I195" s="3">
        <f t="shared" si="38"/>
        <v>-1414</v>
      </c>
      <c r="J195" s="3">
        <v>496</v>
      </c>
      <c r="K195" s="3">
        <v>1910</v>
      </c>
    </row>
    <row r="196" spans="1:11" ht="12.75">
      <c r="A196" t="s">
        <v>302</v>
      </c>
      <c r="B196" t="s">
        <v>303</v>
      </c>
      <c r="C196" s="3">
        <v>3502</v>
      </c>
      <c r="D196" s="3">
        <v>1111</v>
      </c>
      <c r="E196" s="3">
        <v>1891</v>
      </c>
      <c r="F196" s="3">
        <v>0</v>
      </c>
      <c r="G196" s="3">
        <f t="shared" si="36"/>
        <v>3002</v>
      </c>
      <c r="H196" s="3">
        <f t="shared" si="37"/>
        <v>500</v>
      </c>
      <c r="I196" s="3">
        <f t="shared" si="38"/>
        <v>-500</v>
      </c>
      <c r="J196" s="3">
        <v>0</v>
      </c>
      <c r="K196" s="3">
        <v>500</v>
      </c>
    </row>
    <row r="197" spans="1:11" ht="12.75">
      <c r="B197" s="1" t="s">
        <v>625</v>
      </c>
      <c r="C197" s="6">
        <v>20386</v>
      </c>
      <c r="D197" s="6">
        <v>13791</v>
      </c>
      <c r="E197" s="6">
        <v>3329</v>
      </c>
      <c r="F197" s="6">
        <v>0</v>
      </c>
      <c r="G197" s="6">
        <v>17120</v>
      </c>
      <c r="H197" s="6">
        <f>C197-G197</f>
        <v>3266</v>
      </c>
      <c r="I197" s="6">
        <f>J197-K197</f>
        <v>-3266</v>
      </c>
      <c r="J197" s="6">
        <v>3842</v>
      </c>
      <c r="K197" s="6">
        <v>7108</v>
      </c>
    </row>
    <row r="199" spans="1:11" ht="12.75">
      <c r="A199" t="s">
        <v>304</v>
      </c>
      <c r="B199" t="s">
        <v>598</v>
      </c>
      <c r="C199" s="3">
        <v>335</v>
      </c>
      <c r="D199" s="3">
        <v>960</v>
      </c>
      <c r="E199" s="3">
        <v>0</v>
      </c>
      <c r="F199" s="3">
        <v>0</v>
      </c>
      <c r="G199" s="3">
        <f>SUM(D199:E199)</f>
        <v>960</v>
      </c>
      <c r="H199" s="3">
        <f>C199-G199</f>
        <v>-625</v>
      </c>
      <c r="I199" s="3">
        <f>J199-K199</f>
        <v>625</v>
      </c>
      <c r="J199" s="3">
        <v>626</v>
      </c>
      <c r="K199" s="3">
        <v>1</v>
      </c>
    </row>
    <row r="200" spans="1:11" ht="12.75">
      <c r="A200" t="s">
        <v>305</v>
      </c>
      <c r="B200" t="s">
        <v>306</v>
      </c>
      <c r="C200" s="3">
        <v>1761</v>
      </c>
      <c r="D200" s="3">
        <v>1131</v>
      </c>
      <c r="E200" s="3">
        <v>1134</v>
      </c>
      <c r="F200" s="3">
        <v>0</v>
      </c>
      <c r="G200" s="3">
        <f>SUM(D200:E200)</f>
        <v>2265</v>
      </c>
      <c r="H200" s="3">
        <f>C200-G200</f>
        <v>-504</v>
      </c>
      <c r="I200" s="3">
        <f>J200-K200</f>
        <v>504</v>
      </c>
      <c r="J200" s="3">
        <v>1862</v>
      </c>
      <c r="K200" s="3">
        <v>1358</v>
      </c>
    </row>
    <row r="201" spans="1:11" ht="12.75">
      <c r="A201" t="s">
        <v>307</v>
      </c>
      <c r="B201" t="s">
        <v>308</v>
      </c>
      <c r="C201" s="3">
        <v>50</v>
      </c>
      <c r="D201" s="3">
        <v>49</v>
      </c>
      <c r="E201" s="3">
        <v>0</v>
      </c>
      <c r="F201" s="3">
        <v>0</v>
      </c>
      <c r="G201" s="3">
        <f>SUM(D201:E201)</f>
        <v>49</v>
      </c>
      <c r="H201" s="3">
        <f>C201-G201</f>
        <v>1</v>
      </c>
      <c r="I201" s="3">
        <f>J201-K201</f>
        <v>-1</v>
      </c>
      <c r="J201" s="3">
        <v>0</v>
      </c>
      <c r="K201" s="3">
        <v>1</v>
      </c>
    </row>
    <row r="202" spans="1:11" ht="12.75">
      <c r="A202" t="s">
        <v>309</v>
      </c>
      <c r="B202" t="s">
        <v>310</v>
      </c>
      <c r="C202" s="3">
        <v>1600</v>
      </c>
      <c r="D202" s="3">
        <v>904</v>
      </c>
      <c r="E202" s="3">
        <v>540</v>
      </c>
      <c r="F202" s="3">
        <v>0</v>
      </c>
      <c r="G202" s="3">
        <f>SUM(D202:E202)</f>
        <v>1444</v>
      </c>
      <c r="H202" s="3">
        <f>C202-G202</f>
        <v>156</v>
      </c>
      <c r="I202" s="3">
        <f>J202-K202</f>
        <v>-156</v>
      </c>
      <c r="J202" s="3">
        <v>19</v>
      </c>
      <c r="K202" s="3">
        <v>175</v>
      </c>
    </row>
    <row r="203" spans="1:11" ht="12.75">
      <c r="B203" s="1" t="s">
        <v>626</v>
      </c>
      <c r="C203" s="6">
        <v>3746</v>
      </c>
      <c r="D203" s="6">
        <v>3044</v>
      </c>
      <c r="E203" s="6">
        <v>1674</v>
      </c>
      <c r="F203" s="6">
        <v>0</v>
      </c>
      <c r="G203" s="6">
        <v>4718</v>
      </c>
      <c r="H203" s="6">
        <f>C203-G203</f>
        <v>-972</v>
      </c>
      <c r="I203" s="6">
        <f>J203-K203</f>
        <v>972</v>
      </c>
      <c r="J203" s="6">
        <v>2507</v>
      </c>
      <c r="K203" s="6">
        <v>1535</v>
      </c>
    </row>
    <row r="205" spans="1:11" ht="12.75">
      <c r="A205" t="s">
        <v>311</v>
      </c>
      <c r="B205" t="s">
        <v>597</v>
      </c>
      <c r="C205" s="3">
        <v>14352</v>
      </c>
      <c r="D205" s="3">
        <v>9054</v>
      </c>
      <c r="E205" s="3">
        <v>4874</v>
      </c>
      <c r="F205" s="3">
        <v>0</v>
      </c>
      <c r="G205" s="3">
        <f>SUM(D205:E205)</f>
        <v>13928</v>
      </c>
      <c r="H205" s="3">
        <f>C205-G205</f>
        <v>424</v>
      </c>
      <c r="I205" s="3">
        <f>J205-K205</f>
        <v>-424</v>
      </c>
      <c r="J205" s="3">
        <v>352</v>
      </c>
      <c r="K205" s="3">
        <v>776</v>
      </c>
    </row>
    <row r="206" spans="1:11" ht="12.75">
      <c r="A206" t="s">
        <v>312</v>
      </c>
      <c r="B206" t="s">
        <v>313</v>
      </c>
      <c r="C206" s="3">
        <v>4531</v>
      </c>
      <c r="D206" s="3">
        <v>2934</v>
      </c>
      <c r="E206" s="3">
        <v>309</v>
      </c>
      <c r="F206" s="3">
        <v>0</v>
      </c>
      <c r="G206" s="3">
        <f aca="true" t="shared" si="39" ref="G206:G222">SUM(D206:E206)</f>
        <v>3243</v>
      </c>
      <c r="H206" s="3">
        <f aca="true" t="shared" si="40" ref="H206:H222">C206-G206</f>
        <v>1288</v>
      </c>
      <c r="I206" s="3">
        <f aca="true" t="shared" si="41" ref="I206:I222">J206-K206</f>
        <v>-1288</v>
      </c>
      <c r="J206" s="3">
        <v>1015</v>
      </c>
      <c r="K206" s="3">
        <v>2303</v>
      </c>
    </row>
    <row r="207" spans="1:11" ht="12.75">
      <c r="A207" t="s">
        <v>314</v>
      </c>
      <c r="B207" t="s">
        <v>315</v>
      </c>
      <c r="C207" s="3">
        <v>150</v>
      </c>
      <c r="D207" s="3">
        <v>631</v>
      </c>
      <c r="E207" s="3">
        <v>0</v>
      </c>
      <c r="F207" s="3">
        <v>0</v>
      </c>
      <c r="G207" s="3">
        <f t="shared" si="39"/>
        <v>631</v>
      </c>
      <c r="H207" s="3">
        <f t="shared" si="40"/>
        <v>-481</v>
      </c>
      <c r="I207" s="3">
        <f t="shared" si="41"/>
        <v>481</v>
      </c>
      <c r="J207" s="3">
        <v>617</v>
      </c>
      <c r="K207" s="3">
        <v>136</v>
      </c>
    </row>
    <row r="208" spans="1:11" ht="12.75">
      <c r="A208" t="s">
        <v>316</v>
      </c>
      <c r="B208" t="s">
        <v>317</v>
      </c>
      <c r="C208" s="3">
        <v>689</v>
      </c>
      <c r="D208" s="3">
        <v>857</v>
      </c>
      <c r="E208" s="3">
        <v>320</v>
      </c>
      <c r="F208" s="3">
        <v>0</v>
      </c>
      <c r="G208" s="3">
        <f t="shared" si="39"/>
        <v>1177</v>
      </c>
      <c r="H208" s="3">
        <f t="shared" si="40"/>
        <v>-488</v>
      </c>
      <c r="I208" s="3">
        <f t="shared" si="41"/>
        <v>488</v>
      </c>
      <c r="J208" s="3">
        <v>488</v>
      </c>
      <c r="K208" s="3">
        <v>0</v>
      </c>
    </row>
    <row r="209" spans="1:11" ht="12.75">
      <c r="A209" t="s">
        <v>318</v>
      </c>
      <c r="B209" t="s">
        <v>319</v>
      </c>
      <c r="C209" s="3">
        <v>425</v>
      </c>
      <c r="D209" s="3">
        <v>135</v>
      </c>
      <c r="E209" s="3">
        <v>0</v>
      </c>
      <c r="F209" s="3">
        <v>0</v>
      </c>
      <c r="G209" s="3">
        <f t="shared" si="39"/>
        <v>135</v>
      </c>
      <c r="H209" s="3">
        <f t="shared" si="40"/>
        <v>290</v>
      </c>
      <c r="I209" s="3">
        <f t="shared" si="41"/>
        <v>-290</v>
      </c>
      <c r="J209" s="3">
        <v>0</v>
      </c>
      <c r="K209" s="3">
        <v>290</v>
      </c>
    </row>
    <row r="210" spans="1:11" ht="12.75">
      <c r="A210" t="s">
        <v>320</v>
      </c>
      <c r="B210" t="s">
        <v>321</v>
      </c>
      <c r="C210" s="3">
        <v>1700</v>
      </c>
      <c r="D210" s="3">
        <v>1700</v>
      </c>
      <c r="E210" s="3">
        <v>0</v>
      </c>
      <c r="F210" s="3">
        <v>0</v>
      </c>
      <c r="G210" s="3">
        <f t="shared" si="39"/>
        <v>1700</v>
      </c>
      <c r="H210" s="3">
        <f t="shared" si="40"/>
        <v>0</v>
      </c>
      <c r="I210" s="3">
        <f t="shared" si="41"/>
        <v>0</v>
      </c>
      <c r="J210" s="3">
        <v>0</v>
      </c>
      <c r="K210" s="3">
        <v>0</v>
      </c>
    </row>
    <row r="211" spans="1:11" ht="12.75">
      <c r="A211" t="s">
        <v>322</v>
      </c>
      <c r="B211" t="s">
        <v>323</v>
      </c>
      <c r="C211" s="3">
        <v>1327</v>
      </c>
      <c r="D211" s="3">
        <v>1397</v>
      </c>
      <c r="E211" s="3">
        <v>0</v>
      </c>
      <c r="F211" s="3">
        <v>0</v>
      </c>
      <c r="G211" s="3">
        <f t="shared" si="39"/>
        <v>1397</v>
      </c>
      <c r="H211" s="3">
        <f t="shared" si="40"/>
        <v>-70</v>
      </c>
      <c r="I211" s="3">
        <f t="shared" si="41"/>
        <v>70</v>
      </c>
      <c r="J211" s="3">
        <v>416</v>
      </c>
      <c r="K211" s="3">
        <v>346</v>
      </c>
    </row>
    <row r="212" spans="1:11" ht="12.75">
      <c r="A212" t="s">
        <v>324</v>
      </c>
      <c r="B212" t="s">
        <v>325</v>
      </c>
      <c r="C212" s="3">
        <v>330</v>
      </c>
      <c r="D212" s="3">
        <v>30</v>
      </c>
      <c r="E212" s="3">
        <v>300</v>
      </c>
      <c r="F212" s="3">
        <v>0</v>
      </c>
      <c r="G212" s="3">
        <f t="shared" si="39"/>
        <v>330</v>
      </c>
      <c r="H212" s="3">
        <f t="shared" si="40"/>
        <v>0</v>
      </c>
      <c r="I212" s="3">
        <f t="shared" si="41"/>
        <v>0</v>
      </c>
      <c r="J212" s="3">
        <v>0</v>
      </c>
      <c r="K212" s="3">
        <v>0</v>
      </c>
    </row>
    <row r="213" spans="1:11" ht="12.75">
      <c r="A213" t="s">
        <v>326</v>
      </c>
      <c r="B213" t="s">
        <v>327</v>
      </c>
      <c r="C213" s="3">
        <v>3649</v>
      </c>
      <c r="D213" s="3">
        <v>3313</v>
      </c>
      <c r="E213" s="3">
        <v>0</v>
      </c>
      <c r="F213" s="3">
        <v>0</v>
      </c>
      <c r="G213" s="3">
        <f t="shared" si="39"/>
        <v>3313</v>
      </c>
      <c r="H213" s="3">
        <f t="shared" si="40"/>
        <v>336</v>
      </c>
      <c r="I213" s="3">
        <f t="shared" si="41"/>
        <v>-336</v>
      </c>
      <c r="J213" s="3">
        <v>27</v>
      </c>
      <c r="K213" s="3">
        <v>363</v>
      </c>
    </row>
    <row r="214" spans="1:11" ht="12.75">
      <c r="A214" t="s">
        <v>328</v>
      </c>
      <c r="B214" t="s">
        <v>329</v>
      </c>
      <c r="C214" s="3">
        <v>50</v>
      </c>
      <c r="D214" s="3">
        <v>50</v>
      </c>
      <c r="E214" s="3">
        <v>0</v>
      </c>
      <c r="F214" s="3">
        <v>0</v>
      </c>
      <c r="G214" s="3">
        <f t="shared" si="39"/>
        <v>50</v>
      </c>
      <c r="H214" s="3">
        <f t="shared" si="40"/>
        <v>0</v>
      </c>
      <c r="I214" s="3">
        <f t="shared" si="41"/>
        <v>0</v>
      </c>
      <c r="J214" s="3">
        <v>0</v>
      </c>
      <c r="K214" s="3">
        <v>0</v>
      </c>
    </row>
    <row r="215" spans="1:11" ht="12.75">
      <c r="A215" t="s">
        <v>330</v>
      </c>
      <c r="B215" t="s">
        <v>331</v>
      </c>
      <c r="C215" s="3">
        <v>64</v>
      </c>
      <c r="D215" s="3">
        <v>150</v>
      </c>
      <c r="E215" s="3">
        <v>0</v>
      </c>
      <c r="F215" s="3">
        <v>0</v>
      </c>
      <c r="G215" s="3">
        <f t="shared" si="39"/>
        <v>150</v>
      </c>
      <c r="H215" s="3">
        <f t="shared" si="40"/>
        <v>-86</v>
      </c>
      <c r="I215" s="3">
        <f t="shared" si="41"/>
        <v>86</v>
      </c>
      <c r="J215" s="3">
        <v>102</v>
      </c>
      <c r="K215" s="3">
        <v>16</v>
      </c>
    </row>
    <row r="216" spans="1:11" ht="12.75">
      <c r="A216" t="s">
        <v>332</v>
      </c>
      <c r="B216" t="s">
        <v>333</v>
      </c>
      <c r="C216" s="3">
        <v>1417</v>
      </c>
      <c r="D216" s="3">
        <v>1417</v>
      </c>
      <c r="E216" s="3">
        <v>0</v>
      </c>
      <c r="F216" s="3">
        <v>0</v>
      </c>
      <c r="G216" s="3">
        <f t="shared" si="39"/>
        <v>1417</v>
      </c>
      <c r="H216" s="3">
        <f t="shared" si="40"/>
        <v>0</v>
      </c>
      <c r="I216" s="3">
        <f t="shared" si="41"/>
        <v>0</v>
      </c>
      <c r="J216" s="3">
        <v>0</v>
      </c>
      <c r="K216" s="3">
        <v>0</v>
      </c>
    </row>
    <row r="217" spans="1:11" ht="12.75">
      <c r="A217" t="s">
        <v>334</v>
      </c>
      <c r="B217" t="s">
        <v>335</v>
      </c>
      <c r="C217" s="3">
        <v>550</v>
      </c>
      <c r="D217" s="3">
        <v>550</v>
      </c>
      <c r="E217" s="3">
        <v>0</v>
      </c>
      <c r="F217" s="3">
        <v>0</v>
      </c>
      <c r="G217" s="3">
        <f t="shared" si="39"/>
        <v>550</v>
      </c>
      <c r="H217" s="3">
        <f t="shared" si="40"/>
        <v>0</v>
      </c>
      <c r="I217" s="3">
        <f t="shared" si="41"/>
        <v>0</v>
      </c>
      <c r="J217" s="3">
        <v>0</v>
      </c>
      <c r="K217" s="3">
        <v>0</v>
      </c>
    </row>
    <row r="218" spans="1:11" ht="12.75">
      <c r="A218" t="s">
        <v>336</v>
      </c>
      <c r="B218" t="s">
        <v>337</v>
      </c>
      <c r="C218" s="3">
        <v>59</v>
      </c>
      <c r="D218" s="3">
        <v>830</v>
      </c>
      <c r="E218" s="3">
        <v>0</v>
      </c>
      <c r="F218" s="3">
        <v>0</v>
      </c>
      <c r="G218" s="3">
        <f t="shared" si="39"/>
        <v>830</v>
      </c>
      <c r="H218" s="3">
        <f t="shared" si="40"/>
        <v>-771</v>
      </c>
      <c r="I218" s="3">
        <f t="shared" si="41"/>
        <v>771</v>
      </c>
      <c r="J218" s="3">
        <v>1000</v>
      </c>
      <c r="K218" s="3">
        <v>229</v>
      </c>
    </row>
    <row r="219" spans="1:11" ht="12.75">
      <c r="A219" t="s">
        <v>338</v>
      </c>
      <c r="B219" t="s">
        <v>339</v>
      </c>
      <c r="C219" s="3">
        <v>118</v>
      </c>
      <c r="D219" s="3">
        <v>42</v>
      </c>
      <c r="E219" s="3">
        <v>75</v>
      </c>
      <c r="F219" s="3">
        <v>0</v>
      </c>
      <c r="G219" s="3">
        <f t="shared" si="39"/>
        <v>117</v>
      </c>
      <c r="H219" s="3">
        <f t="shared" si="40"/>
        <v>1</v>
      </c>
      <c r="I219" s="3">
        <f t="shared" si="41"/>
        <v>-1</v>
      </c>
      <c r="J219" s="3">
        <v>0</v>
      </c>
      <c r="K219" s="3">
        <v>1</v>
      </c>
    </row>
    <row r="220" spans="1:11" ht="12.75">
      <c r="A220" t="s">
        <v>340</v>
      </c>
      <c r="B220" t="s">
        <v>341</v>
      </c>
      <c r="C220" s="3">
        <v>300</v>
      </c>
      <c r="D220" s="3">
        <v>383</v>
      </c>
      <c r="E220" s="3">
        <v>0</v>
      </c>
      <c r="F220" s="3">
        <v>0</v>
      </c>
      <c r="G220" s="3">
        <f t="shared" si="39"/>
        <v>383</v>
      </c>
      <c r="H220" s="3">
        <f t="shared" si="40"/>
        <v>-83</v>
      </c>
      <c r="I220" s="3">
        <f t="shared" si="41"/>
        <v>83</v>
      </c>
      <c r="J220" s="3">
        <v>115</v>
      </c>
      <c r="K220" s="3">
        <v>32</v>
      </c>
    </row>
    <row r="221" spans="1:11" ht="12.75">
      <c r="A221" t="s">
        <v>342</v>
      </c>
      <c r="B221" t="s">
        <v>343</v>
      </c>
      <c r="C221" s="3">
        <v>200</v>
      </c>
      <c r="D221" s="3">
        <v>400</v>
      </c>
      <c r="E221" s="3">
        <v>0</v>
      </c>
      <c r="F221" s="3">
        <v>0</v>
      </c>
      <c r="G221" s="3">
        <f t="shared" si="39"/>
        <v>400</v>
      </c>
      <c r="H221" s="3">
        <f t="shared" si="40"/>
        <v>-200</v>
      </c>
      <c r="I221" s="3">
        <f t="shared" si="41"/>
        <v>200</v>
      </c>
      <c r="J221" s="3">
        <v>200</v>
      </c>
      <c r="K221" s="3">
        <v>0</v>
      </c>
    </row>
    <row r="222" spans="1:11" ht="12.75">
      <c r="A222" t="s">
        <v>344</v>
      </c>
      <c r="B222" t="s">
        <v>345</v>
      </c>
      <c r="C222" s="3">
        <v>190</v>
      </c>
      <c r="D222" s="3">
        <v>226</v>
      </c>
      <c r="E222" s="3">
        <v>0</v>
      </c>
      <c r="F222" s="3">
        <v>0</v>
      </c>
      <c r="G222" s="3">
        <f t="shared" si="39"/>
        <v>226</v>
      </c>
      <c r="H222" s="3">
        <f t="shared" si="40"/>
        <v>-36</v>
      </c>
      <c r="I222" s="3">
        <f t="shared" si="41"/>
        <v>36</v>
      </c>
      <c r="J222" s="3">
        <v>122</v>
      </c>
      <c r="K222" s="3">
        <v>86</v>
      </c>
    </row>
    <row r="223" spans="1:11" ht="12.75">
      <c r="A223" t="s">
        <v>346</v>
      </c>
      <c r="B223" t="s">
        <v>347</v>
      </c>
      <c r="C223" s="3">
        <v>9780</v>
      </c>
      <c r="D223" s="3">
        <v>2664</v>
      </c>
      <c r="E223" s="3">
        <v>6395</v>
      </c>
      <c r="F223" s="3">
        <v>0</v>
      </c>
      <c r="G223" s="3">
        <f>SUM(D223:E223)</f>
        <v>9059</v>
      </c>
      <c r="H223" s="3">
        <f>C223-G223</f>
        <v>721</v>
      </c>
      <c r="I223" s="3">
        <f>J223-K223</f>
        <v>-721</v>
      </c>
      <c r="J223" s="3">
        <v>41</v>
      </c>
      <c r="K223" s="3">
        <v>762</v>
      </c>
    </row>
    <row r="224" spans="1:11" ht="12.75">
      <c r="B224" s="1" t="s">
        <v>627</v>
      </c>
      <c r="C224" s="6">
        <v>39881</v>
      </c>
      <c r="D224" s="6">
        <v>26763</v>
      </c>
      <c r="E224" s="6">
        <v>12273</v>
      </c>
      <c r="F224" s="6">
        <v>0</v>
      </c>
      <c r="G224" s="6">
        <v>39036</v>
      </c>
      <c r="H224" s="6">
        <f>C224-G224</f>
        <v>845</v>
      </c>
      <c r="I224" s="6">
        <f>J224-K224</f>
        <v>-845</v>
      </c>
      <c r="J224" s="6">
        <v>4495</v>
      </c>
      <c r="K224" s="6">
        <v>5340</v>
      </c>
    </row>
    <row r="226" spans="1:11" ht="12.75">
      <c r="A226" t="s">
        <v>348</v>
      </c>
      <c r="B226" t="s">
        <v>596</v>
      </c>
      <c r="C226" s="3">
        <v>0</v>
      </c>
      <c r="D226" s="3">
        <v>26</v>
      </c>
      <c r="E226" s="3">
        <v>0</v>
      </c>
      <c r="F226" s="3">
        <v>0</v>
      </c>
      <c r="G226" s="3">
        <f>SUM(D226:E226)</f>
        <v>26</v>
      </c>
      <c r="H226" s="3">
        <f>C226-G226</f>
        <v>-26</v>
      </c>
      <c r="I226" s="3">
        <f>J226-K226</f>
        <v>26</v>
      </c>
      <c r="J226" s="3">
        <v>1405</v>
      </c>
      <c r="K226" s="3">
        <v>1379</v>
      </c>
    </row>
    <row r="227" spans="1:11" ht="12.75">
      <c r="A227" t="s">
        <v>349</v>
      </c>
      <c r="B227" t="s">
        <v>350</v>
      </c>
      <c r="C227" s="3">
        <v>3481</v>
      </c>
      <c r="D227" s="3">
        <v>3607</v>
      </c>
      <c r="E227" s="3">
        <v>860</v>
      </c>
      <c r="F227" s="3">
        <v>0</v>
      </c>
      <c r="G227" s="3">
        <f aca="true" t="shared" si="42" ref="G227:G235">SUM(D227:E227)</f>
        <v>4467</v>
      </c>
      <c r="H227" s="3">
        <f aca="true" t="shared" si="43" ref="H227:H235">C227-G227</f>
        <v>-986</v>
      </c>
      <c r="I227" s="3">
        <f aca="true" t="shared" si="44" ref="I227:I235">J227-K227</f>
        <v>986</v>
      </c>
      <c r="J227" s="3">
        <v>1570</v>
      </c>
      <c r="K227" s="3">
        <v>584</v>
      </c>
    </row>
    <row r="228" spans="1:11" ht="12.75">
      <c r="A228" t="s">
        <v>351</v>
      </c>
      <c r="B228" t="s">
        <v>352</v>
      </c>
      <c r="C228" s="3">
        <v>2581</v>
      </c>
      <c r="D228" s="3">
        <v>1737</v>
      </c>
      <c r="E228" s="3">
        <v>1087</v>
      </c>
      <c r="F228" s="3">
        <v>0</v>
      </c>
      <c r="G228" s="3">
        <f t="shared" si="42"/>
        <v>2824</v>
      </c>
      <c r="H228" s="3">
        <f t="shared" si="43"/>
        <v>-243</v>
      </c>
      <c r="I228" s="3">
        <f t="shared" si="44"/>
        <v>243</v>
      </c>
      <c r="J228" s="3">
        <v>649</v>
      </c>
      <c r="K228" s="3">
        <v>406</v>
      </c>
    </row>
    <row r="229" spans="1:11" ht="12.75">
      <c r="A229" t="s">
        <v>353</v>
      </c>
      <c r="B229" t="s">
        <v>354</v>
      </c>
      <c r="C229" s="3">
        <v>180</v>
      </c>
      <c r="D229" s="3">
        <v>305</v>
      </c>
      <c r="E229" s="3">
        <v>0</v>
      </c>
      <c r="F229" s="3">
        <v>0</v>
      </c>
      <c r="G229" s="3">
        <f t="shared" si="42"/>
        <v>305</v>
      </c>
      <c r="H229" s="3">
        <f t="shared" si="43"/>
        <v>-125</v>
      </c>
      <c r="I229" s="3">
        <f t="shared" si="44"/>
        <v>125</v>
      </c>
      <c r="J229" s="3">
        <v>125</v>
      </c>
      <c r="K229" s="3">
        <v>0</v>
      </c>
    </row>
    <row r="230" spans="1:11" ht="12.75">
      <c r="A230" t="s">
        <v>355</v>
      </c>
      <c r="B230" t="s">
        <v>356</v>
      </c>
      <c r="C230" s="3">
        <v>2485</v>
      </c>
      <c r="D230" s="3">
        <v>1657</v>
      </c>
      <c r="E230" s="3">
        <v>828</v>
      </c>
      <c r="F230" s="3">
        <v>0</v>
      </c>
      <c r="G230" s="3">
        <f t="shared" si="42"/>
        <v>2485</v>
      </c>
      <c r="H230" s="3">
        <f t="shared" si="43"/>
        <v>0</v>
      </c>
      <c r="I230" s="3">
        <f t="shared" si="44"/>
        <v>0</v>
      </c>
      <c r="J230" s="3">
        <v>0</v>
      </c>
      <c r="K230" s="3">
        <v>0</v>
      </c>
    </row>
    <row r="231" spans="1:11" ht="12.75">
      <c r="A231" t="s">
        <v>357</v>
      </c>
      <c r="B231" t="s">
        <v>358</v>
      </c>
      <c r="C231" s="3">
        <v>325</v>
      </c>
      <c r="D231" s="3">
        <v>247</v>
      </c>
      <c r="E231" s="3">
        <v>0</v>
      </c>
      <c r="F231" s="3">
        <v>0</v>
      </c>
      <c r="G231" s="3">
        <f t="shared" si="42"/>
        <v>247</v>
      </c>
      <c r="H231" s="3">
        <f t="shared" si="43"/>
        <v>78</v>
      </c>
      <c r="I231" s="3">
        <f t="shared" si="44"/>
        <v>-78</v>
      </c>
      <c r="J231" s="3">
        <v>15</v>
      </c>
      <c r="K231" s="3">
        <v>93</v>
      </c>
    </row>
    <row r="232" spans="1:11" ht="12.75">
      <c r="A232" t="s">
        <v>359</v>
      </c>
      <c r="B232" t="s">
        <v>360</v>
      </c>
      <c r="C232" s="3">
        <v>1063</v>
      </c>
      <c r="D232" s="3">
        <v>1055</v>
      </c>
      <c r="E232" s="3">
        <v>0</v>
      </c>
      <c r="F232" s="3">
        <v>0</v>
      </c>
      <c r="G232" s="3">
        <f t="shared" si="42"/>
        <v>1055</v>
      </c>
      <c r="H232" s="3">
        <f t="shared" si="43"/>
        <v>8</v>
      </c>
      <c r="I232" s="3">
        <f t="shared" si="44"/>
        <v>-8</v>
      </c>
      <c r="J232" s="3">
        <v>0</v>
      </c>
      <c r="K232" s="3">
        <v>8</v>
      </c>
    </row>
    <row r="233" spans="1:11" ht="12.75">
      <c r="A233" t="s">
        <v>361</v>
      </c>
      <c r="B233" t="s">
        <v>362</v>
      </c>
      <c r="C233" s="3">
        <v>2280</v>
      </c>
      <c r="D233" s="3">
        <v>2180</v>
      </c>
      <c r="E233" s="3">
        <v>0</v>
      </c>
      <c r="F233" s="3">
        <v>0</v>
      </c>
      <c r="G233" s="3">
        <f t="shared" si="42"/>
        <v>2180</v>
      </c>
      <c r="H233" s="3">
        <f t="shared" si="43"/>
        <v>100</v>
      </c>
      <c r="I233" s="3">
        <f t="shared" si="44"/>
        <v>-100</v>
      </c>
      <c r="J233" s="3">
        <v>0</v>
      </c>
      <c r="K233" s="3">
        <v>100</v>
      </c>
    </row>
    <row r="234" spans="1:11" ht="12.75">
      <c r="A234" t="s">
        <v>363</v>
      </c>
      <c r="B234" t="s">
        <v>364</v>
      </c>
      <c r="C234" s="3">
        <v>55</v>
      </c>
      <c r="D234" s="3">
        <v>55</v>
      </c>
      <c r="E234" s="3">
        <v>0</v>
      </c>
      <c r="F234" s="3">
        <v>0</v>
      </c>
      <c r="G234" s="3">
        <f t="shared" si="42"/>
        <v>55</v>
      </c>
      <c r="H234" s="3">
        <f t="shared" si="43"/>
        <v>0</v>
      </c>
      <c r="I234" s="3">
        <f t="shared" si="44"/>
        <v>0</v>
      </c>
      <c r="J234" s="3">
        <v>200</v>
      </c>
      <c r="K234" s="3">
        <v>200</v>
      </c>
    </row>
    <row r="235" spans="1:11" ht="12.75">
      <c r="A235" t="s">
        <v>365</v>
      </c>
      <c r="B235" t="s">
        <v>366</v>
      </c>
      <c r="C235" s="3">
        <v>0</v>
      </c>
      <c r="D235" s="3">
        <v>131</v>
      </c>
      <c r="E235" s="3">
        <v>0</v>
      </c>
      <c r="F235" s="3">
        <v>0</v>
      </c>
      <c r="G235" s="3">
        <f t="shared" si="42"/>
        <v>131</v>
      </c>
      <c r="H235" s="3">
        <f t="shared" si="43"/>
        <v>-131</v>
      </c>
      <c r="I235" s="3">
        <f t="shared" si="44"/>
        <v>131</v>
      </c>
      <c r="J235" s="3">
        <v>131</v>
      </c>
      <c r="K235" s="3">
        <v>0</v>
      </c>
    </row>
    <row r="236" spans="1:11" ht="12.75">
      <c r="B236" s="1" t="s">
        <v>628</v>
      </c>
      <c r="C236" s="6">
        <v>12450</v>
      </c>
      <c r="D236" s="6">
        <v>11000</v>
      </c>
      <c r="E236" s="6">
        <v>2775</v>
      </c>
      <c r="F236" s="6">
        <v>0</v>
      </c>
      <c r="G236" s="6">
        <v>13775</v>
      </c>
      <c r="H236" s="6">
        <f>C236-G236</f>
        <v>-1325</v>
      </c>
      <c r="I236" s="6">
        <f>J236-K236</f>
        <v>1325</v>
      </c>
      <c r="J236" s="6">
        <v>4095</v>
      </c>
      <c r="K236" s="6">
        <v>2770</v>
      </c>
    </row>
    <row r="238" spans="1:11" ht="12.75">
      <c r="A238" t="s">
        <v>367</v>
      </c>
      <c r="B238" t="s">
        <v>595</v>
      </c>
      <c r="C238" s="3">
        <v>6429</v>
      </c>
      <c r="D238" s="3">
        <v>2625</v>
      </c>
      <c r="E238" s="3">
        <v>11670</v>
      </c>
      <c r="F238" s="3">
        <v>0</v>
      </c>
      <c r="G238" s="3">
        <f>SUM(D238:E238)</f>
        <v>14295</v>
      </c>
      <c r="H238" s="3">
        <f>C238-G238</f>
        <v>-7866</v>
      </c>
      <c r="I238" s="3">
        <f>J238-K238</f>
        <v>7866</v>
      </c>
      <c r="J238" s="3">
        <v>10999</v>
      </c>
      <c r="K238" s="3">
        <v>3133</v>
      </c>
    </row>
    <row r="239" spans="1:11" ht="12.75">
      <c r="A239" t="s">
        <v>368</v>
      </c>
      <c r="B239" t="s">
        <v>369</v>
      </c>
      <c r="C239" s="3">
        <v>12749</v>
      </c>
      <c r="D239" s="3">
        <v>14043</v>
      </c>
      <c r="E239" s="3">
        <v>200</v>
      </c>
      <c r="F239" s="3">
        <v>0</v>
      </c>
      <c r="G239" s="3">
        <f aca="true" t="shared" si="45" ref="G239:G251">SUM(D239:E239)</f>
        <v>14243</v>
      </c>
      <c r="H239" s="3">
        <f aca="true" t="shared" si="46" ref="H239:H251">C239-G239</f>
        <v>-1494</v>
      </c>
      <c r="I239" s="3">
        <f aca="true" t="shared" si="47" ref="I239:I251">J239-K239</f>
        <v>1494</v>
      </c>
      <c r="J239" s="3">
        <v>3536</v>
      </c>
      <c r="K239" s="3">
        <v>2042</v>
      </c>
    </row>
    <row r="240" spans="1:11" ht="12.75">
      <c r="A240" t="s">
        <v>370</v>
      </c>
      <c r="B240" t="s">
        <v>371</v>
      </c>
      <c r="C240" s="3">
        <v>4399</v>
      </c>
      <c r="D240" s="3">
        <v>3651</v>
      </c>
      <c r="E240" s="3">
        <v>0</v>
      </c>
      <c r="F240" s="3">
        <v>0</v>
      </c>
      <c r="G240" s="3">
        <f t="shared" si="45"/>
        <v>3651</v>
      </c>
      <c r="H240" s="3">
        <f t="shared" si="46"/>
        <v>748</v>
      </c>
      <c r="I240" s="3">
        <f t="shared" si="47"/>
        <v>-748</v>
      </c>
      <c r="J240" s="3">
        <v>586</v>
      </c>
      <c r="K240" s="3">
        <v>1334</v>
      </c>
    </row>
    <row r="241" spans="1:11" ht="12.75">
      <c r="A241" t="s">
        <v>372</v>
      </c>
      <c r="B241" t="s">
        <v>373</v>
      </c>
      <c r="C241" s="3">
        <v>800</v>
      </c>
      <c r="D241" s="3">
        <v>175</v>
      </c>
      <c r="E241" s="3">
        <v>625</v>
      </c>
      <c r="F241" s="3">
        <v>0</v>
      </c>
      <c r="G241" s="3">
        <f t="shared" si="45"/>
        <v>800</v>
      </c>
      <c r="H241" s="3">
        <f t="shared" si="46"/>
        <v>0</v>
      </c>
      <c r="I241" s="3">
        <f t="shared" si="47"/>
        <v>0</v>
      </c>
      <c r="J241" s="3">
        <v>0</v>
      </c>
      <c r="K241" s="3">
        <v>0</v>
      </c>
    </row>
    <row r="242" spans="1:11" ht="12.75">
      <c r="A242" t="s">
        <v>374</v>
      </c>
      <c r="B242" t="s">
        <v>375</v>
      </c>
      <c r="C242" s="3">
        <v>0</v>
      </c>
      <c r="D242" s="3">
        <v>211</v>
      </c>
      <c r="E242" s="3">
        <v>0</v>
      </c>
      <c r="F242" s="3">
        <v>0</v>
      </c>
      <c r="G242" s="3">
        <f t="shared" si="45"/>
        <v>211</v>
      </c>
      <c r="H242" s="3">
        <f t="shared" si="46"/>
        <v>-211</v>
      </c>
      <c r="I242" s="3">
        <f t="shared" si="47"/>
        <v>211</v>
      </c>
      <c r="J242" s="3">
        <v>211</v>
      </c>
      <c r="K242" s="3">
        <v>0</v>
      </c>
    </row>
    <row r="243" spans="1:11" ht="12.75">
      <c r="A243" t="s">
        <v>376</v>
      </c>
      <c r="B243" t="s">
        <v>377</v>
      </c>
      <c r="C243" s="3">
        <v>290</v>
      </c>
      <c r="D243" s="3">
        <v>279</v>
      </c>
      <c r="E243" s="3">
        <v>0</v>
      </c>
      <c r="F243" s="3">
        <v>0</v>
      </c>
      <c r="G243" s="3">
        <f t="shared" si="45"/>
        <v>279</v>
      </c>
      <c r="H243" s="3">
        <f t="shared" si="46"/>
        <v>11</v>
      </c>
      <c r="I243" s="3">
        <f t="shared" si="47"/>
        <v>-11</v>
      </c>
      <c r="J243" s="3">
        <v>0</v>
      </c>
      <c r="K243" s="3">
        <v>11</v>
      </c>
    </row>
    <row r="244" spans="1:11" ht="12.75">
      <c r="A244" t="s">
        <v>378</v>
      </c>
      <c r="B244" t="s">
        <v>379</v>
      </c>
      <c r="C244" s="3">
        <v>182</v>
      </c>
      <c r="D244" s="3">
        <v>182</v>
      </c>
      <c r="E244" s="3">
        <v>0</v>
      </c>
      <c r="F244" s="3">
        <v>0</v>
      </c>
      <c r="G244" s="3">
        <f t="shared" si="45"/>
        <v>182</v>
      </c>
      <c r="H244" s="3">
        <f t="shared" si="46"/>
        <v>0</v>
      </c>
      <c r="I244" s="3">
        <f t="shared" si="47"/>
        <v>0</v>
      </c>
      <c r="J244" s="3">
        <v>0</v>
      </c>
      <c r="K244" s="3">
        <v>0</v>
      </c>
    </row>
    <row r="245" spans="1:11" ht="12.75">
      <c r="A245" t="s">
        <v>380</v>
      </c>
      <c r="B245" t="s">
        <v>381</v>
      </c>
      <c r="C245" s="3">
        <v>615</v>
      </c>
      <c r="D245" s="3">
        <v>495</v>
      </c>
      <c r="E245" s="3">
        <v>0</v>
      </c>
      <c r="F245" s="3">
        <v>0</v>
      </c>
      <c r="G245" s="3">
        <f t="shared" si="45"/>
        <v>495</v>
      </c>
      <c r="H245" s="3">
        <f t="shared" si="46"/>
        <v>120</v>
      </c>
      <c r="I245" s="3">
        <f t="shared" si="47"/>
        <v>-120</v>
      </c>
      <c r="J245" s="3">
        <v>0</v>
      </c>
      <c r="K245" s="3">
        <v>120</v>
      </c>
    </row>
    <row r="246" spans="1:11" ht="12.75">
      <c r="A246" t="s">
        <v>382</v>
      </c>
      <c r="B246" t="s">
        <v>383</v>
      </c>
      <c r="C246" s="3">
        <v>3</v>
      </c>
      <c r="D246" s="3">
        <v>3</v>
      </c>
      <c r="E246" s="3">
        <v>0</v>
      </c>
      <c r="F246" s="3">
        <v>0</v>
      </c>
      <c r="G246" s="3">
        <f t="shared" si="45"/>
        <v>3</v>
      </c>
      <c r="H246" s="3">
        <f t="shared" si="46"/>
        <v>0</v>
      </c>
      <c r="I246" s="3">
        <f t="shared" si="47"/>
        <v>0</v>
      </c>
      <c r="J246" s="3">
        <v>0</v>
      </c>
      <c r="K246" s="3">
        <v>0</v>
      </c>
    </row>
    <row r="247" spans="1:11" ht="12.75">
      <c r="A247" t="s">
        <v>384</v>
      </c>
      <c r="B247" t="s">
        <v>385</v>
      </c>
      <c r="C247" s="3">
        <v>100</v>
      </c>
      <c r="D247" s="3">
        <v>100</v>
      </c>
      <c r="E247" s="3">
        <v>0</v>
      </c>
      <c r="F247" s="3">
        <v>0</v>
      </c>
      <c r="G247" s="3">
        <f t="shared" si="45"/>
        <v>100</v>
      </c>
      <c r="H247" s="3">
        <f t="shared" si="46"/>
        <v>0</v>
      </c>
      <c r="I247" s="3">
        <f t="shared" si="47"/>
        <v>0</v>
      </c>
      <c r="J247" s="3">
        <v>0</v>
      </c>
      <c r="K247" s="3">
        <v>0</v>
      </c>
    </row>
    <row r="248" spans="1:11" ht="12.75">
      <c r="A248" t="s">
        <v>386</v>
      </c>
      <c r="B248" t="s">
        <v>387</v>
      </c>
      <c r="C248" s="3">
        <v>69</v>
      </c>
      <c r="D248" s="3">
        <v>69</v>
      </c>
      <c r="E248" s="3">
        <v>0</v>
      </c>
      <c r="F248" s="3">
        <v>0</v>
      </c>
      <c r="G248" s="3">
        <f t="shared" si="45"/>
        <v>69</v>
      </c>
      <c r="H248" s="3">
        <f t="shared" si="46"/>
        <v>0</v>
      </c>
      <c r="I248" s="3">
        <f t="shared" si="47"/>
        <v>0</v>
      </c>
      <c r="J248" s="3">
        <v>0</v>
      </c>
      <c r="K248" s="3">
        <v>0</v>
      </c>
    </row>
    <row r="249" spans="1:11" ht="12.75">
      <c r="A249" t="s">
        <v>388</v>
      </c>
      <c r="B249" t="s">
        <v>389</v>
      </c>
      <c r="C249" s="3">
        <v>1166</v>
      </c>
      <c r="D249" s="3">
        <v>363</v>
      </c>
      <c r="E249" s="3">
        <v>803</v>
      </c>
      <c r="F249" s="3">
        <v>0</v>
      </c>
      <c r="G249" s="3">
        <f t="shared" si="45"/>
        <v>1166</v>
      </c>
      <c r="H249" s="3">
        <f t="shared" si="46"/>
        <v>0</v>
      </c>
      <c r="I249" s="3">
        <f t="shared" si="47"/>
        <v>0</v>
      </c>
      <c r="J249" s="3">
        <v>0</v>
      </c>
      <c r="K249" s="3">
        <v>0</v>
      </c>
    </row>
    <row r="250" spans="1:11" ht="12.75">
      <c r="A250" t="s">
        <v>390</v>
      </c>
      <c r="B250" t="s">
        <v>391</v>
      </c>
      <c r="C250" s="3">
        <v>13</v>
      </c>
      <c r="D250" s="3">
        <v>0</v>
      </c>
      <c r="E250" s="3">
        <v>0</v>
      </c>
      <c r="F250" s="3">
        <v>0</v>
      </c>
      <c r="G250" s="3">
        <f t="shared" si="45"/>
        <v>0</v>
      </c>
      <c r="H250" s="3">
        <f t="shared" si="46"/>
        <v>13</v>
      </c>
      <c r="I250" s="3">
        <f t="shared" si="47"/>
        <v>-13</v>
      </c>
      <c r="J250" s="3">
        <v>0</v>
      </c>
      <c r="K250" s="3">
        <v>13</v>
      </c>
    </row>
    <row r="251" spans="1:11" ht="12.75">
      <c r="A251" t="s">
        <v>392</v>
      </c>
      <c r="B251" t="s">
        <v>393</v>
      </c>
      <c r="C251" s="3">
        <v>5984</v>
      </c>
      <c r="D251" s="3">
        <v>3791</v>
      </c>
      <c r="E251" s="3">
        <v>2193</v>
      </c>
      <c r="F251" s="3">
        <v>0</v>
      </c>
      <c r="G251" s="3">
        <f t="shared" si="45"/>
        <v>5984</v>
      </c>
      <c r="H251" s="3">
        <f t="shared" si="46"/>
        <v>0</v>
      </c>
      <c r="I251" s="3">
        <f t="shared" si="47"/>
        <v>0</v>
      </c>
      <c r="J251" s="3">
        <v>0</v>
      </c>
      <c r="K251" s="3">
        <v>0</v>
      </c>
    </row>
    <row r="252" spans="1:11" ht="12.75">
      <c r="B252" s="1" t="s">
        <v>629</v>
      </c>
      <c r="C252" s="6">
        <v>32799</v>
      </c>
      <c r="D252" s="6">
        <v>25987</v>
      </c>
      <c r="E252" s="6">
        <v>15491</v>
      </c>
      <c r="F252" s="6">
        <v>0</v>
      </c>
      <c r="G252" s="6">
        <v>41478</v>
      </c>
      <c r="H252" s="6">
        <f>C252-G252</f>
        <v>-8679</v>
      </c>
      <c r="I252" s="6">
        <f>J252-K252</f>
        <v>8679</v>
      </c>
      <c r="J252" s="6">
        <v>15332</v>
      </c>
      <c r="K252" s="6">
        <v>6653</v>
      </c>
    </row>
    <row r="254" spans="1:11" ht="12.75">
      <c r="A254" t="s">
        <v>394</v>
      </c>
      <c r="B254" t="s">
        <v>395</v>
      </c>
      <c r="C254" s="3">
        <v>4531</v>
      </c>
      <c r="D254" s="3">
        <v>4431</v>
      </c>
      <c r="E254" s="3">
        <v>0</v>
      </c>
      <c r="F254" s="3">
        <v>0</v>
      </c>
      <c r="G254" s="3">
        <f>SUM(D254:E254)</f>
        <v>4431</v>
      </c>
      <c r="H254" s="3">
        <f>C254-G254</f>
        <v>100</v>
      </c>
      <c r="I254" s="3">
        <f>J254-K254</f>
        <v>-100</v>
      </c>
      <c r="J254" s="3">
        <v>0</v>
      </c>
      <c r="K254" s="3">
        <v>100</v>
      </c>
    </row>
    <row r="255" spans="1:11" ht="12.75">
      <c r="A255" t="s">
        <v>396</v>
      </c>
      <c r="B255" t="s">
        <v>397</v>
      </c>
      <c r="C255" s="3">
        <v>145</v>
      </c>
      <c r="D255" s="3">
        <v>203</v>
      </c>
      <c r="E255" s="3">
        <v>0</v>
      </c>
      <c r="F255" s="3">
        <v>0</v>
      </c>
      <c r="G255" s="3">
        <f aca="true" t="shared" si="48" ref="G255:G264">SUM(D255:E255)</f>
        <v>203</v>
      </c>
      <c r="H255" s="3">
        <f aca="true" t="shared" si="49" ref="H255:H264">C255-G255</f>
        <v>-58</v>
      </c>
      <c r="I255" s="3">
        <f aca="true" t="shared" si="50" ref="I255:I264">J255-K255</f>
        <v>58</v>
      </c>
      <c r="J255" s="3">
        <v>103</v>
      </c>
      <c r="K255" s="3">
        <v>45</v>
      </c>
    </row>
    <row r="256" spans="1:11" ht="12.75">
      <c r="A256" t="s">
        <v>398</v>
      </c>
      <c r="B256" t="s">
        <v>399</v>
      </c>
      <c r="C256" s="3">
        <v>400</v>
      </c>
      <c r="D256" s="3">
        <v>400</v>
      </c>
      <c r="E256" s="3">
        <v>0</v>
      </c>
      <c r="F256" s="3">
        <v>0</v>
      </c>
      <c r="G256" s="3">
        <f t="shared" si="48"/>
        <v>400</v>
      </c>
      <c r="H256" s="3">
        <f t="shared" si="49"/>
        <v>0</v>
      </c>
      <c r="I256" s="3">
        <f t="shared" si="50"/>
        <v>0</v>
      </c>
      <c r="J256" s="3">
        <v>0</v>
      </c>
      <c r="K256" s="3">
        <v>0</v>
      </c>
    </row>
    <row r="257" spans="1:11" ht="12.75">
      <c r="A257" t="s">
        <v>400</v>
      </c>
      <c r="B257" t="s">
        <v>401</v>
      </c>
      <c r="C257" s="3">
        <v>100</v>
      </c>
      <c r="D257" s="3">
        <v>0</v>
      </c>
      <c r="E257" s="3">
        <v>100</v>
      </c>
      <c r="F257" s="3">
        <v>0</v>
      </c>
      <c r="G257" s="3">
        <f t="shared" si="48"/>
        <v>100</v>
      </c>
      <c r="H257" s="3">
        <f t="shared" si="49"/>
        <v>0</v>
      </c>
      <c r="I257" s="3">
        <f t="shared" si="50"/>
        <v>0</v>
      </c>
      <c r="J257" s="3">
        <v>0</v>
      </c>
      <c r="K257" s="3">
        <v>0</v>
      </c>
    </row>
    <row r="258" spans="1:11" ht="12.75">
      <c r="A258" t="s">
        <v>402</v>
      </c>
      <c r="B258" t="s">
        <v>403</v>
      </c>
      <c r="C258" s="3">
        <v>2647</v>
      </c>
      <c r="D258" s="3">
        <v>360</v>
      </c>
      <c r="E258" s="3">
        <v>2287</v>
      </c>
      <c r="F258" s="3">
        <v>0</v>
      </c>
      <c r="G258" s="3">
        <f t="shared" si="48"/>
        <v>2647</v>
      </c>
      <c r="H258" s="3">
        <f t="shared" si="49"/>
        <v>0</v>
      </c>
      <c r="I258" s="3">
        <f t="shared" si="50"/>
        <v>0</v>
      </c>
      <c r="J258" s="3">
        <v>62</v>
      </c>
      <c r="K258" s="3">
        <v>62</v>
      </c>
    </row>
    <row r="259" spans="1:11" ht="12.75">
      <c r="A259" t="s">
        <v>404</v>
      </c>
      <c r="B259" t="s">
        <v>405</v>
      </c>
      <c r="C259" s="3">
        <v>0</v>
      </c>
      <c r="D259" s="3">
        <v>0</v>
      </c>
      <c r="E259" s="3">
        <v>0</v>
      </c>
      <c r="F259" s="3">
        <v>0</v>
      </c>
      <c r="G259" s="3">
        <f t="shared" si="48"/>
        <v>0</v>
      </c>
      <c r="H259" s="3">
        <f t="shared" si="49"/>
        <v>0</v>
      </c>
      <c r="I259" s="3">
        <f t="shared" si="50"/>
        <v>0</v>
      </c>
      <c r="J259" s="3">
        <v>234</v>
      </c>
      <c r="K259" s="3">
        <v>234</v>
      </c>
    </row>
    <row r="260" spans="1:11" ht="12.75">
      <c r="A260" t="s">
        <v>406</v>
      </c>
      <c r="B260" t="s">
        <v>407</v>
      </c>
      <c r="C260" s="3">
        <v>0</v>
      </c>
      <c r="D260" s="3">
        <v>27</v>
      </c>
      <c r="E260" s="3">
        <v>0</v>
      </c>
      <c r="F260" s="3">
        <v>0</v>
      </c>
      <c r="G260" s="3">
        <f t="shared" si="48"/>
        <v>27</v>
      </c>
      <c r="H260" s="3">
        <f t="shared" si="49"/>
        <v>-27</v>
      </c>
      <c r="I260" s="3">
        <f t="shared" si="50"/>
        <v>27</v>
      </c>
      <c r="J260" s="3">
        <v>27</v>
      </c>
      <c r="K260" s="3">
        <v>0</v>
      </c>
    </row>
    <row r="261" spans="1:11" ht="12.75">
      <c r="A261" t="s">
        <v>408</v>
      </c>
      <c r="B261" t="s">
        <v>409</v>
      </c>
      <c r="C261" s="3">
        <v>0</v>
      </c>
      <c r="D261" s="3">
        <v>3</v>
      </c>
      <c r="E261" s="3">
        <v>0</v>
      </c>
      <c r="F261" s="3">
        <v>0</v>
      </c>
      <c r="G261" s="3">
        <f t="shared" si="48"/>
        <v>3</v>
      </c>
      <c r="H261" s="3">
        <f t="shared" si="49"/>
        <v>-3</v>
      </c>
      <c r="I261" s="3">
        <f t="shared" si="50"/>
        <v>3</v>
      </c>
      <c r="J261" s="3">
        <v>3</v>
      </c>
      <c r="K261" s="3">
        <v>0</v>
      </c>
    </row>
    <row r="262" spans="1:11" ht="12.75">
      <c r="A262" t="s">
        <v>410</v>
      </c>
      <c r="B262" t="s">
        <v>411</v>
      </c>
      <c r="C262" s="3">
        <v>50</v>
      </c>
      <c r="D262" s="3">
        <v>878</v>
      </c>
      <c r="E262" s="3">
        <v>0</v>
      </c>
      <c r="F262" s="3">
        <v>0</v>
      </c>
      <c r="G262" s="3">
        <f t="shared" si="48"/>
        <v>878</v>
      </c>
      <c r="H262" s="3">
        <f t="shared" si="49"/>
        <v>-828</v>
      </c>
      <c r="I262" s="3">
        <f t="shared" si="50"/>
        <v>828</v>
      </c>
      <c r="J262" s="3">
        <v>828</v>
      </c>
      <c r="K262" s="3">
        <v>0</v>
      </c>
    </row>
    <row r="263" spans="1:11" ht="12.75">
      <c r="A263" t="s">
        <v>412</v>
      </c>
      <c r="B263" t="s">
        <v>413</v>
      </c>
      <c r="C263" s="3">
        <v>538</v>
      </c>
      <c r="D263" s="3">
        <v>339</v>
      </c>
      <c r="E263" s="3">
        <v>199</v>
      </c>
      <c r="F263" s="3">
        <v>0</v>
      </c>
      <c r="G263" s="3">
        <f t="shared" si="48"/>
        <v>538</v>
      </c>
      <c r="H263" s="3">
        <f t="shared" si="49"/>
        <v>0</v>
      </c>
      <c r="I263" s="3">
        <f t="shared" si="50"/>
        <v>0</v>
      </c>
      <c r="J263" s="3">
        <v>0</v>
      </c>
      <c r="K263" s="3">
        <v>0</v>
      </c>
    </row>
    <row r="264" spans="1:11" ht="12.75">
      <c r="A264" t="s">
        <v>414</v>
      </c>
      <c r="B264" t="s">
        <v>415</v>
      </c>
      <c r="C264" s="3">
        <v>900</v>
      </c>
      <c r="D264" s="3">
        <v>462</v>
      </c>
      <c r="E264" s="3">
        <v>438</v>
      </c>
      <c r="F264" s="3">
        <v>0</v>
      </c>
      <c r="G264" s="3">
        <f t="shared" si="48"/>
        <v>900</v>
      </c>
      <c r="H264" s="3">
        <f t="shared" si="49"/>
        <v>0</v>
      </c>
      <c r="I264" s="3">
        <f t="shared" si="50"/>
        <v>0</v>
      </c>
      <c r="J264" s="3">
        <v>0</v>
      </c>
      <c r="K264" s="3">
        <v>0</v>
      </c>
    </row>
    <row r="265" spans="1:11" ht="12.75">
      <c r="B265" s="1" t="s">
        <v>630</v>
      </c>
      <c r="C265" s="6">
        <v>9311</v>
      </c>
      <c r="D265" s="6">
        <v>7103</v>
      </c>
      <c r="E265" s="6">
        <v>3024</v>
      </c>
      <c r="F265" s="6">
        <v>0</v>
      </c>
      <c r="G265" s="6">
        <v>10127</v>
      </c>
      <c r="H265" s="6">
        <f>C265-G265</f>
        <v>-816</v>
      </c>
      <c r="I265" s="6">
        <f>J265-K265</f>
        <v>816</v>
      </c>
      <c r="J265" s="6">
        <v>1257</v>
      </c>
      <c r="K265" s="6">
        <v>441</v>
      </c>
    </row>
    <row r="267" spans="1:11" ht="12.75">
      <c r="A267" t="s">
        <v>416</v>
      </c>
      <c r="B267" t="s">
        <v>594</v>
      </c>
      <c r="C267" s="3">
        <v>43750</v>
      </c>
      <c r="D267" s="3">
        <v>37498</v>
      </c>
      <c r="E267" s="3">
        <v>2860</v>
      </c>
      <c r="G267" s="3">
        <f>SUM(D267:E267)</f>
        <v>40358</v>
      </c>
      <c r="H267" s="3">
        <f>C267-G267</f>
        <v>3392</v>
      </c>
      <c r="I267" s="3">
        <f>J267-K267</f>
        <v>-3392</v>
      </c>
      <c r="J267" s="3">
        <v>11</v>
      </c>
      <c r="K267" s="3">
        <v>3403</v>
      </c>
    </row>
    <row r="268" spans="1:11" ht="12.75">
      <c r="A268" t="s">
        <v>417</v>
      </c>
      <c r="B268" t="s">
        <v>418</v>
      </c>
      <c r="C268" s="3">
        <v>1643</v>
      </c>
      <c r="D268" s="3">
        <v>0</v>
      </c>
      <c r="E268" s="3">
        <v>0</v>
      </c>
      <c r="F268" s="3">
        <v>0</v>
      </c>
      <c r="G268" s="3">
        <f aca="true" t="shared" si="51" ref="G268:G283">SUM(D268:E268)</f>
        <v>0</v>
      </c>
      <c r="H268" s="3">
        <f aca="true" t="shared" si="52" ref="H268:H283">C268-G268</f>
        <v>1643</v>
      </c>
      <c r="I268" s="3">
        <f aca="true" t="shared" si="53" ref="I268:I283">J268-K268</f>
        <v>-1643</v>
      </c>
      <c r="J268" s="3">
        <v>0</v>
      </c>
      <c r="K268" s="3">
        <v>1643</v>
      </c>
    </row>
    <row r="269" spans="1:11" ht="12.75">
      <c r="A269" t="s">
        <v>419</v>
      </c>
      <c r="B269" t="s">
        <v>420</v>
      </c>
      <c r="C269" s="3">
        <v>45</v>
      </c>
      <c r="D269" s="3">
        <v>20</v>
      </c>
      <c r="E269" s="3">
        <v>0</v>
      </c>
      <c r="F269" s="3">
        <v>0</v>
      </c>
      <c r="G269" s="3">
        <f t="shared" si="51"/>
        <v>20</v>
      </c>
      <c r="H269" s="3">
        <f t="shared" si="52"/>
        <v>25</v>
      </c>
      <c r="I269" s="3">
        <f t="shared" si="53"/>
        <v>-25</v>
      </c>
      <c r="J269" s="3">
        <v>520</v>
      </c>
      <c r="K269" s="3">
        <v>545</v>
      </c>
    </row>
    <row r="270" spans="1:11" ht="12.75">
      <c r="A270" t="s">
        <v>421</v>
      </c>
      <c r="B270" t="s">
        <v>422</v>
      </c>
      <c r="C270" s="3">
        <v>3156</v>
      </c>
      <c r="D270" s="3">
        <v>624</v>
      </c>
      <c r="E270" s="3">
        <v>1530</v>
      </c>
      <c r="F270" s="3">
        <v>0</v>
      </c>
      <c r="G270" s="3">
        <f t="shared" si="51"/>
        <v>2154</v>
      </c>
      <c r="H270" s="3">
        <f t="shared" si="52"/>
        <v>1002</v>
      </c>
      <c r="I270" s="3">
        <f t="shared" si="53"/>
        <v>-1002</v>
      </c>
      <c r="J270" s="3">
        <v>152</v>
      </c>
      <c r="K270" s="3">
        <v>1154</v>
      </c>
    </row>
    <row r="271" spans="1:11" ht="12.75">
      <c r="A271" t="s">
        <v>423</v>
      </c>
      <c r="B271" t="s">
        <v>424</v>
      </c>
      <c r="C271" s="3">
        <v>1530</v>
      </c>
      <c r="D271" s="3">
        <v>1530</v>
      </c>
      <c r="E271" s="3">
        <v>0</v>
      </c>
      <c r="F271" s="3">
        <v>0</v>
      </c>
      <c r="G271" s="3">
        <f t="shared" si="51"/>
        <v>1530</v>
      </c>
      <c r="H271" s="3">
        <f t="shared" si="52"/>
        <v>0</v>
      </c>
      <c r="I271" s="3">
        <f t="shared" si="53"/>
        <v>0</v>
      </c>
      <c r="J271" s="3">
        <v>0</v>
      </c>
      <c r="K271" s="3">
        <v>0</v>
      </c>
    </row>
    <row r="272" spans="1:11" ht="12.75">
      <c r="A272" t="s">
        <v>425</v>
      </c>
      <c r="B272" t="s">
        <v>426</v>
      </c>
      <c r="C272" s="3">
        <v>7470</v>
      </c>
      <c r="D272" s="3">
        <v>4064</v>
      </c>
      <c r="E272" s="3">
        <v>3285</v>
      </c>
      <c r="F272" s="3">
        <v>0</v>
      </c>
      <c r="G272" s="3">
        <f t="shared" si="51"/>
        <v>7349</v>
      </c>
      <c r="H272" s="3">
        <f t="shared" si="52"/>
        <v>121</v>
      </c>
      <c r="I272" s="3">
        <f t="shared" si="53"/>
        <v>-121</v>
      </c>
      <c r="J272" s="3">
        <v>2569</v>
      </c>
      <c r="K272" s="3">
        <v>2690</v>
      </c>
    </row>
    <row r="273" spans="1:11" ht="12.75">
      <c r="A273" t="s">
        <v>427</v>
      </c>
      <c r="B273" t="s">
        <v>428</v>
      </c>
      <c r="C273" s="3">
        <v>103</v>
      </c>
      <c r="D273" s="3">
        <v>500</v>
      </c>
      <c r="E273" s="3">
        <v>0</v>
      </c>
      <c r="F273" s="3">
        <v>0</v>
      </c>
      <c r="G273" s="3">
        <f t="shared" si="51"/>
        <v>500</v>
      </c>
      <c r="H273" s="3">
        <f t="shared" si="52"/>
        <v>-397</v>
      </c>
      <c r="I273" s="3">
        <f t="shared" si="53"/>
        <v>397</v>
      </c>
      <c r="J273" s="3">
        <v>450</v>
      </c>
      <c r="K273" s="3">
        <v>53</v>
      </c>
    </row>
    <row r="274" spans="1:11" ht="12.75">
      <c r="A274" t="s">
        <v>429</v>
      </c>
      <c r="B274" t="s">
        <v>430</v>
      </c>
      <c r="C274" s="3">
        <v>4773</v>
      </c>
      <c r="D274" s="3">
        <v>6160</v>
      </c>
      <c r="E274" s="3">
        <v>640</v>
      </c>
      <c r="F274" s="3">
        <v>0</v>
      </c>
      <c r="G274" s="3">
        <f t="shared" si="51"/>
        <v>6800</v>
      </c>
      <c r="H274" s="3">
        <f t="shared" si="52"/>
        <v>-2027</v>
      </c>
      <c r="I274" s="3">
        <f t="shared" si="53"/>
        <v>2027</v>
      </c>
      <c r="J274" s="3">
        <v>4031</v>
      </c>
      <c r="K274" s="3">
        <v>2004</v>
      </c>
    </row>
    <row r="275" spans="1:11" ht="12.75">
      <c r="A275" t="s">
        <v>431</v>
      </c>
      <c r="B275" t="s">
        <v>432</v>
      </c>
      <c r="C275" s="3">
        <v>2694</v>
      </c>
      <c r="D275" s="3">
        <v>1930</v>
      </c>
      <c r="E275" s="3">
        <v>752</v>
      </c>
      <c r="F275" s="3">
        <v>0</v>
      </c>
      <c r="G275" s="3">
        <f t="shared" si="51"/>
        <v>2682</v>
      </c>
      <c r="H275" s="3">
        <f t="shared" si="52"/>
        <v>12</v>
      </c>
      <c r="I275" s="3">
        <f t="shared" si="53"/>
        <v>-12</v>
      </c>
      <c r="J275" s="3">
        <v>0</v>
      </c>
      <c r="K275" s="3">
        <v>12</v>
      </c>
    </row>
    <row r="276" spans="1:11" ht="12.75">
      <c r="A276" t="s">
        <v>433</v>
      </c>
      <c r="B276" t="s">
        <v>434</v>
      </c>
      <c r="C276" s="3">
        <v>18202</v>
      </c>
      <c r="D276" s="3">
        <v>18259</v>
      </c>
      <c r="E276" s="3">
        <v>0</v>
      </c>
      <c r="F276" s="3">
        <v>0</v>
      </c>
      <c r="G276" s="3">
        <f t="shared" si="51"/>
        <v>18259</v>
      </c>
      <c r="H276" s="3">
        <f t="shared" si="52"/>
        <v>-57</v>
      </c>
      <c r="I276" s="3">
        <f t="shared" si="53"/>
        <v>57</v>
      </c>
      <c r="J276" s="3">
        <v>456</v>
      </c>
      <c r="K276" s="3">
        <v>399</v>
      </c>
    </row>
    <row r="277" spans="1:11" ht="12.75">
      <c r="A277" t="s">
        <v>435</v>
      </c>
      <c r="B277" t="s">
        <v>436</v>
      </c>
      <c r="C277" s="3">
        <v>606</v>
      </c>
      <c r="D277" s="3">
        <v>1033</v>
      </c>
      <c r="E277" s="3">
        <v>0</v>
      </c>
      <c r="F277" s="3">
        <v>0</v>
      </c>
      <c r="G277" s="3">
        <f t="shared" si="51"/>
        <v>1033</v>
      </c>
      <c r="H277" s="3">
        <f t="shared" si="52"/>
        <v>-427</v>
      </c>
      <c r="I277" s="3">
        <f t="shared" si="53"/>
        <v>427</v>
      </c>
      <c r="J277" s="3">
        <v>2522</v>
      </c>
      <c r="K277" s="3">
        <v>2095</v>
      </c>
    </row>
    <row r="278" spans="1:11" ht="12.75">
      <c r="A278" t="s">
        <v>437</v>
      </c>
      <c r="B278" t="s">
        <v>438</v>
      </c>
      <c r="C278" s="3">
        <v>7153</v>
      </c>
      <c r="D278" s="3">
        <v>9409</v>
      </c>
      <c r="E278" s="3">
        <v>0</v>
      </c>
      <c r="F278" s="3">
        <v>0</v>
      </c>
      <c r="G278" s="3">
        <f t="shared" si="51"/>
        <v>9409</v>
      </c>
      <c r="H278" s="3">
        <f t="shared" si="52"/>
        <v>-2256</v>
      </c>
      <c r="I278" s="3">
        <f t="shared" si="53"/>
        <v>2256</v>
      </c>
      <c r="J278" s="3">
        <v>2343</v>
      </c>
      <c r="K278" s="3">
        <v>87</v>
      </c>
    </row>
    <row r="279" spans="1:11" ht="12.75">
      <c r="A279" t="s">
        <v>439</v>
      </c>
      <c r="B279" t="s">
        <v>440</v>
      </c>
      <c r="C279" s="3">
        <v>2993</v>
      </c>
      <c r="D279" s="3">
        <v>2333</v>
      </c>
      <c r="E279" s="3">
        <v>0</v>
      </c>
      <c r="F279" s="3">
        <v>0</v>
      </c>
      <c r="G279" s="3">
        <f t="shared" si="51"/>
        <v>2333</v>
      </c>
      <c r="H279" s="3">
        <f t="shared" si="52"/>
        <v>660</v>
      </c>
      <c r="I279" s="3">
        <f t="shared" si="53"/>
        <v>-660</v>
      </c>
      <c r="J279" s="3">
        <v>2729</v>
      </c>
      <c r="K279" s="3">
        <v>3389</v>
      </c>
    </row>
    <row r="280" spans="1:11" ht="12.75">
      <c r="A280" t="s">
        <v>441</v>
      </c>
      <c r="B280" t="s">
        <v>442</v>
      </c>
      <c r="C280" s="3">
        <v>22934</v>
      </c>
      <c r="D280" s="3">
        <v>10414</v>
      </c>
      <c r="E280" s="3">
        <v>11759</v>
      </c>
      <c r="F280" s="3">
        <v>0</v>
      </c>
      <c r="G280" s="3">
        <f t="shared" si="51"/>
        <v>22173</v>
      </c>
      <c r="H280" s="3">
        <f t="shared" si="52"/>
        <v>761</v>
      </c>
      <c r="I280" s="3">
        <f t="shared" si="53"/>
        <v>-761</v>
      </c>
      <c r="J280" s="3">
        <v>815</v>
      </c>
      <c r="K280" s="3">
        <v>1576</v>
      </c>
    </row>
    <row r="281" spans="1:11" ht="12.75">
      <c r="A281" t="s">
        <v>443</v>
      </c>
      <c r="B281" t="s">
        <v>444</v>
      </c>
      <c r="C281" s="3">
        <v>465</v>
      </c>
      <c r="D281" s="3">
        <v>632</v>
      </c>
      <c r="E281" s="3">
        <v>0</v>
      </c>
      <c r="F281" s="3">
        <v>0</v>
      </c>
      <c r="G281" s="3">
        <f t="shared" si="51"/>
        <v>632</v>
      </c>
      <c r="H281" s="3">
        <f t="shared" si="52"/>
        <v>-167</v>
      </c>
      <c r="I281" s="3">
        <f t="shared" si="53"/>
        <v>167</v>
      </c>
      <c r="J281" s="3">
        <v>223</v>
      </c>
      <c r="K281" s="3">
        <v>56</v>
      </c>
    </row>
    <row r="282" spans="1:11" ht="12.75">
      <c r="A282" t="s">
        <v>445</v>
      </c>
      <c r="B282" t="s">
        <v>229</v>
      </c>
      <c r="C282" s="3">
        <v>245</v>
      </c>
      <c r="D282" s="3">
        <v>0</v>
      </c>
      <c r="E282" s="3">
        <v>0</v>
      </c>
      <c r="F282" s="3">
        <v>0</v>
      </c>
      <c r="G282" s="3">
        <f t="shared" si="51"/>
        <v>0</v>
      </c>
      <c r="H282" s="3">
        <f t="shared" si="52"/>
        <v>245</v>
      </c>
      <c r="I282" s="3">
        <f t="shared" si="53"/>
        <v>-245</v>
      </c>
      <c r="J282" s="3">
        <v>395</v>
      </c>
      <c r="K282" s="3">
        <v>640</v>
      </c>
    </row>
    <row r="283" spans="1:11" ht="12.75">
      <c r="A283" t="s">
        <v>446</v>
      </c>
      <c r="B283" t="s">
        <v>447</v>
      </c>
      <c r="C283" s="3">
        <v>1438</v>
      </c>
      <c r="D283" s="3">
        <v>788</v>
      </c>
      <c r="E283" s="3">
        <v>0</v>
      </c>
      <c r="F283" s="3">
        <v>0</v>
      </c>
      <c r="G283" s="3">
        <f t="shared" si="51"/>
        <v>788</v>
      </c>
      <c r="H283" s="3">
        <f t="shared" si="52"/>
        <v>650</v>
      </c>
      <c r="I283" s="3">
        <f t="shared" si="53"/>
        <v>-650</v>
      </c>
      <c r="J283" s="3">
        <v>0</v>
      </c>
      <c r="K283" s="3">
        <v>650</v>
      </c>
    </row>
    <row r="284" spans="1:11" ht="12.75">
      <c r="B284" s="1" t="s">
        <v>631</v>
      </c>
      <c r="C284" s="6">
        <v>119200</v>
      </c>
      <c r="D284" s="6">
        <v>95194</v>
      </c>
      <c r="E284" s="6">
        <v>20826</v>
      </c>
      <c r="F284" s="6">
        <v>0</v>
      </c>
      <c r="G284" s="6">
        <v>116020</v>
      </c>
      <c r="H284" s="6">
        <f>C284-G284</f>
        <v>3180</v>
      </c>
      <c r="I284" s="6">
        <f>J284-K284</f>
        <v>-3180</v>
      </c>
      <c r="J284" s="6">
        <v>17216</v>
      </c>
      <c r="K284" s="6">
        <v>20396</v>
      </c>
    </row>
    <row r="286" spans="1:11" ht="12.75">
      <c r="A286" t="s">
        <v>448</v>
      </c>
      <c r="B286" t="s">
        <v>593</v>
      </c>
      <c r="C286" s="3">
        <v>5687</v>
      </c>
      <c r="D286" s="3">
        <v>3433</v>
      </c>
      <c r="E286" s="3">
        <v>3743</v>
      </c>
      <c r="F286" s="3">
        <v>0</v>
      </c>
      <c r="G286" s="3">
        <f>SUM(D286:E286)</f>
        <v>7176</v>
      </c>
      <c r="H286" s="3">
        <f>C286-G286</f>
        <v>-1489</v>
      </c>
      <c r="I286" s="3">
        <f>J286-K286</f>
        <v>1489</v>
      </c>
      <c r="J286" s="3">
        <v>1950</v>
      </c>
      <c r="K286" s="3">
        <v>461</v>
      </c>
    </row>
    <row r="287" spans="1:11" ht="12.75">
      <c r="A287" t="s">
        <v>449</v>
      </c>
      <c r="B287" t="s">
        <v>450</v>
      </c>
      <c r="C287" s="3">
        <v>11669</v>
      </c>
      <c r="D287" s="3">
        <v>9725</v>
      </c>
      <c r="E287" s="3">
        <v>1946</v>
      </c>
      <c r="F287" s="3">
        <v>0</v>
      </c>
      <c r="G287" s="3">
        <f aca="true" t="shared" si="54" ref="G287:G297">SUM(D287:E287)</f>
        <v>11671</v>
      </c>
      <c r="H287" s="3">
        <f aca="true" t="shared" si="55" ref="H287:H297">C287-G287</f>
        <v>-2</v>
      </c>
      <c r="I287" s="3">
        <f aca="true" t="shared" si="56" ref="I287:I297">J287-K287</f>
        <v>2</v>
      </c>
      <c r="J287" s="3">
        <v>2</v>
      </c>
      <c r="K287" s="3">
        <v>0</v>
      </c>
    </row>
    <row r="288" spans="1:11" ht="12.75">
      <c r="A288" t="s">
        <v>451</v>
      </c>
      <c r="B288" t="s">
        <v>452</v>
      </c>
      <c r="C288" s="3">
        <v>0</v>
      </c>
      <c r="D288" s="3">
        <v>0</v>
      </c>
      <c r="E288" s="3">
        <v>0</v>
      </c>
      <c r="F288" s="3">
        <v>0</v>
      </c>
      <c r="G288" s="3">
        <f t="shared" si="54"/>
        <v>0</v>
      </c>
      <c r="H288" s="3">
        <f t="shared" si="55"/>
        <v>0</v>
      </c>
      <c r="I288" s="3">
        <f t="shared" si="56"/>
        <v>0</v>
      </c>
      <c r="J288" s="3">
        <v>1</v>
      </c>
      <c r="K288" s="3">
        <v>1</v>
      </c>
    </row>
    <row r="289" spans="1:11" ht="12.75">
      <c r="A289" t="s">
        <v>453</v>
      </c>
      <c r="B289" t="s">
        <v>454</v>
      </c>
      <c r="C289" s="3">
        <v>4971</v>
      </c>
      <c r="D289" s="3">
        <v>4971</v>
      </c>
      <c r="E289" s="3">
        <v>0</v>
      </c>
      <c r="F289" s="3">
        <v>0</v>
      </c>
      <c r="G289" s="3">
        <f t="shared" si="54"/>
        <v>4971</v>
      </c>
      <c r="H289" s="3">
        <f t="shared" si="55"/>
        <v>0</v>
      </c>
      <c r="I289" s="3">
        <f t="shared" si="56"/>
        <v>0</v>
      </c>
      <c r="J289" s="3">
        <v>0</v>
      </c>
      <c r="K289" s="3">
        <v>0</v>
      </c>
    </row>
    <row r="290" spans="1:11" ht="12.75">
      <c r="A290" t="s">
        <v>455</v>
      </c>
      <c r="B290" t="s">
        <v>456</v>
      </c>
      <c r="C290" s="3">
        <v>86</v>
      </c>
      <c r="D290" s="3">
        <v>86</v>
      </c>
      <c r="E290" s="3">
        <v>0</v>
      </c>
      <c r="F290" s="3">
        <v>0</v>
      </c>
      <c r="G290" s="3">
        <f t="shared" si="54"/>
        <v>86</v>
      </c>
      <c r="H290" s="3">
        <f t="shared" si="55"/>
        <v>0</v>
      </c>
      <c r="I290" s="3">
        <f t="shared" si="56"/>
        <v>0</v>
      </c>
      <c r="J290" s="3">
        <v>0</v>
      </c>
      <c r="K290" s="3">
        <v>0</v>
      </c>
    </row>
    <row r="291" spans="1:11" ht="12.75">
      <c r="A291" t="s">
        <v>457</v>
      </c>
      <c r="B291" t="s">
        <v>458</v>
      </c>
      <c r="C291" s="3">
        <v>432</v>
      </c>
      <c r="D291" s="3">
        <v>572</v>
      </c>
      <c r="E291" s="3">
        <v>279</v>
      </c>
      <c r="F291" s="3">
        <v>0</v>
      </c>
      <c r="G291" s="3">
        <f t="shared" si="54"/>
        <v>851</v>
      </c>
      <c r="H291" s="3">
        <f t="shared" si="55"/>
        <v>-419</v>
      </c>
      <c r="I291" s="3">
        <f t="shared" si="56"/>
        <v>419</v>
      </c>
      <c r="J291" s="3">
        <v>448</v>
      </c>
      <c r="K291" s="3">
        <v>29</v>
      </c>
    </row>
    <row r="292" spans="1:11" ht="12.75">
      <c r="A292" t="s">
        <v>459</v>
      </c>
      <c r="B292" t="s">
        <v>460</v>
      </c>
      <c r="C292" s="3">
        <v>4010</v>
      </c>
      <c r="D292" s="3">
        <v>0</v>
      </c>
      <c r="E292" s="3">
        <v>4010</v>
      </c>
      <c r="F292" s="3">
        <v>0</v>
      </c>
      <c r="G292" s="3">
        <f t="shared" si="54"/>
        <v>4010</v>
      </c>
      <c r="H292" s="3">
        <f t="shared" si="55"/>
        <v>0</v>
      </c>
      <c r="I292" s="3">
        <f t="shared" si="56"/>
        <v>0</v>
      </c>
      <c r="J292" s="3">
        <v>0</v>
      </c>
      <c r="K292" s="3">
        <v>0</v>
      </c>
    </row>
    <row r="293" spans="1:11" ht="12.75">
      <c r="A293" t="s">
        <v>461</v>
      </c>
      <c r="B293" t="s">
        <v>462</v>
      </c>
      <c r="C293" s="3">
        <v>18</v>
      </c>
      <c r="D293" s="3">
        <v>18</v>
      </c>
      <c r="E293" s="3">
        <v>0</v>
      </c>
      <c r="F293" s="3">
        <v>0</v>
      </c>
      <c r="G293" s="3">
        <f t="shared" si="54"/>
        <v>18</v>
      </c>
      <c r="H293" s="3">
        <f t="shared" si="55"/>
        <v>0</v>
      </c>
      <c r="I293" s="3">
        <f t="shared" si="56"/>
        <v>0</v>
      </c>
      <c r="J293" s="3">
        <v>0</v>
      </c>
      <c r="K293" s="3">
        <v>0</v>
      </c>
    </row>
    <row r="294" spans="1:11" ht="12.75">
      <c r="A294" t="s">
        <v>463</v>
      </c>
      <c r="B294" t="s">
        <v>464</v>
      </c>
      <c r="C294" s="3">
        <v>707</v>
      </c>
      <c r="D294" s="3">
        <v>244</v>
      </c>
      <c r="E294" s="3">
        <v>549</v>
      </c>
      <c r="F294" s="3">
        <v>0</v>
      </c>
      <c r="G294" s="3">
        <f t="shared" si="54"/>
        <v>793</v>
      </c>
      <c r="H294" s="3">
        <f t="shared" si="55"/>
        <v>-86</v>
      </c>
      <c r="I294" s="3">
        <f t="shared" si="56"/>
        <v>86</v>
      </c>
      <c r="J294" s="3">
        <v>111</v>
      </c>
      <c r="K294" s="3">
        <v>25</v>
      </c>
    </row>
    <row r="295" spans="1:11" ht="12.75">
      <c r="A295" t="s">
        <v>465</v>
      </c>
      <c r="B295" t="s">
        <v>466</v>
      </c>
      <c r="C295" s="3">
        <v>100</v>
      </c>
      <c r="D295" s="3">
        <v>100</v>
      </c>
      <c r="E295" s="3">
        <v>0</v>
      </c>
      <c r="F295" s="3">
        <v>0</v>
      </c>
      <c r="G295" s="3">
        <f t="shared" si="54"/>
        <v>100</v>
      </c>
      <c r="H295" s="3">
        <f t="shared" si="55"/>
        <v>0</v>
      </c>
      <c r="I295" s="3">
        <f t="shared" si="56"/>
        <v>0</v>
      </c>
      <c r="J295" s="3">
        <v>0</v>
      </c>
      <c r="K295" s="3">
        <v>0</v>
      </c>
    </row>
    <row r="296" spans="1:11" ht="12.75">
      <c r="A296" t="s">
        <v>467</v>
      </c>
      <c r="B296" t="s">
        <v>468</v>
      </c>
      <c r="C296" s="3">
        <v>20000</v>
      </c>
      <c r="D296" s="3">
        <v>6459</v>
      </c>
      <c r="E296" s="3">
        <v>13541</v>
      </c>
      <c r="F296" s="3">
        <v>0</v>
      </c>
      <c r="G296" s="3">
        <f t="shared" si="54"/>
        <v>20000</v>
      </c>
      <c r="H296" s="3">
        <f t="shared" si="55"/>
        <v>0</v>
      </c>
      <c r="I296" s="3">
        <f t="shared" si="56"/>
        <v>0</v>
      </c>
      <c r="J296" s="3">
        <v>0</v>
      </c>
      <c r="K296" s="3">
        <v>0</v>
      </c>
    </row>
    <row r="297" spans="1:11" ht="12.75">
      <c r="A297" t="s">
        <v>469</v>
      </c>
      <c r="B297" t="s">
        <v>470</v>
      </c>
      <c r="C297" s="3">
        <v>400</v>
      </c>
      <c r="D297" s="3">
        <v>0</v>
      </c>
      <c r="E297" s="3">
        <v>400</v>
      </c>
      <c r="F297" s="3">
        <v>0</v>
      </c>
      <c r="G297" s="3">
        <f t="shared" si="54"/>
        <v>400</v>
      </c>
      <c r="H297" s="3">
        <f t="shared" si="55"/>
        <v>0</v>
      </c>
      <c r="I297" s="3">
        <f t="shared" si="56"/>
        <v>0</v>
      </c>
      <c r="J297" s="3">
        <v>0</v>
      </c>
      <c r="K297" s="3">
        <v>0</v>
      </c>
    </row>
    <row r="298" spans="1:11" ht="12.75">
      <c r="B298" s="1" t="s">
        <v>632</v>
      </c>
      <c r="C298" s="6">
        <v>48080</v>
      </c>
      <c r="D298" s="6">
        <v>25608</v>
      </c>
      <c r="E298" s="6">
        <v>24468</v>
      </c>
      <c r="F298" s="6">
        <v>0</v>
      </c>
      <c r="G298" s="6">
        <v>50076</v>
      </c>
      <c r="H298" s="6">
        <f>C298-G298</f>
        <v>-1996</v>
      </c>
      <c r="I298" s="6">
        <f>J298-K298</f>
        <v>1996</v>
      </c>
      <c r="J298" s="6">
        <v>2512</v>
      </c>
      <c r="K298" s="6">
        <v>516</v>
      </c>
    </row>
    <row r="300" spans="1:11" ht="12.75">
      <c r="A300" t="s">
        <v>471</v>
      </c>
      <c r="B300" t="s">
        <v>592</v>
      </c>
      <c r="C300" s="3">
        <v>1633</v>
      </c>
      <c r="D300" s="3">
        <v>1443</v>
      </c>
      <c r="E300" s="3">
        <v>186</v>
      </c>
      <c r="F300" s="3">
        <v>0</v>
      </c>
      <c r="G300" s="3">
        <f>SUM(D300:E300)</f>
        <v>1629</v>
      </c>
      <c r="H300" s="3">
        <f>C300-G300</f>
        <v>4</v>
      </c>
      <c r="I300" s="3">
        <f>J300-K300</f>
        <v>-4</v>
      </c>
      <c r="J300" s="3">
        <v>0</v>
      </c>
      <c r="K300" s="3">
        <v>4</v>
      </c>
    </row>
    <row r="301" spans="1:11" ht="12.75">
      <c r="A301" t="s">
        <v>472</v>
      </c>
      <c r="B301" t="s">
        <v>473</v>
      </c>
      <c r="C301" s="3">
        <v>48907</v>
      </c>
      <c r="D301" s="3">
        <v>32552</v>
      </c>
      <c r="E301" s="3">
        <v>7101</v>
      </c>
      <c r="F301" s="3">
        <v>0</v>
      </c>
      <c r="G301" s="3">
        <f aca="true" t="shared" si="57" ref="G301:G315">SUM(D301:E301)</f>
        <v>39653</v>
      </c>
      <c r="H301" s="3">
        <f aca="true" t="shared" si="58" ref="H301:H315">C301-G301</f>
        <v>9254</v>
      </c>
      <c r="I301" s="3">
        <f aca="true" t="shared" si="59" ref="I301:I315">J301-K301</f>
        <v>-9254</v>
      </c>
      <c r="J301" s="3">
        <v>8285</v>
      </c>
      <c r="K301" s="3">
        <v>17539</v>
      </c>
    </row>
    <row r="302" spans="1:11" ht="12.75">
      <c r="A302" t="s">
        <v>474</v>
      </c>
      <c r="B302" t="s">
        <v>475</v>
      </c>
      <c r="C302" s="3">
        <v>390</v>
      </c>
      <c r="D302" s="3">
        <v>100</v>
      </c>
      <c r="E302" s="3">
        <v>290</v>
      </c>
      <c r="F302" s="3">
        <v>0</v>
      </c>
      <c r="G302" s="3">
        <f t="shared" si="57"/>
        <v>390</v>
      </c>
      <c r="H302" s="3">
        <f t="shared" si="58"/>
        <v>0</v>
      </c>
      <c r="I302" s="3">
        <f t="shared" si="59"/>
        <v>0</v>
      </c>
      <c r="J302" s="3">
        <v>0</v>
      </c>
      <c r="K302" s="3">
        <v>0</v>
      </c>
    </row>
    <row r="303" spans="1:11" ht="12.75">
      <c r="A303" t="s">
        <v>476</v>
      </c>
      <c r="B303" t="s">
        <v>477</v>
      </c>
      <c r="C303" s="3">
        <v>2665</v>
      </c>
      <c r="D303" s="3">
        <v>665</v>
      </c>
      <c r="E303" s="3">
        <v>2000</v>
      </c>
      <c r="F303" s="3">
        <v>0</v>
      </c>
      <c r="G303" s="3">
        <f t="shared" si="57"/>
        <v>2665</v>
      </c>
      <c r="H303" s="3">
        <f t="shared" si="58"/>
        <v>0</v>
      </c>
      <c r="I303" s="3">
        <f t="shared" si="59"/>
        <v>0</v>
      </c>
      <c r="J303" s="3">
        <v>0</v>
      </c>
      <c r="K303" s="3">
        <v>0</v>
      </c>
    </row>
    <row r="304" spans="1:11" ht="12.75">
      <c r="A304" t="s">
        <v>478</v>
      </c>
      <c r="B304" t="s">
        <v>479</v>
      </c>
      <c r="C304" s="3">
        <v>75</v>
      </c>
      <c r="D304" s="3">
        <v>75</v>
      </c>
      <c r="E304" s="3">
        <v>0</v>
      </c>
      <c r="F304" s="3">
        <v>0</v>
      </c>
      <c r="G304" s="3">
        <f t="shared" si="57"/>
        <v>75</v>
      </c>
      <c r="H304" s="3">
        <f t="shared" si="58"/>
        <v>0</v>
      </c>
      <c r="I304" s="3">
        <f t="shared" si="59"/>
        <v>0</v>
      </c>
      <c r="J304" s="3">
        <v>0</v>
      </c>
      <c r="K304" s="3">
        <v>0</v>
      </c>
    </row>
    <row r="305" spans="1:11" ht="12.75">
      <c r="A305" t="s">
        <v>480</v>
      </c>
      <c r="B305" t="s">
        <v>481</v>
      </c>
      <c r="C305" s="3">
        <v>300</v>
      </c>
      <c r="D305" s="3">
        <v>300</v>
      </c>
      <c r="E305" s="3">
        <v>0</v>
      </c>
      <c r="F305" s="3">
        <v>0</v>
      </c>
      <c r="G305" s="3">
        <f t="shared" si="57"/>
        <v>300</v>
      </c>
      <c r="H305" s="3">
        <f t="shared" si="58"/>
        <v>0</v>
      </c>
      <c r="I305" s="3">
        <f t="shared" si="59"/>
        <v>0</v>
      </c>
      <c r="J305" s="3">
        <v>0</v>
      </c>
      <c r="K305" s="3">
        <v>0</v>
      </c>
    </row>
    <row r="306" spans="1:11" ht="12.75">
      <c r="A306" t="s">
        <v>482</v>
      </c>
      <c r="B306" t="s">
        <v>483</v>
      </c>
      <c r="C306" s="3">
        <v>886</v>
      </c>
      <c r="D306" s="3">
        <v>514</v>
      </c>
      <c r="E306" s="3">
        <v>0</v>
      </c>
      <c r="F306" s="3">
        <v>0</v>
      </c>
      <c r="G306" s="3">
        <f t="shared" si="57"/>
        <v>514</v>
      </c>
      <c r="H306" s="3">
        <f t="shared" si="58"/>
        <v>372</v>
      </c>
      <c r="I306" s="3">
        <f t="shared" si="59"/>
        <v>-372</v>
      </c>
      <c r="J306" s="3">
        <v>359</v>
      </c>
      <c r="K306" s="3">
        <v>731</v>
      </c>
    </row>
    <row r="307" spans="1:11" ht="12.75">
      <c r="A307" t="s">
        <v>484</v>
      </c>
      <c r="B307" t="s">
        <v>485</v>
      </c>
      <c r="C307" s="3">
        <v>230</v>
      </c>
      <c r="D307" s="3">
        <v>264</v>
      </c>
      <c r="E307" s="3">
        <v>0</v>
      </c>
      <c r="F307" s="3">
        <v>0</v>
      </c>
      <c r="G307" s="3">
        <f t="shared" si="57"/>
        <v>264</v>
      </c>
      <c r="H307" s="3">
        <f t="shared" si="58"/>
        <v>-34</v>
      </c>
      <c r="I307" s="3">
        <f t="shared" si="59"/>
        <v>34</v>
      </c>
      <c r="J307" s="3">
        <v>34</v>
      </c>
      <c r="K307" s="3">
        <v>0</v>
      </c>
    </row>
    <row r="308" spans="1:11" ht="12.75">
      <c r="A308" t="s">
        <v>486</v>
      </c>
      <c r="B308" t="s">
        <v>487</v>
      </c>
      <c r="C308" s="3">
        <v>26782</v>
      </c>
      <c r="D308" s="3">
        <v>23580</v>
      </c>
      <c r="E308" s="3">
        <v>276</v>
      </c>
      <c r="F308" s="3">
        <v>2600</v>
      </c>
      <c r="G308" s="3">
        <f>SUM(D308:F308)</f>
        <v>26456</v>
      </c>
      <c r="H308" s="3">
        <f t="shared" si="58"/>
        <v>326</v>
      </c>
      <c r="I308" s="3">
        <f t="shared" si="59"/>
        <v>-326</v>
      </c>
      <c r="J308" s="3">
        <v>60</v>
      </c>
      <c r="K308" s="3">
        <v>386</v>
      </c>
    </row>
    <row r="309" spans="1:11" ht="12.75">
      <c r="A309" t="s">
        <v>488</v>
      </c>
      <c r="B309" t="s">
        <v>489</v>
      </c>
      <c r="C309" s="3">
        <v>0</v>
      </c>
      <c r="D309" s="3">
        <v>33</v>
      </c>
      <c r="E309" s="3">
        <v>0</v>
      </c>
      <c r="F309" s="3">
        <v>0</v>
      </c>
      <c r="G309" s="3">
        <f t="shared" si="57"/>
        <v>33</v>
      </c>
      <c r="H309" s="3">
        <f t="shared" si="58"/>
        <v>-33</v>
      </c>
      <c r="I309" s="3">
        <f t="shared" si="59"/>
        <v>33</v>
      </c>
      <c r="J309" s="3">
        <v>33</v>
      </c>
      <c r="K309" s="3">
        <v>0</v>
      </c>
    </row>
    <row r="310" spans="1:11" ht="12.75">
      <c r="A310" t="s">
        <v>490</v>
      </c>
      <c r="B310" t="s">
        <v>491</v>
      </c>
      <c r="C310" s="3">
        <v>0</v>
      </c>
      <c r="D310" s="3">
        <v>315</v>
      </c>
      <c r="E310" s="3">
        <v>0</v>
      </c>
      <c r="F310" s="3">
        <v>0</v>
      </c>
      <c r="G310" s="3">
        <f t="shared" si="57"/>
        <v>315</v>
      </c>
      <c r="H310" s="3">
        <f t="shared" si="58"/>
        <v>-315</v>
      </c>
      <c r="I310" s="3">
        <f t="shared" si="59"/>
        <v>315</v>
      </c>
      <c r="J310" s="3">
        <v>333</v>
      </c>
      <c r="K310" s="3">
        <v>18</v>
      </c>
    </row>
    <row r="311" spans="1:11" ht="12.75">
      <c r="A311" t="s">
        <v>492</v>
      </c>
      <c r="B311" t="s">
        <v>493</v>
      </c>
      <c r="C311" s="3">
        <v>150</v>
      </c>
      <c r="D311" s="3">
        <v>150</v>
      </c>
      <c r="E311" s="3">
        <v>0</v>
      </c>
      <c r="F311" s="3">
        <v>0</v>
      </c>
      <c r="G311" s="3">
        <f t="shared" si="57"/>
        <v>150</v>
      </c>
      <c r="H311" s="3">
        <f t="shared" si="58"/>
        <v>0</v>
      </c>
      <c r="I311" s="3">
        <f t="shared" si="59"/>
        <v>0</v>
      </c>
      <c r="J311" s="3">
        <v>0</v>
      </c>
      <c r="K311" s="3">
        <v>0</v>
      </c>
    </row>
    <row r="312" spans="1:11" ht="12.75">
      <c r="A312" t="s">
        <v>494</v>
      </c>
      <c r="B312" t="s">
        <v>495</v>
      </c>
      <c r="C312" s="3">
        <v>640</v>
      </c>
      <c r="D312" s="3">
        <v>603</v>
      </c>
      <c r="E312" s="3">
        <v>0</v>
      </c>
      <c r="F312" s="3">
        <v>0</v>
      </c>
      <c r="G312" s="3">
        <f t="shared" si="57"/>
        <v>603</v>
      </c>
      <c r="H312" s="3">
        <f t="shared" si="58"/>
        <v>37</v>
      </c>
      <c r="I312" s="3">
        <f t="shared" si="59"/>
        <v>-37</v>
      </c>
      <c r="J312" s="3">
        <v>0</v>
      </c>
      <c r="K312" s="3">
        <v>37</v>
      </c>
    </row>
    <row r="313" spans="1:11" ht="12.75">
      <c r="A313" t="s">
        <v>496</v>
      </c>
      <c r="B313" t="s">
        <v>497</v>
      </c>
      <c r="C313" s="3">
        <v>900</v>
      </c>
      <c r="D313" s="3">
        <v>2024</v>
      </c>
      <c r="E313" s="3">
        <v>1355</v>
      </c>
      <c r="F313" s="3">
        <v>0</v>
      </c>
      <c r="G313" s="3">
        <f t="shared" si="57"/>
        <v>3379</v>
      </c>
      <c r="H313" s="3">
        <f t="shared" si="58"/>
        <v>-2479</v>
      </c>
      <c r="I313" s="3">
        <f t="shared" si="59"/>
        <v>2479</v>
      </c>
      <c r="J313" s="3">
        <v>2479</v>
      </c>
      <c r="K313" s="3">
        <v>0</v>
      </c>
    </row>
    <row r="314" spans="1:11" ht="12.75">
      <c r="A314" t="s">
        <v>498</v>
      </c>
      <c r="B314" t="s">
        <v>499</v>
      </c>
      <c r="C314" s="3">
        <v>0</v>
      </c>
      <c r="D314" s="3">
        <v>194</v>
      </c>
      <c r="E314" s="3">
        <v>0</v>
      </c>
      <c r="F314" s="3">
        <v>0</v>
      </c>
      <c r="G314" s="3">
        <f t="shared" si="57"/>
        <v>194</v>
      </c>
      <c r="H314" s="3">
        <f t="shared" si="58"/>
        <v>-194</v>
      </c>
      <c r="I314" s="3">
        <f t="shared" si="59"/>
        <v>194</v>
      </c>
      <c r="J314" s="3">
        <v>194</v>
      </c>
      <c r="K314" s="3">
        <v>0</v>
      </c>
    </row>
    <row r="315" spans="1:11" ht="12.75">
      <c r="A315" t="s">
        <v>500</v>
      </c>
      <c r="B315" t="s">
        <v>501</v>
      </c>
      <c r="C315" s="3">
        <v>550</v>
      </c>
      <c r="D315" s="3">
        <v>200</v>
      </c>
      <c r="E315" s="3">
        <v>350</v>
      </c>
      <c r="F315" s="3">
        <v>0</v>
      </c>
      <c r="G315" s="3">
        <f t="shared" si="57"/>
        <v>550</v>
      </c>
      <c r="H315" s="3">
        <f t="shared" si="58"/>
        <v>0</v>
      </c>
      <c r="I315" s="3">
        <f t="shared" si="59"/>
        <v>0</v>
      </c>
      <c r="J315" s="3">
        <v>0</v>
      </c>
      <c r="K315" s="3">
        <v>0</v>
      </c>
    </row>
    <row r="316" spans="1:11" ht="12.75">
      <c r="B316" s="1" t="s">
        <v>633</v>
      </c>
      <c r="C316" s="6">
        <v>84108</v>
      </c>
      <c r="D316" s="6">
        <v>63012</v>
      </c>
      <c r="E316" s="6">
        <v>11558</v>
      </c>
      <c r="F316" s="6">
        <v>2600</v>
      </c>
      <c r="G316" s="6">
        <f>SUM(G300:G315)</f>
        <v>77170</v>
      </c>
      <c r="H316" s="6">
        <f>C316-G316</f>
        <v>6938</v>
      </c>
      <c r="I316" s="6">
        <f>J316-K316</f>
        <v>-6938</v>
      </c>
      <c r="J316" s="6">
        <v>11777</v>
      </c>
      <c r="K316" s="6">
        <v>18715</v>
      </c>
    </row>
    <row r="318" spans="1:11" ht="12.75">
      <c r="A318" t="s">
        <v>502</v>
      </c>
      <c r="B318" t="s">
        <v>591</v>
      </c>
      <c r="C318" s="3">
        <v>1448</v>
      </c>
      <c r="D318" s="3">
        <v>556</v>
      </c>
      <c r="E318" s="3">
        <v>679</v>
      </c>
      <c r="G318" s="3">
        <f>SUM(D318:E318)</f>
        <v>1235</v>
      </c>
      <c r="H318" s="3">
        <f>C318-G318</f>
        <v>213</v>
      </c>
      <c r="I318" s="3">
        <f>J318-K318</f>
        <v>-213</v>
      </c>
      <c r="J318" s="3">
        <v>0</v>
      </c>
      <c r="K318" s="3">
        <v>213</v>
      </c>
    </row>
    <row r="319" spans="1:11" ht="12.75">
      <c r="A319" t="s">
        <v>503</v>
      </c>
      <c r="B319" t="s">
        <v>504</v>
      </c>
      <c r="C319" s="3">
        <v>12149</v>
      </c>
      <c r="D319" s="3">
        <v>9863</v>
      </c>
      <c r="E319" s="3">
        <v>1779</v>
      </c>
      <c r="F319" s="3">
        <v>0</v>
      </c>
      <c r="G319" s="3">
        <f aca="true" t="shared" si="60" ref="G319:G330">SUM(D319:E319)</f>
        <v>11642</v>
      </c>
      <c r="H319" s="3">
        <f aca="true" t="shared" si="61" ref="H319:H330">C319-G319</f>
        <v>507</v>
      </c>
      <c r="I319" s="3">
        <f aca="true" t="shared" si="62" ref="I319:I330">J319-K319</f>
        <v>-507</v>
      </c>
      <c r="J319" s="3">
        <v>3108</v>
      </c>
      <c r="K319" s="3">
        <v>3615</v>
      </c>
    </row>
    <row r="320" spans="1:11" ht="12.75">
      <c r="A320" t="s">
        <v>505</v>
      </c>
      <c r="B320" t="s">
        <v>506</v>
      </c>
      <c r="C320" s="3">
        <v>600</v>
      </c>
      <c r="D320" s="3">
        <v>600</v>
      </c>
      <c r="E320" s="3">
        <v>0</v>
      </c>
      <c r="F320" s="3">
        <v>0</v>
      </c>
      <c r="G320" s="3">
        <f t="shared" si="60"/>
        <v>600</v>
      </c>
      <c r="H320" s="3">
        <f t="shared" si="61"/>
        <v>0</v>
      </c>
      <c r="I320" s="3">
        <f t="shared" si="62"/>
        <v>0</v>
      </c>
      <c r="J320" s="3">
        <v>0</v>
      </c>
      <c r="K320" s="3">
        <v>0</v>
      </c>
    </row>
    <row r="321" spans="1:11" ht="12.75">
      <c r="A321" t="s">
        <v>507</v>
      </c>
      <c r="B321" t="s">
        <v>508</v>
      </c>
      <c r="C321" s="3">
        <v>0</v>
      </c>
      <c r="D321" s="3">
        <v>0</v>
      </c>
      <c r="E321" s="3">
        <v>50</v>
      </c>
      <c r="F321" s="3">
        <v>0</v>
      </c>
      <c r="G321" s="3">
        <f t="shared" si="60"/>
        <v>50</v>
      </c>
      <c r="H321" s="3">
        <f t="shared" si="61"/>
        <v>-50</v>
      </c>
      <c r="I321" s="3">
        <f t="shared" si="62"/>
        <v>50</v>
      </c>
      <c r="J321" s="3">
        <v>50</v>
      </c>
      <c r="K321" s="3">
        <v>0</v>
      </c>
    </row>
    <row r="322" spans="1:11" ht="12.75">
      <c r="A322" t="s">
        <v>509</v>
      </c>
      <c r="B322" t="s">
        <v>510</v>
      </c>
      <c r="C322" s="3">
        <v>-1498</v>
      </c>
      <c r="D322" s="3">
        <v>109</v>
      </c>
      <c r="E322" s="3">
        <v>0</v>
      </c>
      <c r="F322" s="3">
        <v>0</v>
      </c>
      <c r="G322" s="3">
        <f t="shared" si="60"/>
        <v>109</v>
      </c>
      <c r="H322" s="3">
        <f t="shared" si="61"/>
        <v>-1607</v>
      </c>
      <c r="I322" s="3">
        <f t="shared" si="62"/>
        <v>1607</v>
      </c>
      <c r="J322" s="3">
        <v>1607</v>
      </c>
      <c r="K322" s="3">
        <v>0</v>
      </c>
    </row>
    <row r="323" spans="1:11" ht="12.75">
      <c r="A323" t="s">
        <v>511</v>
      </c>
      <c r="B323" t="s">
        <v>512</v>
      </c>
      <c r="C323" s="3">
        <v>11314</v>
      </c>
      <c r="D323" s="3">
        <v>15216</v>
      </c>
      <c r="E323" s="3">
        <v>606</v>
      </c>
      <c r="F323" s="3">
        <v>0</v>
      </c>
      <c r="G323" s="3">
        <f t="shared" si="60"/>
        <v>15822</v>
      </c>
      <c r="H323" s="3">
        <f t="shared" si="61"/>
        <v>-4508</v>
      </c>
      <c r="I323" s="3">
        <f t="shared" si="62"/>
        <v>4508</v>
      </c>
      <c r="J323" s="3">
        <v>5401</v>
      </c>
      <c r="K323" s="3">
        <v>893</v>
      </c>
    </row>
    <row r="324" spans="1:11" ht="12.75">
      <c r="A324" t="s">
        <v>513</v>
      </c>
      <c r="B324" t="s">
        <v>514</v>
      </c>
      <c r="C324" s="3">
        <v>0</v>
      </c>
      <c r="D324" s="3">
        <v>47</v>
      </c>
      <c r="E324" s="3">
        <v>0</v>
      </c>
      <c r="F324" s="3">
        <v>0</v>
      </c>
      <c r="G324" s="3">
        <f t="shared" si="60"/>
        <v>47</v>
      </c>
      <c r="H324" s="3">
        <f t="shared" si="61"/>
        <v>-47</v>
      </c>
      <c r="I324" s="3">
        <f t="shared" si="62"/>
        <v>47</v>
      </c>
      <c r="J324" s="3">
        <v>64</v>
      </c>
      <c r="K324" s="3">
        <v>17</v>
      </c>
    </row>
    <row r="325" spans="1:11" ht="12.75">
      <c r="A325" t="s">
        <v>515</v>
      </c>
      <c r="B325" t="s">
        <v>516</v>
      </c>
      <c r="C325" s="3">
        <v>100</v>
      </c>
      <c r="D325" s="3">
        <v>100</v>
      </c>
      <c r="E325" s="3">
        <v>0</v>
      </c>
      <c r="F325" s="3">
        <v>0</v>
      </c>
      <c r="G325" s="3">
        <f t="shared" si="60"/>
        <v>100</v>
      </c>
      <c r="H325" s="3">
        <f t="shared" si="61"/>
        <v>0</v>
      </c>
      <c r="I325" s="3">
        <f t="shared" si="62"/>
        <v>0</v>
      </c>
      <c r="J325" s="3">
        <v>0</v>
      </c>
      <c r="K325" s="3">
        <v>0</v>
      </c>
    </row>
    <row r="326" spans="1:11" ht="12.75">
      <c r="A326" t="s">
        <v>517</v>
      </c>
      <c r="B326" t="s">
        <v>518</v>
      </c>
      <c r="C326" s="3">
        <v>2483</v>
      </c>
      <c r="D326" s="3">
        <v>2223</v>
      </c>
      <c r="E326" s="3">
        <v>460</v>
      </c>
      <c r="F326" s="3">
        <v>0</v>
      </c>
      <c r="G326" s="3">
        <f t="shared" si="60"/>
        <v>2683</v>
      </c>
      <c r="H326" s="3">
        <f t="shared" si="61"/>
        <v>-200</v>
      </c>
      <c r="I326" s="3">
        <f t="shared" si="62"/>
        <v>200</v>
      </c>
      <c r="J326" s="3">
        <v>1009</v>
      </c>
      <c r="K326" s="3">
        <v>809</v>
      </c>
    </row>
    <row r="327" spans="1:11" ht="12.75">
      <c r="A327" t="s">
        <v>519</v>
      </c>
      <c r="B327" t="s">
        <v>520</v>
      </c>
      <c r="C327" s="3">
        <v>2479</v>
      </c>
      <c r="D327" s="3">
        <v>1533</v>
      </c>
      <c r="E327" s="3">
        <v>848</v>
      </c>
      <c r="F327" s="3">
        <v>0</v>
      </c>
      <c r="G327" s="3">
        <f t="shared" si="60"/>
        <v>2381</v>
      </c>
      <c r="H327" s="3">
        <f t="shared" si="61"/>
        <v>98</v>
      </c>
      <c r="I327" s="3">
        <f t="shared" si="62"/>
        <v>-98</v>
      </c>
      <c r="J327" s="3">
        <v>116</v>
      </c>
      <c r="K327" s="3">
        <v>214</v>
      </c>
    </row>
    <row r="328" spans="1:11" ht="12.75">
      <c r="A328" t="s">
        <v>521</v>
      </c>
      <c r="B328" t="s">
        <v>522</v>
      </c>
      <c r="C328" s="3">
        <v>432</v>
      </c>
      <c r="D328" s="3">
        <v>503</v>
      </c>
      <c r="E328" s="3">
        <v>0</v>
      </c>
      <c r="F328" s="3">
        <v>0</v>
      </c>
      <c r="G328" s="3">
        <f t="shared" si="60"/>
        <v>503</v>
      </c>
      <c r="H328" s="3">
        <f t="shared" si="61"/>
        <v>-71</v>
      </c>
      <c r="I328" s="3">
        <f t="shared" si="62"/>
        <v>71</v>
      </c>
      <c r="J328" s="3">
        <v>141</v>
      </c>
      <c r="K328" s="3">
        <v>70</v>
      </c>
    </row>
    <row r="329" spans="1:11" ht="12.75">
      <c r="A329" t="s">
        <v>523</v>
      </c>
      <c r="B329" t="s">
        <v>524</v>
      </c>
      <c r="C329" s="3">
        <v>330</v>
      </c>
      <c r="D329" s="3">
        <v>382</v>
      </c>
      <c r="E329" s="3">
        <v>0</v>
      </c>
      <c r="F329" s="3">
        <v>0</v>
      </c>
      <c r="G329" s="3">
        <f t="shared" si="60"/>
        <v>382</v>
      </c>
      <c r="H329" s="3">
        <f t="shared" si="61"/>
        <v>-52</v>
      </c>
      <c r="I329" s="3">
        <f t="shared" si="62"/>
        <v>52</v>
      </c>
      <c r="J329" s="3">
        <v>261</v>
      </c>
      <c r="K329" s="3">
        <v>209</v>
      </c>
    </row>
    <row r="330" spans="1:11" ht="12.75">
      <c r="A330" t="s">
        <v>525</v>
      </c>
      <c r="B330" t="s">
        <v>526</v>
      </c>
      <c r="C330" s="3">
        <v>100</v>
      </c>
      <c r="D330" s="3">
        <v>100</v>
      </c>
      <c r="E330" s="3">
        <v>0</v>
      </c>
      <c r="F330" s="3">
        <v>0</v>
      </c>
      <c r="G330" s="3">
        <f t="shared" si="60"/>
        <v>100</v>
      </c>
      <c r="H330" s="3">
        <f t="shared" si="61"/>
        <v>0</v>
      </c>
      <c r="I330" s="3">
        <f t="shared" si="62"/>
        <v>0</v>
      </c>
      <c r="J330" s="3">
        <v>0</v>
      </c>
      <c r="K330" s="3">
        <v>0</v>
      </c>
    </row>
    <row r="331" spans="1:11" ht="12.75">
      <c r="B331" s="1" t="s">
        <v>634</v>
      </c>
      <c r="C331" s="6">
        <v>29937</v>
      </c>
      <c r="D331" s="6">
        <v>31232</v>
      </c>
      <c r="E331" s="6">
        <v>4422</v>
      </c>
      <c r="F331" s="6">
        <v>0</v>
      </c>
      <c r="G331" s="6">
        <v>35654</v>
      </c>
      <c r="H331" s="6">
        <f>C331-G331</f>
        <v>-5717</v>
      </c>
      <c r="I331" s="6">
        <f>J331-K331</f>
        <v>5717</v>
      </c>
      <c r="J331" s="6">
        <v>11757</v>
      </c>
      <c r="K331" s="6">
        <v>6040</v>
      </c>
    </row>
    <row r="333" spans="1:11" ht="12.75">
      <c r="A333" t="s">
        <v>527</v>
      </c>
      <c r="B333" t="s">
        <v>590</v>
      </c>
      <c r="C333" s="3">
        <v>2610</v>
      </c>
      <c r="D333" s="3">
        <v>1054</v>
      </c>
      <c r="E333" s="3">
        <v>1532</v>
      </c>
      <c r="F333" s="3">
        <v>0</v>
      </c>
      <c r="G333" s="3">
        <f>SUM(D333:E333)</f>
        <v>2586</v>
      </c>
      <c r="H333" s="3">
        <f>C333-G333</f>
        <v>24</v>
      </c>
      <c r="I333" s="3">
        <f>J333-K333</f>
        <v>-24</v>
      </c>
      <c r="J333" s="3">
        <v>0</v>
      </c>
      <c r="K333" s="3">
        <v>24</v>
      </c>
    </row>
    <row r="334" spans="1:11" ht="12.75">
      <c r="A334" t="s">
        <v>528</v>
      </c>
      <c r="B334" t="s">
        <v>529</v>
      </c>
      <c r="C334" s="3">
        <v>1438</v>
      </c>
      <c r="D334" s="3">
        <v>734</v>
      </c>
      <c r="E334" s="3">
        <v>697</v>
      </c>
      <c r="F334" s="3">
        <v>0</v>
      </c>
      <c r="G334" s="3">
        <f aca="true" t="shared" si="63" ref="G334:G343">SUM(D334:E334)</f>
        <v>1431</v>
      </c>
      <c r="H334" s="3">
        <f aca="true" t="shared" si="64" ref="H334:H343">C334-G334</f>
        <v>7</v>
      </c>
      <c r="I334" s="3">
        <f aca="true" t="shared" si="65" ref="I334:I343">J334-K334</f>
        <v>-7</v>
      </c>
      <c r="J334" s="3">
        <v>0</v>
      </c>
      <c r="K334" s="3">
        <v>7</v>
      </c>
    </row>
    <row r="335" spans="1:11" ht="12.75">
      <c r="A335" t="s">
        <v>530</v>
      </c>
      <c r="B335" t="s">
        <v>531</v>
      </c>
      <c r="C335" s="3">
        <v>0</v>
      </c>
      <c r="D335" s="3">
        <v>46</v>
      </c>
      <c r="E335" s="3">
        <v>0</v>
      </c>
      <c r="F335" s="3">
        <v>0</v>
      </c>
      <c r="G335" s="3">
        <f t="shared" si="63"/>
        <v>46</v>
      </c>
      <c r="H335" s="3">
        <f t="shared" si="64"/>
        <v>-46</v>
      </c>
      <c r="I335" s="3">
        <f t="shared" si="65"/>
        <v>46</v>
      </c>
      <c r="J335" s="3">
        <v>186</v>
      </c>
      <c r="K335" s="3">
        <v>140</v>
      </c>
    </row>
    <row r="336" spans="1:11" ht="12.75">
      <c r="A336" t="s">
        <v>532</v>
      </c>
      <c r="B336" t="s">
        <v>533</v>
      </c>
      <c r="C336" s="3">
        <v>4306</v>
      </c>
      <c r="D336" s="3">
        <v>4577</v>
      </c>
      <c r="E336" s="3">
        <v>1261</v>
      </c>
      <c r="F336" s="3">
        <v>0</v>
      </c>
      <c r="G336" s="3">
        <f t="shared" si="63"/>
        <v>5838</v>
      </c>
      <c r="H336" s="3">
        <f t="shared" si="64"/>
        <v>-1532</v>
      </c>
      <c r="I336" s="3">
        <f t="shared" si="65"/>
        <v>1532</v>
      </c>
      <c r="J336" s="3">
        <v>6404</v>
      </c>
      <c r="K336" s="3">
        <v>4872</v>
      </c>
    </row>
    <row r="337" spans="1:11" ht="12.75">
      <c r="A337" t="s">
        <v>534</v>
      </c>
      <c r="B337" t="s">
        <v>535</v>
      </c>
      <c r="C337" s="3">
        <v>2325</v>
      </c>
      <c r="D337" s="3">
        <v>2198</v>
      </c>
      <c r="E337" s="3">
        <v>115</v>
      </c>
      <c r="F337" s="3">
        <v>0</v>
      </c>
      <c r="G337" s="3">
        <f t="shared" si="63"/>
        <v>2313</v>
      </c>
      <c r="H337" s="3">
        <f t="shared" si="64"/>
        <v>12</v>
      </c>
      <c r="I337" s="3">
        <f t="shared" si="65"/>
        <v>-12</v>
      </c>
      <c r="J337" s="3">
        <v>342</v>
      </c>
      <c r="K337" s="3">
        <v>354</v>
      </c>
    </row>
    <row r="338" spans="1:11" ht="12.75">
      <c r="A338" t="s">
        <v>536</v>
      </c>
      <c r="B338" t="s">
        <v>537</v>
      </c>
      <c r="C338" s="3">
        <v>59</v>
      </c>
      <c r="D338" s="3">
        <v>0</v>
      </c>
      <c r="E338" s="3">
        <v>0</v>
      </c>
      <c r="F338" s="3">
        <v>0</v>
      </c>
      <c r="G338" s="3">
        <f t="shared" si="63"/>
        <v>0</v>
      </c>
      <c r="H338" s="3">
        <f t="shared" si="64"/>
        <v>59</v>
      </c>
      <c r="I338" s="3">
        <f t="shared" si="65"/>
        <v>-59</v>
      </c>
      <c r="J338" s="3">
        <v>0</v>
      </c>
      <c r="K338" s="3">
        <v>59</v>
      </c>
    </row>
    <row r="339" spans="1:11" ht="12.75">
      <c r="A339" t="s">
        <v>538</v>
      </c>
      <c r="B339" t="s">
        <v>539</v>
      </c>
      <c r="C339" s="3">
        <v>100</v>
      </c>
      <c r="D339" s="3">
        <v>0</v>
      </c>
      <c r="E339" s="3">
        <v>0</v>
      </c>
      <c r="F339" s="3">
        <v>0</v>
      </c>
      <c r="G339" s="3">
        <f t="shared" si="63"/>
        <v>0</v>
      </c>
      <c r="H339" s="3">
        <f t="shared" si="64"/>
        <v>100</v>
      </c>
      <c r="I339" s="3">
        <f t="shared" si="65"/>
        <v>-100</v>
      </c>
      <c r="J339" s="3">
        <v>0</v>
      </c>
      <c r="K339" s="3">
        <v>100</v>
      </c>
    </row>
    <row r="340" spans="1:11" ht="12.75">
      <c r="A340" t="s">
        <v>540</v>
      </c>
      <c r="B340" t="s">
        <v>541</v>
      </c>
      <c r="C340" s="3">
        <v>105</v>
      </c>
      <c r="D340" s="3">
        <v>0</v>
      </c>
      <c r="E340" s="3">
        <v>0</v>
      </c>
      <c r="F340" s="3">
        <v>0</v>
      </c>
      <c r="G340" s="3">
        <f t="shared" si="63"/>
        <v>0</v>
      </c>
      <c r="H340" s="3">
        <f t="shared" si="64"/>
        <v>105</v>
      </c>
      <c r="I340" s="3">
        <f t="shared" si="65"/>
        <v>-105</v>
      </c>
      <c r="J340" s="3">
        <v>0</v>
      </c>
      <c r="K340" s="3">
        <v>105</v>
      </c>
    </row>
    <row r="341" spans="1:11" ht="12.75">
      <c r="A341" t="s">
        <v>542</v>
      </c>
      <c r="B341" t="s">
        <v>543</v>
      </c>
      <c r="C341" s="3">
        <v>682</v>
      </c>
      <c r="D341" s="3">
        <v>682</v>
      </c>
      <c r="E341" s="3">
        <v>0</v>
      </c>
      <c r="F341" s="3">
        <v>0</v>
      </c>
      <c r="G341" s="3">
        <f t="shared" si="63"/>
        <v>682</v>
      </c>
      <c r="H341" s="3">
        <f t="shared" si="64"/>
        <v>0</v>
      </c>
      <c r="I341" s="3">
        <f t="shared" si="65"/>
        <v>0</v>
      </c>
      <c r="J341" s="3">
        <v>0</v>
      </c>
      <c r="K341" s="3">
        <v>0</v>
      </c>
    </row>
    <row r="342" spans="1:11" ht="12.75">
      <c r="A342" t="s">
        <v>544</v>
      </c>
      <c r="B342" t="s">
        <v>545</v>
      </c>
      <c r="C342" s="3">
        <v>50</v>
      </c>
      <c r="D342" s="3">
        <v>50</v>
      </c>
      <c r="E342" s="3">
        <v>0</v>
      </c>
      <c r="F342" s="3">
        <v>0</v>
      </c>
      <c r="G342" s="3">
        <f t="shared" si="63"/>
        <v>50</v>
      </c>
      <c r="H342" s="3">
        <f t="shared" si="64"/>
        <v>0</v>
      </c>
      <c r="I342" s="3">
        <f t="shared" si="65"/>
        <v>0</v>
      </c>
      <c r="J342" s="3">
        <v>0</v>
      </c>
      <c r="K342" s="3">
        <v>0</v>
      </c>
    </row>
    <row r="343" spans="1:11" ht="12.75">
      <c r="A343" t="s">
        <v>546</v>
      </c>
      <c r="B343" t="s">
        <v>547</v>
      </c>
      <c r="C343" s="3">
        <v>0</v>
      </c>
      <c r="D343" s="3">
        <v>12</v>
      </c>
      <c r="E343" s="3">
        <v>0</v>
      </c>
      <c r="F343" s="3">
        <v>0</v>
      </c>
      <c r="G343" s="3">
        <f t="shared" si="63"/>
        <v>12</v>
      </c>
      <c r="H343" s="3">
        <f t="shared" si="64"/>
        <v>-12</v>
      </c>
      <c r="I343" s="3">
        <f t="shared" si="65"/>
        <v>12</v>
      </c>
      <c r="J343" s="3">
        <v>12</v>
      </c>
      <c r="K343" s="3">
        <v>0</v>
      </c>
    </row>
    <row r="344" spans="1:11" ht="12.75">
      <c r="B344" s="1" t="s">
        <v>635</v>
      </c>
      <c r="C344" s="6">
        <v>11675</v>
      </c>
      <c r="D344" s="6">
        <v>9353</v>
      </c>
      <c r="E344" s="6">
        <v>3605</v>
      </c>
      <c r="F344" s="6">
        <v>0</v>
      </c>
      <c r="G344" s="6">
        <v>12958</v>
      </c>
      <c r="H344" s="6">
        <f>C344-G344</f>
        <v>-1283</v>
      </c>
      <c r="I344" s="6">
        <f>J344-K344</f>
        <v>1283</v>
      </c>
      <c r="J344" s="6">
        <v>6944</v>
      </c>
      <c r="K344" s="6">
        <v>5661</v>
      </c>
    </row>
    <row r="346" spans="1:11" ht="12.75">
      <c r="A346" t="s">
        <v>548</v>
      </c>
      <c r="B346" t="s">
        <v>589</v>
      </c>
      <c r="C346" s="3">
        <v>13535</v>
      </c>
      <c r="D346" s="3">
        <v>14083</v>
      </c>
      <c r="E346" s="3">
        <v>608</v>
      </c>
      <c r="F346" s="3">
        <v>0</v>
      </c>
      <c r="G346" s="3">
        <f>SUM(D346:E346)</f>
        <v>14691</v>
      </c>
      <c r="H346" s="3">
        <f>C346-G346</f>
        <v>-1156</v>
      </c>
      <c r="I346" s="3">
        <f>J346-K346</f>
        <v>1156</v>
      </c>
      <c r="J346" s="3">
        <v>1706</v>
      </c>
      <c r="K346" s="3">
        <v>550</v>
      </c>
    </row>
    <row r="347" spans="1:11" ht="12.75">
      <c r="A347" t="s">
        <v>549</v>
      </c>
      <c r="B347" t="s">
        <v>550</v>
      </c>
      <c r="C347" s="3">
        <v>31425</v>
      </c>
      <c r="D347" s="3">
        <v>5134</v>
      </c>
      <c r="E347" s="3">
        <v>22389</v>
      </c>
      <c r="F347" s="3">
        <v>0</v>
      </c>
      <c r="G347" s="3">
        <f aca="true" t="shared" si="66" ref="G347:G357">SUM(D347:E347)</f>
        <v>27523</v>
      </c>
      <c r="H347" s="3">
        <f aca="true" t="shared" si="67" ref="H347:H357">C347-G347</f>
        <v>3902</v>
      </c>
      <c r="I347" s="3">
        <f aca="true" t="shared" si="68" ref="I347:I357">J347-K347</f>
        <v>-3902</v>
      </c>
      <c r="J347" s="3">
        <v>2112</v>
      </c>
      <c r="K347" s="3">
        <v>6014</v>
      </c>
    </row>
    <row r="348" spans="1:11" ht="12.75">
      <c r="A348" t="s">
        <v>551</v>
      </c>
      <c r="B348" t="s">
        <v>552</v>
      </c>
      <c r="C348" s="3">
        <v>27285</v>
      </c>
      <c r="D348" s="3">
        <v>16526</v>
      </c>
      <c r="E348" s="3">
        <v>2634</v>
      </c>
      <c r="F348" s="3">
        <v>0</v>
      </c>
      <c r="G348" s="3">
        <f t="shared" si="66"/>
        <v>19160</v>
      </c>
      <c r="H348" s="3">
        <f t="shared" si="67"/>
        <v>8125</v>
      </c>
      <c r="I348" s="3">
        <f t="shared" si="68"/>
        <v>-8125</v>
      </c>
      <c r="J348" s="3">
        <v>915</v>
      </c>
      <c r="K348" s="3">
        <v>9040</v>
      </c>
    </row>
    <row r="349" spans="1:11" ht="12.75">
      <c r="A349" t="s">
        <v>553</v>
      </c>
      <c r="B349" t="s">
        <v>554</v>
      </c>
      <c r="C349" s="3">
        <v>800</v>
      </c>
      <c r="D349" s="3">
        <v>440</v>
      </c>
      <c r="E349" s="3">
        <v>0</v>
      </c>
      <c r="F349" s="3">
        <v>0</v>
      </c>
      <c r="G349" s="3">
        <f t="shared" si="66"/>
        <v>440</v>
      </c>
      <c r="H349" s="3">
        <f t="shared" si="67"/>
        <v>360</v>
      </c>
      <c r="I349" s="3">
        <f t="shared" si="68"/>
        <v>-360</v>
      </c>
      <c r="J349" s="3">
        <v>202</v>
      </c>
      <c r="K349" s="3">
        <v>562</v>
      </c>
    </row>
    <row r="350" spans="1:11" ht="12.75">
      <c r="A350" t="s">
        <v>555</v>
      </c>
      <c r="B350" t="s">
        <v>556</v>
      </c>
      <c r="C350" s="3">
        <v>2247</v>
      </c>
      <c r="D350" s="3">
        <v>992</v>
      </c>
      <c r="E350" s="3">
        <v>0</v>
      </c>
      <c r="F350" s="3">
        <v>0</v>
      </c>
      <c r="G350" s="3">
        <f t="shared" si="66"/>
        <v>992</v>
      </c>
      <c r="H350" s="3">
        <f t="shared" si="67"/>
        <v>1255</v>
      </c>
      <c r="I350" s="3">
        <f t="shared" si="68"/>
        <v>-1255</v>
      </c>
      <c r="J350" s="3">
        <v>102</v>
      </c>
      <c r="K350" s="3">
        <v>1357</v>
      </c>
    </row>
    <row r="351" spans="1:11" ht="12.75">
      <c r="A351" t="s">
        <v>557</v>
      </c>
      <c r="B351" t="s">
        <v>558</v>
      </c>
      <c r="C351" s="3">
        <v>11297</v>
      </c>
      <c r="D351" s="3">
        <v>1337</v>
      </c>
      <c r="E351" s="3">
        <v>9978</v>
      </c>
      <c r="F351" s="3">
        <v>0</v>
      </c>
      <c r="G351" s="3">
        <f t="shared" si="66"/>
        <v>11315</v>
      </c>
      <c r="H351" s="3">
        <f t="shared" si="67"/>
        <v>-18</v>
      </c>
      <c r="I351" s="3">
        <f t="shared" si="68"/>
        <v>18</v>
      </c>
      <c r="J351" s="3">
        <v>919</v>
      </c>
      <c r="K351" s="3">
        <v>901</v>
      </c>
    </row>
    <row r="352" spans="1:11" ht="12.75">
      <c r="A352" t="s">
        <v>559</v>
      </c>
      <c r="B352" t="s">
        <v>560</v>
      </c>
      <c r="C352" s="3">
        <v>20</v>
      </c>
      <c r="D352" s="3">
        <v>20</v>
      </c>
      <c r="E352" s="3">
        <v>0</v>
      </c>
      <c r="F352" s="3">
        <v>0</v>
      </c>
      <c r="G352" s="3">
        <f t="shared" si="66"/>
        <v>20</v>
      </c>
      <c r="H352" s="3">
        <f t="shared" si="67"/>
        <v>0</v>
      </c>
      <c r="I352" s="3">
        <f t="shared" si="68"/>
        <v>0</v>
      </c>
      <c r="J352" s="3">
        <v>0</v>
      </c>
      <c r="K352" s="3">
        <v>0</v>
      </c>
    </row>
    <row r="353" spans="1:11" ht="12.75">
      <c r="A353" t="s">
        <v>561</v>
      </c>
      <c r="B353" t="s">
        <v>562</v>
      </c>
      <c r="C353" s="3">
        <v>300</v>
      </c>
      <c r="D353" s="3">
        <v>300</v>
      </c>
      <c r="E353" s="3">
        <v>0</v>
      </c>
      <c r="F353" s="3">
        <v>0</v>
      </c>
      <c r="G353" s="3">
        <f t="shared" si="66"/>
        <v>300</v>
      </c>
      <c r="H353" s="3">
        <f t="shared" si="67"/>
        <v>0</v>
      </c>
      <c r="I353" s="3">
        <f t="shared" si="68"/>
        <v>0</v>
      </c>
      <c r="J353" s="3">
        <v>0</v>
      </c>
      <c r="K353" s="3">
        <v>0</v>
      </c>
    </row>
    <row r="354" spans="1:11" ht="12.75">
      <c r="A354" t="s">
        <v>563</v>
      </c>
      <c r="B354" t="s">
        <v>564</v>
      </c>
      <c r="C354" s="3">
        <v>800</v>
      </c>
      <c r="D354" s="3">
        <v>800</v>
      </c>
      <c r="E354" s="3">
        <v>0</v>
      </c>
      <c r="F354" s="3">
        <v>0</v>
      </c>
      <c r="G354" s="3">
        <f t="shared" si="66"/>
        <v>800</v>
      </c>
      <c r="H354" s="3">
        <f t="shared" si="67"/>
        <v>0</v>
      </c>
      <c r="I354" s="3">
        <f t="shared" si="68"/>
        <v>0</v>
      </c>
      <c r="J354" s="3">
        <v>0</v>
      </c>
      <c r="K354" s="3">
        <v>0</v>
      </c>
    </row>
    <row r="355" spans="1:11" ht="12.75">
      <c r="A355" t="s">
        <v>565</v>
      </c>
      <c r="B355" t="s">
        <v>566</v>
      </c>
      <c r="C355" s="3">
        <v>1620</v>
      </c>
      <c r="D355" s="3">
        <v>726</v>
      </c>
      <c r="E355" s="3">
        <v>106</v>
      </c>
      <c r="F355" s="3">
        <v>0</v>
      </c>
      <c r="G355" s="3">
        <f t="shared" si="66"/>
        <v>832</v>
      </c>
      <c r="H355" s="3">
        <f t="shared" si="67"/>
        <v>788</v>
      </c>
      <c r="I355" s="3">
        <f t="shared" si="68"/>
        <v>-788</v>
      </c>
      <c r="J355" s="3">
        <v>419</v>
      </c>
      <c r="K355" s="3">
        <v>1207</v>
      </c>
    </row>
    <row r="356" spans="1:11" ht="12.75">
      <c r="A356" t="s">
        <v>567</v>
      </c>
      <c r="B356" t="s">
        <v>568</v>
      </c>
      <c r="C356" s="3">
        <v>300</v>
      </c>
      <c r="D356" s="3">
        <v>0</v>
      </c>
      <c r="E356" s="3">
        <v>0</v>
      </c>
      <c r="F356" s="3">
        <v>0</v>
      </c>
      <c r="G356" s="3">
        <f t="shared" si="66"/>
        <v>0</v>
      </c>
      <c r="H356" s="3">
        <f t="shared" si="67"/>
        <v>300</v>
      </c>
      <c r="I356" s="3">
        <f t="shared" si="68"/>
        <v>-300</v>
      </c>
      <c r="J356" s="3">
        <v>0</v>
      </c>
      <c r="K356" s="3">
        <v>300</v>
      </c>
    </row>
    <row r="357" spans="1:11" ht="12.75">
      <c r="A357" t="s">
        <v>569</v>
      </c>
      <c r="B357" t="s">
        <v>570</v>
      </c>
      <c r="C357" s="3">
        <v>300</v>
      </c>
      <c r="D357" s="3">
        <v>0</v>
      </c>
      <c r="E357" s="3">
        <v>300</v>
      </c>
      <c r="F357" s="3">
        <v>0</v>
      </c>
      <c r="G357" s="3">
        <f t="shared" si="66"/>
        <v>300</v>
      </c>
      <c r="H357" s="3">
        <f t="shared" si="67"/>
        <v>0</v>
      </c>
      <c r="I357" s="3">
        <f t="shared" si="68"/>
        <v>0</v>
      </c>
      <c r="J357" s="3">
        <v>0</v>
      </c>
      <c r="K357" s="3">
        <v>0</v>
      </c>
    </row>
    <row r="358" spans="1:11" ht="12.75">
      <c r="B358" s="1" t="s">
        <v>636</v>
      </c>
      <c r="C358" s="6">
        <v>89929</v>
      </c>
      <c r="D358" s="6">
        <v>40358</v>
      </c>
      <c r="E358" s="6">
        <v>36015</v>
      </c>
      <c r="F358" s="6">
        <v>0</v>
      </c>
      <c r="G358" s="6">
        <v>76373</v>
      </c>
      <c r="H358" s="6">
        <f>C358-G358</f>
        <v>13556</v>
      </c>
      <c r="I358" s="6">
        <f>J358-K358</f>
        <v>-13556</v>
      </c>
      <c r="J358" s="6">
        <v>6375</v>
      </c>
      <c r="K358" s="6">
        <v>19931</v>
      </c>
    </row>
    <row r="360" spans="1:11" ht="12.75">
      <c r="A360" t="s">
        <v>571</v>
      </c>
      <c r="B360" t="s">
        <v>588</v>
      </c>
      <c r="C360" s="3">
        <v>0</v>
      </c>
      <c r="D360" s="3">
        <v>0</v>
      </c>
      <c r="E360" s="3">
        <v>0</v>
      </c>
      <c r="F360" s="3">
        <v>0</v>
      </c>
      <c r="G360" s="3">
        <f aca="true" t="shared" si="69" ref="G360:G365">SUM(D360:E360)</f>
        <v>0</v>
      </c>
      <c r="H360" s="3">
        <f aca="true" t="shared" si="70" ref="H360:H366">C360-G360</f>
        <v>0</v>
      </c>
      <c r="I360" s="3">
        <f aca="true" t="shared" si="71" ref="I360:I366">J360-K360</f>
        <v>0</v>
      </c>
      <c r="J360" s="3">
        <v>697</v>
      </c>
      <c r="K360" s="3">
        <v>697</v>
      </c>
    </row>
    <row r="361" spans="1:11" ht="12.75">
      <c r="A361" t="s">
        <v>572</v>
      </c>
      <c r="B361" t="s">
        <v>573</v>
      </c>
      <c r="C361" s="3">
        <v>372</v>
      </c>
      <c r="D361" s="3">
        <v>769</v>
      </c>
      <c r="E361" s="3">
        <v>420</v>
      </c>
      <c r="F361" s="3">
        <v>0</v>
      </c>
      <c r="G361" s="3">
        <f t="shared" si="69"/>
        <v>1189</v>
      </c>
      <c r="H361" s="3">
        <f t="shared" si="70"/>
        <v>-817</v>
      </c>
      <c r="I361" s="3">
        <f t="shared" si="71"/>
        <v>817</v>
      </c>
      <c r="J361" s="3">
        <v>852</v>
      </c>
      <c r="K361" s="3">
        <v>35</v>
      </c>
    </row>
    <row r="362" spans="1:11" ht="12.75">
      <c r="A362" t="s">
        <v>574</v>
      </c>
      <c r="B362" t="s">
        <v>575</v>
      </c>
      <c r="C362" s="3">
        <v>2600</v>
      </c>
      <c r="D362" s="3">
        <v>3208</v>
      </c>
      <c r="E362" s="3">
        <v>0</v>
      </c>
      <c r="F362" s="3">
        <v>0</v>
      </c>
      <c r="G362" s="3">
        <f t="shared" si="69"/>
        <v>3208</v>
      </c>
      <c r="H362" s="3">
        <f t="shared" si="70"/>
        <v>-608</v>
      </c>
      <c r="I362" s="3">
        <f t="shared" si="71"/>
        <v>608</v>
      </c>
      <c r="J362" s="3">
        <v>616</v>
      </c>
      <c r="K362" s="3">
        <v>8</v>
      </c>
    </row>
    <row r="363" spans="1:11" ht="12.75">
      <c r="A363" t="s">
        <v>576</v>
      </c>
      <c r="B363" t="s">
        <v>577</v>
      </c>
      <c r="C363" s="3">
        <v>610</v>
      </c>
      <c r="D363" s="3">
        <v>813</v>
      </c>
      <c r="E363" s="3">
        <v>0</v>
      </c>
      <c r="F363" s="3">
        <v>0</v>
      </c>
      <c r="G363" s="3">
        <f t="shared" si="69"/>
        <v>813</v>
      </c>
      <c r="H363" s="3">
        <f t="shared" si="70"/>
        <v>-203</v>
      </c>
      <c r="I363" s="3">
        <f t="shared" si="71"/>
        <v>203</v>
      </c>
      <c r="J363" s="3">
        <v>513</v>
      </c>
      <c r="K363" s="3">
        <v>310</v>
      </c>
    </row>
    <row r="364" spans="1:11" ht="12.75">
      <c r="A364" t="s">
        <v>578</v>
      </c>
      <c r="B364" t="s">
        <v>579</v>
      </c>
      <c r="C364" s="3">
        <v>0</v>
      </c>
      <c r="D364" s="3">
        <v>0</v>
      </c>
      <c r="E364" s="3">
        <v>0</v>
      </c>
      <c r="F364" s="3">
        <v>0</v>
      </c>
      <c r="G364" s="3">
        <f t="shared" si="69"/>
        <v>0</v>
      </c>
      <c r="H364" s="3">
        <f t="shared" si="70"/>
        <v>0</v>
      </c>
      <c r="I364" s="3">
        <f t="shared" si="71"/>
        <v>0</v>
      </c>
      <c r="J364" s="3">
        <v>198</v>
      </c>
      <c r="K364" s="3">
        <v>198</v>
      </c>
    </row>
    <row r="365" spans="1:11" ht="12.75">
      <c r="A365" t="s">
        <v>580</v>
      </c>
      <c r="B365" t="s">
        <v>581</v>
      </c>
      <c r="C365" s="3">
        <v>1050</v>
      </c>
      <c r="D365" s="3">
        <v>1050</v>
      </c>
      <c r="E365" s="3">
        <v>0</v>
      </c>
      <c r="F365" s="3">
        <v>0</v>
      </c>
      <c r="G365" s="3">
        <f t="shared" si="69"/>
        <v>1050</v>
      </c>
      <c r="H365" s="3">
        <f t="shared" si="70"/>
        <v>0</v>
      </c>
      <c r="I365" s="3">
        <f t="shared" si="71"/>
        <v>0</v>
      </c>
      <c r="J365" s="3">
        <v>0</v>
      </c>
      <c r="K365" s="3">
        <v>0</v>
      </c>
    </row>
    <row r="366" spans="1:11" ht="12.75">
      <c r="B366" s="1" t="s">
        <v>637</v>
      </c>
      <c r="C366" s="6">
        <v>4632</v>
      </c>
      <c r="D366" s="6">
        <v>5840</v>
      </c>
      <c r="E366" s="6">
        <v>420</v>
      </c>
      <c r="F366" s="6">
        <v>0</v>
      </c>
      <c r="G366" s="6">
        <f>SUM(G360:G365)</f>
        <v>6260</v>
      </c>
      <c r="H366" s="6">
        <f t="shared" si="70"/>
        <v>-1628</v>
      </c>
      <c r="I366" s="6">
        <f t="shared" si="71"/>
        <v>1628</v>
      </c>
      <c r="J366" s="6">
        <v>2876</v>
      </c>
      <c r="K366" s="6">
        <v>1248</v>
      </c>
    </row>
    <row r="367" ht="12.75">
      <c r="G367" s="6"/>
    </row>
    <row r="368" spans="1:11" ht="12.75">
      <c r="B368" s="1" t="s">
        <v>638</v>
      </c>
      <c r="C368" s="6">
        <f>SUM(C10:C16,C30,C44,C56,C68,C95,C105,C113,C125,C133,C153,C162,C170,C184,C197,C203,C224,C236,C252,C265,C284,C298,C316,C331,C344,C358,C366)</f>
        <v>5532028</v>
      </c>
      <c r="D368" s="6">
        <f>SUM(D10:D16,D30,D44,D56,D68,D95,D105,D113,D125,D133,D153,D162,D170,D184,D197,D203,D224,D236,D252,D265,D284,D298,D316,D331,D344,D358,D366)</f>
        <v>3222845</v>
      </c>
      <c r="E368" s="6">
        <f>SUM(E10:E16,E30,E44,E56,E68,E95,E105,E113,E125,E133,E153,E162,E170,E184,E197,E203,E224,E236,E252,E265,E284,E298,E316,E331,E344,E358,E366)</f>
        <v>2724906</v>
      </c>
      <c r="F368" s="6">
        <f>SUM(F316,F16)</f>
        <v>-905868</v>
      </c>
      <c r="G368" s="6">
        <f>SUM(G10:G16,G30,G44,G56,G68,G95,G105,G113,G125,G133,G153,G162,G170,G184,G197,G203,G224,G236,G252,G265,G284,G298,G316,G331,G344,G358,G366)</f>
        <v>5041883</v>
      </c>
      <c r="H368" s="6">
        <f>C368-G368</f>
        <v>490145</v>
      </c>
      <c r="I368" s="6">
        <f>J368-K368</f>
        <v>-490145</v>
      </c>
      <c r="J368" s="6">
        <v>1840310</v>
      </c>
      <c r="K368" s="6">
        <v>2330455</v>
      </c>
    </row>
  </sheetData>
  <mergeCells count="9">
    <mergeCell ref="A3:K3"/>
    <mergeCell ref="D6:G6"/>
    <mergeCell ref="A6:A7"/>
    <mergeCell ref="B6:B7"/>
    <mergeCell ref="C6:C7"/>
    <mergeCell ref="H6:H7"/>
    <mergeCell ref="I6:I7"/>
    <mergeCell ref="J6:J7"/>
    <mergeCell ref="K6:K7"/>
  </mergeCells>
  <printOptions horizontalCentered="1"/>
  <pageMargins left="0.2362204724409449" right="0.2362204724409449" top="0.984251968503937" bottom="0.7480314960629921" header="0.5118110236220472" footer="0.2362204724409449"/>
  <pageSetup firstPageNumber="43" useFirstPageNumber="1" horizontalDpi="300" verticalDpi="300" orientation="landscape" paperSize="9" scale="99" r:id="rId1"/>
  <headerFooter alignWithMargins="0">
    <oddFooter>&amp;R&amp;P</oddFooter>
  </headerFooter>
  <rowBreaks count="4" manualBreakCount="4">
    <brk id="34" max="10" man="1"/>
    <brk id="64" max="10" man="1"/>
    <brk id="95" max="255" man="1"/>
    <brk id="12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VinetaP</dc:creator>
  <cp:keywords/>
  <dc:description/>
  <cp:lastModifiedBy>VinetaP</cp:lastModifiedBy>
  <cp:lastPrinted>2002-05-23T08:15:35Z</cp:lastPrinted>
  <dcterms:created xsi:type="dcterms:W3CDTF">2002-04-22T14:27:26Z</dcterms:created>
  <dcterms:modified xsi:type="dcterms:W3CDTF">2002-05-27T07:42:26Z</dcterms:modified>
  <cp:category/>
  <cp:version/>
  <cp:contentType/>
  <cp:contentStatus/>
</cp:coreProperties>
</file>