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02" sheetId="1" r:id="rId1"/>
  </sheets>
  <definedNames>
    <definedName name="_xlnm.Print_Area" localSheetId="0">'2002'!$B:$K</definedName>
    <definedName name="_xlnm.Print_Titles" localSheetId="0">'2002'!$5:$7</definedName>
  </definedNames>
  <calcPr fullCalcOnLoad="1"/>
</workbook>
</file>

<file path=xl/sharedStrings.xml><?xml version="1.0" encoding="utf-8"?>
<sst xmlns="http://schemas.openxmlformats.org/spreadsheetml/2006/main" count="669" uniqueCount="642">
  <si>
    <t>Pašval dības kods</t>
  </si>
  <si>
    <t>Pašvaldības nosaukums</t>
  </si>
  <si>
    <t>Ieņēmumi - kopā</t>
  </si>
  <si>
    <t>Izdevumi</t>
  </si>
  <si>
    <t>Līdzekļu atlikums gada sākumā</t>
  </si>
  <si>
    <t>Līdzekļu atlikums gada beigās</t>
  </si>
  <si>
    <t>Uzturēšanas</t>
  </si>
  <si>
    <t>Kapitālie</t>
  </si>
  <si>
    <t>Tīrie aizdevumi</t>
  </si>
  <si>
    <t>0100</t>
  </si>
  <si>
    <t>RĪGA</t>
  </si>
  <si>
    <t>0500</t>
  </si>
  <si>
    <t>DAUGAVPILS</t>
  </si>
  <si>
    <t>0900</t>
  </si>
  <si>
    <t>JELGAVA</t>
  </si>
  <si>
    <t>1300</t>
  </si>
  <si>
    <t>JŪRMALA</t>
  </si>
  <si>
    <t>1700</t>
  </si>
  <si>
    <t>LIEPĀJA</t>
  </si>
  <si>
    <t>2100</t>
  </si>
  <si>
    <t>RĒZEKNE</t>
  </si>
  <si>
    <t>2700</t>
  </si>
  <si>
    <t>VENTSPILS</t>
  </si>
  <si>
    <t>3200</t>
  </si>
  <si>
    <t>AIZKRAUKLES RAJONA PADOME</t>
  </si>
  <si>
    <t>3201</t>
  </si>
  <si>
    <t>3207</t>
  </si>
  <si>
    <t>JAUNJELGAVA</t>
  </si>
  <si>
    <t>3213</t>
  </si>
  <si>
    <t>PĻAVIŅAS</t>
  </si>
  <si>
    <t>3242</t>
  </si>
  <si>
    <t>AIVIEKSTES PAGASTS</t>
  </si>
  <si>
    <t>3250</t>
  </si>
  <si>
    <t>DAUDZESES PAGASTS</t>
  </si>
  <si>
    <t>3254</t>
  </si>
  <si>
    <t>IRŠU PAGASTS</t>
  </si>
  <si>
    <t>3260</t>
  </si>
  <si>
    <t>KOKNESES PAGASTS</t>
  </si>
  <si>
    <t>3270</t>
  </si>
  <si>
    <t>NERETAS PAGASTS</t>
  </si>
  <si>
    <t>3274</t>
  </si>
  <si>
    <t>PILSKALNES PAGASTS</t>
  </si>
  <si>
    <t>3280</t>
  </si>
  <si>
    <t>SĒRENES PAGASTS</t>
  </si>
  <si>
    <t/>
  </si>
  <si>
    <t>KOPĀ PA AIZKRAUKLES RAJONU</t>
  </si>
  <si>
    <t>3600</t>
  </si>
  <si>
    <t>ALŪKSNES RAJONA PADOME</t>
  </si>
  <si>
    <t>3601</t>
  </si>
  <si>
    <t>ALŪKSNE</t>
  </si>
  <si>
    <t>3605</t>
  </si>
  <si>
    <t>APE</t>
  </si>
  <si>
    <t>3656</t>
  </si>
  <si>
    <t>JAUNALŪKSNES PAGASTS</t>
  </si>
  <si>
    <t>3660</t>
  </si>
  <si>
    <t>JAUNLAICENES PAGASTS</t>
  </si>
  <si>
    <t>3664</t>
  </si>
  <si>
    <t>KALCEMPJU PAGASTS</t>
  </si>
  <si>
    <t>3680</t>
  </si>
  <si>
    <t>PEDEDZES PAGASTS</t>
  </si>
  <si>
    <t>3688</t>
  </si>
  <si>
    <t>VECLAICENES PAGASTS</t>
  </si>
  <si>
    <t>KOPĀ PA ALŪKSNES RAJONU</t>
  </si>
  <si>
    <t>3800</t>
  </si>
  <si>
    <t>BALVU RAJONA PADOME</t>
  </si>
  <si>
    <t>3801</t>
  </si>
  <si>
    <t>BALVI</t>
  </si>
  <si>
    <t>3815</t>
  </si>
  <si>
    <t>VIĻAKA</t>
  </si>
  <si>
    <t>3844</t>
  </si>
  <si>
    <t>BALTINAVAS PAGASTS</t>
  </si>
  <si>
    <t>3856</t>
  </si>
  <si>
    <t>KRIŠJĀŅU PAGASTS</t>
  </si>
  <si>
    <t>3858</t>
  </si>
  <si>
    <t>KUBUĻU PAGASTS</t>
  </si>
  <si>
    <t>3860</t>
  </si>
  <si>
    <t>KUPRAVAS PAGASTS</t>
  </si>
  <si>
    <t>3874</t>
  </si>
  <si>
    <t>RUGĀJU PAGASTS</t>
  </si>
  <si>
    <t>3892</t>
  </si>
  <si>
    <t>VECUMU PAGASTS</t>
  </si>
  <si>
    <t>KOPĀ PA BALVU RAJONU</t>
  </si>
  <si>
    <t>4000</t>
  </si>
  <si>
    <t>BAUSKAS RAJONA PADOME</t>
  </si>
  <si>
    <t>4001</t>
  </si>
  <si>
    <t>BAUSKA</t>
  </si>
  <si>
    <t>4050</t>
  </si>
  <si>
    <t>CERAUKSTES PAGASTS</t>
  </si>
  <si>
    <t>4052</t>
  </si>
  <si>
    <t>CODES PAGASTS</t>
  </si>
  <si>
    <t>4064</t>
  </si>
  <si>
    <t>IECAVAS PAGASTS</t>
  </si>
  <si>
    <t>4068</t>
  </si>
  <si>
    <t>ĪSLĪCES PAGASTS</t>
  </si>
  <si>
    <t>4072</t>
  </si>
  <si>
    <t>MEŽOTNES PAGASTS</t>
  </si>
  <si>
    <t>4076</t>
  </si>
  <si>
    <t>RUNDĀLES PAGASTS</t>
  </si>
  <si>
    <t>4088</t>
  </si>
  <si>
    <t>SVITENES PAGASTS</t>
  </si>
  <si>
    <t>4094</t>
  </si>
  <si>
    <t>VECUMNIEKU PAGASTS</t>
  </si>
  <si>
    <t>KOPĀ PA BAUSKAS RAJONU</t>
  </si>
  <si>
    <t>4200</t>
  </si>
  <si>
    <t>CĒSU RAJONA PADOME</t>
  </si>
  <si>
    <t>4201</t>
  </si>
  <si>
    <t>CĒSIS</t>
  </si>
  <si>
    <t>4211</t>
  </si>
  <si>
    <t>LĪGATNE</t>
  </si>
  <si>
    <t>4242</t>
  </si>
  <si>
    <t>4248</t>
  </si>
  <si>
    <t>DRUSTU PAGASTS</t>
  </si>
  <si>
    <t>4250</t>
  </si>
  <si>
    <t>DZĒRBENES PAGASTS</t>
  </si>
  <si>
    <t>4256</t>
  </si>
  <si>
    <t>JAUNPIEBALGAS PAGASTS</t>
  </si>
  <si>
    <t>4258</t>
  </si>
  <si>
    <t>KAIVES PAGASTS</t>
  </si>
  <si>
    <t>4260</t>
  </si>
  <si>
    <t>LIEPAS PAGASTS</t>
  </si>
  <si>
    <t>4262</t>
  </si>
  <si>
    <t>LĪGATNES PAGASTS</t>
  </si>
  <si>
    <t>4264</t>
  </si>
  <si>
    <t>MĀRSNĒNU PAGASTS</t>
  </si>
  <si>
    <t>4266</t>
  </si>
  <si>
    <t>MORES PAGASTS</t>
  </si>
  <si>
    <t>4268</t>
  </si>
  <si>
    <t>NĪTAURES PAGASTS</t>
  </si>
  <si>
    <t>4272</t>
  </si>
  <si>
    <t>PRIEKUĻU PAGASTS</t>
  </si>
  <si>
    <t>4274</t>
  </si>
  <si>
    <t>RAISKUMA PAGASTS</t>
  </si>
  <si>
    <t>4276</t>
  </si>
  <si>
    <t>RAUNAS PAGASTS</t>
  </si>
  <si>
    <t>4278</t>
  </si>
  <si>
    <t>SKUJENES PAGASTS</t>
  </si>
  <si>
    <t>4280</t>
  </si>
  <si>
    <t>STALBES PAGASTS</t>
  </si>
  <si>
    <t>4282</t>
  </si>
  <si>
    <t>STRAUPES PAGASTS</t>
  </si>
  <si>
    <t>4286</t>
  </si>
  <si>
    <t>TAURENES PAGASTS</t>
  </si>
  <si>
    <t>4290</t>
  </si>
  <si>
    <t>VAIVES PAGASTS</t>
  </si>
  <si>
    <t>4292</t>
  </si>
  <si>
    <t>VECPIEBALGAS PAGASTS</t>
  </si>
  <si>
    <t>4294</t>
  </si>
  <si>
    <t>VESELAVAS PAGASTS</t>
  </si>
  <si>
    <t>4296</t>
  </si>
  <si>
    <t>ZAUBES PAGASTS</t>
  </si>
  <si>
    <t>4298</t>
  </si>
  <si>
    <t>ZOSĒNU PAGASTS</t>
  </si>
  <si>
    <t>KOPĀ PA CĒSU RAJONU</t>
  </si>
  <si>
    <t>4400</t>
  </si>
  <si>
    <t>DAUGAVPILS RAJONA PADOME</t>
  </si>
  <si>
    <t>KALUPES PAGASTS</t>
  </si>
  <si>
    <t>4468</t>
  </si>
  <si>
    <t>LĪKSNAS PAGASTS</t>
  </si>
  <si>
    <t>4470</t>
  </si>
  <si>
    <t>MAĻINOVAS PAGASTS</t>
  </si>
  <si>
    <t>4474</t>
  </si>
  <si>
    <t>NAUJENES PAGASTS</t>
  </si>
  <si>
    <t>4476</t>
  </si>
  <si>
    <t>NĪCGALES PAGASTS</t>
  </si>
  <si>
    <t>4494</t>
  </si>
  <si>
    <t>VABOLES PAGASTS</t>
  </si>
  <si>
    <t>KOPĀ PA DAUGAVPILS RAJONU</t>
  </si>
  <si>
    <t>4600</t>
  </si>
  <si>
    <t>DOBELES RAJONA PADOME</t>
  </si>
  <si>
    <t>4601</t>
  </si>
  <si>
    <t>DOBELE</t>
  </si>
  <si>
    <t>4642</t>
  </si>
  <si>
    <t>ANNENIEKU PAGASTS</t>
  </si>
  <si>
    <t>4650</t>
  </si>
  <si>
    <t>BĒNES PAGASTS</t>
  </si>
  <si>
    <t>4668</t>
  </si>
  <si>
    <t>JAUNBĒRZES PAGASTS</t>
  </si>
  <si>
    <t>4688</t>
  </si>
  <si>
    <t>KOPĀ PA DOBELES RAJONU</t>
  </si>
  <si>
    <t>5000</t>
  </si>
  <si>
    <t>GULBENES RAJONA PADOME</t>
  </si>
  <si>
    <t>5001</t>
  </si>
  <si>
    <t>GULBENE</t>
  </si>
  <si>
    <t>5044</t>
  </si>
  <si>
    <t>BEĻAVAS PAGASTS</t>
  </si>
  <si>
    <t>5060</t>
  </si>
  <si>
    <t>JAUNGULBENES PAGASTS</t>
  </si>
  <si>
    <t>5068</t>
  </si>
  <si>
    <t>LITENES PAGASTS</t>
  </si>
  <si>
    <t>5072</t>
  </si>
  <si>
    <t>LIZUMA PAGASTS</t>
  </si>
  <si>
    <t>5076</t>
  </si>
  <si>
    <t>LĪGO PAGASTS</t>
  </si>
  <si>
    <t>5088</t>
  </si>
  <si>
    <t>STĀMERIENAS PAGASTS</t>
  </si>
  <si>
    <t>5090</t>
  </si>
  <si>
    <t>STRADU PAGASTS</t>
  </si>
  <si>
    <t>5094</t>
  </si>
  <si>
    <t>TIRZAS PAGASTS</t>
  </si>
  <si>
    <t>KOPĀ PA GULBENES RAJONU</t>
  </si>
  <si>
    <t>5400</t>
  </si>
  <si>
    <t>JELGAVAS RAJONA PADOME</t>
  </si>
  <si>
    <t>5448</t>
  </si>
  <si>
    <t>ELEJAS PAGASTS</t>
  </si>
  <si>
    <t>5452</t>
  </si>
  <si>
    <t>GLŪDAS PAGASTS</t>
  </si>
  <si>
    <t>5456</t>
  </si>
  <si>
    <t>JAUNSVIRLAUKAS PAGASTS</t>
  </si>
  <si>
    <t>5460</t>
  </si>
  <si>
    <t>LIELPLATONES PAGASTS</t>
  </si>
  <si>
    <t>5466</t>
  </si>
  <si>
    <t>OZOLNIEKU PAGASTS</t>
  </si>
  <si>
    <t>KOPĀ PA JELGAVAS RAJONU</t>
  </si>
  <si>
    <t>5600</t>
  </si>
  <si>
    <t>JĒKABPILS RAJONA PADOME</t>
  </si>
  <si>
    <t>5601</t>
  </si>
  <si>
    <t>JĒKABPILS</t>
  </si>
  <si>
    <t>5605</t>
  </si>
  <si>
    <t>AKNĪSTE</t>
  </si>
  <si>
    <t>5615</t>
  </si>
  <si>
    <t>VIESĪTE</t>
  </si>
  <si>
    <t>5646</t>
  </si>
  <si>
    <t>ATAŠIENES PAGASTS</t>
  </si>
  <si>
    <t>5648</t>
  </si>
  <si>
    <t>ĀBEĻU PAGASTS</t>
  </si>
  <si>
    <t>5652</t>
  </si>
  <si>
    <t>DIGNĀJAS PAGASTS</t>
  </si>
  <si>
    <t>5668</t>
  </si>
  <si>
    <t>KRUSTPILS PAGASTS</t>
  </si>
  <si>
    <t>5670</t>
  </si>
  <si>
    <t>KŪKU PAGASTS</t>
  </si>
  <si>
    <t>5680</t>
  </si>
  <si>
    <t>RITES PAGASTS</t>
  </si>
  <si>
    <t>5682</t>
  </si>
  <si>
    <t>RUBENES PAGASTS</t>
  </si>
  <si>
    <t>5686</t>
  </si>
  <si>
    <t>SALAS PAGASTS</t>
  </si>
  <si>
    <t>5696</t>
  </si>
  <si>
    <t>VĪPES PAGASTS</t>
  </si>
  <si>
    <t>5698</t>
  </si>
  <si>
    <t>ZASAS PAGASTS</t>
  </si>
  <si>
    <t>KOPĀ PA JĒKABPILS RAJONU</t>
  </si>
  <si>
    <t>6000</t>
  </si>
  <si>
    <t>KRĀSLAVAS RAJONA PADOME</t>
  </si>
  <si>
    <t>6001</t>
  </si>
  <si>
    <t>6009</t>
  </si>
  <si>
    <t>DAGDA</t>
  </si>
  <si>
    <t>6056</t>
  </si>
  <si>
    <t>EZERNIEKU PAGASTS</t>
  </si>
  <si>
    <t>6064</t>
  </si>
  <si>
    <t>IZVALTAS PAGASTS</t>
  </si>
  <si>
    <t>6076</t>
  </si>
  <si>
    <t>KONSTANTINOVAS PAGASTS</t>
  </si>
  <si>
    <t>6088</t>
  </si>
  <si>
    <t>SKAISTAS PAGASTS</t>
  </si>
  <si>
    <t>KOPĀ PA KRĀSLAVAS RAJONU</t>
  </si>
  <si>
    <t>6201</t>
  </si>
  <si>
    <t>KULDĪGA</t>
  </si>
  <si>
    <t>6242</t>
  </si>
  <si>
    <t>ALSUNGAS PAGASTS</t>
  </si>
  <si>
    <t>6250</t>
  </si>
  <si>
    <t>GUDENIEKU PAGASTS</t>
  </si>
  <si>
    <t>6258</t>
  </si>
  <si>
    <t>KABILES PAGASTS</t>
  </si>
  <si>
    <t>6282</t>
  </si>
  <si>
    <t>RUDBĀRŽU PAGASTS</t>
  </si>
  <si>
    <t>6296</t>
  </si>
  <si>
    <t>VĀRMES PAGASTS</t>
  </si>
  <si>
    <t>KOPĀ PA KULDĪGAS RAJONU</t>
  </si>
  <si>
    <t>6405</t>
  </si>
  <si>
    <t>AIZPUTE</t>
  </si>
  <si>
    <t>6415</t>
  </si>
  <si>
    <t>PRIEKULE</t>
  </si>
  <si>
    <t>6444</t>
  </si>
  <si>
    <t>BĀRTAS PAGASTS</t>
  </si>
  <si>
    <t>6452</t>
  </si>
  <si>
    <t>DUNIKAS PAGASTS</t>
  </si>
  <si>
    <t>6478</t>
  </si>
  <si>
    <t>NĪCAS PAGASTS</t>
  </si>
  <si>
    <t>6480</t>
  </si>
  <si>
    <t>OTAŅĶU PAGASTS</t>
  </si>
  <si>
    <t>6484</t>
  </si>
  <si>
    <t>RUCAVAS PAGASTS</t>
  </si>
  <si>
    <t>6492</t>
  </si>
  <si>
    <t>VAIŅODES PAGASTS</t>
  </si>
  <si>
    <t>KOPĀ PA LIEPĀJAS RAJONU</t>
  </si>
  <si>
    <t>6600</t>
  </si>
  <si>
    <t>LIMBAŽU RAJONA PADOME</t>
  </si>
  <si>
    <t>6601</t>
  </si>
  <si>
    <t>LIMBAŽI</t>
  </si>
  <si>
    <t>6605</t>
  </si>
  <si>
    <t>AINAŽI</t>
  </si>
  <si>
    <t>6607</t>
  </si>
  <si>
    <t>ALOJA</t>
  </si>
  <si>
    <t>6615</t>
  </si>
  <si>
    <t>SALACGRĪVA</t>
  </si>
  <si>
    <t>6652</t>
  </si>
  <si>
    <t>KATVARU PAGASTS</t>
  </si>
  <si>
    <t>6656</t>
  </si>
  <si>
    <t>LĒDURGAS PAGASTS</t>
  </si>
  <si>
    <t>6660</t>
  </si>
  <si>
    <t>LIEPUPES PAGASTS</t>
  </si>
  <si>
    <t>6664</t>
  </si>
  <si>
    <t>LIMBAŽU PAGASTS</t>
  </si>
  <si>
    <t>6676</t>
  </si>
  <si>
    <t>SKULTES PAGASTS</t>
  </si>
  <si>
    <t>6688</t>
  </si>
  <si>
    <t>VIĻĶENES PAGASTS</t>
  </si>
  <si>
    <t>KOPĀ PA LIMBAŽU RAJONU</t>
  </si>
  <si>
    <t>6800</t>
  </si>
  <si>
    <t>LUDZAS RAJONA PADOME</t>
  </si>
  <si>
    <t>6801</t>
  </si>
  <si>
    <t>LUDZA</t>
  </si>
  <si>
    <t>6809</t>
  </si>
  <si>
    <t>KĀRSAVA</t>
  </si>
  <si>
    <t>6878</t>
  </si>
  <si>
    <t>NIRZAS PAGASTS</t>
  </si>
  <si>
    <t>KOPĀ PA LUDZAS RAJONU</t>
  </si>
  <si>
    <t>7000</t>
  </si>
  <si>
    <t>MADONAS RAJONA PADOME</t>
  </si>
  <si>
    <t>7001</t>
  </si>
  <si>
    <t>MADONA</t>
  </si>
  <si>
    <t>7007</t>
  </si>
  <si>
    <t>CESVAINE</t>
  </si>
  <si>
    <t>7013</t>
  </si>
  <si>
    <t>LUBĀNA</t>
  </si>
  <si>
    <t>7017</t>
  </si>
  <si>
    <t>VARAKĻĀNI</t>
  </si>
  <si>
    <t>7042</t>
  </si>
  <si>
    <t>ARONAS PAGASTS</t>
  </si>
  <si>
    <t>7046</t>
  </si>
  <si>
    <t>BĒRZAUNES PAGASTS</t>
  </si>
  <si>
    <t>7050</t>
  </si>
  <si>
    <t>DZELZAVAS PAGASTS</t>
  </si>
  <si>
    <t>7054</t>
  </si>
  <si>
    <t>ĒRGĻU PAGASTS</t>
  </si>
  <si>
    <t>7060</t>
  </si>
  <si>
    <t>JUMURDAS PAGASTS</t>
  </si>
  <si>
    <t>LAZDONAS PAGASTS</t>
  </si>
  <si>
    <t>7070</t>
  </si>
  <si>
    <t>ĻAUDONAS PAGASTS</t>
  </si>
  <si>
    <t>7074</t>
  </si>
  <si>
    <t>MĀRCIENAS PAGASTS</t>
  </si>
  <si>
    <t>7078</t>
  </si>
  <si>
    <t>MURMASTIENES PAGASTS</t>
  </si>
  <si>
    <t>7082</t>
  </si>
  <si>
    <t>OŠUPES PAGASTS</t>
  </si>
  <si>
    <t>7092</t>
  </si>
  <si>
    <t>SAUSNĒJAS PAGASTS</t>
  </si>
  <si>
    <t>7096</t>
  </si>
  <si>
    <t>VESTIENAS PAGASTS</t>
  </si>
  <si>
    <t>KOPĀ PA MADONAS RAJONU</t>
  </si>
  <si>
    <t>7400</t>
  </si>
  <si>
    <t>OGRES RAJONA PADOME</t>
  </si>
  <si>
    <t>7401</t>
  </si>
  <si>
    <t>OGRE</t>
  </si>
  <si>
    <t>7413</t>
  </si>
  <si>
    <t>LIELVĀRDE</t>
  </si>
  <si>
    <t>7444</t>
  </si>
  <si>
    <t>BIRZGALES PAGASTS</t>
  </si>
  <si>
    <t>7460</t>
  </si>
  <si>
    <t>LAUBERES PAGASTS</t>
  </si>
  <si>
    <t>7464</t>
  </si>
  <si>
    <t>LĒDMANES PAGASTS</t>
  </si>
  <si>
    <t>7468</t>
  </si>
  <si>
    <t>MADLIENAS PAGASTS</t>
  </si>
  <si>
    <t>7480</t>
  </si>
  <si>
    <t>OGRESGALA PAGASTS</t>
  </si>
  <si>
    <t>7484</t>
  </si>
  <si>
    <t>REMBATES PAGASTS</t>
  </si>
  <si>
    <t>7492</t>
  </si>
  <si>
    <t>TAURUPES PAGASTS</t>
  </si>
  <si>
    <t>KOPĀ PA OGRES RAJONU</t>
  </si>
  <si>
    <t>7600</t>
  </si>
  <si>
    <t>PREIĻU RAJONA PADOME</t>
  </si>
  <si>
    <t>7601</t>
  </si>
  <si>
    <t>7611</t>
  </si>
  <si>
    <t>7652</t>
  </si>
  <si>
    <t>JERSIKAS PAGASTS</t>
  </si>
  <si>
    <t>7656</t>
  </si>
  <si>
    <t>PELĒČU PAGASTS</t>
  </si>
  <si>
    <t>7662</t>
  </si>
  <si>
    <t>RIEBIŅU PAGASTS</t>
  </si>
  <si>
    <t>7664</t>
  </si>
  <si>
    <t>ROŽKALNU PAGASTS</t>
  </si>
  <si>
    <t>7668</t>
  </si>
  <si>
    <t>RUDZĀTU PAGASTS</t>
  </si>
  <si>
    <t>7690</t>
  </si>
  <si>
    <t>KOPĀ PA PREIĻU RAJONU</t>
  </si>
  <si>
    <t>VIĻĀNI</t>
  </si>
  <si>
    <t>BĒRZGALES PAGASTS</t>
  </si>
  <si>
    <t>7862</t>
  </si>
  <si>
    <t>KAUNATAS PAGASTS</t>
  </si>
  <si>
    <t>7870</t>
  </si>
  <si>
    <t>MALTAS PAGASTS</t>
  </si>
  <si>
    <t>STOĻEROVAS PAGASTS</t>
  </si>
  <si>
    <t>7898</t>
  </si>
  <si>
    <t>VIĻĀNU PAGASTS</t>
  </si>
  <si>
    <t>KOPĀ PA RĒZEKNES RAJONU</t>
  </si>
  <si>
    <t>8000</t>
  </si>
  <si>
    <t>RĪGAS RAJONA PADOME</t>
  </si>
  <si>
    <t>8005</t>
  </si>
  <si>
    <t>BALDONE</t>
  </si>
  <si>
    <t>8009</t>
  </si>
  <si>
    <t>OLAINE</t>
  </si>
  <si>
    <t>SALASPILS</t>
  </si>
  <si>
    <t>8013</t>
  </si>
  <si>
    <t>SAULKRASTI</t>
  </si>
  <si>
    <t>8015</t>
  </si>
  <si>
    <t>SIGULDA</t>
  </si>
  <si>
    <t>8042</t>
  </si>
  <si>
    <t>ALLAŽU PAGASTS</t>
  </si>
  <si>
    <t>8048</t>
  </si>
  <si>
    <t>BABĪTES PAGASTS</t>
  </si>
  <si>
    <t>8056</t>
  </si>
  <si>
    <t>DAUGMALES PAGASTS</t>
  </si>
  <si>
    <t>8060</t>
  </si>
  <si>
    <t>GARKALNES PAGASTS</t>
  </si>
  <si>
    <t>8064</t>
  </si>
  <si>
    <t>INČUKALNA PAGASTS</t>
  </si>
  <si>
    <t>8068</t>
  </si>
  <si>
    <t>KRIMULDAS PAGASTS</t>
  </si>
  <si>
    <t>8070</t>
  </si>
  <si>
    <t>ĶEKAVAS PAGASTS</t>
  </si>
  <si>
    <t>8074</t>
  </si>
  <si>
    <t>MĀLPILS PAGASTS</t>
  </si>
  <si>
    <t>8084</t>
  </si>
  <si>
    <t>ROPAŽU PAGASTS</t>
  </si>
  <si>
    <t>8088</t>
  </si>
  <si>
    <t>8096</t>
  </si>
  <si>
    <t>STOPIŅU PAGASTS</t>
  </si>
  <si>
    <t>KOPĀ PA RĪGAS RAJONU</t>
  </si>
  <si>
    <t>8400</t>
  </si>
  <si>
    <t>SALDUS RAJONA PADOME</t>
  </si>
  <si>
    <t>8401</t>
  </si>
  <si>
    <t>SALDUS</t>
  </si>
  <si>
    <t>8405</t>
  </si>
  <si>
    <t>8466</t>
  </si>
  <si>
    <t>LUTRIŅU PAGASTS</t>
  </si>
  <si>
    <t>8470</t>
  </si>
  <si>
    <t>NĪGRANDES PAGASTS</t>
  </si>
  <si>
    <t>8476</t>
  </si>
  <si>
    <t>PAMPĀĻU PAGASTS</t>
  </si>
  <si>
    <t>8486</t>
  </si>
  <si>
    <t>SALDUS PAGASTS</t>
  </si>
  <si>
    <t>KOPĀ PA SALDUS RAJONU</t>
  </si>
  <si>
    <t>8800</t>
  </si>
  <si>
    <t>TALSU RAJONA PADOME</t>
  </si>
  <si>
    <t>8801</t>
  </si>
  <si>
    <t>TALSI</t>
  </si>
  <si>
    <t>8813</t>
  </si>
  <si>
    <t>8850</t>
  </si>
  <si>
    <t>DUNDAGAS PAGASTS</t>
  </si>
  <si>
    <t>8854</t>
  </si>
  <si>
    <t>ĢIBUĻU PAGASTS</t>
  </si>
  <si>
    <t>8862</t>
  </si>
  <si>
    <t>KOLKAS PAGASTS</t>
  </si>
  <si>
    <t>8870</t>
  </si>
  <si>
    <t>LAUCIENES PAGASTS</t>
  </si>
  <si>
    <t>8872</t>
  </si>
  <si>
    <t>LĪBAGU PAGASTS</t>
  </si>
  <si>
    <t>8878</t>
  </si>
  <si>
    <t>MĒRSRAGA PAGASTS</t>
  </si>
  <si>
    <t>8882</t>
  </si>
  <si>
    <t>ROJAS PAGASTS</t>
  </si>
  <si>
    <t>8896</t>
  </si>
  <si>
    <t>VIRBU PAGASTS</t>
  </si>
  <si>
    <t>KOPĀ PA TALSU RAJONU</t>
  </si>
  <si>
    <t>9000</t>
  </si>
  <si>
    <t>TUKUMA RAJONA PADOME</t>
  </si>
  <si>
    <t>9001</t>
  </si>
  <si>
    <t>TUKUMS</t>
  </si>
  <si>
    <t>9011</t>
  </si>
  <si>
    <t>9048</t>
  </si>
  <si>
    <t>ENGURES PAGASTS</t>
  </si>
  <si>
    <t>9056</t>
  </si>
  <si>
    <t>JAUNPILS PAGASTS</t>
  </si>
  <si>
    <t>9058</t>
  </si>
  <si>
    <t>JAUNSĀTU PAGASTS</t>
  </si>
  <si>
    <t>9066</t>
  </si>
  <si>
    <t>LAPMEŽCIEMA PAGASTS</t>
  </si>
  <si>
    <t>9074</t>
  </si>
  <si>
    <t>PŪRES PAGASTS</t>
  </si>
  <si>
    <t>9080</t>
  </si>
  <si>
    <t>SLAMPES PAGASTS</t>
  </si>
  <si>
    <t>9082</t>
  </si>
  <si>
    <t>SMĀRDES PAGASTS</t>
  </si>
  <si>
    <t>9092</t>
  </si>
  <si>
    <t>ZANTES PAGASTS</t>
  </si>
  <si>
    <t>KOPĀ PA TUKUMA RAJONU</t>
  </si>
  <si>
    <t>9400</t>
  </si>
  <si>
    <t>VALKAS RAJONA PADOME</t>
  </si>
  <si>
    <t>9401</t>
  </si>
  <si>
    <t>VALKA</t>
  </si>
  <si>
    <t>9413</t>
  </si>
  <si>
    <t>SEDA</t>
  </si>
  <si>
    <t>9415</t>
  </si>
  <si>
    <t>SMILTENE</t>
  </si>
  <si>
    <t>9417</t>
  </si>
  <si>
    <t>STRENČI</t>
  </si>
  <si>
    <t>9458</t>
  </si>
  <si>
    <t>GRUNDZĀLES PAGASTS</t>
  </si>
  <si>
    <t>9462</t>
  </si>
  <si>
    <t>JĒRCĒNU PAGASTS</t>
  </si>
  <si>
    <t>9466</t>
  </si>
  <si>
    <t>KĀRĶU PAGASTS</t>
  </si>
  <si>
    <t>9484</t>
  </si>
  <si>
    <t>TRIKĀTAS PAGASTS</t>
  </si>
  <si>
    <t>9490</t>
  </si>
  <si>
    <t>VARIŅU PAGASTS</t>
  </si>
  <si>
    <t>KOPĀ PA VALKAS RAJONU</t>
  </si>
  <si>
    <t>9600</t>
  </si>
  <si>
    <t>VALMIERAS RAJONA PADOME</t>
  </si>
  <si>
    <t>9601</t>
  </si>
  <si>
    <t>VALMIERA</t>
  </si>
  <si>
    <t>9615</t>
  </si>
  <si>
    <t>RŪJIENA</t>
  </si>
  <si>
    <t>9644</t>
  </si>
  <si>
    <t>BĒRZAINES PAGASTS</t>
  </si>
  <si>
    <t>9652</t>
  </si>
  <si>
    <t>DIKĻU PAGASTS</t>
  </si>
  <si>
    <t>9664</t>
  </si>
  <si>
    <t>KOCĒNU PAGASTS</t>
  </si>
  <si>
    <t>9666</t>
  </si>
  <si>
    <t>ĶOŅU PAGASTS</t>
  </si>
  <si>
    <t>9668</t>
  </si>
  <si>
    <t>LODES PAGASTS</t>
  </si>
  <si>
    <t>9670</t>
  </si>
  <si>
    <t>MATĪŠU PAGASTS</t>
  </si>
  <si>
    <t>9672</t>
  </si>
  <si>
    <t>NAUKŠĒNU PAGASTS</t>
  </si>
  <si>
    <t>9688</t>
  </si>
  <si>
    <t>VAIDAVAS PAGASTS</t>
  </si>
  <si>
    <t>9694</t>
  </si>
  <si>
    <t>VILPULKAS PAGASTS</t>
  </si>
  <si>
    <t>KOPĀ PA VALMIERAS RAJONU</t>
  </si>
  <si>
    <t>9800</t>
  </si>
  <si>
    <t>VENTSPILS RAJONA PADOME</t>
  </si>
  <si>
    <t>9813</t>
  </si>
  <si>
    <t>PILTENE</t>
  </si>
  <si>
    <t>9850</t>
  </si>
  <si>
    <t>JŪRKALNES PAGASTS</t>
  </si>
  <si>
    <t>9856</t>
  </si>
  <si>
    <t>POPES PAGASTS</t>
  </si>
  <si>
    <t>9870</t>
  </si>
  <si>
    <t>UGĀLES PAGASTS</t>
  </si>
  <si>
    <t>9890</t>
  </si>
  <si>
    <t>ZIRU PAGASTS</t>
  </si>
  <si>
    <t>KOPĀ PA VENTSPILS RAJONU</t>
  </si>
  <si>
    <t>KOPĀ REPUBLIKĀ</t>
  </si>
  <si>
    <t>KOPĀ PILSĒTĀS</t>
  </si>
  <si>
    <t>Pārskats par pašvaldību ziedojumu un dāvinājumu ieņēmumiem un izdevumiem 2002.gadā</t>
  </si>
  <si>
    <t>KULDĪGAS RAJONS</t>
  </si>
  <si>
    <t>ĒDOLES PAGASTS</t>
  </si>
  <si>
    <t>RENDAS PAGASTS</t>
  </si>
  <si>
    <t>SKRUNDA</t>
  </si>
  <si>
    <t>PILDAS PAGASTS</t>
  </si>
  <si>
    <t>ZVIRGZDENES PAGASTS</t>
  </si>
  <si>
    <t>CIBLAS NOVADS</t>
  </si>
  <si>
    <t>ZILUPES NOVADS</t>
  </si>
  <si>
    <t>GĀRSENES PAGASTS</t>
  </si>
  <si>
    <t>SĒLPILS PAGASTS</t>
  </si>
  <si>
    <t>VARIEŠU PAGASTS</t>
  </si>
  <si>
    <t>SĪĻUKALNA PAGASTS</t>
  </si>
  <si>
    <t>VĀRKAVAS NOVADS</t>
  </si>
  <si>
    <t>BLOMES PAGASTS</t>
  </si>
  <si>
    <t>ĒRĢEMES PAGASTS</t>
  </si>
  <si>
    <t>PALSMANES PAGASTS</t>
  </si>
  <si>
    <t>PĀLES PAGASTS</t>
  </si>
  <si>
    <t>IKŠĶILE</t>
  </si>
  <si>
    <t>MEŅĢELES PAGASTS</t>
  </si>
  <si>
    <t>SUNTAŽU PAGASTS</t>
  </si>
  <si>
    <t>RĒZEKNES RAJONA PADOME</t>
  </si>
  <si>
    <t>NAUTRĒNU PAGASTS</t>
  </si>
  <si>
    <t>VERĒMU PAGASTS</t>
  </si>
  <si>
    <t>ILŪKSTE</t>
  </si>
  <si>
    <t>SUBATE</t>
  </si>
  <si>
    <t>DEMENES PAGASTS</t>
  </si>
  <si>
    <t>DUBNAS PAGASTS</t>
  </si>
  <si>
    <t>DVIETES PAGASTS</t>
  </si>
  <si>
    <t>BĒRZPILS PAGASTS</t>
  </si>
  <si>
    <t>LAZDUKALNA PAGASTS</t>
  </si>
  <si>
    <t>SUSĀJU PAGASTS</t>
  </si>
  <si>
    <t>VECTILŽAS PAGASTS</t>
  </si>
  <si>
    <t>KALSNAVAS PAGASTS</t>
  </si>
  <si>
    <t>INDRĀNU PAGASTS</t>
  </si>
  <si>
    <t>MĒTRIENAS PAGASTS</t>
  </si>
  <si>
    <t>AURU PAGASTS</t>
  </si>
  <si>
    <t>BĒRZES PAGASTS</t>
  </si>
  <si>
    <t xml:space="preserve"> BIKSTU PAGASTS</t>
  </si>
  <si>
    <t>DOBELES PAGASTS</t>
  </si>
  <si>
    <t>VĪTIŅU PAGASTS</t>
  </si>
  <si>
    <t>DAUKSTU PAGASTS</t>
  </si>
  <si>
    <t>GALGAUSKAS PAGASTS</t>
  </si>
  <si>
    <t>IRLAVAS PAGASTS</t>
  </si>
  <si>
    <t>TUMES PAGASTS</t>
  </si>
  <si>
    <t>BURTNIEKU  PAGASTS</t>
  </si>
  <si>
    <t>ĶEGUMA NOVADS</t>
  </si>
  <si>
    <t>PREIĻU NOVADS</t>
  </si>
  <si>
    <t>LĪVĀNU NOVADS</t>
  </si>
  <si>
    <t>BROCĒNU NOVADS</t>
  </si>
  <si>
    <t>SABILES NOVADS</t>
  </si>
  <si>
    <t>KANDAVAS NOVADS</t>
  </si>
  <si>
    <t>LIEPNAS PAGASTS</t>
  </si>
  <si>
    <t>MĀLUPES PAGASTS</t>
  </si>
  <si>
    <t>VIREŠU PAGASTS</t>
  </si>
  <si>
    <t>ZIEMERU PAGASTS</t>
  </si>
  <si>
    <t>BRUNAVAS PAGASTS</t>
  </si>
  <si>
    <t>SKAISTKALNES PAGASTS</t>
  </si>
  <si>
    <t>VIESTURU PAGASTS</t>
  </si>
  <si>
    <t>ASŪNES  PAGASTS</t>
  </si>
  <si>
    <t>INDRAS PAGASTS</t>
  </si>
  <si>
    <t>ROBEŽNIEKU PAGASTS</t>
  </si>
  <si>
    <t>ŠĶELTOVAS  PAGASTS</t>
  </si>
  <si>
    <t>EMBŪTES PAGASTS</t>
  </si>
  <si>
    <t>GROBIŅAS PAGASTS</t>
  </si>
  <si>
    <t>KAZDANGAS PAGASTS</t>
  </si>
  <si>
    <t>TĀRGALES PAGASTS</t>
  </si>
  <si>
    <t>UŽAVAS PAGASTS</t>
  </si>
  <si>
    <t>AIZKRAUKLE</t>
  </si>
  <si>
    <t>MAZZALVES PAGASTS</t>
  </si>
  <si>
    <t>SKRĪVERU PAGASTS</t>
  </si>
  <si>
    <t>SECES PAGASTS</t>
  </si>
  <si>
    <t>VALLES PAGASTS</t>
  </si>
  <si>
    <t>VANGAŽI</t>
  </si>
  <si>
    <t>LĪVBĒRZE</t>
  </si>
  <si>
    <t>PLATONE</t>
  </si>
  <si>
    <t>SESAVA</t>
  </si>
  <si>
    <t>SVĒTE</t>
  </si>
  <si>
    <t>VALGUNDE</t>
  </si>
  <si>
    <t>KRĀSLAVAS NOVADS</t>
  </si>
  <si>
    <t>TĒRVETES NOVADS</t>
  </si>
  <si>
    <t>NOVADNIEKU PAGASTS</t>
  </si>
  <si>
    <t>RUBAS PAGASTS</t>
  </si>
  <si>
    <t>IPIĶU PAGASTS</t>
  </si>
  <si>
    <t>AMATAS NOVADS</t>
  </si>
  <si>
    <t>DURBES NOVADS</t>
  </si>
  <si>
    <t>Pavisam (3+4+5)</t>
  </si>
  <si>
    <t>Budžeta fiskālais deficīts (-) vai 
pārpalikums (+) (2-6)</t>
  </si>
  <si>
    <t>Līdzekļu izmaiņas 
(9-10)</t>
  </si>
  <si>
    <t>(latos)</t>
  </si>
  <si>
    <t>40.pielikums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</si>
</sst>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="90" zoomScaleNormal="90" workbookViewId="0" topLeftCell="B1">
      <selection activeCell="C7" sqref="C7"/>
    </sheetView>
  </sheetViews>
  <sheetFormatPr defaultColWidth="9.140625" defaultRowHeight="12.75"/>
  <cols>
    <col min="1" max="1" width="7.140625" style="1" customWidth="1"/>
    <col min="2" max="2" width="37.28125" style="1" customWidth="1"/>
    <col min="3" max="4" width="11.140625" style="2" customWidth="1"/>
    <col min="5" max="7" width="10.00390625" style="2" customWidth="1"/>
    <col min="8" max="8" width="13.57421875" style="2" customWidth="1"/>
    <col min="9" max="9" width="11.28125" style="2" customWidth="1"/>
    <col min="10" max="10" width="12.7109375" style="2" customWidth="1"/>
    <col min="11" max="11" width="12.28125" style="2" customWidth="1"/>
    <col min="12" max="16384" width="9.140625" style="1" customWidth="1"/>
  </cols>
  <sheetData>
    <row r="1" ht="15.75">
      <c r="K1" s="12" t="s">
        <v>641</v>
      </c>
    </row>
    <row r="3" spans="1:11" s="3" customFormat="1" ht="18.75">
      <c r="A3" s="14" t="s">
        <v>551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12.75">
      <c r="K4" s="13" t="s">
        <v>640</v>
      </c>
    </row>
    <row r="5" spans="1:11" ht="12.75">
      <c r="A5" s="16" t="s">
        <v>0</v>
      </c>
      <c r="B5" s="16" t="s">
        <v>1</v>
      </c>
      <c r="C5" s="17" t="s">
        <v>2</v>
      </c>
      <c r="D5" s="15" t="s">
        <v>3</v>
      </c>
      <c r="E5" s="15"/>
      <c r="F5" s="15"/>
      <c r="G5" s="15"/>
      <c r="H5" s="17" t="s">
        <v>638</v>
      </c>
      <c r="I5" s="17" t="s">
        <v>639</v>
      </c>
      <c r="J5" s="17" t="s">
        <v>4</v>
      </c>
      <c r="K5" s="17" t="s">
        <v>5</v>
      </c>
    </row>
    <row r="6" spans="1:11" s="6" customFormat="1" ht="53.25" customHeight="1">
      <c r="A6" s="16"/>
      <c r="B6" s="16"/>
      <c r="C6" s="16"/>
      <c r="D6" s="5" t="s">
        <v>6</v>
      </c>
      <c r="E6" s="5" t="s">
        <v>7</v>
      </c>
      <c r="F6" s="5" t="s">
        <v>8</v>
      </c>
      <c r="G6" s="5" t="s">
        <v>637</v>
      </c>
      <c r="H6" s="16"/>
      <c r="I6" s="16"/>
      <c r="J6" s="16"/>
      <c r="K6" s="16"/>
    </row>
    <row r="7" spans="1:11" s="6" customFormat="1" ht="12.75">
      <c r="A7" s="4">
        <v>1</v>
      </c>
      <c r="B7" s="4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</row>
    <row r="8" spans="3:11" s="6" customFormat="1" ht="12.75"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1" t="s">
        <v>9</v>
      </c>
      <c r="B9" s="1" t="s">
        <v>10</v>
      </c>
      <c r="C9" s="2">
        <v>1812099</v>
      </c>
      <c r="D9" s="2">
        <v>1753083</v>
      </c>
      <c r="E9" s="2">
        <v>67120</v>
      </c>
      <c r="F9" s="2">
        <v>0</v>
      </c>
      <c r="G9" s="2">
        <f aca="true" t="shared" si="0" ref="G9:G14">SUM(D9:E9)</f>
        <v>1820203</v>
      </c>
      <c r="H9" s="2">
        <f aca="true" t="shared" si="1" ref="H9:H15">C9-G9</f>
        <v>-8104</v>
      </c>
      <c r="I9" s="2">
        <f aca="true" t="shared" si="2" ref="I9:I15">J9-K9</f>
        <v>8104</v>
      </c>
      <c r="J9" s="2">
        <v>161497</v>
      </c>
      <c r="K9" s="2">
        <v>153393</v>
      </c>
    </row>
    <row r="10" spans="1:11" ht="12.75">
      <c r="A10" s="1" t="s">
        <v>11</v>
      </c>
      <c r="B10" s="1" t="s">
        <v>12</v>
      </c>
      <c r="C10" s="2">
        <v>168721</v>
      </c>
      <c r="D10" s="2">
        <v>99745</v>
      </c>
      <c r="E10" s="2">
        <v>71378</v>
      </c>
      <c r="F10" s="2">
        <v>0</v>
      </c>
      <c r="G10" s="2">
        <f t="shared" si="0"/>
        <v>171123</v>
      </c>
      <c r="H10" s="2">
        <f t="shared" si="1"/>
        <v>-2402</v>
      </c>
      <c r="I10" s="2">
        <f t="shared" si="2"/>
        <v>2402</v>
      </c>
      <c r="J10" s="2">
        <v>24416</v>
      </c>
      <c r="K10" s="2">
        <v>22014</v>
      </c>
    </row>
    <row r="11" spans="1:11" ht="12.75">
      <c r="A11" s="1" t="s">
        <v>13</v>
      </c>
      <c r="B11" s="1" t="s">
        <v>14</v>
      </c>
      <c r="C11" s="2">
        <v>66352</v>
      </c>
      <c r="D11" s="2">
        <v>47303</v>
      </c>
      <c r="E11" s="2">
        <v>10644</v>
      </c>
      <c r="F11" s="2">
        <v>0</v>
      </c>
      <c r="G11" s="2">
        <f t="shared" si="0"/>
        <v>57947</v>
      </c>
      <c r="H11" s="2">
        <f t="shared" si="1"/>
        <v>8405</v>
      </c>
      <c r="I11" s="2">
        <f t="shared" si="2"/>
        <v>-8405</v>
      </c>
      <c r="J11" s="2">
        <v>7530</v>
      </c>
      <c r="K11" s="2">
        <v>15935</v>
      </c>
    </row>
    <row r="12" spans="1:11" ht="12.75">
      <c r="A12" s="1" t="s">
        <v>15</v>
      </c>
      <c r="B12" s="1" t="s">
        <v>16</v>
      </c>
      <c r="C12" s="2">
        <v>81344</v>
      </c>
      <c r="D12" s="2">
        <v>58622</v>
      </c>
      <c r="E12" s="2">
        <v>157162</v>
      </c>
      <c r="F12" s="2">
        <v>0</v>
      </c>
      <c r="G12" s="2">
        <f t="shared" si="0"/>
        <v>215784</v>
      </c>
      <c r="H12" s="2">
        <f t="shared" si="1"/>
        <v>-134440</v>
      </c>
      <c r="I12" s="2">
        <f t="shared" si="2"/>
        <v>134440</v>
      </c>
      <c r="J12" s="2">
        <v>137445</v>
      </c>
      <c r="K12" s="2">
        <v>3005</v>
      </c>
    </row>
    <row r="13" spans="1:11" ht="12.75">
      <c r="A13" s="1" t="s">
        <v>17</v>
      </c>
      <c r="B13" s="1" t="s">
        <v>18</v>
      </c>
      <c r="C13" s="2">
        <v>90861</v>
      </c>
      <c r="D13" s="2">
        <v>80697</v>
      </c>
      <c r="E13" s="2">
        <v>375</v>
      </c>
      <c r="F13" s="2">
        <v>0</v>
      </c>
      <c r="G13" s="2">
        <f t="shared" si="0"/>
        <v>81072</v>
      </c>
      <c r="H13" s="2">
        <f t="shared" si="1"/>
        <v>9789</v>
      </c>
      <c r="I13" s="2">
        <f t="shared" si="2"/>
        <v>-9789</v>
      </c>
      <c r="J13" s="2">
        <v>27176</v>
      </c>
      <c r="K13" s="2">
        <v>36965</v>
      </c>
    </row>
    <row r="14" spans="1:11" ht="12.75">
      <c r="A14" s="1" t="s">
        <v>19</v>
      </c>
      <c r="B14" s="1" t="s">
        <v>20</v>
      </c>
      <c r="C14" s="2">
        <v>11185</v>
      </c>
      <c r="D14" s="2">
        <v>10340</v>
      </c>
      <c r="E14" s="2">
        <v>340</v>
      </c>
      <c r="F14" s="2">
        <v>0</v>
      </c>
      <c r="G14" s="2">
        <f t="shared" si="0"/>
        <v>10680</v>
      </c>
      <c r="H14" s="2">
        <f t="shared" si="1"/>
        <v>505</v>
      </c>
      <c r="I14" s="2">
        <f t="shared" si="2"/>
        <v>-505</v>
      </c>
      <c r="J14" s="2">
        <v>890</v>
      </c>
      <c r="K14" s="2">
        <v>1395</v>
      </c>
    </row>
    <row r="15" spans="1:11" ht="12.75">
      <c r="A15" s="1" t="s">
        <v>21</v>
      </c>
      <c r="B15" s="1" t="s">
        <v>22</v>
      </c>
      <c r="C15" s="2">
        <v>2299824</v>
      </c>
      <c r="D15" s="2">
        <v>1530861</v>
      </c>
      <c r="E15" s="2">
        <v>971673</v>
      </c>
      <c r="F15" s="2">
        <v>-132450</v>
      </c>
      <c r="G15" s="2">
        <f>SUM(D15:F15)</f>
        <v>2370084</v>
      </c>
      <c r="H15" s="2">
        <f t="shared" si="1"/>
        <v>-70260</v>
      </c>
      <c r="I15" s="2">
        <f t="shared" si="2"/>
        <v>70260</v>
      </c>
      <c r="J15" s="2">
        <v>1748440</v>
      </c>
      <c r="K15" s="2">
        <v>1678180</v>
      </c>
    </row>
    <row r="16" spans="2:11" s="8" customFormat="1" ht="12.75">
      <c r="B16" s="9" t="s">
        <v>550</v>
      </c>
      <c r="C16" s="10">
        <f>SUM(C9:C15)</f>
        <v>4530386</v>
      </c>
      <c r="D16" s="10">
        <f aca="true" t="shared" si="3" ref="D16:K16">SUM(D9:D15)</f>
        <v>3580651</v>
      </c>
      <c r="E16" s="10">
        <f t="shared" si="3"/>
        <v>1278692</v>
      </c>
      <c r="F16" s="10">
        <f t="shared" si="3"/>
        <v>-132450</v>
      </c>
      <c r="G16" s="10">
        <f t="shared" si="3"/>
        <v>4726893</v>
      </c>
      <c r="H16" s="10">
        <f t="shared" si="3"/>
        <v>-196507</v>
      </c>
      <c r="I16" s="10">
        <f t="shared" si="3"/>
        <v>196507</v>
      </c>
      <c r="J16" s="10">
        <f t="shared" si="3"/>
        <v>2107394</v>
      </c>
      <c r="K16" s="10">
        <f t="shared" si="3"/>
        <v>1910887</v>
      </c>
    </row>
    <row r="18" spans="1:11" ht="12.75">
      <c r="A18" s="1" t="s">
        <v>23</v>
      </c>
      <c r="B18" s="1" t="s">
        <v>24</v>
      </c>
      <c r="C18" s="2">
        <v>9691</v>
      </c>
      <c r="D18" s="2">
        <v>4247</v>
      </c>
      <c r="E18" s="2">
        <v>3977</v>
      </c>
      <c r="F18" s="2">
        <v>0</v>
      </c>
      <c r="G18" s="2">
        <f aca="true" t="shared" si="4" ref="G18:G32">SUM(D18:E18)</f>
        <v>8224</v>
      </c>
      <c r="H18" s="2">
        <f aca="true" t="shared" si="5" ref="H18:H32">C18-G18</f>
        <v>1467</v>
      </c>
      <c r="I18" s="2">
        <f aca="true" t="shared" si="6" ref="I18:I32">J18-K18</f>
        <v>-1467</v>
      </c>
      <c r="J18" s="2">
        <v>2679</v>
      </c>
      <c r="K18" s="2">
        <v>4146</v>
      </c>
    </row>
    <row r="19" spans="1:11" ht="12.75">
      <c r="A19" s="1" t="s">
        <v>25</v>
      </c>
      <c r="B19" s="1" t="s">
        <v>619</v>
      </c>
      <c r="C19" s="2">
        <v>3665</v>
      </c>
      <c r="D19" s="2">
        <v>5502</v>
      </c>
      <c r="E19" s="2">
        <v>48</v>
      </c>
      <c r="F19" s="2">
        <v>0</v>
      </c>
      <c r="G19" s="2">
        <f t="shared" si="4"/>
        <v>5550</v>
      </c>
      <c r="H19" s="2">
        <f t="shared" si="5"/>
        <v>-1885</v>
      </c>
      <c r="I19" s="2">
        <f t="shared" si="6"/>
        <v>1885</v>
      </c>
      <c r="J19" s="2">
        <v>2890</v>
      </c>
      <c r="K19" s="2">
        <v>1005</v>
      </c>
    </row>
    <row r="20" spans="1:11" ht="12.75">
      <c r="A20" s="1" t="s">
        <v>26</v>
      </c>
      <c r="B20" s="1" t="s">
        <v>27</v>
      </c>
      <c r="C20" s="2">
        <v>6604</v>
      </c>
      <c r="D20" s="2">
        <v>6082</v>
      </c>
      <c r="E20" s="2">
        <v>397</v>
      </c>
      <c r="F20" s="2">
        <v>0</v>
      </c>
      <c r="G20" s="2">
        <f t="shared" si="4"/>
        <v>6479</v>
      </c>
      <c r="H20" s="2">
        <f t="shared" si="5"/>
        <v>125</v>
      </c>
      <c r="I20" s="2">
        <f t="shared" si="6"/>
        <v>-125</v>
      </c>
      <c r="J20" s="2">
        <v>0</v>
      </c>
      <c r="K20" s="2">
        <v>125</v>
      </c>
    </row>
    <row r="21" spans="1:11" ht="12.75">
      <c r="A21" s="1" t="s">
        <v>28</v>
      </c>
      <c r="B21" s="1" t="s">
        <v>29</v>
      </c>
      <c r="C21" s="2">
        <v>419</v>
      </c>
      <c r="D21" s="2">
        <v>392</v>
      </c>
      <c r="E21" s="2">
        <v>0</v>
      </c>
      <c r="F21" s="2">
        <v>0</v>
      </c>
      <c r="G21" s="2">
        <f t="shared" si="4"/>
        <v>392</v>
      </c>
      <c r="H21" s="2">
        <f t="shared" si="5"/>
        <v>27</v>
      </c>
      <c r="I21" s="2">
        <f t="shared" si="6"/>
        <v>-27</v>
      </c>
      <c r="J21" s="2">
        <v>56</v>
      </c>
      <c r="K21" s="2">
        <v>83</v>
      </c>
    </row>
    <row r="22" spans="1:11" ht="12.75">
      <c r="A22" s="1" t="s">
        <v>30</v>
      </c>
      <c r="B22" s="1" t="s">
        <v>31</v>
      </c>
      <c r="C22" s="2">
        <v>0</v>
      </c>
      <c r="D22" s="2">
        <v>0</v>
      </c>
      <c r="E22" s="2">
        <v>0</v>
      </c>
      <c r="F22" s="2">
        <v>0</v>
      </c>
      <c r="G22" s="2">
        <f t="shared" si="4"/>
        <v>0</v>
      </c>
      <c r="H22" s="2">
        <f t="shared" si="5"/>
        <v>0</v>
      </c>
      <c r="I22" s="2">
        <f t="shared" si="6"/>
        <v>0</v>
      </c>
      <c r="J22" s="2">
        <v>0</v>
      </c>
      <c r="K22" s="2">
        <v>0</v>
      </c>
    </row>
    <row r="23" spans="1:11" ht="12.75">
      <c r="A23" s="1">
        <v>3266</v>
      </c>
      <c r="B23" s="1" t="s">
        <v>620</v>
      </c>
      <c r="C23" s="2">
        <v>680</v>
      </c>
      <c r="D23" s="2">
        <v>0</v>
      </c>
      <c r="E23" s="2">
        <v>0</v>
      </c>
      <c r="F23" s="2">
        <v>0</v>
      </c>
      <c r="G23" s="2">
        <f t="shared" si="4"/>
        <v>0</v>
      </c>
      <c r="H23" s="2">
        <f t="shared" si="5"/>
        <v>680</v>
      </c>
      <c r="I23" s="2">
        <f t="shared" si="6"/>
        <v>-680</v>
      </c>
      <c r="J23" s="2">
        <v>0</v>
      </c>
      <c r="K23" s="2">
        <v>680</v>
      </c>
    </row>
    <row r="24" spans="1:11" ht="12.75">
      <c r="A24" s="1">
        <v>3282</v>
      </c>
      <c r="B24" s="1" t="s">
        <v>621</v>
      </c>
      <c r="C24" s="2">
        <v>319</v>
      </c>
      <c r="D24" s="2">
        <v>319</v>
      </c>
      <c r="E24" s="2">
        <v>0</v>
      </c>
      <c r="F24" s="2">
        <v>0</v>
      </c>
      <c r="G24" s="2">
        <f t="shared" si="4"/>
        <v>319</v>
      </c>
      <c r="H24" s="2">
        <f t="shared" si="5"/>
        <v>0</v>
      </c>
      <c r="I24" s="2">
        <f t="shared" si="6"/>
        <v>0</v>
      </c>
      <c r="J24" s="2">
        <v>0</v>
      </c>
      <c r="K24" s="2">
        <v>0</v>
      </c>
    </row>
    <row r="25" spans="1:11" ht="12.75">
      <c r="A25" s="1">
        <v>3278</v>
      </c>
      <c r="B25" s="1" t="s">
        <v>622</v>
      </c>
      <c r="C25" s="2">
        <v>300</v>
      </c>
      <c r="D25" s="2">
        <v>0</v>
      </c>
      <c r="E25" s="2">
        <v>0</v>
      </c>
      <c r="F25" s="2">
        <v>0</v>
      </c>
      <c r="G25" s="2">
        <f t="shared" si="4"/>
        <v>0</v>
      </c>
      <c r="H25" s="2">
        <f t="shared" si="5"/>
        <v>300</v>
      </c>
      <c r="I25" s="2">
        <f t="shared" si="6"/>
        <v>-300</v>
      </c>
      <c r="J25" s="2">
        <v>0</v>
      </c>
      <c r="K25" s="2">
        <v>300</v>
      </c>
    </row>
    <row r="26" spans="1:11" ht="12.75">
      <c r="A26" s="1">
        <v>3290</v>
      </c>
      <c r="B26" s="1" t="s">
        <v>623</v>
      </c>
      <c r="C26" s="2">
        <v>523</v>
      </c>
      <c r="D26" s="2">
        <v>98</v>
      </c>
      <c r="E26" s="2">
        <v>199</v>
      </c>
      <c r="F26" s="2">
        <v>0</v>
      </c>
      <c r="G26" s="2">
        <f t="shared" si="4"/>
        <v>297</v>
      </c>
      <c r="H26" s="2">
        <f t="shared" si="5"/>
        <v>226</v>
      </c>
      <c r="I26" s="2">
        <f t="shared" si="6"/>
        <v>-226</v>
      </c>
      <c r="J26" s="2">
        <v>0</v>
      </c>
      <c r="K26" s="2">
        <v>226</v>
      </c>
    </row>
    <row r="27" spans="1:11" ht="12.75">
      <c r="A27" s="1" t="s">
        <v>32</v>
      </c>
      <c r="B27" s="1" t="s">
        <v>33</v>
      </c>
      <c r="C27" s="2">
        <v>20</v>
      </c>
      <c r="D27" s="2">
        <v>20</v>
      </c>
      <c r="E27" s="2">
        <v>0</v>
      </c>
      <c r="F27" s="2">
        <v>0</v>
      </c>
      <c r="G27" s="2">
        <f t="shared" si="4"/>
        <v>20</v>
      </c>
      <c r="H27" s="2">
        <f t="shared" si="5"/>
        <v>0</v>
      </c>
      <c r="I27" s="2">
        <f t="shared" si="6"/>
        <v>0</v>
      </c>
      <c r="J27" s="2">
        <v>0</v>
      </c>
      <c r="K27" s="2">
        <v>0</v>
      </c>
    </row>
    <row r="28" spans="1:11" ht="12.75">
      <c r="A28" s="1" t="s">
        <v>34</v>
      </c>
      <c r="B28" s="1" t="s">
        <v>35</v>
      </c>
      <c r="C28" s="2">
        <v>326</v>
      </c>
      <c r="D28" s="2">
        <v>326</v>
      </c>
      <c r="E28" s="2">
        <v>0</v>
      </c>
      <c r="F28" s="2">
        <v>0</v>
      </c>
      <c r="G28" s="2">
        <f t="shared" si="4"/>
        <v>326</v>
      </c>
      <c r="H28" s="2">
        <f t="shared" si="5"/>
        <v>0</v>
      </c>
      <c r="I28" s="2">
        <f t="shared" si="6"/>
        <v>0</v>
      </c>
      <c r="J28" s="2">
        <v>0</v>
      </c>
      <c r="K28" s="2">
        <v>0</v>
      </c>
    </row>
    <row r="29" spans="1:11" ht="12.75">
      <c r="A29" s="1" t="s">
        <v>36</v>
      </c>
      <c r="B29" s="1" t="s">
        <v>37</v>
      </c>
      <c r="C29" s="2">
        <v>6959</v>
      </c>
      <c r="D29" s="2">
        <v>5706</v>
      </c>
      <c r="E29" s="2">
        <v>1226</v>
      </c>
      <c r="F29" s="2">
        <v>0</v>
      </c>
      <c r="G29" s="2">
        <f t="shared" si="4"/>
        <v>6932</v>
      </c>
      <c r="H29" s="2">
        <f t="shared" si="5"/>
        <v>27</v>
      </c>
      <c r="I29" s="2">
        <f t="shared" si="6"/>
        <v>-27</v>
      </c>
      <c r="J29" s="2">
        <v>0</v>
      </c>
      <c r="K29" s="2">
        <v>27</v>
      </c>
    </row>
    <row r="30" spans="1:11" ht="12.75">
      <c r="A30" s="1" t="s">
        <v>38</v>
      </c>
      <c r="B30" s="1" t="s">
        <v>39</v>
      </c>
      <c r="C30" s="2">
        <v>1949</v>
      </c>
      <c r="D30" s="2">
        <v>389</v>
      </c>
      <c r="E30" s="2">
        <v>1560</v>
      </c>
      <c r="F30" s="2">
        <v>0</v>
      </c>
      <c r="G30" s="2">
        <f t="shared" si="4"/>
        <v>1949</v>
      </c>
      <c r="H30" s="2">
        <f t="shared" si="5"/>
        <v>0</v>
      </c>
      <c r="I30" s="2">
        <f t="shared" si="6"/>
        <v>0</v>
      </c>
      <c r="J30" s="2">
        <v>0</v>
      </c>
      <c r="K30" s="2">
        <v>0</v>
      </c>
    </row>
    <row r="31" spans="1:11" ht="12.75">
      <c r="A31" s="1" t="s">
        <v>40</v>
      </c>
      <c r="B31" s="1" t="s">
        <v>41</v>
      </c>
      <c r="C31" s="2">
        <v>805</v>
      </c>
      <c r="D31" s="2">
        <v>605</v>
      </c>
      <c r="E31" s="2">
        <v>200</v>
      </c>
      <c r="F31" s="2">
        <v>0</v>
      </c>
      <c r="G31" s="2">
        <f t="shared" si="4"/>
        <v>805</v>
      </c>
      <c r="H31" s="2">
        <f t="shared" si="5"/>
        <v>0</v>
      </c>
      <c r="I31" s="2">
        <f t="shared" si="6"/>
        <v>0</v>
      </c>
      <c r="J31" s="2">
        <v>0</v>
      </c>
      <c r="K31" s="2">
        <v>0</v>
      </c>
    </row>
    <row r="32" spans="1:11" ht="12.75">
      <c r="A32" s="1" t="s">
        <v>42</v>
      </c>
      <c r="B32" s="1" t="s">
        <v>43</v>
      </c>
      <c r="C32" s="2">
        <v>0</v>
      </c>
      <c r="D32" s="2">
        <v>0</v>
      </c>
      <c r="E32" s="2">
        <v>0</v>
      </c>
      <c r="F32" s="2">
        <v>0</v>
      </c>
      <c r="G32" s="2">
        <f t="shared" si="4"/>
        <v>0</v>
      </c>
      <c r="H32" s="2">
        <f t="shared" si="5"/>
        <v>0</v>
      </c>
      <c r="I32" s="2">
        <f t="shared" si="6"/>
        <v>0</v>
      </c>
      <c r="J32" s="2">
        <v>0</v>
      </c>
      <c r="K32" s="2">
        <v>0</v>
      </c>
    </row>
    <row r="33" spans="1:11" ht="12.75">
      <c r="A33" s="1" t="s">
        <v>44</v>
      </c>
      <c r="B33" s="8" t="s">
        <v>45</v>
      </c>
      <c r="C33" s="10">
        <f>SUM(C18:C32)</f>
        <v>32260</v>
      </c>
      <c r="D33" s="10">
        <f aca="true" t="shared" si="7" ref="D33:K33">SUM(D18:D32)</f>
        <v>23686</v>
      </c>
      <c r="E33" s="10">
        <f t="shared" si="7"/>
        <v>7607</v>
      </c>
      <c r="F33" s="10">
        <f t="shared" si="7"/>
        <v>0</v>
      </c>
      <c r="G33" s="10">
        <f t="shared" si="7"/>
        <v>31293</v>
      </c>
      <c r="H33" s="10">
        <f t="shared" si="7"/>
        <v>967</v>
      </c>
      <c r="I33" s="10">
        <f t="shared" si="7"/>
        <v>-967</v>
      </c>
      <c r="J33" s="10">
        <f t="shared" si="7"/>
        <v>5625</v>
      </c>
      <c r="K33" s="10">
        <f t="shared" si="7"/>
        <v>6592</v>
      </c>
    </row>
    <row r="34" ht="12.75">
      <c r="B34" s="8"/>
    </row>
    <row r="35" spans="1:11" ht="12.75">
      <c r="A35" s="1" t="s">
        <v>46</v>
      </c>
      <c r="B35" s="1" t="s">
        <v>47</v>
      </c>
      <c r="C35" s="2">
        <v>282</v>
      </c>
      <c r="D35" s="2">
        <v>316</v>
      </c>
      <c r="E35" s="2">
        <v>198</v>
      </c>
      <c r="F35" s="2">
        <v>0</v>
      </c>
      <c r="G35" s="2">
        <f aca="true" t="shared" si="8" ref="G35:G46">SUM(D35:E35)</f>
        <v>514</v>
      </c>
      <c r="H35" s="2">
        <f aca="true" t="shared" si="9" ref="H35:H46">C35-G35</f>
        <v>-232</v>
      </c>
      <c r="I35" s="2">
        <f aca="true" t="shared" si="10" ref="I35:I46">J35-K35</f>
        <v>232</v>
      </c>
      <c r="J35" s="2">
        <v>3986</v>
      </c>
      <c r="K35" s="2">
        <v>3754</v>
      </c>
    </row>
    <row r="36" spans="1:11" ht="12.75">
      <c r="A36" s="1" t="s">
        <v>48</v>
      </c>
      <c r="B36" s="1" t="s">
        <v>49</v>
      </c>
      <c r="C36" s="2">
        <v>12021</v>
      </c>
      <c r="D36" s="2">
        <v>8652</v>
      </c>
      <c r="E36" s="2">
        <v>0</v>
      </c>
      <c r="F36" s="2">
        <v>0</v>
      </c>
      <c r="G36" s="2">
        <f t="shared" si="8"/>
        <v>8652</v>
      </c>
      <c r="H36" s="2">
        <f t="shared" si="9"/>
        <v>3369</v>
      </c>
      <c r="I36" s="2">
        <f t="shared" si="10"/>
        <v>-3369</v>
      </c>
      <c r="J36" s="2">
        <v>839</v>
      </c>
      <c r="K36" s="2">
        <v>4208</v>
      </c>
    </row>
    <row r="37" spans="1:11" ht="12.75">
      <c r="A37" s="1" t="s">
        <v>50</v>
      </c>
      <c r="B37" s="1" t="s">
        <v>51</v>
      </c>
      <c r="C37" s="2">
        <v>123</v>
      </c>
      <c r="D37" s="2">
        <v>473</v>
      </c>
      <c r="E37" s="2">
        <v>0</v>
      </c>
      <c r="F37" s="2">
        <v>0</v>
      </c>
      <c r="G37" s="2">
        <f t="shared" si="8"/>
        <v>473</v>
      </c>
      <c r="H37" s="2">
        <f t="shared" si="9"/>
        <v>-350</v>
      </c>
      <c r="I37" s="2">
        <f t="shared" si="10"/>
        <v>350</v>
      </c>
      <c r="J37" s="2">
        <v>350</v>
      </c>
      <c r="K37" s="2">
        <v>0</v>
      </c>
    </row>
    <row r="38" spans="1:11" ht="12.75">
      <c r="A38" s="1" t="s">
        <v>52</v>
      </c>
      <c r="B38" s="1" t="s">
        <v>53</v>
      </c>
      <c r="C38" s="2">
        <v>0</v>
      </c>
      <c r="D38" s="2">
        <v>179</v>
      </c>
      <c r="E38" s="2">
        <v>812</v>
      </c>
      <c r="F38" s="2">
        <v>0</v>
      </c>
      <c r="G38" s="2">
        <f t="shared" si="8"/>
        <v>991</v>
      </c>
      <c r="H38" s="2">
        <f t="shared" si="9"/>
        <v>-991</v>
      </c>
      <c r="I38" s="2">
        <f t="shared" si="10"/>
        <v>991</v>
      </c>
      <c r="J38" s="2">
        <v>992</v>
      </c>
      <c r="K38" s="2">
        <v>1</v>
      </c>
    </row>
    <row r="39" spans="1:11" ht="12.75">
      <c r="A39" s="1" t="s">
        <v>54</v>
      </c>
      <c r="B39" s="1" t="s">
        <v>55</v>
      </c>
      <c r="C39" s="2">
        <v>375</v>
      </c>
      <c r="D39" s="2">
        <v>197</v>
      </c>
      <c r="E39" s="2">
        <v>178</v>
      </c>
      <c r="F39" s="2">
        <v>0</v>
      </c>
      <c r="G39" s="2">
        <f t="shared" si="8"/>
        <v>375</v>
      </c>
      <c r="H39" s="2">
        <f t="shared" si="9"/>
        <v>0</v>
      </c>
      <c r="I39" s="2">
        <f t="shared" si="10"/>
        <v>0</v>
      </c>
      <c r="J39" s="2">
        <v>25</v>
      </c>
      <c r="K39" s="2">
        <v>25</v>
      </c>
    </row>
    <row r="40" spans="1:11" ht="12.75">
      <c r="A40" s="1" t="s">
        <v>56</v>
      </c>
      <c r="B40" s="1" t="s">
        <v>57</v>
      </c>
      <c r="C40" s="2">
        <v>2803</v>
      </c>
      <c r="D40" s="2">
        <v>2943</v>
      </c>
      <c r="E40" s="2">
        <v>0</v>
      </c>
      <c r="F40" s="2">
        <v>0</v>
      </c>
      <c r="G40" s="2">
        <f t="shared" si="8"/>
        <v>2943</v>
      </c>
      <c r="H40" s="2">
        <f t="shared" si="9"/>
        <v>-140</v>
      </c>
      <c r="I40" s="2">
        <f t="shared" si="10"/>
        <v>140</v>
      </c>
      <c r="J40" s="2">
        <v>195</v>
      </c>
      <c r="K40" s="2">
        <v>55</v>
      </c>
    </row>
    <row r="41" spans="2:11" ht="12.75">
      <c r="B41" s="1" t="s">
        <v>603</v>
      </c>
      <c r="C41" s="2">
        <v>60</v>
      </c>
      <c r="D41" s="2">
        <v>60</v>
      </c>
      <c r="E41" s="2">
        <v>0</v>
      </c>
      <c r="F41" s="2">
        <v>0</v>
      </c>
      <c r="G41" s="2">
        <f t="shared" si="8"/>
        <v>60</v>
      </c>
      <c r="H41" s="2">
        <f t="shared" si="9"/>
        <v>0</v>
      </c>
      <c r="I41" s="2">
        <f t="shared" si="10"/>
        <v>0</v>
      </c>
      <c r="J41" s="2">
        <v>0</v>
      </c>
      <c r="K41" s="2">
        <v>0</v>
      </c>
    </row>
    <row r="42" spans="2:11" ht="12.75">
      <c r="B42" s="1" t="s">
        <v>604</v>
      </c>
      <c r="C42" s="2">
        <v>242</v>
      </c>
      <c r="D42" s="2">
        <v>36</v>
      </c>
      <c r="E42" s="2">
        <v>200</v>
      </c>
      <c r="F42" s="2">
        <v>0</v>
      </c>
      <c r="G42" s="2">
        <f t="shared" si="8"/>
        <v>236</v>
      </c>
      <c r="H42" s="2">
        <f t="shared" si="9"/>
        <v>6</v>
      </c>
      <c r="I42" s="2">
        <f t="shared" si="10"/>
        <v>-6</v>
      </c>
      <c r="J42" s="2">
        <v>0</v>
      </c>
      <c r="K42" s="2">
        <v>6</v>
      </c>
    </row>
    <row r="43" spans="1:11" ht="12.75">
      <c r="A43" s="1" t="s">
        <v>58</v>
      </c>
      <c r="B43" s="1" t="s">
        <v>59</v>
      </c>
      <c r="C43" s="2">
        <v>0</v>
      </c>
      <c r="D43" s="2">
        <v>14</v>
      </c>
      <c r="E43" s="2">
        <v>0</v>
      </c>
      <c r="F43" s="2">
        <v>0</v>
      </c>
      <c r="G43" s="2">
        <f t="shared" si="8"/>
        <v>14</v>
      </c>
      <c r="H43" s="2">
        <f t="shared" si="9"/>
        <v>-14</v>
      </c>
      <c r="I43" s="2">
        <f t="shared" si="10"/>
        <v>14</v>
      </c>
      <c r="J43" s="2">
        <v>14</v>
      </c>
      <c r="K43" s="2">
        <v>0</v>
      </c>
    </row>
    <row r="44" spans="1:11" ht="12.75">
      <c r="A44" s="1" t="s">
        <v>60</v>
      </c>
      <c r="B44" s="1" t="s">
        <v>61</v>
      </c>
      <c r="C44" s="2">
        <v>7390</v>
      </c>
      <c r="D44" s="2">
        <v>5006</v>
      </c>
      <c r="E44" s="2">
        <v>179</v>
      </c>
      <c r="F44" s="2">
        <v>0</v>
      </c>
      <c r="G44" s="2">
        <f t="shared" si="8"/>
        <v>5185</v>
      </c>
      <c r="H44" s="2">
        <f t="shared" si="9"/>
        <v>2205</v>
      </c>
      <c r="I44" s="2">
        <f t="shared" si="10"/>
        <v>-2205</v>
      </c>
      <c r="J44" s="2">
        <v>3587</v>
      </c>
      <c r="K44" s="2">
        <v>5792</v>
      </c>
    </row>
    <row r="45" spans="2:11" ht="12.75">
      <c r="B45" s="1" t="s">
        <v>605</v>
      </c>
      <c r="C45" s="2">
        <v>50</v>
      </c>
      <c r="D45" s="2">
        <v>50</v>
      </c>
      <c r="E45" s="2">
        <v>0</v>
      </c>
      <c r="F45" s="2">
        <v>0</v>
      </c>
      <c r="G45" s="2">
        <f t="shared" si="8"/>
        <v>50</v>
      </c>
      <c r="H45" s="2">
        <f t="shared" si="9"/>
        <v>0</v>
      </c>
      <c r="I45" s="2">
        <f t="shared" si="10"/>
        <v>0</v>
      </c>
      <c r="J45" s="2">
        <v>0</v>
      </c>
      <c r="K45" s="2">
        <v>0</v>
      </c>
    </row>
    <row r="46" spans="2:11" ht="12.75">
      <c r="B46" s="1" t="s">
        <v>606</v>
      </c>
      <c r="C46" s="2">
        <v>50</v>
      </c>
      <c r="D46" s="2">
        <v>50</v>
      </c>
      <c r="E46" s="2">
        <v>0</v>
      </c>
      <c r="F46" s="2">
        <v>0</v>
      </c>
      <c r="G46" s="2">
        <f t="shared" si="8"/>
        <v>50</v>
      </c>
      <c r="H46" s="2">
        <f t="shared" si="9"/>
        <v>0</v>
      </c>
      <c r="I46" s="2">
        <f t="shared" si="10"/>
        <v>0</v>
      </c>
      <c r="J46" s="2">
        <v>0</v>
      </c>
      <c r="K46" s="2">
        <v>0</v>
      </c>
    </row>
    <row r="47" spans="1:11" ht="12.75">
      <c r="A47" s="1" t="s">
        <v>44</v>
      </c>
      <c r="B47" s="8" t="s">
        <v>62</v>
      </c>
      <c r="C47" s="10">
        <f aca="true" t="shared" si="11" ref="C47:K47">SUM(C35:C46)</f>
        <v>23396</v>
      </c>
      <c r="D47" s="10">
        <f t="shared" si="11"/>
        <v>17976</v>
      </c>
      <c r="E47" s="10">
        <f t="shared" si="11"/>
        <v>1567</v>
      </c>
      <c r="F47" s="10">
        <f t="shared" si="11"/>
        <v>0</v>
      </c>
      <c r="G47" s="10">
        <f t="shared" si="11"/>
        <v>19543</v>
      </c>
      <c r="H47" s="10">
        <f t="shared" si="11"/>
        <v>3853</v>
      </c>
      <c r="I47" s="10">
        <f t="shared" si="11"/>
        <v>-3853</v>
      </c>
      <c r="J47" s="10">
        <f t="shared" si="11"/>
        <v>9988</v>
      </c>
      <c r="K47" s="10">
        <f t="shared" si="11"/>
        <v>13841</v>
      </c>
    </row>
    <row r="49" spans="1:11" ht="12.75">
      <c r="A49" s="1" t="s">
        <v>63</v>
      </c>
      <c r="B49" s="1" t="s">
        <v>64</v>
      </c>
      <c r="C49" s="2">
        <v>6944</v>
      </c>
      <c r="D49" s="2">
        <v>6577</v>
      </c>
      <c r="E49" s="2">
        <v>378</v>
      </c>
      <c r="F49" s="2">
        <v>0</v>
      </c>
      <c r="G49" s="2">
        <f aca="true" t="shared" si="12" ref="G49:G61">SUM(D49:E49)</f>
        <v>6955</v>
      </c>
      <c r="H49" s="2">
        <f aca="true" t="shared" si="13" ref="H49:H61">C49-G49</f>
        <v>-11</v>
      </c>
      <c r="I49" s="2">
        <f aca="true" t="shared" si="14" ref="I49:I61">J49-K49</f>
        <v>11</v>
      </c>
      <c r="J49" s="2">
        <v>353</v>
      </c>
      <c r="K49" s="2">
        <v>342</v>
      </c>
    </row>
    <row r="50" spans="1:11" ht="12.75">
      <c r="A50" s="1" t="s">
        <v>65</v>
      </c>
      <c r="B50" s="1" t="s">
        <v>66</v>
      </c>
      <c r="C50" s="2">
        <v>150</v>
      </c>
      <c r="D50" s="2">
        <v>188</v>
      </c>
      <c r="E50" s="2">
        <v>0</v>
      </c>
      <c r="F50" s="2">
        <v>0</v>
      </c>
      <c r="G50" s="2">
        <f t="shared" si="12"/>
        <v>188</v>
      </c>
      <c r="H50" s="2">
        <f t="shared" si="13"/>
        <v>-38</v>
      </c>
      <c r="I50" s="2">
        <f t="shared" si="14"/>
        <v>38</v>
      </c>
      <c r="J50" s="2">
        <v>56</v>
      </c>
      <c r="K50" s="2">
        <v>18</v>
      </c>
    </row>
    <row r="51" spans="1:11" ht="12.75">
      <c r="A51" s="1" t="s">
        <v>67</v>
      </c>
      <c r="B51" s="1" t="s">
        <v>68</v>
      </c>
      <c r="C51" s="2">
        <v>8308</v>
      </c>
      <c r="D51" s="2">
        <v>4162</v>
      </c>
      <c r="E51" s="2">
        <v>4146</v>
      </c>
      <c r="F51" s="2">
        <v>0</v>
      </c>
      <c r="G51" s="2">
        <f t="shared" si="12"/>
        <v>8308</v>
      </c>
      <c r="H51" s="2">
        <f t="shared" si="13"/>
        <v>0</v>
      </c>
      <c r="I51" s="2">
        <f t="shared" si="14"/>
        <v>0</v>
      </c>
      <c r="J51" s="2">
        <v>0</v>
      </c>
      <c r="K51" s="2">
        <v>0</v>
      </c>
    </row>
    <row r="52" spans="1:11" ht="12.75">
      <c r="A52" s="1" t="s">
        <v>69</v>
      </c>
      <c r="B52" s="1" t="s">
        <v>70</v>
      </c>
      <c r="C52" s="2">
        <v>30</v>
      </c>
      <c r="D52" s="2">
        <v>0</v>
      </c>
      <c r="E52" s="2">
        <v>0</v>
      </c>
      <c r="F52" s="2">
        <v>0</v>
      </c>
      <c r="G52" s="2">
        <f t="shared" si="12"/>
        <v>0</v>
      </c>
      <c r="H52" s="2">
        <f t="shared" si="13"/>
        <v>30</v>
      </c>
      <c r="I52" s="2">
        <f t="shared" si="14"/>
        <v>-30</v>
      </c>
      <c r="J52" s="2">
        <v>0</v>
      </c>
      <c r="K52" s="2">
        <v>30</v>
      </c>
    </row>
    <row r="53" spans="1:11" ht="12.75">
      <c r="A53" s="11">
        <v>3850</v>
      </c>
      <c r="B53" s="1" t="s">
        <v>580</v>
      </c>
      <c r="C53" s="2">
        <v>150</v>
      </c>
      <c r="D53" s="2">
        <v>150</v>
      </c>
      <c r="E53" s="2">
        <v>0</v>
      </c>
      <c r="F53" s="2">
        <v>0</v>
      </c>
      <c r="G53" s="2">
        <f>SUM(D53:E53)</f>
        <v>150</v>
      </c>
      <c r="H53" s="2">
        <f>C53-G53</f>
        <v>0</v>
      </c>
      <c r="I53" s="2">
        <f>J53-K53</f>
        <v>0</v>
      </c>
      <c r="J53" s="2">
        <v>0</v>
      </c>
      <c r="K53" s="2">
        <v>0</v>
      </c>
    </row>
    <row r="54" spans="1:11" ht="12.75">
      <c r="A54" s="1" t="s">
        <v>71</v>
      </c>
      <c r="B54" s="1" t="s">
        <v>72</v>
      </c>
      <c r="C54" s="2">
        <v>191</v>
      </c>
      <c r="D54" s="2">
        <v>191</v>
      </c>
      <c r="E54" s="2">
        <v>0</v>
      </c>
      <c r="F54" s="2">
        <v>0</v>
      </c>
      <c r="G54" s="2">
        <f t="shared" si="12"/>
        <v>191</v>
      </c>
      <c r="H54" s="2">
        <f t="shared" si="13"/>
        <v>0</v>
      </c>
      <c r="I54" s="2">
        <f t="shared" si="14"/>
        <v>0</v>
      </c>
      <c r="J54" s="2">
        <v>0</v>
      </c>
      <c r="K54" s="2">
        <v>0</v>
      </c>
    </row>
    <row r="55" spans="1:11" ht="12.75">
      <c r="A55" s="1" t="s">
        <v>73</v>
      </c>
      <c r="B55" s="1" t="s">
        <v>74</v>
      </c>
      <c r="C55" s="2">
        <v>191</v>
      </c>
      <c r="D55" s="2">
        <v>245</v>
      </c>
      <c r="E55" s="2">
        <v>145</v>
      </c>
      <c r="F55" s="2">
        <v>0</v>
      </c>
      <c r="G55" s="2">
        <f t="shared" si="12"/>
        <v>390</v>
      </c>
      <c r="H55" s="2">
        <f t="shared" si="13"/>
        <v>-199</v>
      </c>
      <c r="I55" s="2">
        <f t="shared" si="14"/>
        <v>199</v>
      </c>
      <c r="J55" s="2">
        <v>199</v>
      </c>
      <c r="K55" s="2">
        <v>0</v>
      </c>
    </row>
    <row r="56" spans="1:11" ht="12.75">
      <c r="A56" s="1" t="s">
        <v>75</v>
      </c>
      <c r="B56" s="1" t="s">
        <v>76</v>
      </c>
      <c r="C56" s="2">
        <v>278</v>
      </c>
      <c r="D56" s="2">
        <v>278</v>
      </c>
      <c r="E56" s="2">
        <v>0</v>
      </c>
      <c r="F56" s="2">
        <v>0</v>
      </c>
      <c r="G56" s="2">
        <f t="shared" si="12"/>
        <v>278</v>
      </c>
      <c r="H56" s="2">
        <f t="shared" si="13"/>
        <v>0</v>
      </c>
      <c r="I56" s="2">
        <f t="shared" si="14"/>
        <v>0</v>
      </c>
      <c r="J56" s="2">
        <v>0</v>
      </c>
      <c r="K56" s="2">
        <v>0</v>
      </c>
    </row>
    <row r="57" spans="1:11" ht="12.75">
      <c r="A57" s="11">
        <v>3864</v>
      </c>
      <c r="B57" s="1" t="s">
        <v>581</v>
      </c>
      <c r="C57" s="2">
        <v>602</v>
      </c>
      <c r="D57" s="2">
        <v>602</v>
      </c>
      <c r="E57" s="2">
        <v>0</v>
      </c>
      <c r="F57" s="2">
        <v>0</v>
      </c>
      <c r="G57" s="2">
        <f>SUM(D57:E57)</f>
        <v>602</v>
      </c>
      <c r="H57" s="2">
        <f>C57-G57</f>
        <v>0</v>
      </c>
      <c r="I57" s="2">
        <f>J57-K57</f>
        <v>0</v>
      </c>
      <c r="J57" s="2">
        <v>0</v>
      </c>
      <c r="K57" s="2">
        <v>0</v>
      </c>
    </row>
    <row r="58" spans="1:11" ht="12.75">
      <c r="A58" s="1" t="s">
        <v>77</v>
      </c>
      <c r="B58" s="1" t="s">
        <v>78</v>
      </c>
      <c r="C58" s="2">
        <v>200</v>
      </c>
      <c r="D58" s="2">
        <v>200</v>
      </c>
      <c r="E58" s="2">
        <v>0</v>
      </c>
      <c r="F58" s="2">
        <v>0</v>
      </c>
      <c r="G58" s="2">
        <f t="shared" si="12"/>
        <v>200</v>
      </c>
      <c r="H58" s="2">
        <f t="shared" si="13"/>
        <v>0</v>
      </c>
      <c r="I58" s="2">
        <f t="shared" si="14"/>
        <v>0</v>
      </c>
      <c r="J58" s="2">
        <v>100</v>
      </c>
      <c r="K58" s="2">
        <v>100</v>
      </c>
    </row>
    <row r="59" spans="1:11" ht="12.75">
      <c r="A59" s="11">
        <v>3878</v>
      </c>
      <c r="B59" s="1" t="s">
        <v>582</v>
      </c>
      <c r="C59" s="2">
        <v>200</v>
      </c>
      <c r="D59" s="2">
        <v>200</v>
      </c>
      <c r="E59" s="2">
        <v>0</v>
      </c>
      <c r="F59" s="2">
        <v>0</v>
      </c>
      <c r="G59" s="2">
        <f>SUM(D59:E59)</f>
        <v>200</v>
      </c>
      <c r="H59" s="2">
        <f>C59-G59</f>
        <v>0</v>
      </c>
      <c r="I59" s="2">
        <f>J59-K59</f>
        <v>0</v>
      </c>
      <c r="J59" s="2">
        <v>0</v>
      </c>
      <c r="K59" s="2">
        <v>0</v>
      </c>
    </row>
    <row r="60" spans="1:11" ht="12.75">
      <c r="A60" s="1" t="s">
        <v>79</v>
      </c>
      <c r="B60" s="1" t="s">
        <v>80</v>
      </c>
      <c r="C60" s="2">
        <v>0</v>
      </c>
      <c r="D60" s="2">
        <v>80</v>
      </c>
      <c r="E60" s="2">
        <v>0</v>
      </c>
      <c r="F60" s="2">
        <v>0</v>
      </c>
      <c r="G60" s="2">
        <f t="shared" si="12"/>
        <v>80</v>
      </c>
      <c r="H60" s="2">
        <f t="shared" si="13"/>
        <v>-80</v>
      </c>
      <c r="I60" s="2">
        <f t="shared" si="14"/>
        <v>80</v>
      </c>
      <c r="J60" s="2">
        <v>120</v>
      </c>
      <c r="K60" s="2">
        <v>40</v>
      </c>
    </row>
    <row r="61" spans="1:11" ht="12.75">
      <c r="A61" s="11">
        <v>3890</v>
      </c>
      <c r="B61" s="1" t="s">
        <v>583</v>
      </c>
      <c r="C61" s="2">
        <v>425</v>
      </c>
      <c r="D61" s="2">
        <v>0</v>
      </c>
      <c r="E61" s="2">
        <v>425</v>
      </c>
      <c r="F61" s="2">
        <v>0</v>
      </c>
      <c r="G61" s="2">
        <f t="shared" si="12"/>
        <v>425</v>
      </c>
      <c r="H61" s="2">
        <f t="shared" si="13"/>
        <v>0</v>
      </c>
      <c r="I61" s="2">
        <f t="shared" si="14"/>
        <v>0</v>
      </c>
      <c r="J61" s="2">
        <v>0</v>
      </c>
      <c r="K61" s="2">
        <v>0</v>
      </c>
    </row>
    <row r="62" spans="1:11" ht="12.75">
      <c r="A62" s="1" t="s">
        <v>44</v>
      </c>
      <c r="B62" s="8" t="s">
        <v>81</v>
      </c>
      <c r="C62" s="10">
        <f>SUM(C49:C61)</f>
        <v>17669</v>
      </c>
      <c r="D62" s="10">
        <f aca="true" t="shared" si="15" ref="D62:K62">SUM(D49:D61)</f>
        <v>12873</v>
      </c>
      <c r="E62" s="10">
        <f t="shared" si="15"/>
        <v>5094</v>
      </c>
      <c r="F62" s="10">
        <f t="shared" si="15"/>
        <v>0</v>
      </c>
      <c r="G62" s="10">
        <f t="shared" si="15"/>
        <v>17967</v>
      </c>
      <c r="H62" s="10">
        <f t="shared" si="15"/>
        <v>-298</v>
      </c>
      <c r="I62" s="10">
        <f t="shared" si="15"/>
        <v>298</v>
      </c>
      <c r="J62" s="10">
        <f t="shared" si="15"/>
        <v>828</v>
      </c>
      <c r="K62" s="10">
        <f t="shared" si="15"/>
        <v>530</v>
      </c>
    </row>
    <row r="64" spans="1:11" ht="12" customHeight="1">
      <c r="A64" s="1" t="s">
        <v>82</v>
      </c>
      <c r="B64" s="1" t="s">
        <v>83</v>
      </c>
      <c r="C64" s="2">
        <v>23391</v>
      </c>
      <c r="D64" s="2">
        <v>23723</v>
      </c>
      <c r="E64" s="2">
        <v>0</v>
      </c>
      <c r="F64" s="2">
        <v>0</v>
      </c>
      <c r="G64" s="2">
        <f>SUM(D64:E64)</f>
        <v>23723</v>
      </c>
      <c r="H64" s="2">
        <f aca="true" t="shared" si="16" ref="H64:H76">C64-G64</f>
        <v>-332</v>
      </c>
      <c r="I64" s="2">
        <f aca="true" t="shared" si="17" ref="I64:I76">J64-K64</f>
        <v>332</v>
      </c>
      <c r="J64" s="2">
        <v>350</v>
      </c>
      <c r="K64" s="2">
        <v>18</v>
      </c>
    </row>
    <row r="65" spans="1:11" ht="12" customHeight="1">
      <c r="A65" s="1">
        <v>4046</v>
      </c>
      <c r="B65" s="1" t="s">
        <v>607</v>
      </c>
      <c r="C65" s="2">
        <v>700</v>
      </c>
      <c r="D65" s="2">
        <v>700</v>
      </c>
      <c r="E65" s="2">
        <v>0</v>
      </c>
      <c r="F65" s="2">
        <v>0</v>
      </c>
      <c r="G65" s="2">
        <f aca="true" t="shared" si="18" ref="G65:G76">SUM(D65:E65)</f>
        <v>700</v>
      </c>
      <c r="H65" s="2">
        <f t="shared" si="16"/>
        <v>0</v>
      </c>
      <c r="I65" s="2">
        <v>0</v>
      </c>
      <c r="J65" s="2">
        <v>0</v>
      </c>
      <c r="K65" s="2">
        <v>0</v>
      </c>
    </row>
    <row r="66" spans="1:11" ht="12.75">
      <c r="A66" s="1" t="s">
        <v>84</v>
      </c>
      <c r="B66" s="1" t="s">
        <v>85</v>
      </c>
      <c r="C66" s="2">
        <v>4861</v>
      </c>
      <c r="D66" s="2">
        <v>3569</v>
      </c>
      <c r="E66" s="2">
        <v>6429</v>
      </c>
      <c r="F66" s="2">
        <v>0</v>
      </c>
      <c r="G66" s="2">
        <f t="shared" si="18"/>
        <v>9998</v>
      </c>
      <c r="H66" s="2">
        <f t="shared" si="16"/>
        <v>-5137</v>
      </c>
      <c r="I66" s="2">
        <f t="shared" si="17"/>
        <v>5137</v>
      </c>
      <c r="J66" s="2">
        <v>8204</v>
      </c>
      <c r="K66" s="2">
        <v>3067</v>
      </c>
    </row>
    <row r="67" spans="1:11" ht="12.75">
      <c r="A67" s="1" t="s">
        <v>86</v>
      </c>
      <c r="B67" s="1" t="s">
        <v>87</v>
      </c>
      <c r="C67" s="2">
        <v>89</v>
      </c>
      <c r="D67" s="2">
        <v>0</v>
      </c>
      <c r="E67" s="2">
        <v>89</v>
      </c>
      <c r="F67" s="2">
        <v>0</v>
      </c>
      <c r="G67" s="2">
        <f t="shared" si="18"/>
        <v>89</v>
      </c>
      <c r="H67" s="2">
        <f t="shared" si="16"/>
        <v>0</v>
      </c>
      <c r="I67" s="2">
        <f t="shared" si="17"/>
        <v>0</v>
      </c>
      <c r="J67" s="2">
        <v>0</v>
      </c>
      <c r="K67" s="2">
        <v>0</v>
      </c>
    </row>
    <row r="68" spans="1:11" ht="12.75">
      <c r="A68" s="1" t="s">
        <v>88</v>
      </c>
      <c r="B68" s="1" t="s">
        <v>89</v>
      </c>
      <c r="C68" s="2">
        <v>0</v>
      </c>
      <c r="D68" s="2">
        <v>0</v>
      </c>
      <c r="E68" s="2">
        <v>0</v>
      </c>
      <c r="F68" s="2">
        <v>0</v>
      </c>
      <c r="G68" s="2">
        <f t="shared" si="18"/>
        <v>0</v>
      </c>
      <c r="H68" s="2">
        <f t="shared" si="16"/>
        <v>0</v>
      </c>
      <c r="I68" s="2">
        <f t="shared" si="17"/>
        <v>0</v>
      </c>
      <c r="J68" s="2">
        <v>0</v>
      </c>
      <c r="K68" s="2">
        <v>0</v>
      </c>
    </row>
    <row r="69" spans="1:11" ht="12.75">
      <c r="A69" s="1" t="s">
        <v>90</v>
      </c>
      <c r="B69" s="1" t="s">
        <v>91</v>
      </c>
      <c r="C69" s="2">
        <v>2685</v>
      </c>
      <c r="D69" s="2">
        <v>2473</v>
      </c>
      <c r="E69" s="2">
        <v>0</v>
      </c>
      <c r="F69" s="2">
        <v>0</v>
      </c>
      <c r="G69" s="2">
        <f t="shared" si="18"/>
        <v>2473</v>
      </c>
      <c r="H69" s="2">
        <f t="shared" si="16"/>
        <v>212</v>
      </c>
      <c r="I69" s="2">
        <f t="shared" si="17"/>
        <v>-212</v>
      </c>
      <c r="J69" s="2">
        <v>764</v>
      </c>
      <c r="K69" s="2">
        <v>976</v>
      </c>
    </row>
    <row r="70" spans="1:11" ht="12.75">
      <c r="A70" s="1" t="s">
        <v>92</v>
      </c>
      <c r="B70" s="1" t="s">
        <v>93</v>
      </c>
      <c r="C70" s="2">
        <v>0</v>
      </c>
      <c r="D70" s="2">
        <v>418</v>
      </c>
      <c r="E70" s="2">
        <v>0</v>
      </c>
      <c r="F70" s="2">
        <v>0</v>
      </c>
      <c r="G70" s="2">
        <f t="shared" si="18"/>
        <v>418</v>
      </c>
      <c r="H70" s="2">
        <f t="shared" si="16"/>
        <v>-418</v>
      </c>
      <c r="I70" s="2">
        <f t="shared" si="17"/>
        <v>418</v>
      </c>
      <c r="J70" s="2">
        <v>870</v>
      </c>
      <c r="K70" s="2">
        <v>452</v>
      </c>
    </row>
    <row r="71" spans="1:11" ht="12.75">
      <c r="A71" s="1" t="s">
        <v>94</v>
      </c>
      <c r="B71" s="1" t="s">
        <v>95</v>
      </c>
      <c r="C71" s="2">
        <v>3900</v>
      </c>
      <c r="D71" s="2">
        <v>1100</v>
      </c>
      <c r="E71" s="2">
        <v>2750</v>
      </c>
      <c r="F71" s="2">
        <v>0</v>
      </c>
      <c r="G71" s="2">
        <f t="shared" si="18"/>
        <v>3850</v>
      </c>
      <c r="H71" s="2">
        <f t="shared" si="16"/>
        <v>50</v>
      </c>
      <c r="I71" s="2">
        <f t="shared" si="17"/>
        <v>-50</v>
      </c>
      <c r="J71" s="2">
        <v>0</v>
      </c>
      <c r="K71" s="2">
        <v>50</v>
      </c>
    </row>
    <row r="72" spans="1:11" ht="12.75">
      <c r="A72" s="1" t="s">
        <v>96</v>
      </c>
      <c r="B72" s="1" t="s">
        <v>97</v>
      </c>
      <c r="C72" s="2">
        <v>0</v>
      </c>
      <c r="D72" s="2">
        <v>170</v>
      </c>
      <c r="E72" s="2">
        <v>0</v>
      </c>
      <c r="F72" s="2">
        <v>999</v>
      </c>
      <c r="G72" s="2">
        <f>SUM(D72:F72)</f>
        <v>1169</v>
      </c>
      <c r="H72" s="2">
        <f t="shared" si="16"/>
        <v>-1169</v>
      </c>
      <c r="I72" s="2">
        <f t="shared" si="17"/>
        <v>1169</v>
      </c>
      <c r="J72" s="2">
        <v>3638</v>
      </c>
      <c r="K72" s="2">
        <v>2469</v>
      </c>
    </row>
    <row r="73" spans="1:11" ht="12.75">
      <c r="A73" s="1">
        <v>4080</v>
      </c>
      <c r="B73" s="1" t="s">
        <v>608</v>
      </c>
      <c r="C73" s="2">
        <v>747</v>
      </c>
      <c r="D73" s="2">
        <v>673</v>
      </c>
      <c r="E73" s="2">
        <v>74</v>
      </c>
      <c r="F73" s="2">
        <v>0</v>
      </c>
      <c r="G73" s="2">
        <f t="shared" si="18"/>
        <v>747</v>
      </c>
      <c r="H73" s="2">
        <f t="shared" si="16"/>
        <v>0</v>
      </c>
      <c r="I73" s="2">
        <v>0</v>
      </c>
      <c r="J73" s="2">
        <v>0</v>
      </c>
      <c r="K73" s="2">
        <v>0</v>
      </c>
    </row>
    <row r="74" spans="1:11" ht="12.75">
      <c r="A74" s="1" t="s">
        <v>98</v>
      </c>
      <c r="B74" s="1" t="s">
        <v>99</v>
      </c>
      <c r="C74" s="2">
        <v>0</v>
      </c>
      <c r="D74" s="2">
        <v>0</v>
      </c>
      <c r="E74" s="2">
        <v>0</v>
      </c>
      <c r="F74" s="2">
        <v>0</v>
      </c>
      <c r="G74" s="2">
        <f t="shared" si="18"/>
        <v>0</v>
      </c>
      <c r="H74" s="2">
        <f t="shared" si="16"/>
        <v>0</v>
      </c>
      <c r="I74" s="2">
        <f t="shared" si="17"/>
        <v>0</v>
      </c>
      <c r="J74" s="2">
        <v>153</v>
      </c>
      <c r="K74" s="2">
        <v>153</v>
      </c>
    </row>
    <row r="75" spans="1:11" ht="12.75">
      <c r="A75" s="1">
        <v>4096</v>
      </c>
      <c r="B75" s="1" t="s">
        <v>609</v>
      </c>
      <c r="C75" s="2">
        <v>1474</v>
      </c>
      <c r="D75" s="2">
        <v>1474</v>
      </c>
      <c r="E75" s="2">
        <v>0</v>
      </c>
      <c r="F75" s="2">
        <v>0</v>
      </c>
      <c r="G75" s="2">
        <f t="shared" si="18"/>
        <v>1474</v>
      </c>
      <c r="H75" s="2">
        <f t="shared" si="16"/>
        <v>0</v>
      </c>
      <c r="I75" s="2">
        <v>0</v>
      </c>
      <c r="J75" s="2">
        <v>0</v>
      </c>
      <c r="K75" s="2">
        <v>0</v>
      </c>
    </row>
    <row r="76" spans="1:11" ht="12.75">
      <c r="A76" s="1" t="s">
        <v>100</v>
      </c>
      <c r="B76" s="1" t="s">
        <v>101</v>
      </c>
      <c r="C76" s="2">
        <v>0</v>
      </c>
      <c r="E76" s="2">
        <v>0</v>
      </c>
      <c r="F76" s="2">
        <v>0</v>
      </c>
      <c r="G76" s="2">
        <f t="shared" si="18"/>
        <v>0</v>
      </c>
      <c r="H76" s="2">
        <f t="shared" si="16"/>
        <v>0</v>
      </c>
      <c r="I76" s="2">
        <f t="shared" si="17"/>
        <v>0</v>
      </c>
      <c r="J76" s="2">
        <v>0</v>
      </c>
      <c r="K76" s="2">
        <v>0</v>
      </c>
    </row>
    <row r="77" spans="1:11" ht="12.75">
      <c r="A77" s="1" t="s">
        <v>44</v>
      </c>
      <c r="B77" s="8" t="s">
        <v>102</v>
      </c>
      <c r="C77" s="10">
        <f>SUM(C64:C76)</f>
        <v>37847</v>
      </c>
      <c r="D77" s="10">
        <f aca="true" t="shared" si="19" ref="D77:K77">SUM(D64:D76)</f>
        <v>34300</v>
      </c>
      <c r="E77" s="10">
        <f t="shared" si="19"/>
        <v>9342</v>
      </c>
      <c r="F77" s="10">
        <f t="shared" si="19"/>
        <v>999</v>
      </c>
      <c r="G77" s="10">
        <f t="shared" si="19"/>
        <v>44641</v>
      </c>
      <c r="H77" s="10">
        <f t="shared" si="19"/>
        <v>-6794</v>
      </c>
      <c r="I77" s="10">
        <f t="shared" si="19"/>
        <v>6794</v>
      </c>
      <c r="J77" s="10">
        <f t="shared" si="19"/>
        <v>13979</v>
      </c>
      <c r="K77" s="10">
        <f t="shared" si="19"/>
        <v>7185</v>
      </c>
    </row>
    <row r="79" spans="1:11" ht="12.75">
      <c r="A79" s="1" t="s">
        <v>103</v>
      </c>
      <c r="B79" s="1" t="s">
        <v>104</v>
      </c>
      <c r="C79" s="2">
        <v>9064</v>
      </c>
      <c r="D79" s="2">
        <v>6551</v>
      </c>
      <c r="E79" s="2">
        <v>2559</v>
      </c>
      <c r="F79" s="2">
        <v>0</v>
      </c>
      <c r="G79" s="2">
        <f aca="true" t="shared" si="20" ref="G79:G103">SUM(D79:E79)</f>
        <v>9110</v>
      </c>
      <c r="H79" s="2">
        <f aca="true" t="shared" si="21" ref="H79:H103">C79-G79</f>
        <v>-46</v>
      </c>
      <c r="I79" s="2">
        <f aca="true" t="shared" si="22" ref="I79:I103">J79-K79</f>
        <v>46</v>
      </c>
      <c r="J79" s="2">
        <v>2219</v>
      </c>
      <c r="K79" s="2">
        <v>2173</v>
      </c>
    </row>
    <row r="80" spans="1:11" ht="12.75">
      <c r="A80" s="1" t="s">
        <v>105</v>
      </c>
      <c r="B80" s="1" t="s">
        <v>106</v>
      </c>
      <c r="C80" s="2">
        <v>36451</v>
      </c>
      <c r="D80" s="2">
        <v>34590</v>
      </c>
      <c r="E80" s="2">
        <v>5491</v>
      </c>
      <c r="F80" s="2">
        <v>0</v>
      </c>
      <c r="G80" s="2">
        <f t="shared" si="20"/>
        <v>40081</v>
      </c>
      <c r="H80" s="2">
        <f t="shared" si="21"/>
        <v>-3630</v>
      </c>
      <c r="I80" s="2">
        <f t="shared" si="22"/>
        <v>3630</v>
      </c>
      <c r="J80" s="2">
        <v>13890</v>
      </c>
      <c r="K80" s="2">
        <v>10260</v>
      </c>
    </row>
    <row r="81" spans="1:11" ht="12.75">
      <c r="A81" s="1" t="s">
        <v>107</v>
      </c>
      <c r="B81" s="1" t="s">
        <v>108</v>
      </c>
      <c r="C81" s="2">
        <v>0</v>
      </c>
      <c r="D81" s="2">
        <v>0</v>
      </c>
      <c r="E81" s="2">
        <v>0</v>
      </c>
      <c r="F81" s="2">
        <v>0</v>
      </c>
      <c r="G81" s="2">
        <f t="shared" si="20"/>
        <v>0</v>
      </c>
      <c r="H81" s="2">
        <f t="shared" si="21"/>
        <v>0</v>
      </c>
      <c r="I81" s="2">
        <f t="shared" si="22"/>
        <v>0</v>
      </c>
      <c r="J81" s="2">
        <v>0</v>
      </c>
      <c r="K81" s="2">
        <v>0</v>
      </c>
    </row>
    <row r="82" spans="1:11" ht="12.75">
      <c r="A82" s="1" t="s">
        <v>109</v>
      </c>
      <c r="B82" s="1" t="s">
        <v>635</v>
      </c>
      <c r="C82" s="2">
        <v>21708</v>
      </c>
      <c r="D82" s="2">
        <v>15219</v>
      </c>
      <c r="E82" s="2">
        <v>5994</v>
      </c>
      <c r="F82" s="2">
        <v>0</v>
      </c>
      <c r="G82" s="2">
        <f t="shared" si="20"/>
        <v>21213</v>
      </c>
      <c r="H82" s="2">
        <f t="shared" si="21"/>
        <v>495</v>
      </c>
      <c r="I82" s="2">
        <f t="shared" si="22"/>
        <v>-495</v>
      </c>
      <c r="J82" s="2">
        <v>143</v>
      </c>
      <c r="K82" s="2">
        <v>638</v>
      </c>
    </row>
    <row r="83" spans="1:11" ht="12.75">
      <c r="A83" s="1" t="s">
        <v>110</v>
      </c>
      <c r="B83" s="1" t="s">
        <v>111</v>
      </c>
      <c r="C83" s="2">
        <v>1060</v>
      </c>
      <c r="D83" s="2">
        <v>761</v>
      </c>
      <c r="E83" s="2">
        <v>190</v>
      </c>
      <c r="F83" s="2">
        <v>0</v>
      </c>
      <c r="G83" s="2">
        <f t="shared" si="20"/>
        <v>951</v>
      </c>
      <c r="H83" s="2">
        <f t="shared" si="21"/>
        <v>109</v>
      </c>
      <c r="I83" s="2">
        <f t="shared" si="22"/>
        <v>-109</v>
      </c>
      <c r="J83" s="2">
        <v>124</v>
      </c>
      <c r="K83" s="2">
        <v>233</v>
      </c>
    </row>
    <row r="84" spans="1:11" ht="12.75">
      <c r="A84" s="1" t="s">
        <v>112</v>
      </c>
      <c r="B84" s="1" t="s">
        <v>113</v>
      </c>
      <c r="C84" s="2">
        <v>120</v>
      </c>
      <c r="D84" s="2">
        <v>0</v>
      </c>
      <c r="E84" s="2">
        <v>120</v>
      </c>
      <c r="F84" s="2">
        <v>0</v>
      </c>
      <c r="G84" s="2">
        <f t="shared" si="20"/>
        <v>120</v>
      </c>
      <c r="H84" s="2">
        <f t="shared" si="21"/>
        <v>0</v>
      </c>
      <c r="I84" s="2">
        <f t="shared" si="22"/>
        <v>0</v>
      </c>
      <c r="J84" s="2">
        <v>0</v>
      </c>
      <c r="K84" s="2">
        <v>0</v>
      </c>
    </row>
    <row r="85" spans="1:11" ht="12.75">
      <c r="A85" s="1" t="s">
        <v>114</v>
      </c>
      <c r="B85" s="1" t="s">
        <v>115</v>
      </c>
      <c r="C85" s="2">
        <v>0</v>
      </c>
      <c r="D85" s="2">
        <v>260</v>
      </c>
      <c r="E85" s="2">
        <v>0</v>
      </c>
      <c r="F85" s="2">
        <v>0</v>
      </c>
      <c r="G85" s="2">
        <f t="shared" si="20"/>
        <v>260</v>
      </c>
      <c r="H85" s="2">
        <f t="shared" si="21"/>
        <v>-260</v>
      </c>
      <c r="I85" s="2">
        <f t="shared" si="22"/>
        <v>23</v>
      </c>
      <c r="J85" s="2">
        <v>179</v>
      </c>
      <c r="K85" s="2">
        <v>156</v>
      </c>
    </row>
    <row r="86" spans="1:11" ht="12.75">
      <c r="A86" s="1" t="s">
        <v>116</v>
      </c>
      <c r="B86" s="1" t="s">
        <v>117</v>
      </c>
      <c r="C86" s="2">
        <v>237</v>
      </c>
      <c r="D86" s="2">
        <v>0</v>
      </c>
      <c r="E86" s="2">
        <v>0</v>
      </c>
      <c r="F86" s="2">
        <v>0</v>
      </c>
      <c r="G86" s="2">
        <f t="shared" si="20"/>
        <v>0</v>
      </c>
      <c r="H86" s="2">
        <f t="shared" si="21"/>
        <v>237</v>
      </c>
      <c r="I86" s="2">
        <f t="shared" si="22"/>
        <v>0</v>
      </c>
      <c r="J86" s="2">
        <v>0</v>
      </c>
      <c r="K86" s="2">
        <v>0</v>
      </c>
    </row>
    <row r="87" spans="1:11" ht="12.75">
      <c r="A87" s="1" t="s">
        <v>118</v>
      </c>
      <c r="B87" s="1" t="s">
        <v>119</v>
      </c>
      <c r="C87" s="2">
        <v>385</v>
      </c>
      <c r="D87" s="2">
        <v>54</v>
      </c>
      <c r="E87" s="2">
        <v>0</v>
      </c>
      <c r="F87" s="2">
        <v>0</v>
      </c>
      <c r="G87" s="2">
        <f t="shared" si="20"/>
        <v>54</v>
      </c>
      <c r="H87" s="2">
        <f t="shared" si="21"/>
        <v>331</v>
      </c>
      <c r="I87" s="2">
        <f t="shared" si="22"/>
        <v>-331</v>
      </c>
      <c r="J87" s="2">
        <v>0</v>
      </c>
      <c r="K87" s="2">
        <v>331</v>
      </c>
    </row>
    <row r="88" spans="1:11" ht="12.75">
      <c r="A88" s="1" t="s">
        <v>120</v>
      </c>
      <c r="B88" s="1" t="s">
        <v>121</v>
      </c>
      <c r="C88" s="2">
        <v>1615</v>
      </c>
      <c r="D88" s="2">
        <v>1710</v>
      </c>
      <c r="E88" s="2">
        <v>999</v>
      </c>
      <c r="F88" s="2">
        <v>0</v>
      </c>
      <c r="G88" s="2">
        <f t="shared" si="20"/>
        <v>2709</v>
      </c>
      <c r="H88" s="2">
        <f t="shared" si="21"/>
        <v>-1094</v>
      </c>
      <c r="I88" s="2">
        <f t="shared" si="22"/>
        <v>1094</v>
      </c>
      <c r="J88" s="2">
        <v>1130</v>
      </c>
      <c r="K88" s="2">
        <v>36</v>
      </c>
    </row>
    <row r="89" spans="1:11" ht="12.75">
      <c r="A89" s="1" t="s">
        <v>122</v>
      </c>
      <c r="B89" s="1" t="s">
        <v>123</v>
      </c>
      <c r="C89" s="2">
        <v>8</v>
      </c>
      <c r="D89" s="2">
        <v>0</v>
      </c>
      <c r="E89" s="2">
        <v>0</v>
      </c>
      <c r="F89" s="2">
        <v>0</v>
      </c>
      <c r="G89" s="2">
        <f t="shared" si="20"/>
        <v>0</v>
      </c>
      <c r="H89" s="2">
        <f t="shared" si="21"/>
        <v>8</v>
      </c>
      <c r="I89" s="2">
        <f t="shared" si="22"/>
        <v>-8</v>
      </c>
      <c r="J89" s="2">
        <v>12</v>
      </c>
      <c r="K89" s="2">
        <v>20</v>
      </c>
    </row>
    <row r="90" spans="1:11" ht="12.75">
      <c r="A90" s="1" t="s">
        <v>124</v>
      </c>
      <c r="B90" s="1" t="s">
        <v>125</v>
      </c>
      <c r="C90" s="2">
        <v>406</v>
      </c>
      <c r="D90" s="2">
        <v>84</v>
      </c>
      <c r="E90" s="2">
        <v>0</v>
      </c>
      <c r="F90" s="2">
        <v>0</v>
      </c>
      <c r="G90" s="2">
        <f t="shared" si="20"/>
        <v>84</v>
      </c>
      <c r="H90" s="2">
        <f t="shared" si="21"/>
        <v>322</v>
      </c>
      <c r="I90" s="2">
        <f t="shared" si="22"/>
        <v>-322</v>
      </c>
      <c r="J90" s="2">
        <v>338</v>
      </c>
      <c r="K90" s="2">
        <v>660</v>
      </c>
    </row>
    <row r="91" spans="1:11" ht="12.75">
      <c r="A91" s="1" t="s">
        <v>126</v>
      </c>
      <c r="B91" s="1" t="s">
        <v>127</v>
      </c>
      <c r="C91" s="2">
        <v>3251</v>
      </c>
      <c r="D91" s="2">
        <v>5562</v>
      </c>
      <c r="E91" s="2">
        <v>0</v>
      </c>
      <c r="F91" s="2">
        <v>0</v>
      </c>
      <c r="G91" s="2">
        <f t="shared" si="20"/>
        <v>5562</v>
      </c>
      <c r="H91" s="2">
        <f t="shared" si="21"/>
        <v>-2311</v>
      </c>
      <c r="I91" s="2">
        <f t="shared" si="22"/>
        <v>2311</v>
      </c>
      <c r="J91" s="2">
        <v>2769</v>
      </c>
      <c r="K91" s="2">
        <v>458</v>
      </c>
    </row>
    <row r="92" spans="1:11" ht="12.75">
      <c r="A92" s="1" t="s">
        <v>128</v>
      </c>
      <c r="B92" s="1" t="s">
        <v>129</v>
      </c>
      <c r="C92" s="2">
        <v>32</v>
      </c>
      <c r="D92" s="2">
        <v>369</v>
      </c>
      <c r="E92" s="2">
        <v>0</v>
      </c>
      <c r="F92" s="2">
        <v>0</v>
      </c>
      <c r="G92" s="2">
        <f t="shared" si="20"/>
        <v>369</v>
      </c>
      <c r="H92" s="2">
        <f t="shared" si="21"/>
        <v>-337</v>
      </c>
      <c r="I92" s="2">
        <f t="shared" si="22"/>
        <v>337</v>
      </c>
      <c r="J92" s="2">
        <v>1609</v>
      </c>
      <c r="K92" s="2">
        <v>1272</v>
      </c>
    </row>
    <row r="93" spans="1:11" ht="12.75">
      <c r="A93" s="1" t="s">
        <v>130</v>
      </c>
      <c r="B93" s="1" t="s">
        <v>131</v>
      </c>
      <c r="C93" s="2">
        <v>21436</v>
      </c>
      <c r="D93" s="2">
        <v>12295</v>
      </c>
      <c r="E93" s="2">
        <v>0</v>
      </c>
      <c r="F93" s="2">
        <v>0</v>
      </c>
      <c r="G93" s="2">
        <f t="shared" si="20"/>
        <v>12295</v>
      </c>
      <c r="H93" s="2">
        <f t="shared" si="21"/>
        <v>9141</v>
      </c>
      <c r="I93" s="2">
        <f t="shared" si="22"/>
        <v>-9141</v>
      </c>
      <c r="J93" s="2">
        <v>5053</v>
      </c>
      <c r="K93" s="2">
        <v>14194</v>
      </c>
    </row>
    <row r="94" spans="1:11" ht="12.75">
      <c r="A94" s="1" t="s">
        <v>132</v>
      </c>
      <c r="B94" s="1" t="s">
        <v>133</v>
      </c>
      <c r="C94" s="2">
        <v>0</v>
      </c>
      <c r="D94" s="2">
        <v>4</v>
      </c>
      <c r="E94" s="2">
        <v>0</v>
      </c>
      <c r="F94" s="2">
        <v>0</v>
      </c>
      <c r="G94" s="2">
        <f t="shared" si="20"/>
        <v>4</v>
      </c>
      <c r="H94" s="2">
        <f t="shared" si="21"/>
        <v>-4</v>
      </c>
      <c r="I94" s="2">
        <f t="shared" si="22"/>
        <v>4</v>
      </c>
      <c r="J94" s="2">
        <v>4</v>
      </c>
      <c r="K94" s="2">
        <v>0</v>
      </c>
    </row>
    <row r="95" spans="1:11" ht="12.75">
      <c r="A95" s="1" t="s">
        <v>134</v>
      </c>
      <c r="B95" s="1" t="s">
        <v>135</v>
      </c>
      <c r="C95" s="2">
        <v>4750</v>
      </c>
      <c r="D95" s="2">
        <v>489</v>
      </c>
      <c r="E95" s="2">
        <v>4150</v>
      </c>
      <c r="F95" s="2">
        <v>0</v>
      </c>
      <c r="G95" s="2">
        <f t="shared" si="20"/>
        <v>4639</v>
      </c>
      <c r="H95" s="2">
        <f t="shared" si="21"/>
        <v>111</v>
      </c>
      <c r="I95" s="2">
        <f t="shared" si="22"/>
        <v>-111</v>
      </c>
      <c r="J95" s="2">
        <v>0</v>
      </c>
      <c r="K95" s="2">
        <v>111</v>
      </c>
    </row>
    <row r="96" spans="1:11" ht="12.75">
      <c r="A96" s="1" t="s">
        <v>136</v>
      </c>
      <c r="B96" s="1" t="s">
        <v>137</v>
      </c>
      <c r="C96" s="2">
        <v>541</v>
      </c>
      <c r="D96" s="2">
        <v>541</v>
      </c>
      <c r="E96" s="2">
        <v>0</v>
      </c>
      <c r="F96" s="2">
        <v>0</v>
      </c>
      <c r="G96" s="2">
        <f t="shared" si="20"/>
        <v>541</v>
      </c>
      <c r="H96" s="2">
        <f t="shared" si="21"/>
        <v>0</v>
      </c>
      <c r="I96" s="2">
        <f t="shared" si="22"/>
        <v>0</v>
      </c>
      <c r="J96" s="2">
        <v>0</v>
      </c>
      <c r="K96" s="2">
        <v>0</v>
      </c>
    </row>
    <row r="97" spans="1:11" ht="12.75">
      <c r="A97" s="1" t="s">
        <v>138</v>
      </c>
      <c r="B97" s="1" t="s">
        <v>139</v>
      </c>
      <c r="C97" s="2">
        <v>200</v>
      </c>
      <c r="D97" s="2">
        <v>200</v>
      </c>
      <c r="E97" s="2">
        <v>0</v>
      </c>
      <c r="F97" s="2">
        <v>0</v>
      </c>
      <c r="G97" s="2">
        <f t="shared" si="20"/>
        <v>200</v>
      </c>
      <c r="H97" s="2">
        <f t="shared" si="21"/>
        <v>0</v>
      </c>
      <c r="I97" s="2">
        <f t="shared" si="22"/>
        <v>0</v>
      </c>
      <c r="J97" s="2">
        <v>46</v>
      </c>
      <c r="K97" s="2">
        <v>46</v>
      </c>
    </row>
    <row r="98" spans="1:11" ht="12.75">
      <c r="A98" s="1" t="s">
        <v>140</v>
      </c>
      <c r="B98" s="1" t="s">
        <v>141</v>
      </c>
      <c r="C98" s="2">
        <v>188</v>
      </c>
      <c r="D98" s="2">
        <v>124</v>
      </c>
      <c r="E98" s="2">
        <v>0</v>
      </c>
      <c r="F98" s="2">
        <v>0</v>
      </c>
      <c r="G98" s="2">
        <f t="shared" si="20"/>
        <v>124</v>
      </c>
      <c r="H98" s="2">
        <f t="shared" si="21"/>
        <v>64</v>
      </c>
      <c r="I98" s="2">
        <f t="shared" si="22"/>
        <v>-64</v>
      </c>
      <c r="J98" s="2">
        <v>99</v>
      </c>
      <c r="K98" s="2">
        <v>163</v>
      </c>
    </row>
    <row r="99" spans="1:11" ht="12.75">
      <c r="A99" s="1" t="s">
        <v>142</v>
      </c>
      <c r="B99" s="1" t="s">
        <v>143</v>
      </c>
      <c r="C99" s="2">
        <v>1962</v>
      </c>
      <c r="D99" s="2">
        <v>1382</v>
      </c>
      <c r="E99" s="2">
        <v>580</v>
      </c>
      <c r="F99" s="2">
        <v>0</v>
      </c>
      <c r="G99" s="2">
        <f t="shared" si="20"/>
        <v>1962</v>
      </c>
      <c r="H99" s="2">
        <f t="shared" si="21"/>
        <v>0</v>
      </c>
      <c r="I99" s="2">
        <f t="shared" si="22"/>
        <v>0</v>
      </c>
      <c r="J99" s="2">
        <v>0</v>
      </c>
      <c r="K99" s="2">
        <v>0</v>
      </c>
    </row>
    <row r="100" spans="1:11" ht="12.75">
      <c r="A100" s="1" t="s">
        <v>144</v>
      </c>
      <c r="B100" s="1" t="s">
        <v>145</v>
      </c>
      <c r="C100" s="2">
        <v>1452</v>
      </c>
      <c r="D100" s="2">
        <v>3715</v>
      </c>
      <c r="E100" s="2">
        <v>583</v>
      </c>
      <c r="F100" s="2">
        <v>0</v>
      </c>
      <c r="G100" s="2">
        <f t="shared" si="20"/>
        <v>4298</v>
      </c>
      <c r="H100" s="2">
        <f t="shared" si="21"/>
        <v>-2846</v>
      </c>
      <c r="I100" s="2">
        <f t="shared" si="22"/>
        <v>2846</v>
      </c>
      <c r="J100" s="2">
        <v>2949</v>
      </c>
      <c r="K100" s="2">
        <v>103</v>
      </c>
    </row>
    <row r="101" spans="1:11" ht="12.75">
      <c r="A101" s="1" t="s">
        <v>146</v>
      </c>
      <c r="B101" s="1" t="s">
        <v>147</v>
      </c>
      <c r="C101" s="2">
        <v>55</v>
      </c>
      <c r="D101" s="2">
        <v>55</v>
      </c>
      <c r="E101" s="2">
        <v>0</v>
      </c>
      <c r="F101" s="2">
        <v>0</v>
      </c>
      <c r="G101" s="2">
        <f t="shared" si="20"/>
        <v>55</v>
      </c>
      <c r="H101" s="2">
        <f t="shared" si="21"/>
        <v>0</v>
      </c>
      <c r="I101" s="2">
        <f t="shared" si="22"/>
        <v>0</v>
      </c>
      <c r="J101" s="2">
        <v>0</v>
      </c>
      <c r="K101" s="2">
        <v>0</v>
      </c>
    </row>
    <row r="102" spans="1:11" ht="12.75">
      <c r="A102" s="1" t="s">
        <v>148</v>
      </c>
      <c r="B102" s="1" t="s">
        <v>149</v>
      </c>
      <c r="C102" s="2">
        <v>0</v>
      </c>
      <c r="D102" s="2">
        <v>0</v>
      </c>
      <c r="E102" s="2">
        <v>0</v>
      </c>
      <c r="F102" s="2">
        <v>0</v>
      </c>
      <c r="G102" s="2">
        <f t="shared" si="20"/>
        <v>0</v>
      </c>
      <c r="H102" s="2">
        <f t="shared" si="21"/>
        <v>0</v>
      </c>
      <c r="I102" s="2">
        <f t="shared" si="22"/>
        <v>0</v>
      </c>
      <c r="J102" s="2">
        <v>0</v>
      </c>
      <c r="K102" s="2">
        <v>0</v>
      </c>
    </row>
    <row r="103" spans="1:11" ht="12.75">
      <c r="A103" s="1" t="s">
        <v>150</v>
      </c>
      <c r="B103" s="1" t="s">
        <v>151</v>
      </c>
      <c r="C103" s="2">
        <v>380</v>
      </c>
      <c r="D103" s="2">
        <v>587</v>
      </c>
      <c r="E103" s="2">
        <v>0</v>
      </c>
      <c r="F103" s="2">
        <v>0</v>
      </c>
      <c r="G103" s="2">
        <f t="shared" si="20"/>
        <v>587</v>
      </c>
      <c r="H103" s="2">
        <f t="shared" si="21"/>
        <v>-207</v>
      </c>
      <c r="I103" s="2">
        <f t="shared" si="22"/>
        <v>207</v>
      </c>
      <c r="J103" s="2">
        <v>207</v>
      </c>
      <c r="K103" s="2">
        <v>0</v>
      </c>
    </row>
    <row r="104" spans="1:12" ht="12.75">
      <c r="A104" s="1" t="s">
        <v>44</v>
      </c>
      <c r="B104" s="8" t="s">
        <v>152</v>
      </c>
      <c r="C104" s="10">
        <f>SUM(C79:C103)</f>
        <v>105301</v>
      </c>
      <c r="D104" s="10">
        <f aca="true" t="shared" si="23" ref="D104:K104">SUM(D79:D103)</f>
        <v>84552</v>
      </c>
      <c r="E104" s="10">
        <f t="shared" si="23"/>
        <v>20666</v>
      </c>
      <c r="F104" s="10">
        <f t="shared" si="23"/>
        <v>0</v>
      </c>
      <c r="G104" s="10">
        <f t="shared" si="23"/>
        <v>105218</v>
      </c>
      <c r="H104" s="10">
        <f t="shared" si="23"/>
        <v>83</v>
      </c>
      <c r="I104" s="10">
        <f t="shared" si="23"/>
        <v>-83</v>
      </c>
      <c r="J104" s="10">
        <f t="shared" si="23"/>
        <v>30771</v>
      </c>
      <c r="K104" s="10">
        <f t="shared" si="23"/>
        <v>30854</v>
      </c>
      <c r="L104" s="10"/>
    </row>
    <row r="106" spans="1:11" ht="12.75">
      <c r="A106" s="1" t="s">
        <v>153</v>
      </c>
      <c r="B106" s="1" t="s">
        <v>154</v>
      </c>
      <c r="C106" s="2">
        <v>7902</v>
      </c>
      <c r="D106" s="2">
        <v>6596</v>
      </c>
      <c r="E106" s="2">
        <v>0</v>
      </c>
      <c r="F106" s="2">
        <v>0</v>
      </c>
      <c r="G106" s="2">
        <f aca="true" t="shared" si="24" ref="G106:G117">SUM(D106:E106)</f>
        <v>6596</v>
      </c>
      <c r="H106" s="2">
        <f aca="true" t="shared" si="25" ref="H106:H117">C106-G106</f>
        <v>1306</v>
      </c>
      <c r="I106" s="2">
        <f aca="true" t="shared" si="26" ref="I106:I117">J106-K106</f>
        <v>-1306</v>
      </c>
      <c r="J106" s="2">
        <v>1582</v>
      </c>
      <c r="K106" s="2">
        <v>2888</v>
      </c>
    </row>
    <row r="107" spans="1:11" ht="12.75">
      <c r="A107" s="11">
        <v>4407</v>
      </c>
      <c r="B107" s="1" t="s">
        <v>575</v>
      </c>
      <c r="C107" s="2">
        <v>970</v>
      </c>
      <c r="D107" s="2">
        <v>565</v>
      </c>
      <c r="E107" s="2">
        <v>400</v>
      </c>
      <c r="F107" s="2">
        <v>0</v>
      </c>
      <c r="G107" s="2">
        <f t="shared" si="24"/>
        <v>965</v>
      </c>
      <c r="H107" s="2">
        <f t="shared" si="25"/>
        <v>5</v>
      </c>
      <c r="I107" s="2">
        <f t="shared" si="26"/>
        <v>-5</v>
      </c>
      <c r="J107" s="2">
        <v>0</v>
      </c>
      <c r="K107" s="2">
        <v>5</v>
      </c>
    </row>
    <row r="108" spans="1:11" ht="12.75">
      <c r="A108" s="11">
        <v>4415</v>
      </c>
      <c r="B108" s="1" t="s">
        <v>576</v>
      </c>
      <c r="C108" s="2">
        <v>520</v>
      </c>
      <c r="D108" s="2">
        <v>420</v>
      </c>
      <c r="E108" s="2">
        <v>0</v>
      </c>
      <c r="F108" s="2">
        <v>0</v>
      </c>
      <c r="G108" s="2">
        <f t="shared" si="24"/>
        <v>420</v>
      </c>
      <c r="H108" s="2">
        <f t="shared" si="25"/>
        <v>100</v>
      </c>
      <c r="I108" s="2">
        <f t="shared" si="26"/>
        <v>-100</v>
      </c>
      <c r="J108" s="2">
        <v>0</v>
      </c>
      <c r="K108" s="2">
        <v>100</v>
      </c>
    </row>
    <row r="109" spans="1:11" ht="12.75">
      <c r="A109" s="11">
        <v>4450</v>
      </c>
      <c r="B109" s="1" t="s">
        <v>577</v>
      </c>
      <c r="C109" s="2">
        <v>235</v>
      </c>
      <c r="D109" s="2">
        <v>235</v>
      </c>
      <c r="E109" s="2">
        <v>0</v>
      </c>
      <c r="F109" s="2">
        <v>0</v>
      </c>
      <c r="G109" s="2">
        <f t="shared" si="24"/>
        <v>235</v>
      </c>
      <c r="H109" s="2">
        <f t="shared" si="25"/>
        <v>0</v>
      </c>
      <c r="I109" s="2">
        <f t="shared" si="26"/>
        <v>0</v>
      </c>
      <c r="J109" s="2">
        <v>0</v>
      </c>
      <c r="K109" s="2">
        <v>0</v>
      </c>
    </row>
    <row r="110" spans="1:11" ht="12.75">
      <c r="A110" s="11">
        <v>4452</v>
      </c>
      <c r="B110" s="1" t="s">
        <v>578</v>
      </c>
      <c r="C110" s="2">
        <v>184</v>
      </c>
      <c r="D110" s="2">
        <v>184</v>
      </c>
      <c r="E110" s="2">
        <v>0</v>
      </c>
      <c r="F110" s="2">
        <v>0</v>
      </c>
      <c r="G110" s="2">
        <f t="shared" si="24"/>
        <v>184</v>
      </c>
      <c r="H110" s="2">
        <f t="shared" si="25"/>
        <v>0</v>
      </c>
      <c r="I110" s="2">
        <f t="shared" si="26"/>
        <v>0</v>
      </c>
      <c r="J110" s="2">
        <v>0</v>
      </c>
      <c r="K110" s="2">
        <v>0</v>
      </c>
    </row>
    <row r="111" spans="1:11" ht="12.75">
      <c r="A111" s="11">
        <v>4454</v>
      </c>
      <c r="B111" s="1" t="s">
        <v>579</v>
      </c>
      <c r="C111" s="2">
        <v>130</v>
      </c>
      <c r="D111" s="2">
        <v>130</v>
      </c>
      <c r="E111" s="2">
        <v>0</v>
      </c>
      <c r="F111" s="2">
        <v>0</v>
      </c>
      <c r="G111" s="2">
        <f t="shared" si="24"/>
        <v>130</v>
      </c>
      <c r="H111" s="2">
        <f t="shared" si="25"/>
        <v>0</v>
      </c>
      <c r="I111" s="2">
        <f t="shared" si="26"/>
        <v>0</v>
      </c>
      <c r="J111" s="2">
        <v>0</v>
      </c>
      <c r="K111" s="2">
        <v>0</v>
      </c>
    </row>
    <row r="112" spans="1:11" ht="12.75">
      <c r="A112" s="11">
        <v>4461</v>
      </c>
      <c r="B112" s="1" t="s">
        <v>155</v>
      </c>
      <c r="C112" s="2">
        <v>121</v>
      </c>
      <c r="D112" s="2">
        <v>121</v>
      </c>
      <c r="E112" s="2">
        <v>0</v>
      </c>
      <c r="F112" s="2">
        <v>0</v>
      </c>
      <c r="G112" s="2">
        <f t="shared" si="24"/>
        <v>121</v>
      </c>
      <c r="H112" s="2">
        <f t="shared" si="25"/>
        <v>0</v>
      </c>
      <c r="I112" s="2">
        <f t="shared" si="26"/>
        <v>0</v>
      </c>
      <c r="J112" s="2">
        <v>50</v>
      </c>
      <c r="K112" s="2">
        <v>50</v>
      </c>
    </row>
    <row r="113" spans="1:11" ht="12.75">
      <c r="A113" s="1" t="s">
        <v>156</v>
      </c>
      <c r="B113" s="1" t="s">
        <v>157</v>
      </c>
      <c r="C113" s="2">
        <v>360</v>
      </c>
      <c r="D113" s="2">
        <v>460</v>
      </c>
      <c r="E113" s="2">
        <v>0</v>
      </c>
      <c r="F113" s="2">
        <v>0</v>
      </c>
      <c r="G113" s="2">
        <f t="shared" si="24"/>
        <v>460</v>
      </c>
      <c r="H113" s="2">
        <f t="shared" si="25"/>
        <v>-100</v>
      </c>
      <c r="I113" s="2">
        <f t="shared" si="26"/>
        <v>100</v>
      </c>
      <c r="J113" s="2">
        <v>100</v>
      </c>
      <c r="K113" s="2">
        <v>0</v>
      </c>
    </row>
    <row r="114" spans="1:11" ht="12.75">
      <c r="A114" s="1" t="s">
        <v>158</v>
      </c>
      <c r="B114" s="1" t="s">
        <v>159</v>
      </c>
      <c r="C114" s="2">
        <v>208</v>
      </c>
      <c r="D114" s="2">
        <v>172</v>
      </c>
      <c r="E114" s="2">
        <v>0</v>
      </c>
      <c r="F114" s="2">
        <v>0</v>
      </c>
      <c r="G114" s="2">
        <f t="shared" si="24"/>
        <v>172</v>
      </c>
      <c r="H114" s="2">
        <f t="shared" si="25"/>
        <v>36</v>
      </c>
      <c r="I114" s="2">
        <f t="shared" si="26"/>
        <v>-36</v>
      </c>
      <c r="J114" s="2">
        <v>100</v>
      </c>
      <c r="K114" s="2">
        <v>136</v>
      </c>
    </row>
    <row r="115" spans="1:11" ht="12.75">
      <c r="A115" s="1" t="s">
        <v>160</v>
      </c>
      <c r="B115" s="1" t="s">
        <v>161</v>
      </c>
      <c r="C115" s="2">
        <v>881</v>
      </c>
      <c r="D115" s="2">
        <v>595</v>
      </c>
      <c r="E115" s="2">
        <v>100</v>
      </c>
      <c r="F115" s="2">
        <v>0</v>
      </c>
      <c r="G115" s="2">
        <f t="shared" si="24"/>
        <v>695</v>
      </c>
      <c r="H115" s="2">
        <f t="shared" si="25"/>
        <v>186</v>
      </c>
      <c r="I115" s="2">
        <f t="shared" si="26"/>
        <v>-186</v>
      </c>
      <c r="J115" s="2">
        <v>112</v>
      </c>
      <c r="K115" s="2">
        <v>298</v>
      </c>
    </row>
    <row r="116" spans="1:11" ht="12.75">
      <c r="A116" s="1" t="s">
        <v>162</v>
      </c>
      <c r="B116" s="1" t="s">
        <v>163</v>
      </c>
      <c r="C116" s="2">
        <v>410</v>
      </c>
      <c r="D116" s="2">
        <v>356</v>
      </c>
      <c r="E116" s="2">
        <v>54</v>
      </c>
      <c r="F116" s="2">
        <v>0</v>
      </c>
      <c r="G116" s="2">
        <f t="shared" si="24"/>
        <v>410</v>
      </c>
      <c r="H116" s="2">
        <f t="shared" si="25"/>
        <v>0</v>
      </c>
      <c r="I116" s="2">
        <f t="shared" si="26"/>
        <v>0</v>
      </c>
      <c r="J116" s="2">
        <v>0</v>
      </c>
      <c r="K116" s="2">
        <v>0</v>
      </c>
    </row>
    <row r="117" spans="1:11" ht="13.5" customHeight="1">
      <c r="A117" s="1" t="s">
        <v>164</v>
      </c>
      <c r="B117" s="1" t="s">
        <v>165</v>
      </c>
      <c r="C117" s="2">
        <v>255</v>
      </c>
      <c r="D117" s="2">
        <v>319</v>
      </c>
      <c r="E117" s="2">
        <v>0</v>
      </c>
      <c r="F117" s="2">
        <v>0</v>
      </c>
      <c r="G117" s="2">
        <f t="shared" si="24"/>
        <v>319</v>
      </c>
      <c r="H117" s="2">
        <f t="shared" si="25"/>
        <v>-64</v>
      </c>
      <c r="I117" s="2">
        <f t="shared" si="26"/>
        <v>64</v>
      </c>
      <c r="J117" s="2">
        <v>106</v>
      </c>
      <c r="K117" s="2">
        <v>42</v>
      </c>
    </row>
    <row r="118" spans="1:11" ht="12.75">
      <c r="A118" s="1" t="s">
        <v>44</v>
      </c>
      <c r="B118" s="8" t="s">
        <v>166</v>
      </c>
      <c r="C118" s="10">
        <f>SUM(C106:C117)</f>
        <v>12176</v>
      </c>
      <c r="D118" s="10">
        <f aca="true" t="shared" si="27" ref="D118:K118">SUM(D106:D117)</f>
        <v>10153</v>
      </c>
      <c r="E118" s="10">
        <f t="shared" si="27"/>
        <v>554</v>
      </c>
      <c r="F118" s="10">
        <f t="shared" si="27"/>
        <v>0</v>
      </c>
      <c r="G118" s="10">
        <f t="shared" si="27"/>
        <v>10707</v>
      </c>
      <c r="H118" s="10">
        <f t="shared" si="27"/>
        <v>1469</v>
      </c>
      <c r="I118" s="10">
        <f t="shared" si="27"/>
        <v>-1469</v>
      </c>
      <c r="J118" s="10">
        <f t="shared" si="27"/>
        <v>2050</v>
      </c>
      <c r="K118" s="10">
        <f t="shared" si="27"/>
        <v>3519</v>
      </c>
    </row>
    <row r="120" spans="1:11" ht="12.75">
      <c r="A120" s="1" t="s">
        <v>167</v>
      </c>
      <c r="B120" s="1" t="s">
        <v>168</v>
      </c>
      <c r="C120" s="2">
        <v>10860</v>
      </c>
      <c r="D120" s="2">
        <v>5864</v>
      </c>
      <c r="E120" s="2">
        <v>2277</v>
      </c>
      <c r="F120" s="2">
        <v>0</v>
      </c>
      <c r="G120" s="2">
        <f aca="true" t="shared" si="28" ref="G120:G129">SUM(D120:E120)</f>
        <v>8141</v>
      </c>
      <c r="H120" s="2">
        <f aca="true" t="shared" si="29" ref="H120:H129">C120-G120</f>
        <v>2719</v>
      </c>
      <c r="I120" s="2">
        <f aca="true" t="shared" si="30" ref="I120:I129">J120-K120</f>
        <v>-2719</v>
      </c>
      <c r="J120" s="2">
        <v>2376</v>
      </c>
      <c r="K120" s="2">
        <v>5095</v>
      </c>
    </row>
    <row r="121" spans="1:11" ht="12.75">
      <c r="A121" s="1" t="s">
        <v>169</v>
      </c>
      <c r="B121" s="1" t="s">
        <v>170</v>
      </c>
      <c r="C121" s="2">
        <v>31425</v>
      </c>
      <c r="D121" s="2">
        <v>30245</v>
      </c>
      <c r="E121" s="2">
        <v>1403</v>
      </c>
      <c r="F121" s="2">
        <v>0</v>
      </c>
      <c r="G121" s="2">
        <f t="shared" si="28"/>
        <v>31648</v>
      </c>
      <c r="H121" s="2">
        <f t="shared" si="29"/>
        <v>-223</v>
      </c>
      <c r="I121" s="2">
        <f t="shared" si="30"/>
        <v>223</v>
      </c>
      <c r="J121" s="2">
        <v>1242</v>
      </c>
      <c r="K121" s="2">
        <v>1019</v>
      </c>
    </row>
    <row r="122" spans="1:11" ht="12.75">
      <c r="A122" s="1" t="s">
        <v>171</v>
      </c>
      <c r="B122" s="1" t="s">
        <v>172</v>
      </c>
      <c r="C122" s="2">
        <v>116</v>
      </c>
      <c r="D122" s="2">
        <v>116</v>
      </c>
      <c r="E122" s="2">
        <v>0</v>
      </c>
      <c r="F122" s="2">
        <v>0</v>
      </c>
      <c r="G122" s="2">
        <f t="shared" si="28"/>
        <v>116</v>
      </c>
      <c r="H122" s="2">
        <f t="shared" si="29"/>
        <v>0</v>
      </c>
      <c r="I122" s="2">
        <f t="shared" si="30"/>
        <v>0</v>
      </c>
      <c r="J122" s="2">
        <v>0</v>
      </c>
      <c r="K122" s="2">
        <v>0</v>
      </c>
    </row>
    <row r="123" spans="1:11" ht="12.75">
      <c r="A123" s="11">
        <v>4646</v>
      </c>
      <c r="B123" s="1" t="s">
        <v>587</v>
      </c>
      <c r="C123" s="2">
        <v>150</v>
      </c>
      <c r="D123" s="2">
        <v>0</v>
      </c>
      <c r="E123" s="2">
        <v>150</v>
      </c>
      <c r="F123" s="2">
        <v>0</v>
      </c>
      <c r="G123" s="2">
        <v>150</v>
      </c>
      <c r="H123" s="2">
        <v>0</v>
      </c>
      <c r="I123" s="2">
        <v>0</v>
      </c>
      <c r="J123" s="2">
        <v>0</v>
      </c>
      <c r="K123" s="2">
        <v>0</v>
      </c>
    </row>
    <row r="124" spans="1:11" ht="12.75">
      <c r="A124" s="11">
        <v>4652</v>
      </c>
      <c r="B124" s="1" t="s">
        <v>588</v>
      </c>
      <c r="C124" s="2">
        <v>190</v>
      </c>
      <c r="D124" s="2">
        <v>190</v>
      </c>
      <c r="E124" s="2">
        <v>0</v>
      </c>
      <c r="F124" s="2">
        <v>0</v>
      </c>
      <c r="G124" s="2">
        <v>190</v>
      </c>
      <c r="H124" s="2">
        <v>0</v>
      </c>
      <c r="I124" s="2">
        <v>0</v>
      </c>
      <c r="J124" s="2">
        <v>0</v>
      </c>
      <c r="K124" s="2">
        <v>0</v>
      </c>
    </row>
    <row r="125" spans="1:11" ht="12.75">
      <c r="A125" s="1" t="s">
        <v>173</v>
      </c>
      <c r="B125" s="1" t="s">
        <v>174</v>
      </c>
      <c r="C125" s="2">
        <v>18895</v>
      </c>
      <c r="D125" s="2">
        <v>6462</v>
      </c>
      <c r="E125" s="2">
        <v>160</v>
      </c>
      <c r="F125" s="2">
        <v>0</v>
      </c>
      <c r="G125" s="2">
        <f t="shared" si="28"/>
        <v>6622</v>
      </c>
      <c r="H125" s="2">
        <f t="shared" si="29"/>
        <v>12273</v>
      </c>
      <c r="I125" s="2">
        <f t="shared" si="30"/>
        <v>-12273</v>
      </c>
      <c r="J125" s="2">
        <v>715</v>
      </c>
      <c r="K125" s="2">
        <v>12988</v>
      </c>
    </row>
    <row r="126" spans="1:11" ht="12.75">
      <c r="A126" s="11">
        <v>4654</v>
      </c>
      <c r="B126" s="1" t="s">
        <v>589</v>
      </c>
      <c r="C126" s="2">
        <v>270</v>
      </c>
      <c r="D126" s="2">
        <v>270</v>
      </c>
      <c r="E126" s="2">
        <v>0</v>
      </c>
      <c r="F126" s="2">
        <v>0</v>
      </c>
      <c r="G126" s="2">
        <v>270</v>
      </c>
      <c r="H126" s="2">
        <v>0</v>
      </c>
      <c r="I126" s="2">
        <v>0</v>
      </c>
      <c r="J126" s="2">
        <v>0</v>
      </c>
      <c r="K126" s="2">
        <v>0</v>
      </c>
    </row>
    <row r="127" spans="1:11" ht="12.75">
      <c r="A127" s="11">
        <v>4660</v>
      </c>
      <c r="B127" s="1" t="s">
        <v>590</v>
      </c>
      <c r="C127" s="2">
        <v>100</v>
      </c>
      <c r="D127" s="2">
        <v>100</v>
      </c>
      <c r="E127" s="2">
        <v>0</v>
      </c>
      <c r="F127" s="2">
        <v>0</v>
      </c>
      <c r="G127" s="2">
        <v>100</v>
      </c>
      <c r="H127" s="2">
        <v>0</v>
      </c>
      <c r="I127" s="2">
        <v>0</v>
      </c>
      <c r="J127" s="2">
        <v>0</v>
      </c>
      <c r="K127" s="2">
        <v>0</v>
      </c>
    </row>
    <row r="128" spans="1:11" ht="12.75">
      <c r="A128" s="1" t="s">
        <v>175</v>
      </c>
      <c r="B128" s="1" t="s">
        <v>176</v>
      </c>
      <c r="C128" s="2">
        <v>245</v>
      </c>
      <c r="D128" s="2">
        <v>245</v>
      </c>
      <c r="E128" s="2">
        <v>0</v>
      </c>
      <c r="F128" s="2">
        <v>0</v>
      </c>
      <c r="G128" s="2">
        <f t="shared" si="28"/>
        <v>245</v>
      </c>
      <c r="H128" s="2">
        <f t="shared" si="29"/>
        <v>0</v>
      </c>
      <c r="I128" s="2">
        <f t="shared" si="30"/>
        <v>0</v>
      </c>
      <c r="J128" s="2">
        <v>0</v>
      </c>
      <c r="K128" s="2">
        <v>0</v>
      </c>
    </row>
    <row r="129" spans="1:11" ht="12.75">
      <c r="A129" s="1" t="s">
        <v>177</v>
      </c>
      <c r="B129" s="1" t="s">
        <v>631</v>
      </c>
      <c r="C129" s="2">
        <v>4609</v>
      </c>
      <c r="D129" s="2">
        <v>2302</v>
      </c>
      <c r="E129" s="2">
        <v>1075</v>
      </c>
      <c r="F129" s="2">
        <v>0</v>
      </c>
      <c r="G129" s="2">
        <f t="shared" si="28"/>
        <v>3377</v>
      </c>
      <c r="H129" s="2">
        <f t="shared" si="29"/>
        <v>1232</v>
      </c>
      <c r="I129" s="2">
        <f t="shared" si="30"/>
        <v>-1232</v>
      </c>
      <c r="J129" s="2">
        <v>1593</v>
      </c>
      <c r="K129" s="2">
        <v>2825</v>
      </c>
    </row>
    <row r="130" spans="1:11" ht="12.75">
      <c r="A130" s="11">
        <v>4694</v>
      </c>
      <c r="B130" s="1" t="s">
        <v>591</v>
      </c>
      <c r="C130" s="2">
        <v>119</v>
      </c>
      <c r="D130" s="2">
        <v>119</v>
      </c>
      <c r="E130" s="2">
        <v>0</v>
      </c>
      <c r="F130" s="2">
        <v>0</v>
      </c>
      <c r="G130" s="2">
        <v>119</v>
      </c>
      <c r="H130" s="2">
        <v>0</v>
      </c>
      <c r="I130" s="2">
        <v>0</v>
      </c>
      <c r="J130" s="2">
        <v>0</v>
      </c>
      <c r="K130" s="2">
        <v>0</v>
      </c>
    </row>
    <row r="131" spans="1:11" ht="12.75">
      <c r="A131" s="1" t="s">
        <v>44</v>
      </c>
      <c r="B131" s="8" t="s">
        <v>178</v>
      </c>
      <c r="C131" s="10">
        <f>SUM(C120:C130)</f>
        <v>66979</v>
      </c>
      <c r="D131" s="10">
        <f aca="true" t="shared" si="31" ref="D131:K131">SUM(D120:D130)</f>
        <v>45913</v>
      </c>
      <c r="E131" s="10">
        <f t="shared" si="31"/>
        <v>5065</v>
      </c>
      <c r="F131" s="10">
        <f t="shared" si="31"/>
        <v>0</v>
      </c>
      <c r="G131" s="10">
        <f t="shared" si="31"/>
        <v>50978</v>
      </c>
      <c r="H131" s="10">
        <f t="shared" si="31"/>
        <v>16001</v>
      </c>
      <c r="I131" s="10">
        <f t="shared" si="31"/>
        <v>-16001</v>
      </c>
      <c r="J131" s="10">
        <f t="shared" si="31"/>
        <v>5926</v>
      </c>
      <c r="K131" s="10">
        <f t="shared" si="31"/>
        <v>21927</v>
      </c>
    </row>
    <row r="133" spans="1:11" ht="12.75">
      <c r="A133" s="1" t="s">
        <v>179</v>
      </c>
      <c r="B133" s="1" t="s">
        <v>180</v>
      </c>
      <c r="C133" s="2">
        <v>3641</v>
      </c>
      <c r="D133" s="2">
        <v>3520</v>
      </c>
      <c r="E133" s="2">
        <v>0</v>
      </c>
      <c r="F133" s="2">
        <v>0</v>
      </c>
      <c r="G133" s="2">
        <f>SUM(D133:F133)</f>
        <v>3520</v>
      </c>
      <c r="H133" s="2">
        <f aca="true" t="shared" si="32" ref="H133:H144">C133-G133</f>
        <v>121</v>
      </c>
      <c r="I133" s="2">
        <f aca="true" t="shared" si="33" ref="I133:I144">J133-K133</f>
        <v>-121</v>
      </c>
      <c r="J133" s="2">
        <v>741</v>
      </c>
      <c r="K133" s="2">
        <v>862</v>
      </c>
    </row>
    <row r="134" spans="1:11" ht="12.75">
      <c r="A134" s="1" t="s">
        <v>181</v>
      </c>
      <c r="B134" s="1" t="s">
        <v>182</v>
      </c>
      <c r="C134" s="2">
        <v>15076</v>
      </c>
      <c r="D134" s="2">
        <v>13277</v>
      </c>
      <c r="E134" s="2">
        <v>748</v>
      </c>
      <c r="F134" s="2">
        <v>0</v>
      </c>
      <c r="G134" s="2">
        <f aca="true" t="shared" si="34" ref="G134:G144">SUM(D134:F134)</f>
        <v>14025</v>
      </c>
      <c r="H134" s="2">
        <f t="shared" si="32"/>
        <v>1051</v>
      </c>
      <c r="I134" s="2">
        <f t="shared" si="33"/>
        <v>-1051</v>
      </c>
      <c r="J134" s="2">
        <v>977</v>
      </c>
      <c r="K134" s="2">
        <v>2028</v>
      </c>
    </row>
    <row r="135" spans="1:11" ht="12.75">
      <c r="A135" s="1" t="s">
        <v>183</v>
      </c>
      <c r="B135" s="1" t="s">
        <v>184</v>
      </c>
      <c r="C135" s="2">
        <v>0</v>
      </c>
      <c r="D135" s="2">
        <v>0</v>
      </c>
      <c r="E135" s="2">
        <v>0</v>
      </c>
      <c r="F135" s="2">
        <v>0</v>
      </c>
      <c r="G135" s="2">
        <f t="shared" si="34"/>
        <v>0</v>
      </c>
      <c r="H135" s="2">
        <f t="shared" si="32"/>
        <v>0</v>
      </c>
      <c r="I135" s="2">
        <f t="shared" si="33"/>
        <v>0</v>
      </c>
      <c r="J135" s="2">
        <v>498</v>
      </c>
      <c r="K135" s="2">
        <v>498</v>
      </c>
    </row>
    <row r="136" spans="1:11" ht="12.75">
      <c r="A136" s="1">
        <v>5048</v>
      </c>
      <c r="B136" s="1" t="s">
        <v>592</v>
      </c>
      <c r="C136" s="2">
        <v>369</v>
      </c>
      <c r="D136" s="2">
        <v>270</v>
      </c>
      <c r="E136" s="2">
        <v>99</v>
      </c>
      <c r="F136" s="2">
        <v>0</v>
      </c>
      <c r="G136" s="2">
        <f t="shared" si="34"/>
        <v>369</v>
      </c>
      <c r="H136" s="2">
        <f>C136-G136</f>
        <v>0</v>
      </c>
      <c r="I136" s="2">
        <f>J136-K136</f>
        <v>0</v>
      </c>
      <c r="J136" s="2">
        <v>0</v>
      </c>
      <c r="K136" s="2">
        <v>0</v>
      </c>
    </row>
    <row r="137" spans="1:11" ht="12.75">
      <c r="A137" s="1">
        <v>5056</v>
      </c>
      <c r="B137" s="1" t="s">
        <v>593</v>
      </c>
      <c r="C137" s="2">
        <v>3954</v>
      </c>
      <c r="D137" s="2">
        <v>2332</v>
      </c>
      <c r="E137" s="2">
        <v>0</v>
      </c>
      <c r="F137" s="2">
        <v>0</v>
      </c>
      <c r="G137" s="2">
        <f t="shared" si="34"/>
        <v>2332</v>
      </c>
      <c r="H137" s="2">
        <v>1622</v>
      </c>
      <c r="I137" s="2">
        <v>-1622</v>
      </c>
      <c r="J137" s="2">
        <v>0</v>
      </c>
      <c r="K137" s="2">
        <v>1622</v>
      </c>
    </row>
    <row r="138" spans="1:11" ht="12.75">
      <c r="A138" s="1" t="s">
        <v>185</v>
      </c>
      <c r="B138" s="1" t="s">
        <v>186</v>
      </c>
      <c r="C138" s="2">
        <v>826</v>
      </c>
      <c r="D138" s="2">
        <v>826</v>
      </c>
      <c r="E138" s="2">
        <v>0</v>
      </c>
      <c r="F138" s="2">
        <v>0</v>
      </c>
      <c r="G138" s="2">
        <f t="shared" si="34"/>
        <v>826</v>
      </c>
      <c r="H138" s="2">
        <f t="shared" si="32"/>
        <v>0</v>
      </c>
      <c r="I138" s="2">
        <f t="shared" si="33"/>
        <v>0</v>
      </c>
      <c r="J138" s="2">
        <v>0</v>
      </c>
      <c r="K138" s="2">
        <v>0</v>
      </c>
    </row>
    <row r="139" spans="1:11" ht="12.75">
      <c r="A139" s="1" t="s">
        <v>187</v>
      </c>
      <c r="B139" s="1" t="s">
        <v>188</v>
      </c>
      <c r="C139" s="2">
        <v>28</v>
      </c>
      <c r="D139" s="2">
        <v>638</v>
      </c>
      <c r="E139" s="2">
        <v>102</v>
      </c>
      <c r="F139" s="2">
        <v>0</v>
      </c>
      <c r="G139" s="2">
        <f t="shared" si="34"/>
        <v>740</v>
      </c>
      <c r="H139" s="2">
        <f t="shared" si="32"/>
        <v>-712</v>
      </c>
      <c r="I139" s="2">
        <f t="shared" si="33"/>
        <v>712</v>
      </c>
      <c r="J139" s="2">
        <v>1252</v>
      </c>
      <c r="K139" s="2">
        <v>540</v>
      </c>
    </row>
    <row r="140" spans="1:11" ht="12.75">
      <c r="A140" s="1" t="s">
        <v>189</v>
      </c>
      <c r="B140" s="1" t="s">
        <v>190</v>
      </c>
      <c r="D140" s="2">
        <v>159</v>
      </c>
      <c r="E140" s="2">
        <v>0</v>
      </c>
      <c r="F140" s="2">
        <v>0</v>
      </c>
      <c r="G140" s="2">
        <f t="shared" si="34"/>
        <v>159</v>
      </c>
      <c r="H140" s="2">
        <f t="shared" si="32"/>
        <v>-159</v>
      </c>
      <c r="I140" s="2">
        <f t="shared" si="33"/>
        <v>159</v>
      </c>
      <c r="J140" s="2">
        <v>159</v>
      </c>
      <c r="K140" s="2">
        <v>0</v>
      </c>
    </row>
    <row r="141" spans="1:11" ht="12.75">
      <c r="A141" s="1" t="s">
        <v>191</v>
      </c>
      <c r="B141" s="1" t="s">
        <v>192</v>
      </c>
      <c r="C141" s="2">
        <v>650</v>
      </c>
      <c r="D141" s="2">
        <v>650</v>
      </c>
      <c r="E141" s="2">
        <v>0</v>
      </c>
      <c r="F141" s="2">
        <v>0</v>
      </c>
      <c r="G141" s="2">
        <f t="shared" si="34"/>
        <v>650</v>
      </c>
      <c r="H141" s="2">
        <f t="shared" si="32"/>
        <v>0</v>
      </c>
      <c r="I141" s="2">
        <f t="shared" si="33"/>
        <v>0</v>
      </c>
      <c r="J141" s="2">
        <f>K141-L141</f>
        <v>0</v>
      </c>
      <c r="K141" s="2">
        <f>L141-M141</f>
        <v>0</v>
      </c>
    </row>
    <row r="142" spans="1:11" ht="12.75">
      <c r="A142" s="1" t="s">
        <v>193</v>
      </c>
      <c r="B142" s="1" t="s">
        <v>194</v>
      </c>
      <c r="C142" s="2">
        <v>1844</v>
      </c>
      <c r="D142" s="2">
        <v>79</v>
      </c>
      <c r="E142" s="2">
        <v>0</v>
      </c>
      <c r="F142" s="2">
        <v>0</v>
      </c>
      <c r="G142" s="2">
        <f t="shared" si="34"/>
        <v>79</v>
      </c>
      <c r="H142" s="2">
        <f t="shared" si="32"/>
        <v>1765</v>
      </c>
      <c r="I142" s="2">
        <f t="shared" si="33"/>
        <v>-1765</v>
      </c>
      <c r="J142" s="2">
        <v>0</v>
      </c>
      <c r="K142" s="2">
        <v>1765</v>
      </c>
    </row>
    <row r="143" spans="1:11" ht="12.75">
      <c r="A143" s="1" t="s">
        <v>195</v>
      </c>
      <c r="B143" s="1" t="s">
        <v>196</v>
      </c>
      <c r="C143" s="2">
        <v>69</v>
      </c>
      <c r="D143" s="2">
        <v>0</v>
      </c>
      <c r="E143" s="2">
        <v>120</v>
      </c>
      <c r="F143" s="2">
        <v>0</v>
      </c>
      <c r="G143" s="2">
        <f t="shared" si="34"/>
        <v>120</v>
      </c>
      <c r="H143" s="2">
        <f t="shared" si="32"/>
        <v>-51</v>
      </c>
      <c r="I143" s="2">
        <f t="shared" si="33"/>
        <v>51</v>
      </c>
      <c r="J143" s="2">
        <v>120</v>
      </c>
      <c r="K143" s="2">
        <v>69</v>
      </c>
    </row>
    <row r="144" spans="1:11" ht="12.75">
      <c r="A144" s="1" t="s">
        <v>197</v>
      </c>
      <c r="B144" s="1" t="s">
        <v>198</v>
      </c>
      <c r="C144" s="2">
        <v>1359</v>
      </c>
      <c r="D144" s="2">
        <v>441</v>
      </c>
      <c r="E144" s="2">
        <v>0</v>
      </c>
      <c r="F144" s="2">
        <v>0</v>
      </c>
      <c r="G144" s="2">
        <f t="shared" si="34"/>
        <v>441</v>
      </c>
      <c r="H144" s="2">
        <f t="shared" si="32"/>
        <v>918</v>
      </c>
      <c r="I144" s="2">
        <f t="shared" si="33"/>
        <v>-918</v>
      </c>
      <c r="J144" s="2">
        <v>26</v>
      </c>
      <c r="K144" s="2">
        <v>944</v>
      </c>
    </row>
    <row r="145" spans="1:11" ht="12.75">
      <c r="A145" s="1" t="s">
        <v>44</v>
      </c>
      <c r="B145" s="8" t="s">
        <v>199</v>
      </c>
      <c r="C145" s="10">
        <f>SUM(C133:C144)</f>
        <v>27816</v>
      </c>
      <c r="D145" s="10">
        <f aca="true" t="shared" si="35" ref="D145:K145">SUM(D133:D144)</f>
        <v>22192</v>
      </c>
      <c r="E145" s="10">
        <f t="shared" si="35"/>
        <v>1069</v>
      </c>
      <c r="F145" s="10">
        <f t="shared" si="35"/>
        <v>0</v>
      </c>
      <c r="G145" s="10">
        <f>SUM(D145:F145)</f>
        <v>23261</v>
      </c>
      <c r="H145" s="10">
        <f t="shared" si="35"/>
        <v>4555</v>
      </c>
      <c r="I145" s="10">
        <f t="shared" si="35"/>
        <v>-4555</v>
      </c>
      <c r="J145" s="10">
        <f t="shared" si="35"/>
        <v>3773</v>
      </c>
      <c r="K145" s="10">
        <f t="shared" si="35"/>
        <v>8328</v>
      </c>
    </row>
    <row r="147" spans="1:11" ht="12.75">
      <c r="A147" s="11" t="s">
        <v>200</v>
      </c>
      <c r="B147" s="1" t="s">
        <v>201</v>
      </c>
      <c r="C147" s="2">
        <v>6396</v>
      </c>
      <c r="D147" s="2">
        <v>12549</v>
      </c>
      <c r="E147" s="2">
        <v>1717</v>
      </c>
      <c r="F147" s="2">
        <v>0</v>
      </c>
      <c r="G147" s="2">
        <f aca="true" t="shared" si="36" ref="G147:G152">SUM(D147:E147)</f>
        <v>14266</v>
      </c>
      <c r="H147" s="2">
        <f aca="true" t="shared" si="37" ref="H147:H153">C147-G147</f>
        <v>-7870</v>
      </c>
      <c r="I147" s="2">
        <f aca="true" t="shared" si="38" ref="I147:I157">J147-K147</f>
        <v>7870</v>
      </c>
      <c r="J147" s="2">
        <v>8165</v>
      </c>
      <c r="K147" s="2">
        <v>295</v>
      </c>
    </row>
    <row r="148" spans="1:11" ht="12.75">
      <c r="A148" s="11" t="s">
        <v>202</v>
      </c>
      <c r="B148" s="1" t="s">
        <v>203</v>
      </c>
      <c r="C148" s="2">
        <v>120</v>
      </c>
      <c r="D148" s="2">
        <v>120</v>
      </c>
      <c r="E148" s="2">
        <v>0</v>
      </c>
      <c r="F148" s="2">
        <v>0</v>
      </c>
      <c r="G148" s="2">
        <f t="shared" si="36"/>
        <v>120</v>
      </c>
      <c r="H148" s="2">
        <f t="shared" si="37"/>
        <v>0</v>
      </c>
      <c r="I148" s="2">
        <f t="shared" si="38"/>
        <v>0</v>
      </c>
      <c r="J148" s="2">
        <v>54</v>
      </c>
      <c r="K148" s="2">
        <v>54</v>
      </c>
    </row>
    <row r="149" spans="1:11" ht="12.75">
      <c r="A149" s="11" t="s">
        <v>204</v>
      </c>
      <c r="B149" s="1" t="s">
        <v>205</v>
      </c>
      <c r="C149" s="2">
        <v>50</v>
      </c>
      <c r="D149" s="2">
        <v>89</v>
      </c>
      <c r="E149" s="2">
        <v>0</v>
      </c>
      <c r="F149" s="2">
        <v>0</v>
      </c>
      <c r="G149" s="2">
        <f t="shared" si="36"/>
        <v>89</v>
      </c>
      <c r="H149" s="2">
        <f t="shared" si="37"/>
        <v>-39</v>
      </c>
      <c r="I149" s="2">
        <f t="shared" si="38"/>
        <v>39</v>
      </c>
      <c r="J149" s="2">
        <v>39</v>
      </c>
      <c r="K149" s="2">
        <v>0</v>
      </c>
    </row>
    <row r="150" spans="1:11" ht="12.75">
      <c r="A150" s="11" t="s">
        <v>206</v>
      </c>
      <c r="B150" s="1" t="s">
        <v>207</v>
      </c>
      <c r="C150" s="2">
        <v>7932</v>
      </c>
      <c r="D150" s="2">
        <v>2829</v>
      </c>
      <c r="E150" s="2">
        <v>5590</v>
      </c>
      <c r="F150" s="2">
        <v>0</v>
      </c>
      <c r="G150" s="2">
        <f t="shared" si="36"/>
        <v>8419</v>
      </c>
      <c r="H150" s="2">
        <f t="shared" si="37"/>
        <v>-487</v>
      </c>
      <c r="I150" s="2">
        <f t="shared" si="38"/>
        <v>487</v>
      </c>
      <c r="J150" s="2">
        <v>1570</v>
      </c>
      <c r="K150" s="2">
        <v>1083</v>
      </c>
    </row>
    <row r="151" spans="1:11" ht="12.75">
      <c r="A151" s="11" t="s">
        <v>208</v>
      </c>
      <c r="B151" s="1" t="s">
        <v>209</v>
      </c>
      <c r="C151" s="2">
        <v>0</v>
      </c>
      <c r="D151" s="2">
        <v>79</v>
      </c>
      <c r="E151" s="2">
        <v>0</v>
      </c>
      <c r="F151" s="2">
        <v>0</v>
      </c>
      <c r="G151" s="2">
        <f t="shared" si="36"/>
        <v>79</v>
      </c>
      <c r="H151" s="2">
        <f t="shared" si="37"/>
        <v>-79</v>
      </c>
      <c r="I151" s="2">
        <f t="shared" si="38"/>
        <v>79</v>
      </c>
      <c r="J151" s="2">
        <v>637</v>
      </c>
      <c r="K151" s="2">
        <v>558</v>
      </c>
    </row>
    <row r="152" spans="1:11" ht="12.75">
      <c r="A152" s="11">
        <v>5462</v>
      </c>
      <c r="B152" s="1" t="s">
        <v>625</v>
      </c>
      <c r="C152" s="2">
        <v>4000</v>
      </c>
      <c r="D152" s="2">
        <v>3100</v>
      </c>
      <c r="E152" s="2">
        <v>0</v>
      </c>
      <c r="F152" s="2">
        <v>0</v>
      </c>
      <c r="G152" s="2">
        <f t="shared" si="36"/>
        <v>3100</v>
      </c>
      <c r="H152" s="2">
        <f t="shared" si="37"/>
        <v>900</v>
      </c>
      <c r="I152" s="2">
        <f t="shared" si="38"/>
        <v>-900</v>
      </c>
      <c r="J152" s="2">
        <v>0</v>
      </c>
      <c r="K152" s="2">
        <v>900</v>
      </c>
    </row>
    <row r="153" spans="1:11" ht="12.75">
      <c r="A153" s="11" t="s">
        <v>210</v>
      </c>
      <c r="B153" s="1" t="s">
        <v>211</v>
      </c>
      <c r="C153" s="2">
        <v>505</v>
      </c>
      <c r="D153" s="2">
        <v>505</v>
      </c>
      <c r="E153" s="2">
        <v>0</v>
      </c>
      <c r="F153" s="2">
        <v>0</v>
      </c>
      <c r="G153" s="2">
        <f>SUM(D153:E153)</f>
        <v>505</v>
      </c>
      <c r="H153" s="2">
        <f t="shared" si="37"/>
        <v>0</v>
      </c>
      <c r="I153" s="2">
        <f t="shared" si="38"/>
        <v>0</v>
      </c>
      <c r="J153" s="2">
        <v>0</v>
      </c>
      <c r="K153" s="2">
        <v>0</v>
      </c>
    </row>
    <row r="154" spans="1:11" ht="12.75">
      <c r="A154" s="11">
        <v>5470</v>
      </c>
      <c r="B154" s="1" t="s">
        <v>626</v>
      </c>
      <c r="C154" s="2">
        <v>1450</v>
      </c>
      <c r="D154" s="2">
        <v>1450</v>
      </c>
      <c r="E154" s="2">
        <v>0</v>
      </c>
      <c r="F154" s="2">
        <v>0</v>
      </c>
      <c r="G154" s="2">
        <f>SUM(D154:E154)</f>
        <v>1450</v>
      </c>
      <c r="H154" s="2">
        <f>C154-G154</f>
        <v>0</v>
      </c>
      <c r="I154" s="2">
        <f t="shared" si="38"/>
        <v>0</v>
      </c>
      <c r="J154" s="2">
        <v>0</v>
      </c>
      <c r="K154" s="2">
        <v>0</v>
      </c>
    </row>
    <row r="155" spans="1:11" ht="12.75">
      <c r="A155" s="11">
        <v>5474</v>
      </c>
      <c r="B155" s="1" t="s">
        <v>627</v>
      </c>
      <c r="C155" s="2">
        <v>500</v>
      </c>
      <c r="D155" s="2">
        <v>400</v>
      </c>
      <c r="E155" s="2">
        <v>0</v>
      </c>
      <c r="F155" s="2">
        <v>0</v>
      </c>
      <c r="G155" s="2">
        <f>SUM(D155:E155)</f>
        <v>400</v>
      </c>
      <c r="H155" s="2">
        <f>C155-G155</f>
        <v>100</v>
      </c>
      <c r="I155" s="2">
        <f t="shared" si="38"/>
        <v>-100</v>
      </c>
      <c r="J155" s="2">
        <v>0</v>
      </c>
      <c r="K155" s="2">
        <v>100</v>
      </c>
    </row>
    <row r="156" spans="1:11" ht="12.75">
      <c r="A156" s="11">
        <v>5482</v>
      </c>
      <c r="B156" s="1" t="s">
        <v>628</v>
      </c>
      <c r="C156" s="2">
        <v>355</v>
      </c>
      <c r="D156" s="2">
        <v>355</v>
      </c>
      <c r="E156" s="2">
        <v>0</v>
      </c>
      <c r="F156" s="2">
        <v>0</v>
      </c>
      <c r="G156" s="2">
        <f>SUM(D156:E156)</f>
        <v>355</v>
      </c>
      <c r="H156" s="2">
        <f>C156-G156</f>
        <v>0</v>
      </c>
      <c r="I156" s="2">
        <f t="shared" si="38"/>
        <v>0</v>
      </c>
      <c r="J156" s="2">
        <v>0</v>
      </c>
      <c r="K156" s="2">
        <v>0</v>
      </c>
    </row>
    <row r="157" spans="1:11" ht="12.75">
      <c r="A157" s="11">
        <v>5486</v>
      </c>
      <c r="B157" s="1" t="s">
        <v>629</v>
      </c>
      <c r="C157" s="2">
        <v>4000</v>
      </c>
      <c r="D157" s="2">
        <v>2000</v>
      </c>
      <c r="E157" s="2">
        <v>0</v>
      </c>
      <c r="F157" s="2">
        <v>0</v>
      </c>
      <c r="G157" s="2">
        <f>SUM(D157:E157)</f>
        <v>2000</v>
      </c>
      <c r="H157" s="2">
        <f>C157-G157</f>
        <v>2000</v>
      </c>
      <c r="I157" s="2">
        <f t="shared" si="38"/>
        <v>-2000</v>
      </c>
      <c r="J157" s="2">
        <v>0</v>
      </c>
      <c r="K157" s="2">
        <v>2000</v>
      </c>
    </row>
    <row r="158" spans="1:11" ht="12.75">
      <c r="A158" s="1" t="s">
        <v>44</v>
      </c>
      <c r="B158" s="8" t="s">
        <v>212</v>
      </c>
      <c r="C158" s="10">
        <f>SUM(C147:C157)</f>
        <v>25308</v>
      </c>
      <c r="D158" s="10">
        <f aca="true" t="shared" si="39" ref="D158:K158">SUM(D147:D157)</f>
        <v>23476</v>
      </c>
      <c r="E158" s="10">
        <f t="shared" si="39"/>
        <v>7307</v>
      </c>
      <c r="F158" s="10">
        <f t="shared" si="39"/>
        <v>0</v>
      </c>
      <c r="G158" s="10">
        <f t="shared" si="39"/>
        <v>30783</v>
      </c>
      <c r="H158" s="10">
        <f t="shared" si="39"/>
        <v>-5475</v>
      </c>
      <c r="I158" s="10">
        <f t="shared" si="39"/>
        <v>5475</v>
      </c>
      <c r="J158" s="10">
        <f t="shared" si="39"/>
        <v>10465</v>
      </c>
      <c r="K158" s="10">
        <f t="shared" si="39"/>
        <v>4990</v>
      </c>
    </row>
    <row r="160" spans="1:11" ht="12.75">
      <c r="A160" s="1" t="s">
        <v>213</v>
      </c>
      <c r="B160" s="1" t="s">
        <v>214</v>
      </c>
      <c r="C160" s="2">
        <v>11788</v>
      </c>
      <c r="D160" s="2">
        <v>5562</v>
      </c>
      <c r="E160" s="2">
        <v>13135</v>
      </c>
      <c r="F160" s="2">
        <v>0</v>
      </c>
      <c r="G160" s="2">
        <f aca="true" t="shared" si="40" ref="G160:G176">SUM(D160:E160)</f>
        <v>18697</v>
      </c>
      <c r="H160" s="2">
        <f aca="true" t="shared" si="41" ref="H160:H176">C160-G160</f>
        <v>-6909</v>
      </c>
      <c r="I160" s="2">
        <f aca="true" t="shared" si="42" ref="I160:I176">J160-K160</f>
        <v>6909</v>
      </c>
      <c r="J160" s="2">
        <v>11838</v>
      </c>
      <c r="K160" s="2">
        <v>4929</v>
      </c>
    </row>
    <row r="161" spans="1:11" ht="12.75">
      <c r="A161" s="1" t="s">
        <v>215</v>
      </c>
      <c r="B161" s="1" t="s">
        <v>216</v>
      </c>
      <c r="C161" s="2">
        <v>22776</v>
      </c>
      <c r="D161" s="2">
        <v>20857</v>
      </c>
      <c r="E161" s="2">
        <v>1346</v>
      </c>
      <c r="F161" s="2">
        <v>0</v>
      </c>
      <c r="G161" s="2">
        <f t="shared" si="40"/>
        <v>22203</v>
      </c>
      <c r="H161" s="2">
        <f t="shared" si="41"/>
        <v>573</v>
      </c>
      <c r="I161" s="2">
        <f t="shared" si="42"/>
        <v>-573</v>
      </c>
      <c r="J161" s="2">
        <v>8842</v>
      </c>
      <c r="K161" s="2">
        <v>9415</v>
      </c>
    </row>
    <row r="162" spans="1:11" ht="12.75">
      <c r="A162" s="1" t="s">
        <v>217</v>
      </c>
      <c r="B162" s="1" t="s">
        <v>218</v>
      </c>
      <c r="C162" s="2">
        <v>1802</v>
      </c>
      <c r="D162" s="2">
        <v>1463</v>
      </c>
      <c r="E162" s="2">
        <v>0</v>
      </c>
      <c r="F162" s="2">
        <v>0</v>
      </c>
      <c r="G162" s="2">
        <f t="shared" si="40"/>
        <v>1463</v>
      </c>
      <c r="H162" s="2">
        <f t="shared" si="41"/>
        <v>339</v>
      </c>
      <c r="I162" s="2">
        <f t="shared" si="42"/>
        <v>-339</v>
      </c>
      <c r="J162" s="2">
        <v>204</v>
      </c>
      <c r="K162" s="2">
        <v>543</v>
      </c>
    </row>
    <row r="163" spans="1:11" ht="12.75">
      <c r="A163" s="1" t="s">
        <v>219</v>
      </c>
      <c r="B163" s="1" t="s">
        <v>220</v>
      </c>
      <c r="C163" s="2">
        <v>4550</v>
      </c>
      <c r="D163" s="2">
        <v>2207</v>
      </c>
      <c r="E163" s="2">
        <v>2523</v>
      </c>
      <c r="F163" s="2">
        <v>0</v>
      </c>
      <c r="G163" s="2">
        <f t="shared" si="40"/>
        <v>4730</v>
      </c>
      <c r="H163" s="2">
        <f t="shared" si="41"/>
        <v>-180</v>
      </c>
      <c r="I163" s="2">
        <f t="shared" si="42"/>
        <v>180</v>
      </c>
      <c r="J163" s="2">
        <v>180</v>
      </c>
      <c r="K163" s="2">
        <v>0</v>
      </c>
    </row>
    <row r="164" spans="1:11" ht="12.75">
      <c r="A164" s="1" t="s">
        <v>221</v>
      </c>
      <c r="B164" s="1" t="s">
        <v>222</v>
      </c>
      <c r="C164" s="2">
        <v>407</v>
      </c>
      <c r="D164" s="2">
        <v>297</v>
      </c>
      <c r="E164" s="2">
        <v>148</v>
      </c>
      <c r="F164" s="2">
        <v>0</v>
      </c>
      <c r="G164" s="2">
        <f t="shared" si="40"/>
        <v>445</v>
      </c>
      <c r="H164" s="2">
        <f t="shared" si="41"/>
        <v>-38</v>
      </c>
      <c r="I164" s="2">
        <f t="shared" si="42"/>
        <v>38</v>
      </c>
      <c r="J164" s="2">
        <v>38</v>
      </c>
      <c r="K164" s="2">
        <v>0</v>
      </c>
    </row>
    <row r="165" spans="1:11" ht="12.75">
      <c r="A165" s="1" t="s">
        <v>223</v>
      </c>
      <c r="B165" s="1" t="s">
        <v>224</v>
      </c>
      <c r="C165" s="2">
        <v>260</v>
      </c>
      <c r="D165" s="2">
        <v>10</v>
      </c>
      <c r="E165" s="2">
        <v>0</v>
      </c>
      <c r="F165" s="2">
        <v>0</v>
      </c>
      <c r="G165" s="2">
        <f t="shared" si="40"/>
        <v>10</v>
      </c>
      <c r="H165" s="2">
        <f t="shared" si="41"/>
        <v>250</v>
      </c>
      <c r="I165" s="2">
        <f t="shared" si="42"/>
        <v>-250</v>
      </c>
      <c r="J165" s="2">
        <v>17</v>
      </c>
      <c r="K165" s="2">
        <v>267</v>
      </c>
    </row>
    <row r="166" spans="1:11" ht="12.75">
      <c r="A166" s="1" t="s">
        <v>225</v>
      </c>
      <c r="B166" s="1" t="s">
        <v>226</v>
      </c>
      <c r="C166" s="2">
        <v>15</v>
      </c>
      <c r="D166" s="2">
        <v>12</v>
      </c>
      <c r="E166" s="2">
        <v>0</v>
      </c>
      <c r="F166" s="2">
        <v>0</v>
      </c>
      <c r="G166" s="2">
        <f t="shared" si="40"/>
        <v>12</v>
      </c>
      <c r="H166" s="2">
        <f t="shared" si="41"/>
        <v>3</v>
      </c>
      <c r="I166" s="2">
        <f t="shared" si="42"/>
        <v>-3</v>
      </c>
      <c r="J166" s="2">
        <v>0</v>
      </c>
      <c r="K166" s="2">
        <v>3</v>
      </c>
    </row>
    <row r="167" spans="1:11" ht="12.75">
      <c r="A167" s="11">
        <v>5662</v>
      </c>
      <c r="B167" s="1" t="s">
        <v>560</v>
      </c>
      <c r="C167" s="2">
        <v>1000</v>
      </c>
      <c r="D167" s="2">
        <v>500</v>
      </c>
      <c r="E167" s="2">
        <v>0</v>
      </c>
      <c r="F167" s="2">
        <v>0</v>
      </c>
      <c r="G167" s="2">
        <f t="shared" si="40"/>
        <v>500</v>
      </c>
      <c r="H167" s="2">
        <f t="shared" si="41"/>
        <v>500</v>
      </c>
      <c r="I167" s="2">
        <f t="shared" si="42"/>
        <v>-500</v>
      </c>
      <c r="J167" s="2">
        <v>0</v>
      </c>
      <c r="K167" s="2">
        <v>500</v>
      </c>
    </row>
    <row r="168" spans="1:11" ht="12.75">
      <c r="A168" s="1" t="s">
        <v>227</v>
      </c>
      <c r="B168" s="1" t="s">
        <v>228</v>
      </c>
      <c r="C168" s="2">
        <v>40</v>
      </c>
      <c r="D168" s="2">
        <v>40</v>
      </c>
      <c r="E168" s="2">
        <v>0</v>
      </c>
      <c r="F168" s="2">
        <v>0</v>
      </c>
      <c r="G168" s="2">
        <f t="shared" si="40"/>
        <v>40</v>
      </c>
      <c r="H168" s="2">
        <f t="shared" si="41"/>
        <v>0</v>
      </c>
      <c r="I168" s="2">
        <f t="shared" si="42"/>
        <v>0</v>
      </c>
      <c r="J168" s="2">
        <v>0</v>
      </c>
      <c r="K168" s="2">
        <v>0</v>
      </c>
    </row>
    <row r="169" spans="1:11" ht="12.75">
      <c r="A169" s="1" t="s">
        <v>229</v>
      </c>
      <c r="B169" s="1" t="s">
        <v>230</v>
      </c>
      <c r="C169" s="2">
        <v>70</v>
      </c>
      <c r="D169" s="2">
        <v>70</v>
      </c>
      <c r="E169" s="2">
        <v>0</v>
      </c>
      <c r="F169" s="2">
        <v>0</v>
      </c>
      <c r="G169" s="2">
        <f t="shared" si="40"/>
        <v>70</v>
      </c>
      <c r="H169" s="2">
        <f t="shared" si="41"/>
        <v>0</v>
      </c>
      <c r="I169" s="2">
        <f t="shared" si="42"/>
        <v>0</v>
      </c>
      <c r="J169" s="2">
        <v>0</v>
      </c>
      <c r="K169" s="2">
        <v>0</v>
      </c>
    </row>
    <row r="170" spans="1:11" ht="12.75">
      <c r="A170" s="1" t="s">
        <v>231</v>
      </c>
      <c r="B170" s="1" t="s">
        <v>232</v>
      </c>
      <c r="C170" s="2">
        <v>680</v>
      </c>
      <c r="D170" s="2">
        <v>365</v>
      </c>
      <c r="E170" s="2">
        <v>315</v>
      </c>
      <c r="F170" s="2">
        <v>0</v>
      </c>
      <c r="G170" s="2">
        <f t="shared" si="40"/>
        <v>680</v>
      </c>
      <c r="H170" s="2">
        <f t="shared" si="41"/>
        <v>0</v>
      </c>
      <c r="I170" s="2">
        <f t="shared" si="42"/>
        <v>0</v>
      </c>
      <c r="J170" s="2">
        <v>0</v>
      </c>
      <c r="K170" s="2">
        <v>0</v>
      </c>
    </row>
    <row r="171" spans="1:11" ht="12.75">
      <c r="A171" s="1" t="s">
        <v>233</v>
      </c>
      <c r="B171" s="1" t="s">
        <v>234</v>
      </c>
      <c r="C171" s="2">
        <v>3410</v>
      </c>
      <c r="D171" s="2">
        <v>1278</v>
      </c>
      <c r="E171" s="2">
        <v>0</v>
      </c>
      <c r="F171" s="2">
        <v>0</v>
      </c>
      <c r="G171" s="2">
        <f t="shared" si="40"/>
        <v>1278</v>
      </c>
      <c r="H171" s="2">
        <f t="shared" si="41"/>
        <v>2132</v>
      </c>
      <c r="I171" s="2">
        <f t="shared" si="42"/>
        <v>-2132</v>
      </c>
      <c r="J171" s="2">
        <v>0</v>
      </c>
      <c r="K171" s="2">
        <v>2132</v>
      </c>
    </row>
    <row r="172" spans="1:11" ht="12.75">
      <c r="A172" s="1" t="s">
        <v>235</v>
      </c>
      <c r="B172" s="1" t="s">
        <v>236</v>
      </c>
      <c r="C172" s="2">
        <v>279</v>
      </c>
      <c r="D172" s="2">
        <v>279</v>
      </c>
      <c r="E172" s="2">
        <v>0</v>
      </c>
      <c r="F172" s="2">
        <v>0</v>
      </c>
      <c r="G172" s="2">
        <f t="shared" si="40"/>
        <v>279</v>
      </c>
      <c r="H172" s="2">
        <f t="shared" si="41"/>
        <v>0</v>
      </c>
      <c r="I172" s="2">
        <f t="shared" si="42"/>
        <v>0</v>
      </c>
      <c r="J172" s="2">
        <v>0</v>
      </c>
      <c r="K172" s="2">
        <v>0</v>
      </c>
    </row>
    <row r="173" spans="1:11" ht="12.75">
      <c r="A173" s="11">
        <v>5690</v>
      </c>
      <c r="B173" s="1" t="s">
        <v>561</v>
      </c>
      <c r="C173" s="2">
        <v>632</v>
      </c>
      <c r="D173" s="2">
        <v>398</v>
      </c>
      <c r="E173" s="2">
        <v>0</v>
      </c>
      <c r="F173" s="2">
        <v>0</v>
      </c>
      <c r="G173" s="2">
        <f t="shared" si="40"/>
        <v>398</v>
      </c>
      <c r="H173" s="2">
        <f t="shared" si="41"/>
        <v>234</v>
      </c>
      <c r="I173" s="2">
        <f t="shared" si="42"/>
        <v>-234</v>
      </c>
      <c r="J173" s="2">
        <v>0</v>
      </c>
      <c r="K173" s="2">
        <v>234</v>
      </c>
    </row>
    <row r="174" spans="1:11" ht="12.75">
      <c r="A174" s="11">
        <v>5694</v>
      </c>
      <c r="B174" s="1" t="s">
        <v>562</v>
      </c>
      <c r="C174" s="2">
        <v>107</v>
      </c>
      <c r="D174" s="2">
        <v>90</v>
      </c>
      <c r="E174" s="2">
        <v>0</v>
      </c>
      <c r="F174" s="2">
        <v>0</v>
      </c>
      <c r="G174" s="2">
        <f t="shared" si="40"/>
        <v>90</v>
      </c>
      <c r="H174" s="2">
        <f t="shared" si="41"/>
        <v>17</v>
      </c>
      <c r="I174" s="2">
        <f t="shared" si="42"/>
        <v>-17</v>
      </c>
      <c r="J174" s="2">
        <v>0</v>
      </c>
      <c r="K174" s="2">
        <v>17</v>
      </c>
    </row>
    <row r="175" spans="1:11" ht="12.75">
      <c r="A175" s="1" t="s">
        <v>237</v>
      </c>
      <c r="B175" s="1" t="s">
        <v>238</v>
      </c>
      <c r="C175" s="2">
        <v>30</v>
      </c>
      <c r="D175" s="2">
        <v>33</v>
      </c>
      <c r="E175" s="2">
        <v>89</v>
      </c>
      <c r="F175" s="2">
        <v>0</v>
      </c>
      <c r="G175" s="2">
        <f t="shared" si="40"/>
        <v>122</v>
      </c>
      <c r="H175" s="2">
        <f t="shared" si="41"/>
        <v>-92</v>
      </c>
      <c r="I175" s="2">
        <f t="shared" si="42"/>
        <v>92</v>
      </c>
      <c r="J175" s="2">
        <v>294</v>
      </c>
      <c r="K175" s="2">
        <v>202</v>
      </c>
    </row>
    <row r="176" spans="1:11" ht="12.75">
      <c r="A176" s="1" t="s">
        <v>239</v>
      </c>
      <c r="B176" s="1" t="s">
        <v>240</v>
      </c>
      <c r="C176" s="2">
        <v>1454</v>
      </c>
      <c r="D176" s="2">
        <v>1855</v>
      </c>
      <c r="E176" s="2">
        <v>155</v>
      </c>
      <c r="F176" s="2">
        <v>0</v>
      </c>
      <c r="G176" s="2">
        <f t="shared" si="40"/>
        <v>2010</v>
      </c>
      <c r="H176" s="2">
        <f t="shared" si="41"/>
        <v>-556</v>
      </c>
      <c r="I176" s="2">
        <f t="shared" si="42"/>
        <v>556</v>
      </c>
      <c r="J176" s="2">
        <v>556</v>
      </c>
      <c r="K176" s="2">
        <v>0</v>
      </c>
    </row>
    <row r="177" spans="1:11" ht="12.75">
      <c r="A177" s="1" t="s">
        <v>44</v>
      </c>
      <c r="B177" s="8" t="s">
        <v>241</v>
      </c>
      <c r="C177" s="10">
        <f>SUM(C160:C176)</f>
        <v>49300</v>
      </c>
      <c r="D177" s="10">
        <f>SUM(D160:D176)</f>
        <v>35316</v>
      </c>
      <c r="E177" s="10">
        <f aca="true" t="shared" si="43" ref="E177:K177">SUM(E160:E176)</f>
        <v>17711</v>
      </c>
      <c r="F177" s="10">
        <f t="shared" si="43"/>
        <v>0</v>
      </c>
      <c r="G177" s="10">
        <f t="shared" si="43"/>
        <v>53027</v>
      </c>
      <c r="H177" s="10">
        <f t="shared" si="43"/>
        <v>-3727</v>
      </c>
      <c r="I177" s="10">
        <f t="shared" si="43"/>
        <v>3727</v>
      </c>
      <c r="J177" s="10">
        <f t="shared" si="43"/>
        <v>21969</v>
      </c>
      <c r="K177" s="10">
        <f t="shared" si="43"/>
        <v>18242</v>
      </c>
    </row>
    <row r="179" spans="1:11" ht="12.75">
      <c r="A179" s="1" t="s">
        <v>242</v>
      </c>
      <c r="B179" s="1" t="s">
        <v>243</v>
      </c>
      <c r="C179" s="2">
        <v>223</v>
      </c>
      <c r="D179" s="2">
        <v>424</v>
      </c>
      <c r="E179" s="2">
        <v>0</v>
      </c>
      <c r="F179" s="2">
        <v>0</v>
      </c>
      <c r="G179" s="2">
        <f aca="true" t="shared" si="44" ref="G179:G188">SUM(D179:E179)</f>
        <v>424</v>
      </c>
      <c r="H179" s="2">
        <f aca="true" t="shared" si="45" ref="H179:H188">C179-G179</f>
        <v>-201</v>
      </c>
      <c r="I179" s="2">
        <f aca="true" t="shared" si="46" ref="I179:I188">J179-K179</f>
        <v>201</v>
      </c>
      <c r="J179" s="2">
        <v>557</v>
      </c>
      <c r="K179" s="2">
        <v>356</v>
      </c>
    </row>
    <row r="180" spans="1:11" ht="12.75">
      <c r="A180" s="1" t="s">
        <v>244</v>
      </c>
      <c r="B180" s="1" t="s">
        <v>630</v>
      </c>
      <c r="C180" s="2">
        <v>255</v>
      </c>
      <c r="D180" s="2">
        <v>653</v>
      </c>
      <c r="E180" s="2">
        <v>0</v>
      </c>
      <c r="F180" s="2">
        <v>0</v>
      </c>
      <c r="G180" s="2">
        <f t="shared" si="44"/>
        <v>653</v>
      </c>
      <c r="H180" s="2">
        <f t="shared" si="45"/>
        <v>-398</v>
      </c>
      <c r="I180" s="2">
        <f t="shared" si="46"/>
        <v>398</v>
      </c>
      <c r="J180" s="2">
        <v>414</v>
      </c>
      <c r="K180" s="2">
        <v>16</v>
      </c>
    </row>
    <row r="181" spans="1:11" ht="12.75">
      <c r="A181" s="1" t="s">
        <v>245</v>
      </c>
      <c r="B181" s="1" t="s">
        <v>246</v>
      </c>
      <c r="C181" s="2">
        <v>460</v>
      </c>
      <c r="D181" s="2">
        <v>460</v>
      </c>
      <c r="E181" s="2">
        <v>0</v>
      </c>
      <c r="F181" s="2">
        <v>0</v>
      </c>
      <c r="G181" s="2">
        <f t="shared" si="44"/>
        <v>460</v>
      </c>
      <c r="H181" s="2">
        <f t="shared" si="45"/>
        <v>0</v>
      </c>
      <c r="I181" s="2">
        <f t="shared" si="46"/>
        <v>0</v>
      </c>
      <c r="J181" s="2">
        <v>0</v>
      </c>
      <c r="K181" s="2">
        <v>0</v>
      </c>
    </row>
    <row r="182" spans="1:11" ht="12.75">
      <c r="A182" s="11">
        <v>6046</v>
      </c>
      <c r="B182" s="1" t="s">
        <v>610</v>
      </c>
      <c r="C182" s="2">
        <v>847</v>
      </c>
      <c r="D182" s="2">
        <v>151</v>
      </c>
      <c r="E182" s="2">
        <v>696</v>
      </c>
      <c r="F182" s="2">
        <v>0</v>
      </c>
      <c r="G182" s="2">
        <v>847</v>
      </c>
      <c r="H182" s="2">
        <v>0</v>
      </c>
      <c r="I182" s="2">
        <v>0</v>
      </c>
      <c r="J182" s="2">
        <v>0</v>
      </c>
      <c r="K182" s="2">
        <v>0</v>
      </c>
    </row>
    <row r="183" spans="1:11" ht="12.75">
      <c r="A183" s="11">
        <v>6062</v>
      </c>
      <c r="B183" s="1" t="s">
        <v>611</v>
      </c>
      <c r="C183" s="2">
        <v>575</v>
      </c>
      <c r="D183" s="2">
        <v>575</v>
      </c>
      <c r="E183" s="2">
        <v>0</v>
      </c>
      <c r="F183" s="2">
        <v>0</v>
      </c>
      <c r="G183" s="2">
        <v>575</v>
      </c>
      <c r="H183" s="2">
        <v>0</v>
      </c>
      <c r="I183" s="2">
        <v>0</v>
      </c>
      <c r="J183" s="2">
        <v>0</v>
      </c>
      <c r="K183" s="2">
        <v>0</v>
      </c>
    </row>
    <row r="184" spans="1:11" ht="12.75">
      <c r="A184" s="1" t="s">
        <v>247</v>
      </c>
      <c r="B184" s="1" t="s">
        <v>248</v>
      </c>
      <c r="C184" s="2">
        <v>195</v>
      </c>
      <c r="D184" s="2">
        <v>145</v>
      </c>
      <c r="E184" s="2">
        <v>0</v>
      </c>
      <c r="F184" s="2">
        <v>0</v>
      </c>
      <c r="G184" s="2">
        <f t="shared" si="44"/>
        <v>145</v>
      </c>
      <c r="H184" s="2">
        <f t="shared" si="45"/>
        <v>50</v>
      </c>
      <c r="I184" s="2">
        <f t="shared" si="46"/>
        <v>-50</v>
      </c>
      <c r="J184" s="2">
        <v>0</v>
      </c>
      <c r="K184" s="2">
        <v>50</v>
      </c>
    </row>
    <row r="185" spans="1:11" ht="12.75">
      <c r="A185" s="1" t="s">
        <v>249</v>
      </c>
      <c r="B185" s="1" t="s">
        <v>250</v>
      </c>
      <c r="C185" s="2">
        <v>1274</v>
      </c>
      <c r="D185" s="2">
        <v>1136</v>
      </c>
      <c r="E185" s="2">
        <v>138</v>
      </c>
      <c r="F185" s="2">
        <v>0</v>
      </c>
      <c r="G185" s="2">
        <f t="shared" si="44"/>
        <v>1274</v>
      </c>
      <c r="H185" s="2">
        <f t="shared" si="45"/>
        <v>0</v>
      </c>
      <c r="I185" s="2">
        <f t="shared" si="46"/>
        <v>0</v>
      </c>
      <c r="J185" s="2">
        <v>0</v>
      </c>
      <c r="K185" s="2">
        <v>0</v>
      </c>
    </row>
    <row r="186" spans="1:11" ht="12.75">
      <c r="A186" s="1" t="s">
        <v>251</v>
      </c>
      <c r="B186" s="1" t="s">
        <v>252</v>
      </c>
      <c r="C186" s="2">
        <v>51</v>
      </c>
      <c r="D186" s="2">
        <v>51</v>
      </c>
      <c r="E186" s="2">
        <v>0</v>
      </c>
      <c r="F186" s="2">
        <v>0</v>
      </c>
      <c r="G186" s="2">
        <f t="shared" si="44"/>
        <v>51</v>
      </c>
      <c r="H186" s="2">
        <f t="shared" si="45"/>
        <v>0</v>
      </c>
      <c r="I186" s="2">
        <f t="shared" si="46"/>
        <v>0</v>
      </c>
      <c r="J186" s="2">
        <v>0</v>
      </c>
      <c r="K186" s="2">
        <v>0</v>
      </c>
    </row>
    <row r="187" spans="1:11" ht="12.75">
      <c r="A187" s="11">
        <v>6086</v>
      </c>
      <c r="B187" s="11" t="s">
        <v>612</v>
      </c>
      <c r="C187" s="2">
        <v>160</v>
      </c>
      <c r="D187" s="2">
        <v>21</v>
      </c>
      <c r="E187" s="2">
        <v>139</v>
      </c>
      <c r="F187" s="2">
        <v>0</v>
      </c>
      <c r="G187" s="2">
        <v>160</v>
      </c>
      <c r="H187" s="2">
        <v>0</v>
      </c>
      <c r="I187" s="2">
        <v>0</v>
      </c>
      <c r="J187" s="2">
        <v>0</v>
      </c>
      <c r="K187" s="2">
        <v>0</v>
      </c>
    </row>
    <row r="188" spans="1:11" ht="12.75">
      <c r="A188" s="1" t="s">
        <v>253</v>
      </c>
      <c r="B188" s="1" t="s">
        <v>254</v>
      </c>
      <c r="C188" s="2">
        <v>1500</v>
      </c>
      <c r="D188" s="2">
        <v>1472</v>
      </c>
      <c r="E188" s="2">
        <v>2773</v>
      </c>
      <c r="F188" s="2">
        <v>0</v>
      </c>
      <c r="G188" s="2">
        <f t="shared" si="44"/>
        <v>4245</v>
      </c>
      <c r="H188" s="2">
        <f t="shared" si="45"/>
        <v>-2745</v>
      </c>
      <c r="I188" s="2">
        <f t="shared" si="46"/>
        <v>2745</v>
      </c>
      <c r="J188" s="2">
        <v>2896</v>
      </c>
      <c r="K188" s="2">
        <v>151</v>
      </c>
    </row>
    <row r="189" spans="1:11" ht="12.75">
      <c r="A189" s="11">
        <v>6094</v>
      </c>
      <c r="B189" s="1" t="s">
        <v>613</v>
      </c>
      <c r="C189" s="2">
        <v>2154</v>
      </c>
      <c r="D189" s="2">
        <v>1079</v>
      </c>
      <c r="E189" s="2">
        <v>1075</v>
      </c>
      <c r="G189" s="2">
        <v>2154</v>
      </c>
      <c r="H189" s="2">
        <v>0</v>
      </c>
      <c r="I189" s="2">
        <v>0</v>
      </c>
      <c r="J189" s="2">
        <v>0</v>
      </c>
      <c r="K189" s="2">
        <v>0</v>
      </c>
    </row>
    <row r="190" spans="1:11" ht="12.75">
      <c r="A190" s="1" t="s">
        <v>44</v>
      </c>
      <c r="B190" s="8" t="s">
        <v>255</v>
      </c>
      <c r="C190" s="10">
        <f>SUM(C179:C189)</f>
        <v>7694</v>
      </c>
      <c r="D190" s="10">
        <f aca="true" t="shared" si="47" ref="D190:K190">SUM(D179:D189)</f>
        <v>6167</v>
      </c>
      <c r="E190" s="10">
        <f t="shared" si="47"/>
        <v>4821</v>
      </c>
      <c r="F190" s="10">
        <f t="shared" si="47"/>
        <v>0</v>
      </c>
      <c r="G190" s="10">
        <f t="shared" si="47"/>
        <v>10988</v>
      </c>
      <c r="H190" s="10">
        <f t="shared" si="47"/>
        <v>-3294</v>
      </c>
      <c r="I190" s="10">
        <f t="shared" si="47"/>
        <v>3294</v>
      </c>
      <c r="J190" s="10">
        <f t="shared" si="47"/>
        <v>3867</v>
      </c>
      <c r="K190" s="10">
        <f t="shared" si="47"/>
        <v>573</v>
      </c>
    </row>
    <row r="192" spans="1:11" ht="12.75">
      <c r="A192" s="1">
        <v>6200</v>
      </c>
      <c r="B192" s="1" t="s">
        <v>552</v>
      </c>
      <c r="C192" s="2">
        <v>235</v>
      </c>
      <c r="D192" s="2">
        <v>235</v>
      </c>
      <c r="E192" s="2">
        <v>0</v>
      </c>
      <c r="F192" s="2">
        <v>0</v>
      </c>
      <c r="G192" s="2">
        <v>235</v>
      </c>
      <c r="H192" s="2">
        <v>0</v>
      </c>
      <c r="I192" s="2">
        <v>0</v>
      </c>
      <c r="J192" s="2">
        <v>0</v>
      </c>
      <c r="K192" s="2">
        <v>0</v>
      </c>
    </row>
    <row r="193" spans="1:11" ht="12.75">
      <c r="A193" s="1">
        <v>6246</v>
      </c>
      <c r="B193" s="1" t="s">
        <v>553</v>
      </c>
      <c r="C193" s="2">
        <v>3050</v>
      </c>
      <c r="D193" s="2">
        <v>2509</v>
      </c>
      <c r="E193" s="2">
        <v>0</v>
      </c>
      <c r="F193" s="2">
        <v>0</v>
      </c>
      <c r="G193" s="2">
        <v>2509</v>
      </c>
      <c r="H193" s="2">
        <v>541</v>
      </c>
      <c r="I193" s="2">
        <v>-541</v>
      </c>
      <c r="J193" s="2">
        <v>0</v>
      </c>
      <c r="K193" s="2">
        <v>541</v>
      </c>
    </row>
    <row r="194" spans="1:11" ht="12.75">
      <c r="A194" s="1">
        <v>6280</v>
      </c>
      <c r="B194" s="1" t="s">
        <v>554</v>
      </c>
      <c r="C194" s="2">
        <v>12464</v>
      </c>
      <c r="D194" s="2">
        <v>3276</v>
      </c>
      <c r="E194" s="2">
        <v>0</v>
      </c>
      <c r="F194" s="2">
        <v>9188</v>
      </c>
      <c r="G194" s="2">
        <v>12464</v>
      </c>
      <c r="H194" s="2">
        <v>0</v>
      </c>
      <c r="I194" s="2">
        <v>0</v>
      </c>
      <c r="J194" s="2">
        <v>0</v>
      </c>
      <c r="K194" s="2">
        <v>0</v>
      </c>
    </row>
    <row r="195" spans="1:11" ht="12.75">
      <c r="A195" s="1">
        <v>6209</v>
      </c>
      <c r="B195" s="1" t="s">
        <v>555</v>
      </c>
      <c r="C195" s="2">
        <v>532</v>
      </c>
      <c r="D195" s="2">
        <v>519</v>
      </c>
      <c r="E195" s="2">
        <v>0</v>
      </c>
      <c r="F195" s="2">
        <v>0</v>
      </c>
      <c r="G195" s="2">
        <v>519</v>
      </c>
      <c r="H195" s="2">
        <v>13</v>
      </c>
      <c r="I195" s="2">
        <v>-13</v>
      </c>
      <c r="J195" s="2">
        <v>0</v>
      </c>
      <c r="K195" s="2">
        <v>13</v>
      </c>
    </row>
    <row r="196" spans="1:11" ht="12.75">
      <c r="A196" s="1" t="s">
        <v>256</v>
      </c>
      <c r="B196" s="1" t="s">
        <v>257</v>
      </c>
      <c r="C196" s="2">
        <v>24669</v>
      </c>
      <c r="D196" s="2">
        <v>27001</v>
      </c>
      <c r="E196" s="2">
        <v>0</v>
      </c>
      <c r="F196" s="2">
        <v>0</v>
      </c>
      <c r="G196" s="2">
        <f aca="true" t="shared" si="48" ref="G196:G201">SUM(D196:E196)</f>
        <v>27001</v>
      </c>
      <c r="H196" s="2">
        <f aca="true" t="shared" si="49" ref="H196:H201">C196-G196</f>
        <v>-2332</v>
      </c>
      <c r="I196" s="2">
        <f aca="true" t="shared" si="50" ref="I196:I201">J196-K196</f>
        <v>2332</v>
      </c>
      <c r="J196" s="2">
        <v>6418</v>
      </c>
      <c r="K196" s="2">
        <v>4086</v>
      </c>
    </row>
    <row r="197" spans="1:11" ht="12.75">
      <c r="A197" s="1" t="s">
        <v>258</v>
      </c>
      <c r="B197" s="1" t="s">
        <v>259</v>
      </c>
      <c r="C197" s="2">
        <v>655</v>
      </c>
      <c r="D197" s="2">
        <v>855</v>
      </c>
      <c r="E197" s="2">
        <v>0</v>
      </c>
      <c r="F197" s="2">
        <v>0</v>
      </c>
      <c r="G197" s="2">
        <f t="shared" si="48"/>
        <v>855</v>
      </c>
      <c r="H197" s="2">
        <f t="shared" si="49"/>
        <v>-200</v>
      </c>
      <c r="I197" s="2">
        <f t="shared" si="50"/>
        <v>200</v>
      </c>
      <c r="J197" s="2">
        <v>200</v>
      </c>
      <c r="K197" s="2">
        <v>0</v>
      </c>
    </row>
    <row r="198" spans="1:11" ht="12.75">
      <c r="A198" s="1" t="s">
        <v>260</v>
      </c>
      <c r="B198" s="1" t="s">
        <v>261</v>
      </c>
      <c r="C198" s="2">
        <v>0</v>
      </c>
      <c r="D198" s="2">
        <v>121</v>
      </c>
      <c r="E198" s="2">
        <v>0</v>
      </c>
      <c r="F198" s="2">
        <v>0</v>
      </c>
      <c r="G198" s="2">
        <f t="shared" si="48"/>
        <v>121</v>
      </c>
      <c r="H198" s="2">
        <f t="shared" si="49"/>
        <v>-121</v>
      </c>
      <c r="I198" s="2">
        <f t="shared" si="50"/>
        <v>121</v>
      </c>
      <c r="J198" s="2">
        <v>121</v>
      </c>
      <c r="K198" s="2">
        <v>0</v>
      </c>
    </row>
    <row r="199" spans="1:11" ht="12.75">
      <c r="A199" s="1" t="s">
        <v>262</v>
      </c>
      <c r="B199" s="1" t="s">
        <v>263</v>
      </c>
      <c r="C199" s="2">
        <v>2602</v>
      </c>
      <c r="D199" s="2">
        <v>2602</v>
      </c>
      <c r="E199" s="2">
        <v>0</v>
      </c>
      <c r="F199" s="2">
        <v>0</v>
      </c>
      <c r="G199" s="2">
        <f t="shared" si="48"/>
        <v>2602</v>
      </c>
      <c r="H199" s="2">
        <f t="shared" si="49"/>
        <v>0</v>
      </c>
      <c r="I199" s="2">
        <f t="shared" si="50"/>
        <v>0</v>
      </c>
      <c r="J199" s="2">
        <v>0</v>
      </c>
      <c r="K199" s="2">
        <v>0</v>
      </c>
    </row>
    <row r="200" spans="1:11" ht="12.75">
      <c r="A200" s="1" t="s">
        <v>264</v>
      </c>
      <c r="B200" s="1" t="s">
        <v>265</v>
      </c>
      <c r="C200" s="2">
        <v>0</v>
      </c>
      <c r="D200" s="2">
        <v>0</v>
      </c>
      <c r="E200" s="2">
        <v>0</v>
      </c>
      <c r="F200" s="2">
        <v>0</v>
      </c>
      <c r="G200" s="2">
        <f t="shared" si="48"/>
        <v>0</v>
      </c>
      <c r="H200" s="2">
        <f t="shared" si="49"/>
        <v>0</v>
      </c>
      <c r="I200" s="2">
        <f t="shared" si="50"/>
        <v>0</v>
      </c>
      <c r="J200" s="2">
        <v>0</v>
      </c>
      <c r="K200" s="2">
        <v>0</v>
      </c>
    </row>
    <row r="201" spans="1:11" ht="12.75">
      <c r="A201" s="1" t="s">
        <v>266</v>
      </c>
      <c r="B201" s="1" t="s">
        <v>267</v>
      </c>
      <c r="C201" s="2">
        <v>0</v>
      </c>
      <c r="D201" s="2">
        <v>1504</v>
      </c>
      <c r="E201" s="2">
        <v>0</v>
      </c>
      <c r="F201" s="2">
        <v>0</v>
      </c>
      <c r="G201" s="2">
        <f t="shared" si="48"/>
        <v>1504</v>
      </c>
      <c r="H201" s="2">
        <f t="shared" si="49"/>
        <v>-1504</v>
      </c>
      <c r="I201" s="2">
        <f t="shared" si="50"/>
        <v>1504</v>
      </c>
      <c r="J201" s="2">
        <v>1504</v>
      </c>
      <c r="K201" s="2">
        <v>0</v>
      </c>
    </row>
    <row r="202" spans="1:11" ht="12.75">
      <c r="A202" s="1" t="s">
        <v>44</v>
      </c>
      <c r="B202" s="8" t="s">
        <v>268</v>
      </c>
      <c r="C202" s="10">
        <f aca="true" t="shared" si="51" ref="C202:K202">SUM(C192:C201)</f>
        <v>44207</v>
      </c>
      <c r="D202" s="10">
        <f t="shared" si="51"/>
        <v>38622</v>
      </c>
      <c r="E202" s="10">
        <f t="shared" si="51"/>
        <v>0</v>
      </c>
      <c r="F202" s="10">
        <f t="shared" si="51"/>
        <v>9188</v>
      </c>
      <c r="G202" s="10">
        <f t="shared" si="51"/>
        <v>47810</v>
      </c>
      <c r="H202" s="10">
        <f t="shared" si="51"/>
        <v>-3603</v>
      </c>
      <c r="I202" s="10">
        <f t="shared" si="51"/>
        <v>3603</v>
      </c>
      <c r="J202" s="10">
        <f t="shared" si="51"/>
        <v>8243</v>
      </c>
      <c r="K202" s="10">
        <f t="shared" si="51"/>
        <v>4640</v>
      </c>
    </row>
    <row r="204" spans="1:11" ht="12.75">
      <c r="A204" s="1" t="s">
        <v>269</v>
      </c>
      <c r="B204" s="1" t="s">
        <v>270</v>
      </c>
      <c r="C204" s="2">
        <v>30519</v>
      </c>
      <c r="D204" s="2">
        <v>33141</v>
      </c>
      <c r="E204" s="2">
        <v>1770</v>
      </c>
      <c r="F204" s="2">
        <v>0</v>
      </c>
      <c r="G204" s="2">
        <f aca="true" t="shared" si="52" ref="G204:G215">SUM(D204:E204)</f>
        <v>34911</v>
      </c>
      <c r="H204" s="2">
        <f aca="true" t="shared" si="53" ref="H204:H215">C204-G204</f>
        <v>-4392</v>
      </c>
      <c r="I204" s="2">
        <f aca="true" t="shared" si="54" ref="I204:I215">J204-K204</f>
        <v>4392</v>
      </c>
      <c r="J204" s="2">
        <v>9088</v>
      </c>
      <c r="K204" s="2">
        <v>4696</v>
      </c>
    </row>
    <row r="205" spans="1:11" ht="12.75">
      <c r="A205" s="11">
        <v>6407</v>
      </c>
      <c r="B205" s="1" t="s">
        <v>636</v>
      </c>
      <c r="C205" s="2">
        <v>449</v>
      </c>
      <c r="D205" s="2">
        <v>449</v>
      </c>
      <c r="E205" s="2">
        <v>0</v>
      </c>
      <c r="F205" s="2">
        <v>0</v>
      </c>
      <c r="G205" s="2">
        <f t="shared" si="52"/>
        <v>449</v>
      </c>
      <c r="H205" s="2">
        <f t="shared" si="53"/>
        <v>0</v>
      </c>
      <c r="I205" s="2">
        <f t="shared" si="54"/>
        <v>0</v>
      </c>
      <c r="J205" s="2">
        <v>0</v>
      </c>
      <c r="K205" s="2">
        <v>0</v>
      </c>
    </row>
    <row r="206" spans="1:11" ht="12.75">
      <c r="A206" s="1" t="s">
        <v>271</v>
      </c>
      <c r="B206" s="1" t="s">
        <v>272</v>
      </c>
      <c r="C206" s="2">
        <v>150</v>
      </c>
      <c r="D206" s="2">
        <v>150</v>
      </c>
      <c r="E206" s="2">
        <v>0</v>
      </c>
      <c r="F206" s="2">
        <v>0</v>
      </c>
      <c r="G206" s="2">
        <f t="shared" si="52"/>
        <v>150</v>
      </c>
      <c r="H206" s="2">
        <f t="shared" si="53"/>
        <v>0</v>
      </c>
      <c r="I206" s="2">
        <f t="shared" si="54"/>
        <v>0</v>
      </c>
      <c r="J206" s="2">
        <v>0</v>
      </c>
      <c r="K206" s="2">
        <v>0</v>
      </c>
    </row>
    <row r="207" spans="1:11" ht="12.75">
      <c r="A207" s="1" t="s">
        <v>273</v>
      </c>
      <c r="B207" s="1" t="s">
        <v>274</v>
      </c>
      <c r="C207" s="2">
        <v>228</v>
      </c>
      <c r="D207" s="2">
        <v>258</v>
      </c>
      <c r="E207" s="2">
        <v>0</v>
      </c>
      <c r="F207" s="2">
        <v>0</v>
      </c>
      <c r="G207" s="2">
        <f t="shared" si="52"/>
        <v>258</v>
      </c>
      <c r="H207" s="2">
        <f t="shared" si="53"/>
        <v>-30</v>
      </c>
      <c r="I207" s="2">
        <f t="shared" si="54"/>
        <v>30</v>
      </c>
      <c r="J207" s="2">
        <v>30</v>
      </c>
      <c r="K207" s="2">
        <v>0</v>
      </c>
    </row>
    <row r="208" spans="1:11" ht="12.75">
      <c r="A208" s="1" t="s">
        <v>275</v>
      </c>
      <c r="B208" s="1" t="s">
        <v>276</v>
      </c>
      <c r="C208" s="2">
        <v>400</v>
      </c>
      <c r="D208" s="2">
        <v>400</v>
      </c>
      <c r="E208" s="2">
        <v>0</v>
      </c>
      <c r="F208" s="2">
        <v>0</v>
      </c>
      <c r="G208" s="2">
        <f t="shared" si="52"/>
        <v>400</v>
      </c>
      <c r="H208" s="2">
        <f t="shared" si="53"/>
        <v>0</v>
      </c>
      <c r="I208" s="2">
        <f t="shared" si="54"/>
        <v>0</v>
      </c>
      <c r="J208" s="2">
        <v>0</v>
      </c>
      <c r="K208" s="2">
        <v>0</v>
      </c>
    </row>
    <row r="209" spans="1:11" ht="12.75">
      <c r="A209" s="11">
        <v>6454</v>
      </c>
      <c r="B209" s="1" t="s">
        <v>614</v>
      </c>
      <c r="C209" s="2">
        <v>1000</v>
      </c>
      <c r="D209" s="2">
        <v>143</v>
      </c>
      <c r="E209" s="2">
        <v>857</v>
      </c>
      <c r="F209" s="2">
        <v>0</v>
      </c>
      <c r="G209" s="2">
        <f t="shared" si="52"/>
        <v>1000</v>
      </c>
      <c r="H209" s="2">
        <f t="shared" si="53"/>
        <v>0</v>
      </c>
      <c r="I209" s="2">
        <f t="shared" si="54"/>
        <v>0</v>
      </c>
      <c r="J209" s="2">
        <v>0</v>
      </c>
      <c r="K209" s="2">
        <v>0</v>
      </c>
    </row>
    <row r="210" spans="1:11" ht="12.75">
      <c r="A210" s="11">
        <v>6460</v>
      </c>
      <c r="B210" s="1" t="s">
        <v>615</v>
      </c>
      <c r="C210" s="2">
        <v>5356</v>
      </c>
      <c r="D210" s="2">
        <v>2534</v>
      </c>
      <c r="E210" s="2">
        <v>783</v>
      </c>
      <c r="F210" s="2">
        <v>0</v>
      </c>
      <c r="G210" s="2">
        <f t="shared" si="52"/>
        <v>3317</v>
      </c>
      <c r="H210" s="2">
        <f t="shared" si="53"/>
        <v>2039</v>
      </c>
      <c r="I210" s="2">
        <f t="shared" si="54"/>
        <v>-2039</v>
      </c>
      <c r="J210" s="2">
        <v>0</v>
      </c>
      <c r="K210" s="2">
        <v>2039</v>
      </c>
    </row>
    <row r="211" spans="1:11" ht="12.75">
      <c r="A211" s="11">
        <v>6468</v>
      </c>
      <c r="B211" s="1" t="s">
        <v>616</v>
      </c>
      <c r="C211" s="2">
        <v>855</v>
      </c>
      <c r="D211" s="2">
        <v>260</v>
      </c>
      <c r="E211" s="2">
        <v>595</v>
      </c>
      <c r="F211" s="2">
        <v>0</v>
      </c>
      <c r="G211" s="2">
        <f t="shared" si="52"/>
        <v>855</v>
      </c>
      <c r="H211" s="2">
        <f t="shared" si="53"/>
        <v>0</v>
      </c>
      <c r="I211" s="2">
        <f t="shared" si="54"/>
        <v>0</v>
      </c>
      <c r="J211" s="2">
        <v>0</v>
      </c>
      <c r="K211" s="2">
        <v>0</v>
      </c>
    </row>
    <row r="212" spans="1:11" ht="12.75">
      <c r="A212" s="1" t="s">
        <v>277</v>
      </c>
      <c r="B212" s="1" t="s">
        <v>278</v>
      </c>
      <c r="C212" s="2">
        <v>2191</v>
      </c>
      <c r="D212" s="2">
        <v>2191</v>
      </c>
      <c r="E212" s="2">
        <v>0</v>
      </c>
      <c r="F212" s="2">
        <v>0</v>
      </c>
      <c r="G212" s="2">
        <f t="shared" si="52"/>
        <v>2191</v>
      </c>
      <c r="H212" s="2">
        <f t="shared" si="53"/>
        <v>0</v>
      </c>
      <c r="I212" s="2">
        <f t="shared" si="54"/>
        <v>0</v>
      </c>
      <c r="J212" s="2">
        <v>0</v>
      </c>
      <c r="K212" s="2">
        <v>0</v>
      </c>
    </row>
    <row r="213" spans="1:11" ht="12.75">
      <c r="A213" s="1" t="s">
        <v>279</v>
      </c>
      <c r="B213" s="1" t="s">
        <v>280</v>
      </c>
      <c r="C213" s="2">
        <v>386</v>
      </c>
      <c r="D213" s="2">
        <v>331</v>
      </c>
      <c r="E213" s="2">
        <v>55</v>
      </c>
      <c r="F213" s="2">
        <v>0</v>
      </c>
      <c r="G213" s="2">
        <f t="shared" si="52"/>
        <v>386</v>
      </c>
      <c r="H213" s="2">
        <f t="shared" si="53"/>
        <v>0</v>
      </c>
      <c r="I213" s="2">
        <f t="shared" si="54"/>
        <v>0</v>
      </c>
      <c r="J213" s="2">
        <v>0</v>
      </c>
      <c r="K213" s="2">
        <v>0</v>
      </c>
    </row>
    <row r="214" spans="1:11" ht="12.75">
      <c r="A214" s="1" t="s">
        <v>281</v>
      </c>
      <c r="B214" s="1" t="s">
        <v>282</v>
      </c>
      <c r="C214" s="2">
        <v>0</v>
      </c>
      <c r="D214" s="2">
        <v>0</v>
      </c>
      <c r="E214" s="2">
        <v>0</v>
      </c>
      <c r="F214" s="2">
        <v>0</v>
      </c>
      <c r="G214" s="2">
        <f t="shared" si="52"/>
        <v>0</v>
      </c>
      <c r="H214" s="2">
        <f t="shared" si="53"/>
        <v>0</v>
      </c>
      <c r="I214" s="2">
        <f t="shared" si="54"/>
        <v>0</v>
      </c>
      <c r="J214" s="2">
        <v>98</v>
      </c>
      <c r="K214" s="2">
        <v>98</v>
      </c>
    </row>
    <row r="215" spans="1:11" ht="12.75">
      <c r="A215" s="1" t="s">
        <v>283</v>
      </c>
      <c r="B215" s="1" t="s">
        <v>284</v>
      </c>
      <c r="C215" s="2">
        <v>6695</v>
      </c>
      <c r="D215" s="2">
        <v>6697</v>
      </c>
      <c r="E215" s="2">
        <v>0</v>
      </c>
      <c r="F215" s="2">
        <v>0</v>
      </c>
      <c r="G215" s="2">
        <f t="shared" si="52"/>
        <v>6697</v>
      </c>
      <c r="H215" s="2">
        <f t="shared" si="53"/>
        <v>-2</v>
      </c>
      <c r="I215" s="2">
        <f t="shared" si="54"/>
        <v>2</v>
      </c>
      <c r="J215" s="2">
        <v>7</v>
      </c>
      <c r="K215" s="2">
        <v>5</v>
      </c>
    </row>
    <row r="216" spans="1:11" ht="12.75">
      <c r="A216" s="1" t="s">
        <v>44</v>
      </c>
      <c r="B216" s="8" t="s">
        <v>285</v>
      </c>
      <c r="C216" s="10">
        <f aca="true" t="shared" si="55" ref="C216:K216">SUM(C204:C215)</f>
        <v>48229</v>
      </c>
      <c r="D216" s="10">
        <f t="shared" si="55"/>
        <v>46554</v>
      </c>
      <c r="E216" s="10">
        <f t="shared" si="55"/>
        <v>4060</v>
      </c>
      <c r="F216" s="10">
        <f t="shared" si="55"/>
        <v>0</v>
      </c>
      <c r="G216" s="10">
        <f t="shared" si="55"/>
        <v>50614</v>
      </c>
      <c r="H216" s="10">
        <f t="shared" si="55"/>
        <v>-2385</v>
      </c>
      <c r="I216" s="10">
        <f t="shared" si="55"/>
        <v>2385</v>
      </c>
      <c r="J216" s="10">
        <f t="shared" si="55"/>
        <v>9223</v>
      </c>
      <c r="K216" s="10">
        <f t="shared" si="55"/>
        <v>6838</v>
      </c>
    </row>
    <row r="218" spans="1:11" ht="12.75">
      <c r="A218" s="1" t="s">
        <v>286</v>
      </c>
      <c r="B218" s="1" t="s">
        <v>287</v>
      </c>
      <c r="C218" s="2">
        <v>439</v>
      </c>
      <c r="D218" s="2">
        <v>439</v>
      </c>
      <c r="E218" s="2">
        <v>0</v>
      </c>
      <c r="F218" s="2">
        <v>0</v>
      </c>
      <c r="G218" s="2">
        <f aca="true" t="shared" si="56" ref="G218:G229">SUM(D218:E218)</f>
        <v>439</v>
      </c>
      <c r="H218" s="2">
        <f aca="true" t="shared" si="57" ref="H218:H229">C218-G218</f>
        <v>0</v>
      </c>
      <c r="I218" s="2">
        <f aca="true" t="shared" si="58" ref="I218:I229">J218-K218</f>
        <v>0</v>
      </c>
      <c r="J218" s="2">
        <v>0</v>
      </c>
      <c r="K218" s="2">
        <v>0</v>
      </c>
    </row>
    <row r="219" spans="1:11" ht="12.75">
      <c r="A219" s="1" t="s">
        <v>288</v>
      </c>
      <c r="B219" s="1" t="s">
        <v>289</v>
      </c>
      <c r="C219" s="2">
        <v>3645</v>
      </c>
      <c r="D219" s="2">
        <v>3183</v>
      </c>
      <c r="E219" s="2">
        <v>100</v>
      </c>
      <c r="F219" s="2">
        <v>0</v>
      </c>
      <c r="G219" s="2">
        <f t="shared" si="56"/>
        <v>3283</v>
      </c>
      <c r="H219" s="2">
        <f t="shared" si="57"/>
        <v>362</v>
      </c>
      <c r="I219" s="2">
        <f t="shared" si="58"/>
        <v>-362</v>
      </c>
      <c r="J219" s="2">
        <v>91</v>
      </c>
      <c r="K219" s="2">
        <v>453</v>
      </c>
    </row>
    <row r="220" spans="1:11" ht="12.75">
      <c r="A220" s="1" t="s">
        <v>290</v>
      </c>
      <c r="B220" s="1" t="s">
        <v>291</v>
      </c>
      <c r="C220" s="2">
        <v>225</v>
      </c>
      <c r="D220" s="2">
        <v>257</v>
      </c>
      <c r="E220" s="2">
        <v>0</v>
      </c>
      <c r="F220" s="2">
        <v>0</v>
      </c>
      <c r="G220" s="2">
        <f t="shared" si="56"/>
        <v>257</v>
      </c>
      <c r="H220" s="2">
        <f t="shared" si="57"/>
        <v>-32</v>
      </c>
      <c r="I220" s="2">
        <f t="shared" si="58"/>
        <v>32</v>
      </c>
      <c r="J220" s="2">
        <v>380</v>
      </c>
      <c r="K220" s="2">
        <v>348</v>
      </c>
    </row>
    <row r="221" spans="1:11" ht="12.75">
      <c r="A221" s="1" t="s">
        <v>292</v>
      </c>
      <c r="B221" s="1" t="s">
        <v>293</v>
      </c>
      <c r="C221" s="2">
        <v>100</v>
      </c>
      <c r="D221" s="2">
        <v>247</v>
      </c>
      <c r="E221" s="2">
        <v>0</v>
      </c>
      <c r="F221" s="2">
        <v>0</v>
      </c>
      <c r="G221" s="2">
        <f t="shared" si="56"/>
        <v>247</v>
      </c>
      <c r="H221" s="2">
        <f t="shared" si="57"/>
        <v>-147</v>
      </c>
      <c r="I221" s="2">
        <f t="shared" si="58"/>
        <v>147</v>
      </c>
      <c r="J221" s="2">
        <v>1562</v>
      </c>
      <c r="K221" s="2">
        <v>1415</v>
      </c>
    </row>
    <row r="222" spans="1:11" ht="12.75">
      <c r="A222" s="1" t="s">
        <v>294</v>
      </c>
      <c r="B222" s="1" t="s">
        <v>295</v>
      </c>
      <c r="C222" s="2">
        <v>3604</v>
      </c>
      <c r="D222" s="2">
        <v>3344</v>
      </c>
      <c r="E222" s="2">
        <v>965</v>
      </c>
      <c r="F222" s="2">
        <v>0</v>
      </c>
      <c r="G222" s="2">
        <f t="shared" si="56"/>
        <v>4309</v>
      </c>
      <c r="H222" s="2">
        <f t="shared" si="57"/>
        <v>-705</v>
      </c>
      <c r="I222" s="2">
        <f t="shared" si="58"/>
        <v>705</v>
      </c>
      <c r="J222" s="2">
        <v>1240</v>
      </c>
      <c r="K222" s="2">
        <v>535</v>
      </c>
    </row>
    <row r="223" spans="1:11" ht="12.75">
      <c r="A223" s="1" t="s">
        <v>296</v>
      </c>
      <c r="B223" s="1" t="s">
        <v>297</v>
      </c>
      <c r="C223" s="2">
        <v>460</v>
      </c>
      <c r="D223" s="2">
        <v>267</v>
      </c>
      <c r="E223" s="2">
        <v>450</v>
      </c>
      <c r="F223" s="2">
        <v>0</v>
      </c>
      <c r="G223" s="2">
        <f t="shared" si="56"/>
        <v>717</v>
      </c>
      <c r="H223" s="2">
        <f t="shared" si="57"/>
        <v>-257</v>
      </c>
      <c r="I223" s="2">
        <f t="shared" si="58"/>
        <v>257</v>
      </c>
      <c r="J223" s="2">
        <v>270</v>
      </c>
      <c r="K223" s="2">
        <v>13</v>
      </c>
    </row>
    <row r="224" spans="1:11" ht="12.75">
      <c r="A224" s="1" t="s">
        <v>298</v>
      </c>
      <c r="B224" s="1" t="s">
        <v>299</v>
      </c>
      <c r="C224" s="2">
        <v>1413</v>
      </c>
      <c r="D224" s="2">
        <v>897</v>
      </c>
      <c r="E224" s="2">
        <v>141</v>
      </c>
      <c r="F224" s="2">
        <v>0</v>
      </c>
      <c r="G224" s="2">
        <f t="shared" si="56"/>
        <v>1038</v>
      </c>
      <c r="H224" s="2">
        <f t="shared" si="57"/>
        <v>375</v>
      </c>
      <c r="I224" s="2">
        <f t="shared" si="58"/>
        <v>-375</v>
      </c>
      <c r="J224" s="2">
        <v>189</v>
      </c>
      <c r="K224" s="2">
        <v>564</v>
      </c>
    </row>
    <row r="225" spans="1:11" ht="12.75">
      <c r="A225" s="1" t="s">
        <v>300</v>
      </c>
      <c r="B225" s="1" t="s">
        <v>301</v>
      </c>
      <c r="C225" s="2">
        <v>2730</v>
      </c>
      <c r="D225" s="2">
        <v>1497</v>
      </c>
      <c r="E225" s="2">
        <v>508</v>
      </c>
      <c r="F225" s="2">
        <v>0</v>
      </c>
      <c r="G225" s="2">
        <f t="shared" si="56"/>
        <v>2005</v>
      </c>
      <c r="H225" s="2">
        <f t="shared" si="57"/>
        <v>725</v>
      </c>
      <c r="I225" s="2">
        <f t="shared" si="58"/>
        <v>-725</v>
      </c>
      <c r="J225" s="2">
        <v>966</v>
      </c>
      <c r="K225" s="2">
        <v>1691</v>
      </c>
    </row>
    <row r="226" spans="1:11" ht="12.75">
      <c r="A226" s="1" t="s">
        <v>302</v>
      </c>
      <c r="B226" s="1" t="s">
        <v>303</v>
      </c>
      <c r="C226" s="2">
        <v>100</v>
      </c>
      <c r="D226" s="2">
        <v>100</v>
      </c>
      <c r="E226" s="2">
        <v>0</v>
      </c>
      <c r="F226" s="2">
        <v>0</v>
      </c>
      <c r="G226" s="2">
        <f t="shared" si="56"/>
        <v>100</v>
      </c>
      <c r="H226" s="2">
        <f t="shared" si="57"/>
        <v>0</v>
      </c>
      <c r="I226" s="2">
        <f t="shared" si="58"/>
        <v>0</v>
      </c>
      <c r="J226" s="2">
        <f>K226-L226</f>
        <v>0</v>
      </c>
      <c r="K226" s="2">
        <f>L226-M226</f>
        <v>0</v>
      </c>
    </row>
    <row r="227" spans="1:11" ht="12.75">
      <c r="A227" s="1">
        <v>6668</v>
      </c>
      <c r="B227" s="1" t="s">
        <v>568</v>
      </c>
      <c r="C227" s="2">
        <v>170</v>
      </c>
      <c r="D227" s="2">
        <v>11</v>
      </c>
      <c r="E227" s="2">
        <v>159</v>
      </c>
      <c r="F227" s="2">
        <v>0</v>
      </c>
      <c r="G227" s="2">
        <f t="shared" si="56"/>
        <v>170</v>
      </c>
      <c r="H227" s="2">
        <f t="shared" si="57"/>
        <v>0</v>
      </c>
      <c r="I227" s="2">
        <f t="shared" si="58"/>
        <v>0</v>
      </c>
      <c r="J227" s="2">
        <f>K227-L227</f>
        <v>0</v>
      </c>
      <c r="K227" s="2">
        <f>L227-M227</f>
        <v>0</v>
      </c>
    </row>
    <row r="228" spans="1:11" ht="12.75">
      <c r="A228" s="1" t="s">
        <v>304</v>
      </c>
      <c r="B228" s="1" t="s">
        <v>305</v>
      </c>
      <c r="C228" s="2">
        <v>1527</v>
      </c>
      <c r="D228" s="2">
        <v>994</v>
      </c>
      <c r="E228" s="2">
        <v>963</v>
      </c>
      <c r="F228" s="2">
        <v>0</v>
      </c>
      <c r="G228" s="2">
        <f t="shared" si="56"/>
        <v>1957</v>
      </c>
      <c r="H228" s="2">
        <f t="shared" si="57"/>
        <v>-430</v>
      </c>
      <c r="I228" s="2">
        <f t="shared" si="58"/>
        <v>430</v>
      </c>
      <c r="J228" s="2">
        <v>1910</v>
      </c>
      <c r="K228" s="2">
        <v>1480</v>
      </c>
    </row>
    <row r="229" spans="1:11" ht="12.75">
      <c r="A229" s="1" t="s">
        <v>306</v>
      </c>
      <c r="B229" s="1" t="s">
        <v>307</v>
      </c>
      <c r="C229" s="2">
        <v>500</v>
      </c>
      <c r="E229" s="2">
        <v>999</v>
      </c>
      <c r="F229" s="2">
        <v>0</v>
      </c>
      <c r="G229" s="2">
        <f t="shared" si="56"/>
        <v>999</v>
      </c>
      <c r="H229" s="2">
        <f t="shared" si="57"/>
        <v>-499</v>
      </c>
      <c r="I229" s="2">
        <f t="shared" si="58"/>
        <v>499</v>
      </c>
      <c r="J229" s="2">
        <v>500</v>
      </c>
      <c r="K229" s="2">
        <v>1</v>
      </c>
    </row>
    <row r="230" spans="1:13" ht="12.75">
      <c r="A230" s="1" t="s">
        <v>44</v>
      </c>
      <c r="B230" s="8" t="s">
        <v>308</v>
      </c>
      <c r="C230" s="10">
        <f>SUM(C218:C229)</f>
        <v>14913</v>
      </c>
      <c r="D230" s="10">
        <f aca="true" t="shared" si="59" ref="D230:K230">SUM(D218:D229)</f>
        <v>11236</v>
      </c>
      <c r="E230" s="10">
        <f t="shared" si="59"/>
        <v>4285</v>
      </c>
      <c r="F230" s="10">
        <f t="shared" si="59"/>
        <v>0</v>
      </c>
      <c r="G230" s="10">
        <f t="shared" si="59"/>
        <v>15521</v>
      </c>
      <c r="H230" s="10">
        <f t="shared" si="59"/>
        <v>-608</v>
      </c>
      <c r="I230" s="10">
        <f t="shared" si="59"/>
        <v>608</v>
      </c>
      <c r="J230" s="10">
        <f t="shared" si="59"/>
        <v>7108</v>
      </c>
      <c r="K230" s="10">
        <f t="shared" si="59"/>
        <v>6500</v>
      </c>
      <c r="L230" s="10"/>
      <c r="M230" s="10"/>
    </row>
    <row r="232" spans="1:11" ht="12.75">
      <c r="A232" s="1" t="s">
        <v>309</v>
      </c>
      <c r="B232" s="1" t="s">
        <v>310</v>
      </c>
      <c r="C232" s="2">
        <v>480</v>
      </c>
      <c r="D232" s="2">
        <v>472</v>
      </c>
      <c r="E232" s="2">
        <v>0</v>
      </c>
      <c r="F232" s="2">
        <v>0</v>
      </c>
      <c r="G232" s="2">
        <f aca="true" t="shared" si="60" ref="G232:G239">SUM(D232:E232)</f>
        <v>472</v>
      </c>
      <c r="H232" s="2">
        <f aca="true" t="shared" si="61" ref="H232:H239">C232-G232</f>
        <v>8</v>
      </c>
      <c r="I232" s="2">
        <f aca="true" t="shared" si="62" ref="I232:I239">J232-K232</f>
        <v>-8</v>
      </c>
      <c r="J232" s="2">
        <v>1</v>
      </c>
      <c r="K232" s="2">
        <v>9</v>
      </c>
    </row>
    <row r="233" spans="1:11" ht="12.75">
      <c r="A233" s="1" t="s">
        <v>311</v>
      </c>
      <c r="B233" s="1" t="s">
        <v>312</v>
      </c>
      <c r="C233" s="2">
        <v>5787</v>
      </c>
      <c r="D233" s="2">
        <v>5829</v>
      </c>
      <c r="E233" s="2">
        <v>288</v>
      </c>
      <c r="F233" s="2">
        <v>0</v>
      </c>
      <c r="G233" s="2">
        <f t="shared" si="60"/>
        <v>6117</v>
      </c>
      <c r="H233" s="2">
        <f t="shared" si="61"/>
        <v>-330</v>
      </c>
      <c r="I233" s="2">
        <f t="shared" si="62"/>
        <v>330</v>
      </c>
      <c r="J233" s="2">
        <v>1358</v>
      </c>
      <c r="K233" s="2">
        <v>1028</v>
      </c>
    </row>
    <row r="234" spans="1:11" ht="12.75">
      <c r="A234" s="1" t="s">
        <v>313</v>
      </c>
      <c r="B234" s="1" t="s">
        <v>314</v>
      </c>
      <c r="C234" s="2">
        <v>150</v>
      </c>
      <c r="D234" s="2">
        <v>150</v>
      </c>
      <c r="E234" s="2">
        <v>0</v>
      </c>
      <c r="F234" s="2">
        <v>0</v>
      </c>
      <c r="G234" s="2">
        <f t="shared" si="60"/>
        <v>150</v>
      </c>
      <c r="H234" s="2">
        <f t="shared" si="61"/>
        <v>0</v>
      </c>
      <c r="I234" s="2">
        <f t="shared" si="62"/>
        <v>0</v>
      </c>
      <c r="J234" s="2">
        <v>1</v>
      </c>
      <c r="K234" s="2">
        <v>1</v>
      </c>
    </row>
    <row r="235" spans="1:11" ht="12.75">
      <c r="A235" s="1" t="s">
        <v>315</v>
      </c>
      <c r="B235" s="1" t="s">
        <v>316</v>
      </c>
      <c r="C235" s="2">
        <v>2065</v>
      </c>
      <c r="D235" s="2">
        <v>2164</v>
      </c>
      <c r="E235" s="2">
        <v>0</v>
      </c>
      <c r="F235" s="2">
        <v>0</v>
      </c>
      <c r="G235" s="2">
        <f t="shared" si="60"/>
        <v>2164</v>
      </c>
      <c r="H235" s="2">
        <f t="shared" si="61"/>
        <v>-99</v>
      </c>
      <c r="I235" s="2">
        <f t="shared" si="62"/>
        <v>99</v>
      </c>
      <c r="J235" s="2">
        <v>175</v>
      </c>
      <c r="K235" s="2">
        <v>76</v>
      </c>
    </row>
    <row r="236" spans="1:11" ht="12.75">
      <c r="A236" s="1">
        <v>6886</v>
      </c>
      <c r="B236" s="1" t="s">
        <v>556</v>
      </c>
      <c r="C236" s="2">
        <v>250</v>
      </c>
      <c r="D236" s="2">
        <v>130</v>
      </c>
      <c r="E236" s="2">
        <v>115</v>
      </c>
      <c r="F236" s="2">
        <v>0</v>
      </c>
      <c r="G236" s="2">
        <f t="shared" si="60"/>
        <v>245</v>
      </c>
      <c r="H236" s="2">
        <f t="shared" si="61"/>
        <v>5</v>
      </c>
      <c r="I236" s="2">
        <f t="shared" si="62"/>
        <v>-5</v>
      </c>
      <c r="J236" s="2">
        <v>0</v>
      </c>
      <c r="K236" s="2">
        <v>5</v>
      </c>
    </row>
    <row r="237" spans="1:11" ht="12.75">
      <c r="A237" s="1">
        <v>6898</v>
      </c>
      <c r="B237" s="1" t="s">
        <v>557</v>
      </c>
      <c r="C237" s="2">
        <v>60</v>
      </c>
      <c r="D237" s="2">
        <v>60</v>
      </c>
      <c r="E237" s="2">
        <v>0</v>
      </c>
      <c r="F237" s="2">
        <v>0</v>
      </c>
      <c r="G237" s="2">
        <f t="shared" si="60"/>
        <v>60</v>
      </c>
      <c r="H237" s="2">
        <f t="shared" si="61"/>
        <v>0</v>
      </c>
      <c r="I237" s="2">
        <f t="shared" si="62"/>
        <v>0</v>
      </c>
      <c r="J237" s="2">
        <v>0</v>
      </c>
      <c r="K237" s="2">
        <v>0</v>
      </c>
    </row>
    <row r="238" spans="1:11" ht="12.75">
      <c r="A238" s="1">
        <v>6848</v>
      </c>
      <c r="B238" s="1" t="s">
        <v>558</v>
      </c>
      <c r="C238" s="2">
        <v>1340</v>
      </c>
      <c r="D238" s="2">
        <v>689</v>
      </c>
      <c r="E238" s="2">
        <v>259</v>
      </c>
      <c r="F238" s="2">
        <v>0</v>
      </c>
      <c r="G238" s="2">
        <f t="shared" si="60"/>
        <v>948</v>
      </c>
      <c r="H238" s="2">
        <f t="shared" si="61"/>
        <v>392</v>
      </c>
      <c r="I238" s="2">
        <f t="shared" si="62"/>
        <v>-392</v>
      </c>
      <c r="J238" s="2">
        <v>0</v>
      </c>
      <c r="K238" s="2">
        <v>392</v>
      </c>
    </row>
    <row r="239" spans="1:11" ht="12.75">
      <c r="A239" s="1">
        <v>6817</v>
      </c>
      <c r="B239" s="1" t="s">
        <v>559</v>
      </c>
      <c r="C239" s="2">
        <v>50</v>
      </c>
      <c r="D239" s="2">
        <v>50</v>
      </c>
      <c r="E239" s="2">
        <v>0</v>
      </c>
      <c r="F239" s="2">
        <v>0</v>
      </c>
      <c r="G239" s="2">
        <f t="shared" si="60"/>
        <v>50</v>
      </c>
      <c r="H239" s="2">
        <f t="shared" si="61"/>
        <v>0</v>
      </c>
      <c r="I239" s="2">
        <f t="shared" si="62"/>
        <v>0</v>
      </c>
      <c r="J239" s="2">
        <v>0</v>
      </c>
      <c r="K239" s="2">
        <v>0</v>
      </c>
    </row>
    <row r="240" spans="1:11" ht="12.75">
      <c r="A240" s="1" t="s">
        <v>44</v>
      </c>
      <c r="B240" s="8" t="s">
        <v>317</v>
      </c>
      <c r="C240" s="10">
        <f aca="true" t="shared" si="63" ref="C240:K240">SUM(C232:C239)</f>
        <v>10182</v>
      </c>
      <c r="D240" s="10">
        <f t="shared" si="63"/>
        <v>9544</v>
      </c>
      <c r="E240" s="10">
        <f t="shared" si="63"/>
        <v>662</v>
      </c>
      <c r="F240" s="10">
        <f t="shared" si="63"/>
        <v>0</v>
      </c>
      <c r="G240" s="10">
        <f t="shared" si="63"/>
        <v>10206</v>
      </c>
      <c r="H240" s="10">
        <f t="shared" si="63"/>
        <v>-24</v>
      </c>
      <c r="I240" s="10">
        <f t="shared" si="63"/>
        <v>24</v>
      </c>
      <c r="J240" s="10">
        <f t="shared" si="63"/>
        <v>1535</v>
      </c>
      <c r="K240" s="10">
        <f t="shared" si="63"/>
        <v>1511</v>
      </c>
    </row>
    <row r="242" spans="1:11" ht="12.75">
      <c r="A242" s="1" t="s">
        <v>318</v>
      </c>
      <c r="B242" s="1" t="s">
        <v>319</v>
      </c>
      <c r="C242" s="2">
        <v>2807</v>
      </c>
      <c r="D242" s="2">
        <v>1553</v>
      </c>
      <c r="E242" s="2">
        <v>1040</v>
      </c>
      <c r="F242" s="2">
        <v>0</v>
      </c>
      <c r="G242" s="2">
        <f aca="true" t="shared" si="64" ref="G242:G261">SUM(D242:E242)</f>
        <v>2593</v>
      </c>
      <c r="H242" s="2">
        <f aca="true" t="shared" si="65" ref="H242:H261">C242-G242</f>
        <v>214</v>
      </c>
      <c r="I242" s="2">
        <f aca="true" t="shared" si="66" ref="I242:I261">J242-K242</f>
        <v>-214</v>
      </c>
      <c r="J242" s="2">
        <v>776</v>
      </c>
      <c r="K242" s="2">
        <v>990</v>
      </c>
    </row>
    <row r="243" spans="1:11" ht="12.75">
      <c r="A243" s="1" t="s">
        <v>320</v>
      </c>
      <c r="B243" s="1" t="s">
        <v>321</v>
      </c>
      <c r="C243" s="2">
        <v>6889</v>
      </c>
      <c r="D243" s="2">
        <v>5395</v>
      </c>
      <c r="E243" s="2">
        <v>827</v>
      </c>
      <c r="F243" s="2">
        <v>0</v>
      </c>
      <c r="G243" s="2">
        <f t="shared" si="64"/>
        <v>6222</v>
      </c>
      <c r="H243" s="2">
        <f t="shared" si="65"/>
        <v>667</v>
      </c>
      <c r="I243" s="2">
        <f t="shared" si="66"/>
        <v>-667</v>
      </c>
      <c r="J243" s="2">
        <v>2303</v>
      </c>
      <c r="K243" s="2">
        <v>2970</v>
      </c>
    </row>
    <row r="244" spans="1:11" ht="12.75">
      <c r="A244" s="1" t="s">
        <v>322</v>
      </c>
      <c r="B244" s="1" t="s">
        <v>323</v>
      </c>
      <c r="C244" s="2">
        <v>19220</v>
      </c>
      <c r="D244" s="2">
        <v>1692</v>
      </c>
      <c r="E244" s="2">
        <v>0</v>
      </c>
      <c r="F244" s="2">
        <v>0</v>
      </c>
      <c r="G244" s="2">
        <f t="shared" si="64"/>
        <v>1692</v>
      </c>
      <c r="H244" s="2">
        <f t="shared" si="65"/>
        <v>17528</v>
      </c>
      <c r="I244" s="2">
        <f t="shared" si="66"/>
        <v>-17528</v>
      </c>
      <c r="J244" s="2">
        <v>136</v>
      </c>
      <c r="K244" s="2">
        <v>17664</v>
      </c>
    </row>
    <row r="245" spans="1:11" ht="12.75">
      <c r="A245" s="1" t="s">
        <v>324</v>
      </c>
      <c r="B245" s="1" t="s">
        <v>325</v>
      </c>
      <c r="C245" s="2">
        <v>1675</v>
      </c>
      <c r="D245" s="2">
        <v>1177</v>
      </c>
      <c r="E245" s="2">
        <v>0</v>
      </c>
      <c r="F245" s="2">
        <v>0</v>
      </c>
      <c r="G245" s="2">
        <f t="shared" si="64"/>
        <v>1177</v>
      </c>
      <c r="H245" s="2">
        <f t="shared" si="65"/>
        <v>498</v>
      </c>
      <c r="I245" s="2">
        <f t="shared" si="66"/>
        <v>-498</v>
      </c>
      <c r="J245" s="2">
        <v>0</v>
      </c>
      <c r="K245" s="2">
        <v>498</v>
      </c>
    </row>
    <row r="246" spans="1:11" ht="12.75">
      <c r="A246" s="1" t="s">
        <v>326</v>
      </c>
      <c r="B246" s="1" t="s">
        <v>327</v>
      </c>
      <c r="C246" s="2">
        <v>625</v>
      </c>
      <c r="D246" s="2">
        <v>345</v>
      </c>
      <c r="E246" s="2">
        <v>0</v>
      </c>
      <c r="F246" s="2">
        <v>0</v>
      </c>
      <c r="G246" s="2">
        <f t="shared" si="64"/>
        <v>345</v>
      </c>
      <c r="H246" s="2">
        <f t="shared" si="65"/>
        <v>280</v>
      </c>
      <c r="I246" s="2">
        <f t="shared" si="66"/>
        <v>-280</v>
      </c>
      <c r="J246" s="2">
        <v>290</v>
      </c>
      <c r="K246" s="2">
        <v>570</v>
      </c>
    </row>
    <row r="247" spans="1:11" ht="12.75">
      <c r="A247" s="1" t="s">
        <v>328</v>
      </c>
      <c r="B247" s="1" t="s">
        <v>329</v>
      </c>
      <c r="C247" s="2">
        <v>3149</v>
      </c>
      <c r="D247" s="2">
        <v>3149</v>
      </c>
      <c r="E247" s="2">
        <v>0</v>
      </c>
      <c r="F247" s="2">
        <v>0</v>
      </c>
      <c r="G247" s="2">
        <f t="shared" si="64"/>
        <v>3149</v>
      </c>
      <c r="H247" s="2">
        <f t="shared" si="65"/>
        <v>0</v>
      </c>
      <c r="I247" s="2">
        <f t="shared" si="66"/>
        <v>0</v>
      </c>
      <c r="J247" s="2">
        <v>0</v>
      </c>
      <c r="K247" s="2">
        <v>0</v>
      </c>
    </row>
    <row r="248" spans="1:11" ht="12.75">
      <c r="A248" s="1" t="s">
        <v>330</v>
      </c>
      <c r="B248" s="1" t="s">
        <v>331</v>
      </c>
      <c r="C248" s="2">
        <v>1097</v>
      </c>
      <c r="D248" s="2">
        <v>807</v>
      </c>
      <c r="E248" s="2">
        <v>160</v>
      </c>
      <c r="F248" s="2">
        <v>0</v>
      </c>
      <c r="G248" s="2">
        <f t="shared" si="64"/>
        <v>967</v>
      </c>
      <c r="H248" s="2">
        <f t="shared" si="65"/>
        <v>130</v>
      </c>
      <c r="I248" s="2">
        <f t="shared" si="66"/>
        <v>-130</v>
      </c>
      <c r="J248" s="2">
        <v>346</v>
      </c>
      <c r="K248" s="2">
        <v>476</v>
      </c>
    </row>
    <row r="249" spans="1:11" ht="12.75">
      <c r="A249" s="1" t="s">
        <v>332</v>
      </c>
      <c r="B249" s="1" t="s">
        <v>333</v>
      </c>
      <c r="C249" s="2">
        <v>90</v>
      </c>
      <c r="D249" s="2">
        <v>7</v>
      </c>
      <c r="E249" s="2">
        <v>0</v>
      </c>
      <c r="F249" s="2">
        <v>0</v>
      </c>
      <c r="G249" s="2">
        <f t="shared" si="64"/>
        <v>7</v>
      </c>
      <c r="H249" s="2">
        <f t="shared" si="65"/>
        <v>83</v>
      </c>
      <c r="I249" s="2">
        <f t="shared" si="66"/>
        <v>-83</v>
      </c>
      <c r="J249" s="2">
        <v>0</v>
      </c>
      <c r="K249" s="2">
        <v>83</v>
      </c>
    </row>
    <row r="250" spans="1:11" ht="12.75">
      <c r="A250" s="1" t="s">
        <v>334</v>
      </c>
      <c r="B250" s="1" t="s">
        <v>335</v>
      </c>
      <c r="C250" s="2">
        <v>2984</v>
      </c>
      <c r="D250" s="2">
        <v>3296</v>
      </c>
      <c r="E250" s="2">
        <v>0</v>
      </c>
      <c r="F250" s="2">
        <v>0</v>
      </c>
      <c r="G250" s="2">
        <f t="shared" si="64"/>
        <v>3296</v>
      </c>
      <c r="H250" s="2">
        <f t="shared" si="65"/>
        <v>-312</v>
      </c>
      <c r="I250" s="2">
        <f t="shared" si="66"/>
        <v>312</v>
      </c>
      <c r="J250" s="2">
        <v>363</v>
      </c>
      <c r="K250" s="2">
        <v>51</v>
      </c>
    </row>
    <row r="251" spans="1:11" ht="12.75">
      <c r="A251" s="1">
        <v>7066</v>
      </c>
      <c r="B251" s="1" t="s">
        <v>338</v>
      </c>
      <c r="C251" s="2">
        <v>0</v>
      </c>
      <c r="D251" s="2">
        <v>16</v>
      </c>
      <c r="E251" s="2">
        <v>0</v>
      </c>
      <c r="F251" s="2">
        <v>0</v>
      </c>
      <c r="G251" s="2">
        <v>16</v>
      </c>
      <c r="H251" s="2">
        <v>-16</v>
      </c>
      <c r="I251" s="2">
        <v>0</v>
      </c>
      <c r="J251" s="2">
        <v>0</v>
      </c>
      <c r="K251" s="2">
        <v>0</v>
      </c>
    </row>
    <row r="252" spans="1:10" ht="12.75">
      <c r="A252" s="1" t="s">
        <v>336</v>
      </c>
      <c r="B252" s="1" t="s">
        <v>337</v>
      </c>
      <c r="C252" s="2">
        <v>175</v>
      </c>
      <c r="D252" s="2">
        <v>175</v>
      </c>
      <c r="E252" s="2">
        <v>0</v>
      </c>
      <c r="F252" s="2">
        <v>0</v>
      </c>
      <c r="G252" s="2">
        <f t="shared" si="64"/>
        <v>175</v>
      </c>
      <c r="H252" s="2">
        <f t="shared" si="65"/>
        <v>0</v>
      </c>
      <c r="I252" s="2">
        <f t="shared" si="66"/>
        <v>16</v>
      </c>
      <c r="J252" s="2">
        <v>16</v>
      </c>
    </row>
    <row r="253" spans="1:11" ht="12.75">
      <c r="A253" s="1">
        <v>7062</v>
      </c>
      <c r="B253" s="1" t="s">
        <v>584</v>
      </c>
      <c r="C253" s="2">
        <v>99</v>
      </c>
      <c r="D253" s="2">
        <v>99</v>
      </c>
      <c r="E253" s="2">
        <v>0</v>
      </c>
      <c r="F253" s="2">
        <v>0</v>
      </c>
      <c r="G253" s="2">
        <f t="shared" si="64"/>
        <v>99</v>
      </c>
      <c r="H253" s="2">
        <f t="shared" si="65"/>
        <v>0</v>
      </c>
      <c r="I253" s="2">
        <f t="shared" si="66"/>
        <v>0</v>
      </c>
      <c r="J253" s="2">
        <v>0</v>
      </c>
      <c r="K253" s="2">
        <v>0</v>
      </c>
    </row>
    <row r="254" spans="1:11" ht="12.75">
      <c r="A254" s="1">
        <v>7058</v>
      </c>
      <c r="B254" s="1" t="s">
        <v>585</v>
      </c>
      <c r="C254" s="2">
        <v>39</v>
      </c>
      <c r="E254" s="2">
        <v>0</v>
      </c>
      <c r="F254" s="2">
        <v>0</v>
      </c>
      <c r="G254" s="2">
        <f t="shared" si="64"/>
        <v>0</v>
      </c>
      <c r="H254" s="2">
        <f t="shared" si="65"/>
        <v>39</v>
      </c>
      <c r="I254" s="2">
        <f t="shared" si="66"/>
        <v>-39</v>
      </c>
      <c r="J254" s="2">
        <v>0</v>
      </c>
      <c r="K254" s="2">
        <v>39</v>
      </c>
    </row>
    <row r="255" spans="1:11" ht="12.75">
      <c r="A255" s="1" t="s">
        <v>339</v>
      </c>
      <c r="B255" s="1" t="s">
        <v>340</v>
      </c>
      <c r="C255" s="2">
        <v>525</v>
      </c>
      <c r="D255" s="2">
        <v>288</v>
      </c>
      <c r="E255" s="2">
        <v>0</v>
      </c>
      <c r="F255" s="2">
        <v>0</v>
      </c>
      <c r="G255" s="2">
        <f t="shared" si="64"/>
        <v>288</v>
      </c>
      <c r="H255" s="2">
        <f t="shared" si="65"/>
        <v>237</v>
      </c>
      <c r="I255" s="2">
        <f t="shared" si="66"/>
        <v>-237</v>
      </c>
      <c r="J255" s="2">
        <v>0</v>
      </c>
      <c r="K255" s="2">
        <v>237</v>
      </c>
    </row>
    <row r="256" spans="1:11" ht="12.75">
      <c r="A256" s="1" t="s">
        <v>341</v>
      </c>
      <c r="B256" s="1" t="s">
        <v>342</v>
      </c>
      <c r="C256" s="2">
        <v>91</v>
      </c>
      <c r="D256" s="2">
        <v>0</v>
      </c>
      <c r="E256" s="2">
        <v>0</v>
      </c>
      <c r="F256" s="2">
        <v>0</v>
      </c>
      <c r="G256" s="2">
        <f t="shared" si="64"/>
        <v>0</v>
      </c>
      <c r="H256" s="2">
        <f t="shared" si="65"/>
        <v>91</v>
      </c>
      <c r="I256" s="2">
        <f t="shared" si="66"/>
        <v>-91</v>
      </c>
      <c r="J256" s="2">
        <v>229</v>
      </c>
      <c r="K256" s="2">
        <v>320</v>
      </c>
    </row>
    <row r="257" spans="1:11" ht="12.75">
      <c r="A257" s="1" t="s">
        <v>343</v>
      </c>
      <c r="B257" s="1" t="s">
        <v>344</v>
      </c>
      <c r="C257" s="2">
        <v>89</v>
      </c>
      <c r="D257" s="2">
        <v>26</v>
      </c>
      <c r="E257" s="2">
        <v>64</v>
      </c>
      <c r="F257" s="2">
        <v>0</v>
      </c>
      <c r="G257" s="2">
        <f t="shared" si="64"/>
        <v>90</v>
      </c>
      <c r="H257" s="2">
        <f t="shared" si="65"/>
        <v>-1</v>
      </c>
      <c r="I257" s="2">
        <f t="shared" si="66"/>
        <v>1</v>
      </c>
      <c r="J257" s="2">
        <v>1</v>
      </c>
      <c r="K257" s="2">
        <v>0</v>
      </c>
    </row>
    <row r="258" spans="1:11" ht="12.75">
      <c r="A258" s="1" t="s">
        <v>345</v>
      </c>
      <c r="B258" s="1" t="s">
        <v>346</v>
      </c>
      <c r="C258" s="2">
        <v>864</v>
      </c>
      <c r="D258" s="2">
        <v>651</v>
      </c>
      <c r="E258" s="2">
        <v>0</v>
      </c>
      <c r="F258" s="2">
        <v>0</v>
      </c>
      <c r="G258" s="2">
        <f t="shared" si="64"/>
        <v>651</v>
      </c>
      <c r="H258" s="2">
        <f t="shared" si="65"/>
        <v>213</v>
      </c>
      <c r="I258" s="2">
        <f t="shared" si="66"/>
        <v>-213</v>
      </c>
      <c r="J258" s="2">
        <v>32</v>
      </c>
      <c r="K258" s="2">
        <v>245</v>
      </c>
    </row>
    <row r="259" spans="1:11" ht="12.75">
      <c r="A259" s="1">
        <v>7076</v>
      </c>
      <c r="B259" s="1" t="s">
        <v>586</v>
      </c>
      <c r="C259" s="2">
        <v>58</v>
      </c>
      <c r="D259" s="2">
        <v>58</v>
      </c>
      <c r="E259" s="2">
        <v>0</v>
      </c>
      <c r="F259" s="2">
        <v>0</v>
      </c>
      <c r="G259" s="2">
        <f t="shared" si="64"/>
        <v>58</v>
      </c>
      <c r="H259" s="2">
        <f t="shared" si="65"/>
        <v>0</v>
      </c>
      <c r="I259" s="2">
        <f t="shared" si="66"/>
        <v>0</v>
      </c>
      <c r="J259" s="2">
        <v>0</v>
      </c>
      <c r="K259" s="2">
        <v>0</v>
      </c>
    </row>
    <row r="260" spans="1:11" ht="12.75">
      <c r="A260" s="1" t="s">
        <v>347</v>
      </c>
      <c r="B260" s="1" t="s">
        <v>348</v>
      </c>
      <c r="C260" s="2">
        <v>413</v>
      </c>
      <c r="D260" s="2">
        <v>322</v>
      </c>
      <c r="E260" s="2">
        <v>0</v>
      </c>
      <c r="F260" s="2">
        <v>0</v>
      </c>
      <c r="G260" s="2">
        <f t="shared" si="64"/>
        <v>322</v>
      </c>
      <c r="H260" s="2">
        <f t="shared" si="65"/>
        <v>91</v>
      </c>
      <c r="I260" s="2">
        <f t="shared" si="66"/>
        <v>-91</v>
      </c>
      <c r="J260" s="2">
        <v>86</v>
      </c>
      <c r="K260" s="2">
        <v>177</v>
      </c>
    </row>
    <row r="261" spans="1:11" ht="12.75">
      <c r="A261" s="1" t="s">
        <v>349</v>
      </c>
      <c r="B261" s="1" t="s">
        <v>350</v>
      </c>
      <c r="C261" s="2">
        <v>8429</v>
      </c>
      <c r="D261" s="2">
        <v>2564</v>
      </c>
      <c r="E261" s="2">
        <v>3926</v>
      </c>
      <c r="F261" s="2">
        <v>0</v>
      </c>
      <c r="G261" s="2">
        <f t="shared" si="64"/>
        <v>6490</v>
      </c>
      <c r="H261" s="2">
        <f t="shared" si="65"/>
        <v>1939</v>
      </c>
      <c r="I261" s="2">
        <f t="shared" si="66"/>
        <v>-1939</v>
      </c>
      <c r="J261" s="2">
        <v>762</v>
      </c>
      <c r="K261" s="2">
        <v>2701</v>
      </c>
    </row>
    <row r="262" spans="1:11" ht="12.75">
      <c r="A262" s="1" t="s">
        <v>44</v>
      </c>
      <c r="B262" s="8" t="s">
        <v>351</v>
      </c>
      <c r="C262" s="10">
        <f>SUM(C242:C261)</f>
        <v>49318</v>
      </c>
      <c r="D262" s="10">
        <f aca="true" t="shared" si="67" ref="D262:K262">SUM(D242:D261)</f>
        <v>21620</v>
      </c>
      <c r="E262" s="10">
        <f t="shared" si="67"/>
        <v>6017</v>
      </c>
      <c r="F262" s="10">
        <f t="shared" si="67"/>
        <v>0</v>
      </c>
      <c r="G262" s="10">
        <f t="shared" si="67"/>
        <v>27637</v>
      </c>
      <c r="H262" s="10">
        <f t="shared" si="67"/>
        <v>21681</v>
      </c>
      <c r="I262" s="10">
        <f t="shared" si="67"/>
        <v>-21681</v>
      </c>
      <c r="J262" s="10">
        <f t="shared" si="67"/>
        <v>5340</v>
      </c>
      <c r="K262" s="10">
        <f t="shared" si="67"/>
        <v>27021</v>
      </c>
    </row>
    <row r="264" spans="1:11" ht="12.75">
      <c r="A264" s="1" t="s">
        <v>352</v>
      </c>
      <c r="B264" s="1" t="s">
        <v>353</v>
      </c>
      <c r="C264" s="2">
        <v>8065</v>
      </c>
      <c r="D264" s="2">
        <v>2530</v>
      </c>
      <c r="E264" s="2">
        <v>0</v>
      </c>
      <c r="F264" s="2">
        <v>0</v>
      </c>
      <c r="G264" s="2">
        <f aca="true" t="shared" si="68" ref="G264:G277">SUM(D264:E264)</f>
        <v>2530</v>
      </c>
      <c r="H264" s="2">
        <f aca="true" t="shared" si="69" ref="H264:H277">C264-G264</f>
        <v>5535</v>
      </c>
      <c r="I264" s="2">
        <f aca="true" t="shared" si="70" ref="I264:I277">J264-K264</f>
        <v>-5535</v>
      </c>
      <c r="J264" s="2">
        <v>1379</v>
      </c>
      <c r="K264" s="2">
        <v>6914</v>
      </c>
    </row>
    <row r="265" spans="1:11" ht="12.75">
      <c r="A265" s="1" t="s">
        <v>354</v>
      </c>
      <c r="B265" s="1" t="s">
        <v>355</v>
      </c>
      <c r="C265" s="2">
        <v>2237</v>
      </c>
      <c r="D265" s="2">
        <v>1312</v>
      </c>
      <c r="E265" s="2">
        <v>0</v>
      </c>
      <c r="F265" s="2">
        <v>0</v>
      </c>
      <c r="G265" s="2">
        <f t="shared" si="68"/>
        <v>1312</v>
      </c>
      <c r="H265" s="2">
        <f t="shared" si="69"/>
        <v>925</v>
      </c>
      <c r="I265" s="2">
        <f t="shared" si="70"/>
        <v>-925</v>
      </c>
      <c r="J265" s="2">
        <v>584</v>
      </c>
      <c r="K265" s="2">
        <v>1509</v>
      </c>
    </row>
    <row r="266" spans="1:11" ht="12.75">
      <c r="A266" s="1">
        <v>7405</v>
      </c>
      <c r="B266" s="1" t="s">
        <v>569</v>
      </c>
      <c r="C266" s="2">
        <v>7906</v>
      </c>
      <c r="D266" s="2">
        <v>3658</v>
      </c>
      <c r="E266" s="2">
        <v>4248</v>
      </c>
      <c r="F266" s="2">
        <v>0</v>
      </c>
      <c r="G266" s="2">
        <f t="shared" si="68"/>
        <v>7906</v>
      </c>
      <c r="H266" s="2">
        <f t="shared" si="69"/>
        <v>0</v>
      </c>
      <c r="I266" s="2">
        <f t="shared" si="70"/>
        <v>0</v>
      </c>
      <c r="J266" s="2">
        <v>0</v>
      </c>
      <c r="K266" s="2">
        <v>0</v>
      </c>
    </row>
    <row r="267" spans="1:11" ht="12.75">
      <c r="A267" s="1">
        <v>7409</v>
      </c>
      <c r="B267" s="1" t="s">
        <v>597</v>
      </c>
      <c r="C267" s="2">
        <v>60</v>
      </c>
      <c r="D267" s="2">
        <v>127</v>
      </c>
      <c r="E267" s="2">
        <v>0</v>
      </c>
      <c r="F267" s="2">
        <v>0</v>
      </c>
      <c r="G267" s="2">
        <f t="shared" si="68"/>
        <v>127</v>
      </c>
      <c r="H267" s="2">
        <f t="shared" si="69"/>
        <v>-67</v>
      </c>
      <c r="I267" s="2">
        <f t="shared" si="70"/>
        <v>67</v>
      </c>
      <c r="J267" s="2">
        <v>200</v>
      </c>
      <c r="K267" s="2">
        <v>133</v>
      </c>
    </row>
    <row r="268" spans="1:11" ht="12.75">
      <c r="A268" s="1" t="s">
        <v>356</v>
      </c>
      <c r="B268" s="1" t="s">
        <v>357</v>
      </c>
      <c r="C268" s="2">
        <v>939</v>
      </c>
      <c r="D268" s="2">
        <v>480</v>
      </c>
      <c r="E268" s="2">
        <v>0</v>
      </c>
      <c r="F268" s="2">
        <v>0</v>
      </c>
      <c r="G268" s="2">
        <f t="shared" si="68"/>
        <v>480</v>
      </c>
      <c r="H268" s="2">
        <f t="shared" si="69"/>
        <v>459</v>
      </c>
      <c r="I268" s="2">
        <f t="shared" si="70"/>
        <v>-459</v>
      </c>
      <c r="J268" s="2">
        <v>406</v>
      </c>
      <c r="K268" s="2">
        <v>865</v>
      </c>
    </row>
    <row r="269" spans="1:11" ht="12.75">
      <c r="A269" s="1" t="s">
        <v>358</v>
      </c>
      <c r="B269" s="1" t="s">
        <v>359</v>
      </c>
      <c r="C269" s="2">
        <v>519</v>
      </c>
      <c r="D269" s="2">
        <v>468</v>
      </c>
      <c r="E269" s="2">
        <v>0</v>
      </c>
      <c r="F269" s="2">
        <v>0</v>
      </c>
      <c r="G269" s="2">
        <f t="shared" si="68"/>
        <v>468</v>
      </c>
      <c r="H269" s="2">
        <f t="shared" si="69"/>
        <v>51</v>
      </c>
      <c r="I269" s="2">
        <f t="shared" si="70"/>
        <v>-51</v>
      </c>
      <c r="J269" s="2">
        <v>0</v>
      </c>
      <c r="K269" s="2">
        <v>51</v>
      </c>
    </row>
    <row r="270" spans="1:11" ht="12.75">
      <c r="A270" s="1" t="s">
        <v>360</v>
      </c>
      <c r="B270" s="1" t="s">
        <v>361</v>
      </c>
      <c r="C270" s="2">
        <v>1538</v>
      </c>
      <c r="D270" s="2">
        <v>1438</v>
      </c>
      <c r="E270" s="2">
        <v>100</v>
      </c>
      <c r="F270" s="2">
        <v>0</v>
      </c>
      <c r="G270" s="2">
        <f t="shared" si="68"/>
        <v>1538</v>
      </c>
      <c r="H270" s="2">
        <f t="shared" si="69"/>
        <v>0</v>
      </c>
      <c r="I270" s="2">
        <f t="shared" si="70"/>
        <v>0</v>
      </c>
      <c r="J270" s="2">
        <v>0</v>
      </c>
      <c r="K270" s="2">
        <v>0</v>
      </c>
    </row>
    <row r="271" spans="1:11" ht="12.75">
      <c r="A271" s="1" t="s">
        <v>362</v>
      </c>
      <c r="B271" s="1" t="s">
        <v>363</v>
      </c>
      <c r="C271" s="2">
        <v>260</v>
      </c>
      <c r="D271" s="2">
        <v>200</v>
      </c>
      <c r="E271" s="2">
        <v>0</v>
      </c>
      <c r="F271" s="2">
        <v>0</v>
      </c>
      <c r="G271" s="2">
        <f t="shared" si="68"/>
        <v>200</v>
      </c>
      <c r="H271" s="2">
        <f t="shared" si="69"/>
        <v>60</v>
      </c>
      <c r="I271" s="2">
        <f t="shared" si="70"/>
        <v>-60</v>
      </c>
      <c r="J271" s="2">
        <v>93</v>
      </c>
      <c r="K271" s="2">
        <v>153</v>
      </c>
    </row>
    <row r="272" spans="1:11" ht="12.75">
      <c r="A272" s="1" t="s">
        <v>364</v>
      </c>
      <c r="B272" s="1" t="s">
        <v>365</v>
      </c>
      <c r="C272" s="2">
        <v>160</v>
      </c>
      <c r="D272" s="2">
        <v>168</v>
      </c>
      <c r="E272" s="2">
        <v>0</v>
      </c>
      <c r="F272" s="2">
        <v>0</v>
      </c>
      <c r="G272" s="2">
        <f t="shared" si="68"/>
        <v>168</v>
      </c>
      <c r="H272" s="2">
        <f t="shared" si="69"/>
        <v>-8</v>
      </c>
      <c r="I272" s="2">
        <f t="shared" si="70"/>
        <v>8</v>
      </c>
      <c r="J272" s="2">
        <v>8</v>
      </c>
      <c r="K272" s="2">
        <v>0</v>
      </c>
    </row>
    <row r="273" spans="1:11" ht="12.75">
      <c r="A273" s="1">
        <v>7476</v>
      </c>
      <c r="B273" s="1" t="s">
        <v>570</v>
      </c>
      <c r="C273" s="2">
        <v>430</v>
      </c>
      <c r="D273" s="2">
        <v>430</v>
      </c>
      <c r="E273" s="2">
        <v>0</v>
      </c>
      <c r="F273" s="2">
        <v>0</v>
      </c>
      <c r="G273" s="2">
        <f t="shared" si="68"/>
        <v>430</v>
      </c>
      <c r="H273" s="2">
        <f t="shared" si="69"/>
        <v>0</v>
      </c>
      <c r="I273" s="2">
        <f t="shared" si="70"/>
        <v>0</v>
      </c>
      <c r="J273" s="2">
        <v>0</v>
      </c>
      <c r="K273" s="2">
        <v>0</v>
      </c>
    </row>
    <row r="274" spans="1:11" ht="12.75">
      <c r="A274" s="1" t="s">
        <v>366</v>
      </c>
      <c r="B274" s="1" t="s">
        <v>367</v>
      </c>
      <c r="C274" s="2">
        <v>820</v>
      </c>
      <c r="D274" s="2">
        <v>920</v>
      </c>
      <c r="E274" s="2">
        <v>0</v>
      </c>
      <c r="F274" s="2">
        <v>0</v>
      </c>
      <c r="G274" s="2">
        <f t="shared" si="68"/>
        <v>920</v>
      </c>
      <c r="H274" s="2">
        <f t="shared" si="69"/>
        <v>-100</v>
      </c>
      <c r="I274" s="2">
        <f t="shared" si="70"/>
        <v>100</v>
      </c>
      <c r="J274" s="2">
        <v>100</v>
      </c>
      <c r="K274" s="2">
        <v>0</v>
      </c>
    </row>
    <row r="275" spans="1:11" ht="12.75">
      <c r="A275" s="1" t="s">
        <v>368</v>
      </c>
      <c r="B275" s="1" t="s">
        <v>369</v>
      </c>
      <c r="C275" s="2">
        <v>0</v>
      </c>
      <c r="D275" s="2">
        <v>0</v>
      </c>
      <c r="E275" s="2">
        <v>0</v>
      </c>
      <c r="F275" s="2">
        <v>0</v>
      </c>
      <c r="G275" s="2">
        <f t="shared" si="68"/>
        <v>0</v>
      </c>
      <c r="H275" s="2">
        <f t="shared" si="69"/>
        <v>0</v>
      </c>
      <c r="I275" s="2">
        <f t="shared" si="70"/>
        <v>0</v>
      </c>
      <c r="J275" s="2">
        <v>0</v>
      </c>
      <c r="K275" s="2">
        <v>0</v>
      </c>
    </row>
    <row r="276" spans="1:11" ht="12.75">
      <c r="A276" s="1">
        <v>7488</v>
      </c>
      <c r="B276" s="1" t="s">
        <v>571</v>
      </c>
      <c r="C276" s="2">
        <v>630</v>
      </c>
      <c r="D276" s="2">
        <v>630</v>
      </c>
      <c r="E276" s="2">
        <v>0</v>
      </c>
      <c r="F276" s="2">
        <v>0</v>
      </c>
      <c r="G276" s="2">
        <f t="shared" si="68"/>
        <v>630</v>
      </c>
      <c r="H276" s="2">
        <f t="shared" si="69"/>
        <v>0</v>
      </c>
      <c r="I276" s="2">
        <f t="shared" si="70"/>
        <v>0</v>
      </c>
      <c r="J276" s="2">
        <v>0</v>
      </c>
      <c r="K276" s="2">
        <v>0</v>
      </c>
    </row>
    <row r="277" spans="1:11" ht="12.75">
      <c r="A277" s="1" t="s">
        <v>370</v>
      </c>
      <c r="B277" s="1" t="s">
        <v>371</v>
      </c>
      <c r="F277" s="2">
        <v>0</v>
      </c>
      <c r="G277" s="2">
        <f t="shared" si="68"/>
        <v>0</v>
      </c>
      <c r="H277" s="2">
        <f t="shared" si="69"/>
        <v>0</v>
      </c>
      <c r="I277" s="2">
        <f t="shared" si="70"/>
        <v>0</v>
      </c>
      <c r="J277" s="2">
        <v>0</v>
      </c>
      <c r="K277" s="2">
        <v>0</v>
      </c>
    </row>
    <row r="278" spans="1:11" ht="12.75">
      <c r="A278" s="1" t="s">
        <v>44</v>
      </c>
      <c r="B278" s="8" t="s">
        <v>372</v>
      </c>
      <c r="C278" s="10">
        <f>SUM(C264:C277)</f>
        <v>23564</v>
      </c>
      <c r="D278" s="10">
        <f aca="true" t="shared" si="71" ref="D278:K278">SUM(D264:D277)</f>
        <v>12361</v>
      </c>
      <c r="E278" s="10">
        <f t="shared" si="71"/>
        <v>4348</v>
      </c>
      <c r="F278" s="10">
        <f t="shared" si="71"/>
        <v>0</v>
      </c>
      <c r="G278" s="10">
        <f t="shared" si="71"/>
        <v>16709</v>
      </c>
      <c r="H278" s="10">
        <f t="shared" si="71"/>
        <v>6855</v>
      </c>
      <c r="I278" s="10">
        <f t="shared" si="71"/>
        <v>-6855</v>
      </c>
      <c r="J278" s="10">
        <f t="shared" si="71"/>
        <v>2770</v>
      </c>
      <c r="K278" s="10">
        <f t="shared" si="71"/>
        <v>9625</v>
      </c>
    </row>
    <row r="280" spans="1:11" ht="12.75">
      <c r="A280" s="1" t="s">
        <v>373</v>
      </c>
      <c r="B280" s="1" t="s">
        <v>374</v>
      </c>
      <c r="C280" s="2">
        <v>1909</v>
      </c>
      <c r="D280" s="2">
        <v>4762</v>
      </c>
      <c r="E280" s="2">
        <v>0</v>
      </c>
      <c r="F280" s="2">
        <v>0</v>
      </c>
      <c r="G280" s="2">
        <f aca="true" t="shared" si="72" ref="G280:G289">SUM(D280:E280)</f>
        <v>4762</v>
      </c>
      <c r="H280" s="2">
        <f aca="true" t="shared" si="73" ref="H280:H289">C280-G280</f>
        <v>-2853</v>
      </c>
      <c r="I280" s="2">
        <f aca="true" t="shared" si="74" ref="I280:I289">J280-K280</f>
        <v>2853</v>
      </c>
      <c r="J280" s="2">
        <v>3133</v>
      </c>
      <c r="K280" s="2">
        <v>280</v>
      </c>
    </row>
    <row r="281" spans="1:11" ht="12.75">
      <c r="A281" s="1" t="s">
        <v>375</v>
      </c>
      <c r="B281" s="1" t="s">
        <v>598</v>
      </c>
      <c r="C281" s="2">
        <v>8243</v>
      </c>
      <c r="D281" s="2">
        <v>8884</v>
      </c>
      <c r="E281" s="2">
        <v>255</v>
      </c>
      <c r="F281" s="2">
        <v>0</v>
      </c>
      <c r="G281" s="2">
        <f t="shared" si="72"/>
        <v>9139</v>
      </c>
      <c r="H281" s="2">
        <f t="shared" si="73"/>
        <v>-896</v>
      </c>
      <c r="I281" s="2">
        <f t="shared" si="74"/>
        <v>896</v>
      </c>
      <c r="J281" s="2">
        <v>2042</v>
      </c>
      <c r="K281" s="2">
        <v>1146</v>
      </c>
    </row>
    <row r="282" spans="1:11" ht="12.75">
      <c r="A282" s="1" t="s">
        <v>376</v>
      </c>
      <c r="B282" s="1" t="s">
        <v>599</v>
      </c>
      <c r="C282" s="2">
        <v>7414</v>
      </c>
      <c r="D282" s="2">
        <v>6530</v>
      </c>
      <c r="E282" s="2">
        <v>418</v>
      </c>
      <c r="F282" s="2">
        <v>0</v>
      </c>
      <c r="G282" s="2">
        <f t="shared" si="72"/>
        <v>6948</v>
      </c>
      <c r="H282" s="2">
        <f t="shared" si="73"/>
        <v>466</v>
      </c>
      <c r="I282" s="2">
        <f t="shared" si="74"/>
        <v>-466</v>
      </c>
      <c r="J282" s="2">
        <v>1334</v>
      </c>
      <c r="K282" s="2">
        <v>1800</v>
      </c>
    </row>
    <row r="283" spans="1:11" ht="12.75">
      <c r="A283" s="1" t="s">
        <v>377</v>
      </c>
      <c r="B283" s="1" t="s">
        <v>378</v>
      </c>
      <c r="C283" s="2">
        <v>684</v>
      </c>
      <c r="D283" s="2">
        <v>10</v>
      </c>
      <c r="E283" s="2">
        <v>539</v>
      </c>
      <c r="F283" s="2">
        <v>0</v>
      </c>
      <c r="G283" s="2">
        <f t="shared" si="72"/>
        <v>549</v>
      </c>
      <c r="H283" s="2">
        <f t="shared" si="73"/>
        <v>135</v>
      </c>
      <c r="I283" s="2">
        <f t="shared" si="74"/>
        <v>-135</v>
      </c>
      <c r="J283" s="2">
        <v>11</v>
      </c>
      <c r="K283" s="2">
        <v>146</v>
      </c>
    </row>
    <row r="284" spans="1:11" ht="12.75">
      <c r="A284" s="1" t="s">
        <v>379</v>
      </c>
      <c r="B284" s="1" t="s">
        <v>380</v>
      </c>
      <c r="C284" s="2">
        <v>364</v>
      </c>
      <c r="D284" s="2">
        <v>364</v>
      </c>
      <c r="E284" s="2">
        <v>0</v>
      </c>
      <c r="F284" s="2">
        <v>0</v>
      </c>
      <c r="G284" s="2">
        <f t="shared" si="72"/>
        <v>364</v>
      </c>
      <c r="H284" s="2">
        <f t="shared" si="73"/>
        <v>0</v>
      </c>
      <c r="I284" s="2">
        <f t="shared" si="74"/>
        <v>0</v>
      </c>
      <c r="J284" s="2">
        <v>0</v>
      </c>
      <c r="K284" s="2">
        <v>0</v>
      </c>
    </row>
    <row r="285" spans="1:11" ht="12.75">
      <c r="A285" s="1" t="s">
        <v>381</v>
      </c>
      <c r="B285" s="1" t="s">
        <v>382</v>
      </c>
      <c r="C285" s="2">
        <v>150</v>
      </c>
      <c r="D285" s="2">
        <v>258</v>
      </c>
      <c r="E285" s="2">
        <v>0</v>
      </c>
      <c r="F285" s="2">
        <v>0</v>
      </c>
      <c r="G285" s="2">
        <f t="shared" si="72"/>
        <v>258</v>
      </c>
      <c r="H285" s="2">
        <f t="shared" si="73"/>
        <v>-108</v>
      </c>
      <c r="I285" s="2">
        <f t="shared" si="74"/>
        <v>108</v>
      </c>
      <c r="J285" s="2">
        <v>120</v>
      </c>
      <c r="K285" s="2">
        <v>12</v>
      </c>
    </row>
    <row r="286" spans="1:11" ht="12.75">
      <c r="A286" s="1" t="s">
        <v>383</v>
      </c>
      <c r="B286" s="1" t="s">
        <v>384</v>
      </c>
      <c r="C286" s="2">
        <v>0</v>
      </c>
      <c r="D286" s="2">
        <v>0</v>
      </c>
      <c r="E286" s="2">
        <v>0</v>
      </c>
      <c r="F286" s="2">
        <v>0</v>
      </c>
      <c r="G286" s="2">
        <f t="shared" si="72"/>
        <v>0</v>
      </c>
      <c r="H286" s="2">
        <f t="shared" si="73"/>
        <v>0</v>
      </c>
      <c r="I286" s="2">
        <f t="shared" si="74"/>
        <v>0</v>
      </c>
      <c r="J286" s="2">
        <v>0</v>
      </c>
      <c r="K286" s="2">
        <v>0</v>
      </c>
    </row>
    <row r="287" spans="1:11" ht="12.75">
      <c r="A287" s="1" t="s">
        <v>385</v>
      </c>
      <c r="B287" s="1" t="s">
        <v>386</v>
      </c>
      <c r="C287" s="2">
        <v>100</v>
      </c>
      <c r="D287" s="2">
        <v>100</v>
      </c>
      <c r="E287" s="2">
        <v>0</v>
      </c>
      <c r="F287" s="2">
        <v>0</v>
      </c>
      <c r="G287" s="2">
        <f t="shared" si="72"/>
        <v>100</v>
      </c>
      <c r="H287" s="2">
        <f t="shared" si="73"/>
        <v>0</v>
      </c>
      <c r="I287" s="2">
        <f t="shared" si="74"/>
        <v>0</v>
      </c>
      <c r="J287" s="2">
        <v>0</v>
      </c>
      <c r="K287" s="2">
        <v>0</v>
      </c>
    </row>
    <row r="288" spans="1:11" ht="12.75">
      <c r="A288" s="1">
        <v>7678</v>
      </c>
      <c r="B288" s="1" t="s">
        <v>563</v>
      </c>
      <c r="C288" s="2">
        <v>382</v>
      </c>
      <c r="D288" s="2">
        <v>382</v>
      </c>
      <c r="E288" s="2">
        <v>0</v>
      </c>
      <c r="F288" s="2">
        <v>0</v>
      </c>
      <c r="G288" s="2">
        <f t="shared" si="72"/>
        <v>382</v>
      </c>
      <c r="H288" s="2">
        <f t="shared" si="73"/>
        <v>0</v>
      </c>
      <c r="I288" s="2">
        <f t="shared" si="74"/>
        <v>0</v>
      </c>
      <c r="J288" s="2">
        <v>0</v>
      </c>
      <c r="K288" s="2">
        <v>0</v>
      </c>
    </row>
    <row r="289" spans="1:11" ht="12.75">
      <c r="A289" s="1" t="s">
        <v>387</v>
      </c>
      <c r="B289" s="1" t="s">
        <v>564</v>
      </c>
      <c r="C289" s="2">
        <v>90</v>
      </c>
      <c r="D289" s="2">
        <v>75</v>
      </c>
      <c r="E289" s="2">
        <v>0</v>
      </c>
      <c r="F289" s="2">
        <v>0</v>
      </c>
      <c r="G289" s="2">
        <f t="shared" si="72"/>
        <v>75</v>
      </c>
      <c r="H289" s="2">
        <f t="shared" si="73"/>
        <v>15</v>
      </c>
      <c r="I289" s="2">
        <f t="shared" si="74"/>
        <v>-15</v>
      </c>
      <c r="J289" s="2">
        <v>13</v>
      </c>
      <c r="K289" s="2">
        <v>28</v>
      </c>
    </row>
    <row r="290" spans="1:11" ht="12.75">
      <c r="A290" s="1" t="s">
        <v>44</v>
      </c>
      <c r="B290" s="8" t="s">
        <v>388</v>
      </c>
      <c r="C290" s="10">
        <f aca="true" t="shared" si="75" ref="C290:K290">SUM(C280:C289)</f>
        <v>19336</v>
      </c>
      <c r="D290" s="10">
        <f t="shared" si="75"/>
        <v>21365</v>
      </c>
      <c r="E290" s="10">
        <f t="shared" si="75"/>
        <v>1212</v>
      </c>
      <c r="F290" s="10">
        <f t="shared" si="75"/>
        <v>0</v>
      </c>
      <c r="G290" s="10">
        <f t="shared" si="75"/>
        <v>22577</v>
      </c>
      <c r="H290" s="10">
        <f t="shared" si="75"/>
        <v>-3241</v>
      </c>
      <c r="I290" s="10">
        <f t="shared" si="75"/>
        <v>3241</v>
      </c>
      <c r="J290" s="10">
        <f t="shared" si="75"/>
        <v>6653</v>
      </c>
      <c r="K290" s="10">
        <f t="shared" si="75"/>
        <v>3412</v>
      </c>
    </row>
    <row r="292" spans="1:11" ht="12.75">
      <c r="A292" s="11">
        <v>7800</v>
      </c>
      <c r="B292" s="1" t="s">
        <v>572</v>
      </c>
      <c r="C292" s="2">
        <v>1567</v>
      </c>
      <c r="D292" s="2">
        <v>523</v>
      </c>
      <c r="E292" s="2">
        <v>839</v>
      </c>
      <c r="F292" s="2">
        <v>0</v>
      </c>
      <c r="G292" s="2">
        <f aca="true" t="shared" si="76" ref="G292:G300">SUM(D292:E292)</f>
        <v>1362</v>
      </c>
      <c r="H292" s="2">
        <f aca="true" t="shared" si="77" ref="H292:H300">C292-G292</f>
        <v>205</v>
      </c>
      <c r="I292" s="2">
        <f aca="true" t="shared" si="78" ref="I292:I300">J292-K292</f>
        <v>-205</v>
      </c>
      <c r="K292" s="2">
        <v>205</v>
      </c>
    </row>
    <row r="293" spans="1:11" ht="12.75">
      <c r="A293" s="11">
        <v>7817</v>
      </c>
      <c r="B293" s="1" t="s">
        <v>389</v>
      </c>
      <c r="C293" s="2">
        <v>250</v>
      </c>
      <c r="D293" s="2">
        <v>290</v>
      </c>
      <c r="E293" s="2">
        <v>0</v>
      </c>
      <c r="F293" s="2">
        <v>0</v>
      </c>
      <c r="G293" s="2">
        <f t="shared" si="76"/>
        <v>290</v>
      </c>
      <c r="H293" s="2">
        <f t="shared" si="77"/>
        <v>-40</v>
      </c>
      <c r="I293" s="2">
        <f t="shared" si="78"/>
        <v>40</v>
      </c>
      <c r="J293" s="2">
        <v>100</v>
      </c>
      <c r="K293" s="2">
        <v>60</v>
      </c>
    </row>
    <row r="294" spans="1:11" ht="12.75">
      <c r="A294" s="11">
        <v>7844</v>
      </c>
      <c r="B294" s="1" t="s">
        <v>390</v>
      </c>
      <c r="C294" s="2">
        <v>54</v>
      </c>
      <c r="D294" s="2">
        <v>13</v>
      </c>
      <c r="E294" s="2">
        <v>0</v>
      </c>
      <c r="F294" s="2">
        <v>0</v>
      </c>
      <c r="G294" s="2">
        <f t="shared" si="76"/>
        <v>13</v>
      </c>
      <c r="H294" s="2">
        <f t="shared" si="77"/>
        <v>41</v>
      </c>
      <c r="I294" s="2">
        <f t="shared" si="78"/>
        <v>-41</v>
      </c>
      <c r="J294" s="2">
        <v>45</v>
      </c>
      <c r="K294" s="2">
        <v>86</v>
      </c>
    </row>
    <row r="295" spans="1:11" ht="12.75">
      <c r="A295" s="1" t="s">
        <v>391</v>
      </c>
      <c r="B295" s="1" t="s">
        <v>392</v>
      </c>
      <c r="C295" s="2">
        <v>0</v>
      </c>
      <c r="D295" s="2">
        <v>0</v>
      </c>
      <c r="E295" s="2">
        <v>0</v>
      </c>
      <c r="F295" s="2">
        <v>0</v>
      </c>
      <c r="G295" s="2">
        <f t="shared" si="76"/>
        <v>0</v>
      </c>
      <c r="H295" s="2">
        <f t="shared" si="77"/>
        <v>0</v>
      </c>
      <c r="I295" s="2">
        <f t="shared" si="78"/>
        <v>0</v>
      </c>
      <c r="J295" s="2">
        <v>62</v>
      </c>
      <c r="K295" s="2">
        <v>62</v>
      </c>
    </row>
    <row r="296" spans="1:11" ht="12.75">
      <c r="A296" s="1" t="s">
        <v>393</v>
      </c>
      <c r="B296" s="1" t="s">
        <v>394</v>
      </c>
      <c r="C296" s="2">
        <v>0</v>
      </c>
      <c r="D296" s="2">
        <v>56</v>
      </c>
      <c r="E296" s="2">
        <v>0</v>
      </c>
      <c r="F296" s="2">
        <v>0</v>
      </c>
      <c r="G296" s="2">
        <f t="shared" si="76"/>
        <v>56</v>
      </c>
      <c r="H296" s="2">
        <f t="shared" si="77"/>
        <v>-56</v>
      </c>
      <c r="I296" s="2">
        <f t="shared" si="78"/>
        <v>56</v>
      </c>
      <c r="J296" s="2">
        <v>234</v>
      </c>
      <c r="K296" s="2">
        <v>178</v>
      </c>
    </row>
    <row r="297" spans="1:11" ht="12.75">
      <c r="A297" s="11">
        <v>7875</v>
      </c>
      <c r="B297" s="1" t="s">
        <v>573</v>
      </c>
      <c r="C297" s="2">
        <v>4000</v>
      </c>
      <c r="D297" s="2">
        <v>4000</v>
      </c>
      <c r="E297" s="2">
        <v>0</v>
      </c>
      <c r="F297" s="2">
        <v>0</v>
      </c>
      <c r="G297" s="2">
        <f t="shared" si="76"/>
        <v>4000</v>
      </c>
      <c r="H297" s="2">
        <f t="shared" si="77"/>
        <v>0</v>
      </c>
      <c r="I297" s="2">
        <f t="shared" si="78"/>
        <v>0</v>
      </c>
      <c r="J297" s="2">
        <v>0</v>
      </c>
      <c r="K297" s="2">
        <v>0</v>
      </c>
    </row>
    <row r="298" spans="1:11" ht="12.75">
      <c r="A298" s="11">
        <v>7892</v>
      </c>
      <c r="B298" s="1" t="s">
        <v>395</v>
      </c>
      <c r="C298" s="2">
        <v>2816</v>
      </c>
      <c r="D298" s="2">
        <v>327</v>
      </c>
      <c r="E298" s="2">
        <v>2489</v>
      </c>
      <c r="F298" s="2">
        <v>0</v>
      </c>
      <c r="G298" s="2">
        <f t="shared" si="76"/>
        <v>2816</v>
      </c>
      <c r="H298" s="2">
        <f t="shared" si="77"/>
        <v>0</v>
      </c>
      <c r="I298" s="2">
        <f t="shared" si="78"/>
        <v>0</v>
      </c>
      <c r="J298" s="2">
        <v>0</v>
      </c>
      <c r="K298" s="2">
        <v>0</v>
      </c>
    </row>
    <row r="299" spans="1:11" ht="12.75">
      <c r="A299" s="11">
        <v>7896</v>
      </c>
      <c r="B299" s="1" t="s">
        <v>574</v>
      </c>
      <c r="C299" s="2">
        <v>2047</v>
      </c>
      <c r="D299" s="2">
        <v>1247</v>
      </c>
      <c r="E299" s="2">
        <v>0</v>
      </c>
      <c r="F299" s="2">
        <v>0</v>
      </c>
      <c r="G299" s="2">
        <f t="shared" si="76"/>
        <v>1247</v>
      </c>
      <c r="H299" s="2">
        <f t="shared" si="77"/>
        <v>800</v>
      </c>
      <c r="I299" s="2">
        <f t="shared" si="78"/>
        <v>-800</v>
      </c>
      <c r="J299" s="2">
        <v>0</v>
      </c>
      <c r="K299" s="2">
        <v>800</v>
      </c>
    </row>
    <row r="300" spans="1:11" ht="12.75">
      <c r="A300" s="1" t="s">
        <v>396</v>
      </c>
      <c r="B300" s="1" t="s">
        <v>397</v>
      </c>
      <c r="C300" s="2">
        <v>270</v>
      </c>
      <c r="D300" s="2">
        <v>270</v>
      </c>
      <c r="E300" s="2">
        <v>0</v>
      </c>
      <c r="F300" s="2">
        <v>0</v>
      </c>
      <c r="G300" s="2">
        <f t="shared" si="76"/>
        <v>270</v>
      </c>
      <c r="H300" s="2">
        <f t="shared" si="77"/>
        <v>0</v>
      </c>
      <c r="I300" s="2">
        <f t="shared" si="78"/>
        <v>0</v>
      </c>
      <c r="J300" s="2">
        <v>0</v>
      </c>
      <c r="K300" s="2">
        <v>0</v>
      </c>
    </row>
    <row r="301" spans="1:11" ht="12.75">
      <c r="A301" s="1" t="s">
        <v>44</v>
      </c>
      <c r="B301" s="8" t="s">
        <v>398</v>
      </c>
      <c r="C301" s="10">
        <f>SUM(C292:C300)</f>
        <v>11004</v>
      </c>
      <c r="D301" s="10">
        <f aca="true" t="shared" si="79" ref="D301:K301">SUM(D292:D300)</f>
        <v>6726</v>
      </c>
      <c r="E301" s="10">
        <f t="shared" si="79"/>
        <v>3328</v>
      </c>
      <c r="F301" s="10">
        <f t="shared" si="79"/>
        <v>0</v>
      </c>
      <c r="G301" s="10">
        <f t="shared" si="79"/>
        <v>10054</v>
      </c>
      <c r="H301" s="10">
        <f t="shared" si="79"/>
        <v>950</v>
      </c>
      <c r="I301" s="10">
        <f t="shared" si="79"/>
        <v>-950</v>
      </c>
      <c r="J301" s="10">
        <f t="shared" si="79"/>
        <v>441</v>
      </c>
      <c r="K301" s="10">
        <f t="shared" si="79"/>
        <v>1391</v>
      </c>
    </row>
    <row r="303" spans="1:11" ht="12.75">
      <c r="A303" s="1" t="s">
        <v>399</v>
      </c>
      <c r="B303" s="1" t="s">
        <v>400</v>
      </c>
      <c r="C303" s="2">
        <v>18581</v>
      </c>
      <c r="D303" s="2">
        <v>14353</v>
      </c>
      <c r="E303" s="2">
        <v>0</v>
      </c>
      <c r="F303" s="2">
        <v>0</v>
      </c>
      <c r="G303" s="2">
        <f aca="true" t="shared" si="80" ref="G303:G320">SUM(D303:E303)</f>
        <v>14353</v>
      </c>
      <c r="H303" s="2">
        <f aca="true" t="shared" si="81" ref="H303:H320">C303-G303</f>
        <v>4228</v>
      </c>
      <c r="I303" s="2">
        <f aca="true" t="shared" si="82" ref="I303:I320">J303-K303</f>
        <v>-4228</v>
      </c>
      <c r="J303" s="2">
        <v>3403</v>
      </c>
      <c r="K303" s="2">
        <v>7631</v>
      </c>
    </row>
    <row r="304" spans="1:11" ht="12.75">
      <c r="A304" s="1" t="s">
        <v>401</v>
      </c>
      <c r="B304" s="1" t="s">
        <v>402</v>
      </c>
      <c r="C304" s="2">
        <v>0</v>
      </c>
      <c r="D304" s="2">
        <v>0</v>
      </c>
      <c r="E304" s="2">
        <v>0</v>
      </c>
      <c r="F304" s="2">
        <v>0</v>
      </c>
      <c r="G304" s="2">
        <f t="shared" si="80"/>
        <v>0</v>
      </c>
      <c r="H304" s="2">
        <f t="shared" si="81"/>
        <v>0</v>
      </c>
      <c r="I304" s="2">
        <f t="shared" si="82"/>
        <v>0</v>
      </c>
      <c r="J304" s="2">
        <v>1643</v>
      </c>
      <c r="K304" s="2">
        <v>1643</v>
      </c>
    </row>
    <row r="305" spans="1:11" ht="12.75">
      <c r="A305" s="1" t="s">
        <v>403</v>
      </c>
      <c r="B305" s="1" t="s">
        <v>404</v>
      </c>
      <c r="C305" s="2">
        <v>200</v>
      </c>
      <c r="D305" s="2">
        <v>79</v>
      </c>
      <c r="E305" s="2">
        <v>65</v>
      </c>
      <c r="F305" s="2">
        <v>0</v>
      </c>
      <c r="G305" s="2">
        <f t="shared" si="80"/>
        <v>144</v>
      </c>
      <c r="H305" s="2">
        <f t="shared" si="81"/>
        <v>56</v>
      </c>
      <c r="I305" s="2">
        <f t="shared" si="82"/>
        <v>-56</v>
      </c>
      <c r="J305" s="2">
        <v>545</v>
      </c>
      <c r="K305" s="2">
        <v>601</v>
      </c>
    </row>
    <row r="306" spans="1:11" ht="12.75">
      <c r="A306" s="11">
        <v>8011</v>
      </c>
      <c r="B306" s="1" t="s">
        <v>405</v>
      </c>
      <c r="C306" s="2">
        <v>3898</v>
      </c>
      <c r="D306" s="2">
        <v>461</v>
      </c>
      <c r="E306" s="2">
        <v>2313</v>
      </c>
      <c r="F306" s="2">
        <v>0</v>
      </c>
      <c r="G306" s="2">
        <f t="shared" si="80"/>
        <v>2774</v>
      </c>
      <c r="H306" s="2">
        <f t="shared" si="81"/>
        <v>1124</v>
      </c>
      <c r="I306" s="2">
        <f t="shared" si="82"/>
        <v>-1124</v>
      </c>
      <c r="J306" s="2">
        <v>1154</v>
      </c>
      <c r="K306" s="2">
        <v>2278</v>
      </c>
    </row>
    <row r="307" spans="1:11" ht="12.75">
      <c r="A307" s="1" t="s">
        <v>406</v>
      </c>
      <c r="B307" s="1" t="s">
        <v>407</v>
      </c>
      <c r="C307" s="2">
        <v>500</v>
      </c>
      <c r="D307" s="2">
        <v>500</v>
      </c>
      <c r="F307" s="2">
        <v>0</v>
      </c>
      <c r="G307" s="2">
        <f t="shared" si="80"/>
        <v>500</v>
      </c>
      <c r="H307" s="2">
        <f t="shared" si="81"/>
        <v>0</v>
      </c>
      <c r="I307" s="2">
        <f t="shared" si="82"/>
        <v>0</v>
      </c>
      <c r="J307" s="2">
        <v>0</v>
      </c>
      <c r="K307" s="2">
        <v>0</v>
      </c>
    </row>
    <row r="308" spans="1:11" ht="12.75">
      <c r="A308" s="1" t="s">
        <v>408</v>
      </c>
      <c r="B308" s="1" t="s">
        <v>409</v>
      </c>
      <c r="C308" s="2">
        <v>4615</v>
      </c>
      <c r="D308" s="2">
        <v>4479</v>
      </c>
      <c r="E308" s="2">
        <v>295</v>
      </c>
      <c r="F308" s="2">
        <v>0</v>
      </c>
      <c r="G308" s="2">
        <f t="shared" si="80"/>
        <v>4774</v>
      </c>
      <c r="H308" s="2">
        <f t="shared" si="81"/>
        <v>-159</v>
      </c>
      <c r="I308" s="2">
        <f t="shared" si="82"/>
        <v>159</v>
      </c>
      <c r="J308" s="2">
        <v>2690</v>
      </c>
      <c r="K308" s="2">
        <v>2531</v>
      </c>
    </row>
    <row r="309" spans="1:11" ht="12.75">
      <c r="A309" s="1">
        <v>8017</v>
      </c>
      <c r="B309" s="1" t="s">
        <v>624</v>
      </c>
      <c r="C309" s="2">
        <v>1570</v>
      </c>
      <c r="D309" s="2">
        <v>1419</v>
      </c>
      <c r="E309" s="2">
        <v>90</v>
      </c>
      <c r="F309" s="2">
        <v>0</v>
      </c>
      <c r="G309" s="2">
        <f t="shared" si="80"/>
        <v>1509</v>
      </c>
      <c r="H309" s="2">
        <f>C309-G309</f>
        <v>61</v>
      </c>
      <c r="I309" s="2">
        <f>J309-K309</f>
        <v>-61</v>
      </c>
      <c r="J309" s="2">
        <v>0</v>
      </c>
      <c r="K309" s="2">
        <v>61</v>
      </c>
    </row>
    <row r="310" spans="1:11" ht="12.75">
      <c r="A310" s="1" t="s">
        <v>410</v>
      </c>
      <c r="B310" s="1" t="s">
        <v>411</v>
      </c>
      <c r="C310" s="2">
        <v>72</v>
      </c>
      <c r="D310" s="2">
        <v>0</v>
      </c>
      <c r="E310" s="2">
        <v>0</v>
      </c>
      <c r="F310" s="2">
        <v>0</v>
      </c>
      <c r="G310" s="2">
        <f t="shared" si="80"/>
        <v>0</v>
      </c>
      <c r="H310" s="2">
        <f t="shared" si="81"/>
        <v>72</v>
      </c>
      <c r="I310" s="2">
        <f t="shared" si="82"/>
        <v>-72</v>
      </c>
      <c r="J310" s="2">
        <v>53</v>
      </c>
      <c r="K310" s="2">
        <v>125</v>
      </c>
    </row>
    <row r="311" spans="1:11" ht="12.75">
      <c r="A311" s="1" t="s">
        <v>412</v>
      </c>
      <c r="B311" s="1" t="s">
        <v>413</v>
      </c>
      <c r="C311" s="2">
        <v>3287</v>
      </c>
      <c r="D311" s="2">
        <v>2930</v>
      </c>
      <c r="E311" s="2">
        <v>502</v>
      </c>
      <c r="F311" s="2">
        <v>0</v>
      </c>
      <c r="G311" s="2">
        <f t="shared" si="80"/>
        <v>3432</v>
      </c>
      <c r="H311" s="2">
        <f t="shared" si="81"/>
        <v>-145</v>
      </c>
      <c r="I311" s="2">
        <f t="shared" si="82"/>
        <v>145</v>
      </c>
      <c r="J311" s="2">
        <v>2004</v>
      </c>
      <c r="K311" s="2">
        <v>1859</v>
      </c>
    </row>
    <row r="312" spans="1:11" ht="12.75">
      <c r="A312" s="1" t="s">
        <v>414</v>
      </c>
      <c r="B312" s="1" t="s">
        <v>415</v>
      </c>
      <c r="C312" s="2">
        <v>6150</v>
      </c>
      <c r="D312" s="2">
        <v>6121</v>
      </c>
      <c r="F312" s="2">
        <v>0</v>
      </c>
      <c r="G312" s="2">
        <f t="shared" si="80"/>
        <v>6121</v>
      </c>
      <c r="H312" s="2">
        <f t="shared" si="81"/>
        <v>29</v>
      </c>
      <c r="I312" s="2">
        <f t="shared" si="82"/>
        <v>-29</v>
      </c>
      <c r="J312" s="2">
        <v>12</v>
      </c>
      <c r="K312" s="2">
        <v>41</v>
      </c>
    </row>
    <row r="313" spans="1:11" ht="12.75">
      <c r="A313" s="1" t="s">
        <v>416</v>
      </c>
      <c r="B313" s="1" t="s">
        <v>417</v>
      </c>
      <c r="C313" s="2">
        <v>73866</v>
      </c>
      <c r="D313" s="2">
        <v>70033</v>
      </c>
      <c r="E313" s="2">
        <v>4160</v>
      </c>
      <c r="F313" s="2">
        <v>0</v>
      </c>
      <c r="G313" s="2">
        <f t="shared" si="80"/>
        <v>74193</v>
      </c>
      <c r="H313" s="2">
        <f t="shared" si="81"/>
        <v>-327</v>
      </c>
      <c r="I313" s="2">
        <f t="shared" si="82"/>
        <v>327</v>
      </c>
      <c r="J313" s="2">
        <v>399</v>
      </c>
      <c r="K313" s="2">
        <v>72</v>
      </c>
    </row>
    <row r="314" spans="1:11" ht="12.75">
      <c r="A314" s="1" t="s">
        <v>418</v>
      </c>
      <c r="B314" s="1" t="s">
        <v>419</v>
      </c>
      <c r="C314" s="2">
        <v>111</v>
      </c>
      <c r="D314" s="2">
        <v>151</v>
      </c>
      <c r="E314" s="2">
        <v>1944</v>
      </c>
      <c r="F314" s="2">
        <v>0</v>
      </c>
      <c r="G314" s="2">
        <f t="shared" si="80"/>
        <v>2095</v>
      </c>
      <c r="H314" s="2">
        <f t="shared" si="81"/>
        <v>-1984</v>
      </c>
      <c r="I314" s="2">
        <f t="shared" si="82"/>
        <v>1984</v>
      </c>
      <c r="J314" s="2">
        <v>2095</v>
      </c>
      <c r="K314" s="2">
        <v>111</v>
      </c>
    </row>
    <row r="315" spans="1:11" ht="12.75">
      <c r="A315" s="1" t="s">
        <v>420</v>
      </c>
      <c r="B315" s="1" t="s">
        <v>421</v>
      </c>
      <c r="C315" s="2">
        <v>11151</v>
      </c>
      <c r="D315" s="2">
        <v>5206</v>
      </c>
      <c r="F315" s="2">
        <v>0</v>
      </c>
      <c r="G315" s="2">
        <f t="shared" si="80"/>
        <v>5206</v>
      </c>
      <c r="H315" s="2">
        <f t="shared" si="81"/>
        <v>5945</v>
      </c>
      <c r="I315" s="2">
        <f t="shared" si="82"/>
        <v>-5945</v>
      </c>
      <c r="J315" s="2">
        <v>87</v>
      </c>
      <c r="K315" s="2">
        <v>6032</v>
      </c>
    </row>
    <row r="316" spans="1:11" ht="12.75">
      <c r="A316" s="1" t="s">
        <v>422</v>
      </c>
      <c r="B316" s="1" t="s">
        <v>423</v>
      </c>
      <c r="C316" s="2">
        <v>1005</v>
      </c>
      <c r="D316" s="2">
        <v>1123</v>
      </c>
      <c r="F316" s="2">
        <v>0</v>
      </c>
      <c r="G316" s="2">
        <f t="shared" si="80"/>
        <v>1123</v>
      </c>
      <c r="H316" s="2">
        <f t="shared" si="81"/>
        <v>-118</v>
      </c>
      <c r="I316" s="2">
        <f t="shared" si="82"/>
        <v>118</v>
      </c>
      <c r="J316" s="2">
        <v>3389</v>
      </c>
      <c r="K316" s="2">
        <v>3271</v>
      </c>
    </row>
    <row r="317" spans="1:11" ht="12.75">
      <c r="A317" s="1" t="s">
        <v>424</v>
      </c>
      <c r="B317" s="1" t="s">
        <v>425</v>
      </c>
      <c r="C317" s="2">
        <v>12909</v>
      </c>
      <c r="D317" s="2">
        <v>6802</v>
      </c>
      <c r="E317" s="2">
        <v>5176</v>
      </c>
      <c r="F317" s="2">
        <v>0</v>
      </c>
      <c r="G317" s="2">
        <f t="shared" si="80"/>
        <v>11978</v>
      </c>
      <c r="H317" s="2">
        <f t="shared" si="81"/>
        <v>931</v>
      </c>
      <c r="I317" s="2">
        <f t="shared" si="82"/>
        <v>-931</v>
      </c>
      <c r="J317" s="2">
        <v>1576</v>
      </c>
      <c r="K317" s="2">
        <v>2507</v>
      </c>
    </row>
    <row r="318" spans="1:11" ht="12.75">
      <c r="A318" s="1" t="s">
        <v>426</v>
      </c>
      <c r="B318" s="1" t="s">
        <v>427</v>
      </c>
      <c r="C318" s="2">
        <v>445</v>
      </c>
      <c r="D318" s="2">
        <v>501</v>
      </c>
      <c r="E318" s="2">
        <v>0</v>
      </c>
      <c r="F318" s="2">
        <v>0</v>
      </c>
      <c r="G318" s="2">
        <f t="shared" si="80"/>
        <v>501</v>
      </c>
      <c r="H318" s="2">
        <f t="shared" si="81"/>
        <v>-56</v>
      </c>
      <c r="I318" s="2">
        <f t="shared" si="82"/>
        <v>56</v>
      </c>
      <c r="J318" s="2">
        <v>56</v>
      </c>
      <c r="K318" s="2">
        <v>0</v>
      </c>
    </row>
    <row r="319" spans="1:11" ht="12.75">
      <c r="A319" s="1" t="s">
        <v>428</v>
      </c>
      <c r="B319" s="1" t="s">
        <v>236</v>
      </c>
      <c r="C319" s="2">
        <v>763</v>
      </c>
      <c r="D319" s="2">
        <v>0</v>
      </c>
      <c r="E319" s="2">
        <v>0</v>
      </c>
      <c r="F319" s="2">
        <v>0</v>
      </c>
      <c r="G319" s="2">
        <f t="shared" si="80"/>
        <v>0</v>
      </c>
      <c r="H319" s="2">
        <f t="shared" si="81"/>
        <v>763</v>
      </c>
      <c r="I319" s="2">
        <f t="shared" si="82"/>
        <v>-763</v>
      </c>
      <c r="J319" s="2">
        <v>640</v>
      </c>
      <c r="K319" s="2">
        <v>1403</v>
      </c>
    </row>
    <row r="320" spans="1:11" ht="12.75">
      <c r="A320" s="1" t="s">
        <v>429</v>
      </c>
      <c r="B320" s="1" t="s">
        <v>430</v>
      </c>
      <c r="C320" s="2">
        <v>869</v>
      </c>
      <c r="D320" s="2">
        <v>651</v>
      </c>
      <c r="E320" s="2">
        <v>100</v>
      </c>
      <c r="F320" s="2">
        <v>0</v>
      </c>
      <c r="G320" s="2">
        <f t="shared" si="80"/>
        <v>751</v>
      </c>
      <c r="H320" s="2">
        <f t="shared" si="81"/>
        <v>118</v>
      </c>
      <c r="I320" s="2">
        <f t="shared" si="82"/>
        <v>-118</v>
      </c>
      <c r="J320" s="2">
        <v>650</v>
      </c>
      <c r="K320" s="2">
        <v>768</v>
      </c>
    </row>
    <row r="321" spans="1:11" ht="12.75">
      <c r="A321" s="1" t="s">
        <v>44</v>
      </c>
      <c r="B321" s="8" t="s">
        <v>431</v>
      </c>
      <c r="C321" s="10">
        <f>SUM(C303:C320)</f>
        <v>139992</v>
      </c>
      <c r="D321" s="10">
        <f aca="true" t="shared" si="83" ref="D321:K321">SUM(D303:D320)</f>
        <v>114809</v>
      </c>
      <c r="E321" s="10">
        <f t="shared" si="83"/>
        <v>14645</v>
      </c>
      <c r="F321" s="10">
        <f t="shared" si="83"/>
        <v>0</v>
      </c>
      <c r="G321" s="10">
        <f t="shared" si="83"/>
        <v>129454</v>
      </c>
      <c r="H321" s="10">
        <f t="shared" si="83"/>
        <v>10538</v>
      </c>
      <c r="I321" s="10">
        <f t="shared" si="83"/>
        <v>-10538</v>
      </c>
      <c r="J321" s="10">
        <f t="shared" si="83"/>
        <v>20396</v>
      </c>
      <c r="K321" s="10">
        <f t="shared" si="83"/>
        <v>30934</v>
      </c>
    </row>
    <row r="323" spans="1:11" ht="12.75">
      <c r="A323" s="1" t="s">
        <v>432</v>
      </c>
      <c r="B323" s="1" t="s">
        <v>433</v>
      </c>
      <c r="C323" s="2">
        <v>4689</v>
      </c>
      <c r="D323" s="2">
        <v>4271</v>
      </c>
      <c r="E323" s="2">
        <v>0</v>
      </c>
      <c r="F323" s="2">
        <v>0</v>
      </c>
      <c r="G323" s="2">
        <f aca="true" t="shared" si="84" ref="G323:G331">SUM(D323:E323)</f>
        <v>4271</v>
      </c>
      <c r="H323" s="2">
        <f aca="true" t="shared" si="85" ref="H323:H331">C323-G323</f>
        <v>418</v>
      </c>
      <c r="I323" s="2">
        <f aca="true" t="shared" si="86" ref="I323:I331">J323-K323</f>
        <v>-418</v>
      </c>
      <c r="J323" s="2">
        <v>461</v>
      </c>
      <c r="K323" s="2">
        <v>879</v>
      </c>
    </row>
    <row r="324" spans="1:11" ht="12.75">
      <c r="A324" s="1" t="s">
        <v>434</v>
      </c>
      <c r="B324" s="1" t="s">
        <v>435</v>
      </c>
      <c r="C324" s="2">
        <v>9984</v>
      </c>
      <c r="D324" s="2">
        <v>8073</v>
      </c>
      <c r="E324" s="2">
        <v>1911</v>
      </c>
      <c r="F324" s="2">
        <v>0</v>
      </c>
      <c r="G324" s="2">
        <f t="shared" si="84"/>
        <v>9984</v>
      </c>
      <c r="H324" s="2">
        <f t="shared" si="85"/>
        <v>0</v>
      </c>
      <c r="I324" s="2">
        <f t="shared" si="86"/>
        <v>0</v>
      </c>
      <c r="J324" s="2">
        <v>0</v>
      </c>
      <c r="K324" s="2">
        <v>0</v>
      </c>
    </row>
    <row r="325" spans="1:11" ht="12.75">
      <c r="A325" s="1" t="s">
        <v>436</v>
      </c>
      <c r="B325" s="1" t="s">
        <v>600</v>
      </c>
      <c r="C325" s="2">
        <v>1945</v>
      </c>
      <c r="D325" s="2">
        <v>1946</v>
      </c>
      <c r="E325" s="2">
        <v>0</v>
      </c>
      <c r="F325" s="2">
        <v>0</v>
      </c>
      <c r="G325" s="2">
        <f t="shared" si="84"/>
        <v>1946</v>
      </c>
      <c r="H325" s="2">
        <f t="shared" si="85"/>
        <v>-1</v>
      </c>
      <c r="I325" s="2">
        <f t="shared" si="86"/>
        <v>1</v>
      </c>
      <c r="J325" s="2">
        <v>1</v>
      </c>
      <c r="K325" s="2">
        <v>0</v>
      </c>
    </row>
    <row r="326" spans="1:11" ht="12.75">
      <c r="A326" s="1" t="s">
        <v>437</v>
      </c>
      <c r="B326" s="1" t="s">
        <v>438</v>
      </c>
      <c r="C326" s="2">
        <v>76</v>
      </c>
      <c r="D326" s="2">
        <v>32</v>
      </c>
      <c r="E326" s="2">
        <v>0</v>
      </c>
      <c r="F326" s="2">
        <v>0</v>
      </c>
      <c r="G326" s="2">
        <f t="shared" si="84"/>
        <v>32</v>
      </c>
      <c r="H326" s="2">
        <f t="shared" si="85"/>
        <v>44</v>
      </c>
      <c r="I326" s="2">
        <f t="shared" si="86"/>
        <v>-44</v>
      </c>
      <c r="J326" s="2">
        <v>29</v>
      </c>
      <c r="K326" s="2">
        <v>73</v>
      </c>
    </row>
    <row r="327" spans="1:11" ht="12.75">
      <c r="A327" s="1" t="s">
        <v>439</v>
      </c>
      <c r="B327" s="1" t="s">
        <v>440</v>
      </c>
      <c r="C327" s="2">
        <v>1345</v>
      </c>
      <c r="D327" s="2">
        <v>939</v>
      </c>
      <c r="E327" s="2">
        <v>406</v>
      </c>
      <c r="F327" s="2">
        <v>0</v>
      </c>
      <c r="G327" s="2">
        <f t="shared" si="84"/>
        <v>1345</v>
      </c>
      <c r="H327" s="2">
        <f t="shared" si="85"/>
        <v>0</v>
      </c>
      <c r="I327" s="2">
        <f t="shared" si="86"/>
        <v>0</v>
      </c>
      <c r="J327" s="2">
        <v>0</v>
      </c>
      <c r="K327" s="2">
        <v>0</v>
      </c>
    </row>
    <row r="328" spans="2:11" ht="12.75">
      <c r="B328" s="1" t="s">
        <v>632</v>
      </c>
      <c r="C328" s="2">
        <v>12000</v>
      </c>
      <c r="D328" s="2">
        <v>11804</v>
      </c>
      <c r="E328" s="2">
        <v>196</v>
      </c>
      <c r="F328" s="2">
        <v>0</v>
      </c>
      <c r="G328" s="2">
        <f t="shared" si="84"/>
        <v>12000</v>
      </c>
      <c r="H328" s="2">
        <f t="shared" si="85"/>
        <v>0</v>
      </c>
      <c r="I328" s="2">
        <v>0</v>
      </c>
      <c r="J328" s="2">
        <v>0</v>
      </c>
      <c r="K328" s="2">
        <v>0</v>
      </c>
    </row>
    <row r="329" spans="1:11" ht="12.75">
      <c r="A329" s="1" t="s">
        <v>441</v>
      </c>
      <c r="B329" s="1" t="s">
        <v>442</v>
      </c>
      <c r="C329" s="2">
        <v>930</v>
      </c>
      <c r="D329" s="2">
        <v>930</v>
      </c>
      <c r="E329" s="2">
        <v>0</v>
      </c>
      <c r="F329" s="2">
        <v>0</v>
      </c>
      <c r="G329" s="2">
        <f t="shared" si="84"/>
        <v>930</v>
      </c>
      <c r="H329" s="2">
        <f t="shared" si="85"/>
        <v>0</v>
      </c>
      <c r="I329" s="2">
        <f t="shared" si="86"/>
        <v>0</v>
      </c>
      <c r="J329" s="2">
        <v>0</v>
      </c>
      <c r="K329" s="2">
        <v>0</v>
      </c>
    </row>
    <row r="330" spans="2:11" ht="12.75">
      <c r="B330" s="1" t="s">
        <v>633</v>
      </c>
      <c r="C330" s="2">
        <v>630</v>
      </c>
      <c r="D330" s="2">
        <v>630</v>
      </c>
      <c r="E330" s="2">
        <v>0</v>
      </c>
      <c r="F330" s="2">
        <v>0</v>
      </c>
      <c r="G330" s="2">
        <f t="shared" si="84"/>
        <v>630</v>
      </c>
      <c r="H330" s="2">
        <f t="shared" si="85"/>
        <v>0</v>
      </c>
      <c r="I330" s="2">
        <v>0</v>
      </c>
      <c r="J330" s="2">
        <v>0</v>
      </c>
      <c r="K330" s="2">
        <v>0</v>
      </c>
    </row>
    <row r="331" spans="1:11" ht="12.75">
      <c r="A331" s="1" t="s">
        <v>443</v>
      </c>
      <c r="B331" s="1" t="s">
        <v>444</v>
      </c>
      <c r="C331" s="2">
        <v>200</v>
      </c>
      <c r="D331" s="2">
        <v>225</v>
      </c>
      <c r="E331" s="2">
        <v>0</v>
      </c>
      <c r="F331" s="2">
        <v>0</v>
      </c>
      <c r="G331" s="2">
        <f t="shared" si="84"/>
        <v>225</v>
      </c>
      <c r="H331" s="2">
        <f t="shared" si="85"/>
        <v>-25</v>
      </c>
      <c r="I331" s="2">
        <f t="shared" si="86"/>
        <v>25</v>
      </c>
      <c r="J331" s="2">
        <v>25</v>
      </c>
      <c r="K331" s="2">
        <v>0</v>
      </c>
    </row>
    <row r="332" spans="1:11" ht="12.75">
      <c r="A332" s="1" t="s">
        <v>44</v>
      </c>
      <c r="B332" s="8" t="s">
        <v>445</v>
      </c>
      <c r="C332" s="10">
        <f>SUM(C323:C331)</f>
        <v>31799</v>
      </c>
      <c r="D332" s="10">
        <f aca="true" t="shared" si="87" ref="D332:K332">SUM(D323:D331)</f>
        <v>28850</v>
      </c>
      <c r="E332" s="10">
        <f t="shared" si="87"/>
        <v>2513</v>
      </c>
      <c r="F332" s="10">
        <f t="shared" si="87"/>
        <v>0</v>
      </c>
      <c r="G332" s="10">
        <f t="shared" si="87"/>
        <v>31363</v>
      </c>
      <c r="H332" s="10">
        <f t="shared" si="87"/>
        <v>436</v>
      </c>
      <c r="I332" s="10">
        <f t="shared" si="87"/>
        <v>-436</v>
      </c>
      <c r="J332" s="10">
        <f t="shared" si="87"/>
        <v>516</v>
      </c>
      <c r="K332" s="10">
        <f t="shared" si="87"/>
        <v>952</v>
      </c>
    </row>
    <row r="334" spans="1:11" ht="12.75">
      <c r="A334" s="1" t="s">
        <v>446</v>
      </c>
      <c r="B334" s="1" t="s">
        <v>447</v>
      </c>
      <c r="C334" s="2">
        <v>2271</v>
      </c>
      <c r="D334" s="2">
        <v>1975</v>
      </c>
      <c r="E334" s="2">
        <v>0</v>
      </c>
      <c r="F334" s="2">
        <v>0</v>
      </c>
      <c r="G334" s="2">
        <f>SUM(D334:E334)</f>
        <v>1975</v>
      </c>
      <c r="H334" s="2">
        <f aca="true" t="shared" si="88" ref="H334:H344">C334-G334</f>
        <v>296</v>
      </c>
      <c r="I334" s="2">
        <f aca="true" t="shared" si="89" ref="I334:I344">J334-K334</f>
        <v>-296</v>
      </c>
      <c r="J334" s="2">
        <v>4</v>
      </c>
      <c r="K334" s="2">
        <v>300</v>
      </c>
    </row>
    <row r="335" spans="1:11" ht="12.75">
      <c r="A335" s="1" t="s">
        <v>448</v>
      </c>
      <c r="B335" s="1" t="s">
        <v>449</v>
      </c>
      <c r="C335" s="2">
        <v>26597</v>
      </c>
      <c r="D335" s="2">
        <v>26576</v>
      </c>
      <c r="E335" s="2">
        <v>844</v>
      </c>
      <c r="F335" s="2">
        <v>0</v>
      </c>
      <c r="G335" s="2">
        <f>SUM(D335:E335)</f>
        <v>27420</v>
      </c>
      <c r="H335" s="2">
        <f t="shared" si="88"/>
        <v>-823</v>
      </c>
      <c r="I335" s="2">
        <f t="shared" si="89"/>
        <v>823</v>
      </c>
      <c r="J335" s="2">
        <v>17539</v>
      </c>
      <c r="K335" s="2">
        <v>16716</v>
      </c>
    </row>
    <row r="336" spans="1:11" ht="12.75">
      <c r="A336" s="1" t="s">
        <v>450</v>
      </c>
      <c r="B336" s="1" t="s">
        <v>601</v>
      </c>
      <c r="C336" s="2">
        <v>5765</v>
      </c>
      <c r="D336" s="2">
        <v>1500</v>
      </c>
      <c r="E336" s="2">
        <v>464</v>
      </c>
      <c r="F336" s="2">
        <v>0</v>
      </c>
      <c r="G336" s="2">
        <f>SUM(D336:E336)</f>
        <v>1964</v>
      </c>
      <c r="H336" s="2">
        <f t="shared" si="88"/>
        <v>3801</v>
      </c>
      <c r="I336" s="2">
        <f t="shared" si="89"/>
        <v>-3801</v>
      </c>
      <c r="J336" s="2">
        <v>0</v>
      </c>
      <c r="K336" s="2">
        <v>3801</v>
      </c>
    </row>
    <row r="337" spans="1:11" ht="12.75">
      <c r="A337" s="1" t="s">
        <v>451</v>
      </c>
      <c r="B337" s="1" t="s">
        <v>452</v>
      </c>
      <c r="C337" s="2">
        <v>53501</v>
      </c>
      <c r="D337" s="2">
        <v>45946</v>
      </c>
      <c r="E337" s="2">
        <v>3904</v>
      </c>
      <c r="F337" s="2">
        <v>0</v>
      </c>
      <c r="G337" s="2">
        <f>SUM(D337:E337)</f>
        <v>49850</v>
      </c>
      <c r="H337" s="2">
        <f t="shared" si="88"/>
        <v>3651</v>
      </c>
      <c r="I337" s="2">
        <f t="shared" si="89"/>
        <v>-3651</v>
      </c>
      <c r="J337" s="2">
        <v>731</v>
      </c>
      <c r="K337" s="2">
        <v>4382</v>
      </c>
    </row>
    <row r="338" spans="1:11" ht="12.75">
      <c r="A338" s="1" t="s">
        <v>453</v>
      </c>
      <c r="B338" s="1" t="s">
        <v>454</v>
      </c>
      <c r="C338" s="2">
        <v>139</v>
      </c>
      <c r="D338" s="2">
        <v>139</v>
      </c>
      <c r="E338" s="2">
        <v>0</v>
      </c>
      <c r="F338" s="2">
        <v>0</v>
      </c>
      <c r="G338" s="2">
        <f>SUM(D338:E338)</f>
        <v>139</v>
      </c>
      <c r="H338" s="2">
        <f t="shared" si="88"/>
        <v>0</v>
      </c>
      <c r="I338" s="2">
        <f t="shared" si="89"/>
        <v>0</v>
      </c>
      <c r="J338" s="2">
        <v>0</v>
      </c>
      <c r="K338" s="2">
        <v>0</v>
      </c>
    </row>
    <row r="339" spans="1:11" ht="12.75">
      <c r="A339" s="1" t="s">
        <v>455</v>
      </c>
      <c r="B339" s="1" t="s">
        <v>456</v>
      </c>
      <c r="C339" s="2">
        <v>19258</v>
      </c>
      <c r="D339" s="2">
        <v>13051</v>
      </c>
      <c r="E339" s="2">
        <v>9193</v>
      </c>
      <c r="F339" s="2">
        <v>-2600</v>
      </c>
      <c r="G339" s="2">
        <f>SUM(D339:F339)</f>
        <v>19644</v>
      </c>
      <c r="H339" s="2">
        <f t="shared" si="88"/>
        <v>-386</v>
      </c>
      <c r="I339" s="2">
        <f t="shared" si="89"/>
        <v>386</v>
      </c>
      <c r="J339" s="2">
        <v>386</v>
      </c>
      <c r="K339" s="2">
        <v>0</v>
      </c>
    </row>
    <row r="340" spans="1:11" ht="12.75">
      <c r="A340" s="1" t="s">
        <v>457</v>
      </c>
      <c r="B340" s="1" t="s">
        <v>458</v>
      </c>
      <c r="C340" s="2">
        <v>0</v>
      </c>
      <c r="D340" s="2">
        <v>18</v>
      </c>
      <c r="E340" s="2">
        <v>0</v>
      </c>
      <c r="F340" s="2">
        <v>0</v>
      </c>
      <c r="G340" s="2">
        <f>SUM(D340:E340)</f>
        <v>18</v>
      </c>
      <c r="H340" s="2">
        <f t="shared" si="88"/>
        <v>-18</v>
      </c>
      <c r="I340" s="2">
        <f t="shared" si="89"/>
        <v>18</v>
      </c>
      <c r="J340" s="2">
        <v>18</v>
      </c>
      <c r="K340" s="2">
        <v>0</v>
      </c>
    </row>
    <row r="341" spans="1:11" ht="12.75">
      <c r="A341" s="1" t="s">
        <v>459</v>
      </c>
      <c r="B341" s="1" t="s">
        <v>460</v>
      </c>
      <c r="C341" s="2">
        <v>500</v>
      </c>
      <c r="D341" s="2">
        <v>0</v>
      </c>
      <c r="E341" s="2">
        <v>0</v>
      </c>
      <c r="F341" s="2">
        <v>0</v>
      </c>
      <c r="G341" s="2">
        <f>SUM(D341:E341)</f>
        <v>0</v>
      </c>
      <c r="H341" s="2">
        <f t="shared" si="88"/>
        <v>500</v>
      </c>
      <c r="I341" s="2">
        <f t="shared" si="89"/>
        <v>-500</v>
      </c>
      <c r="J341" s="2">
        <v>0</v>
      </c>
      <c r="K341" s="2">
        <v>500</v>
      </c>
    </row>
    <row r="342" spans="1:11" ht="12.75">
      <c r="A342" s="1" t="s">
        <v>461</v>
      </c>
      <c r="B342" s="1" t="s">
        <v>462</v>
      </c>
      <c r="C342" s="2">
        <v>300</v>
      </c>
      <c r="D342" s="2">
        <v>337</v>
      </c>
      <c r="E342" s="2">
        <v>0</v>
      </c>
      <c r="F342" s="2">
        <v>0</v>
      </c>
      <c r="G342" s="2">
        <f>SUM(D342:E342)</f>
        <v>337</v>
      </c>
      <c r="H342" s="2">
        <f t="shared" si="88"/>
        <v>-37</v>
      </c>
      <c r="I342" s="2">
        <f t="shared" si="89"/>
        <v>37</v>
      </c>
      <c r="J342" s="2">
        <v>37</v>
      </c>
      <c r="K342" s="2">
        <v>0</v>
      </c>
    </row>
    <row r="343" spans="1:11" ht="12.75">
      <c r="A343" s="1" t="s">
        <v>463</v>
      </c>
      <c r="B343" s="1" t="s">
        <v>464</v>
      </c>
      <c r="C343" s="2">
        <v>2286</v>
      </c>
      <c r="D343" s="2">
        <v>1961</v>
      </c>
      <c r="E343" s="2">
        <v>319</v>
      </c>
      <c r="F343" s="2">
        <v>0</v>
      </c>
      <c r="G343" s="2">
        <f>SUM(D343:E343)</f>
        <v>2280</v>
      </c>
      <c r="H343" s="2">
        <f t="shared" si="88"/>
        <v>6</v>
      </c>
      <c r="I343" s="2">
        <f t="shared" si="89"/>
        <v>-6</v>
      </c>
      <c r="J343" s="2">
        <v>0</v>
      </c>
      <c r="K343" s="2">
        <v>6</v>
      </c>
    </row>
    <row r="344" spans="1:11" ht="12.75">
      <c r="A344" s="1" t="s">
        <v>465</v>
      </c>
      <c r="B344" s="1" t="s">
        <v>466</v>
      </c>
      <c r="C344" s="2">
        <v>2200</v>
      </c>
      <c r="D344" s="2">
        <v>1800</v>
      </c>
      <c r="E344" s="2">
        <v>400</v>
      </c>
      <c r="F344" s="2">
        <v>0</v>
      </c>
      <c r="G344" s="2">
        <f>SUM(D344:E344)</f>
        <v>2200</v>
      </c>
      <c r="H344" s="2">
        <f t="shared" si="88"/>
        <v>0</v>
      </c>
      <c r="I344" s="2">
        <f t="shared" si="89"/>
        <v>0</v>
      </c>
      <c r="J344" s="2">
        <v>0</v>
      </c>
      <c r="K344" s="2">
        <v>0</v>
      </c>
    </row>
    <row r="345" spans="1:11" ht="12.75">
      <c r="A345" s="1" t="s">
        <v>44</v>
      </c>
      <c r="B345" s="8" t="s">
        <v>467</v>
      </c>
      <c r="C345" s="10">
        <f>SUM(C334:C344)</f>
        <v>112817</v>
      </c>
      <c r="D345" s="10">
        <f aca="true" t="shared" si="90" ref="D345:K345">SUM(D334:D344)</f>
        <v>93303</v>
      </c>
      <c r="E345" s="10">
        <f t="shared" si="90"/>
        <v>15124</v>
      </c>
      <c r="F345" s="10">
        <f t="shared" si="90"/>
        <v>-2600</v>
      </c>
      <c r="G345" s="10">
        <f t="shared" si="90"/>
        <v>105827</v>
      </c>
      <c r="H345" s="10">
        <f t="shared" si="90"/>
        <v>6990</v>
      </c>
      <c r="I345" s="10">
        <f t="shared" si="90"/>
        <v>-6990</v>
      </c>
      <c r="J345" s="10">
        <f t="shared" si="90"/>
        <v>18715</v>
      </c>
      <c r="K345" s="10">
        <f t="shared" si="90"/>
        <v>25705</v>
      </c>
    </row>
    <row r="347" spans="1:11" ht="12.75">
      <c r="A347" s="1" t="s">
        <v>468</v>
      </c>
      <c r="B347" s="1" t="s">
        <v>469</v>
      </c>
      <c r="C347" s="2">
        <v>1717</v>
      </c>
      <c r="D347" s="2">
        <v>630</v>
      </c>
      <c r="E347" s="2">
        <v>1300</v>
      </c>
      <c r="F347" s="2">
        <v>0</v>
      </c>
      <c r="G347" s="2">
        <f aca="true" t="shared" si="91" ref="G347:G357">SUM(D347:E347)</f>
        <v>1930</v>
      </c>
      <c r="H347" s="2">
        <f aca="true" t="shared" si="92" ref="H347:H357">C347-G347</f>
        <v>-213</v>
      </c>
      <c r="I347" s="2">
        <f aca="true" t="shared" si="93" ref="I347:I357">J347-K347</f>
        <v>213</v>
      </c>
      <c r="J347" s="2">
        <v>213</v>
      </c>
      <c r="K347" s="2">
        <v>0</v>
      </c>
    </row>
    <row r="348" spans="1:11" ht="12.75">
      <c r="A348" s="1" t="s">
        <v>470</v>
      </c>
      <c r="B348" s="1" t="s">
        <v>471</v>
      </c>
      <c r="C348" s="2">
        <v>22151</v>
      </c>
      <c r="D348" s="2">
        <v>11044</v>
      </c>
      <c r="E348" s="2">
        <v>3534</v>
      </c>
      <c r="F348" s="2">
        <v>0</v>
      </c>
      <c r="G348" s="2">
        <f t="shared" si="91"/>
        <v>14578</v>
      </c>
      <c r="H348" s="2">
        <f t="shared" si="92"/>
        <v>7573</v>
      </c>
      <c r="I348" s="2">
        <f t="shared" si="93"/>
        <v>-7573</v>
      </c>
      <c r="J348" s="2">
        <v>3615</v>
      </c>
      <c r="K348" s="2">
        <v>11188</v>
      </c>
    </row>
    <row r="349" spans="1:11" ht="12.75">
      <c r="A349" s="1" t="s">
        <v>472</v>
      </c>
      <c r="B349" s="1" t="s">
        <v>602</v>
      </c>
      <c r="C349" s="2">
        <v>2670</v>
      </c>
      <c r="D349" s="2">
        <v>2378</v>
      </c>
      <c r="E349" s="2">
        <v>0</v>
      </c>
      <c r="F349" s="2">
        <v>0</v>
      </c>
      <c r="G349" s="2">
        <f t="shared" si="91"/>
        <v>2378</v>
      </c>
      <c r="H349" s="2">
        <f t="shared" si="92"/>
        <v>292</v>
      </c>
      <c r="I349" s="2">
        <f t="shared" si="93"/>
        <v>-292</v>
      </c>
      <c r="J349" s="2">
        <v>0</v>
      </c>
      <c r="K349" s="2">
        <v>292</v>
      </c>
    </row>
    <row r="350" spans="1:11" ht="12.75">
      <c r="A350" s="1" t="s">
        <v>473</v>
      </c>
      <c r="B350" s="1" t="s">
        <v>474</v>
      </c>
      <c r="C350" s="2">
        <v>11476</v>
      </c>
      <c r="D350" s="2">
        <v>11015</v>
      </c>
      <c r="E350" s="2">
        <v>420</v>
      </c>
      <c r="F350" s="2">
        <v>0</v>
      </c>
      <c r="G350" s="2">
        <f t="shared" si="91"/>
        <v>11435</v>
      </c>
      <c r="H350" s="2">
        <f t="shared" si="92"/>
        <v>41</v>
      </c>
      <c r="I350" s="2">
        <f t="shared" si="93"/>
        <v>-41</v>
      </c>
      <c r="J350" s="2">
        <v>893</v>
      </c>
      <c r="K350" s="2">
        <v>934</v>
      </c>
    </row>
    <row r="351" spans="1:11" ht="12.75">
      <c r="A351" s="11">
        <v>9054</v>
      </c>
      <c r="B351" s="1" t="s">
        <v>594</v>
      </c>
      <c r="C351" s="2">
        <v>10114</v>
      </c>
      <c r="D351" s="2">
        <v>2541</v>
      </c>
      <c r="E351" s="2">
        <v>7079</v>
      </c>
      <c r="F351" s="2">
        <v>0</v>
      </c>
      <c r="G351" s="2">
        <f t="shared" si="91"/>
        <v>9620</v>
      </c>
      <c r="H351" s="2">
        <f t="shared" si="92"/>
        <v>494</v>
      </c>
      <c r="I351" s="2">
        <f t="shared" si="93"/>
        <v>-494</v>
      </c>
      <c r="J351" s="2">
        <v>0</v>
      </c>
      <c r="K351" s="2">
        <v>494</v>
      </c>
    </row>
    <row r="352" spans="1:11" ht="12.75">
      <c r="A352" s="1" t="s">
        <v>475</v>
      </c>
      <c r="B352" s="1" t="s">
        <v>476</v>
      </c>
      <c r="C352" s="2">
        <v>500</v>
      </c>
      <c r="D352" s="2">
        <v>0</v>
      </c>
      <c r="E352" s="2">
        <v>0</v>
      </c>
      <c r="F352" s="2">
        <v>0</v>
      </c>
      <c r="G352" s="2">
        <f t="shared" si="91"/>
        <v>0</v>
      </c>
      <c r="H352" s="2">
        <f t="shared" si="92"/>
        <v>500</v>
      </c>
      <c r="I352" s="2">
        <f t="shared" si="93"/>
        <v>-500</v>
      </c>
      <c r="J352" s="2">
        <v>17</v>
      </c>
      <c r="K352" s="2">
        <v>517</v>
      </c>
    </row>
    <row r="353" spans="1:11" ht="12.75">
      <c r="A353" s="1" t="s">
        <v>477</v>
      </c>
      <c r="B353" s="1" t="s">
        <v>478</v>
      </c>
      <c r="C353" s="2">
        <v>227</v>
      </c>
      <c r="D353" s="2">
        <v>116</v>
      </c>
      <c r="E353" s="2">
        <v>0</v>
      </c>
      <c r="F353" s="2">
        <v>0</v>
      </c>
      <c r="G353" s="2">
        <f t="shared" si="91"/>
        <v>116</v>
      </c>
      <c r="H353" s="2">
        <f t="shared" si="92"/>
        <v>111</v>
      </c>
      <c r="I353" s="2">
        <f t="shared" si="93"/>
        <v>-111</v>
      </c>
      <c r="J353" s="2">
        <v>0</v>
      </c>
      <c r="K353" s="2">
        <v>111</v>
      </c>
    </row>
    <row r="354" spans="1:11" ht="12.75">
      <c r="A354" s="1" t="s">
        <v>479</v>
      </c>
      <c r="B354" s="1" t="s">
        <v>480</v>
      </c>
      <c r="C354" s="2">
        <v>1517</v>
      </c>
      <c r="D354" s="2">
        <v>1223</v>
      </c>
      <c r="E354" s="2">
        <v>65</v>
      </c>
      <c r="F354" s="2">
        <v>0</v>
      </c>
      <c r="G354" s="2">
        <f t="shared" si="91"/>
        <v>1288</v>
      </c>
      <c r="H354" s="2">
        <f t="shared" si="92"/>
        <v>229</v>
      </c>
      <c r="I354" s="2">
        <f t="shared" si="93"/>
        <v>-229</v>
      </c>
      <c r="J354" s="2">
        <v>809</v>
      </c>
      <c r="K354" s="2">
        <v>1038</v>
      </c>
    </row>
    <row r="355" spans="1:11" ht="12.75">
      <c r="A355" s="1" t="s">
        <v>481</v>
      </c>
      <c r="B355" s="1" t="s">
        <v>482</v>
      </c>
      <c r="C355" s="2">
        <v>1085</v>
      </c>
      <c r="D355" s="2">
        <v>603</v>
      </c>
      <c r="E355" s="2">
        <v>684</v>
      </c>
      <c r="F355" s="2">
        <v>0</v>
      </c>
      <c r="G355" s="2">
        <f t="shared" si="91"/>
        <v>1287</v>
      </c>
      <c r="H355" s="2">
        <f t="shared" si="92"/>
        <v>-202</v>
      </c>
      <c r="I355" s="2">
        <f t="shared" si="93"/>
        <v>202</v>
      </c>
      <c r="J355" s="2">
        <v>214</v>
      </c>
      <c r="K355" s="2">
        <v>12</v>
      </c>
    </row>
    <row r="356" spans="1:11" ht="12.75">
      <c r="A356" s="1" t="s">
        <v>483</v>
      </c>
      <c r="B356" s="1" t="s">
        <v>484</v>
      </c>
      <c r="C356" s="2">
        <v>350</v>
      </c>
      <c r="D356" s="2">
        <v>364</v>
      </c>
      <c r="E356" s="2">
        <v>0</v>
      </c>
      <c r="F356" s="2">
        <v>0</v>
      </c>
      <c r="G356" s="2">
        <f t="shared" si="91"/>
        <v>364</v>
      </c>
      <c r="H356" s="2">
        <f t="shared" si="92"/>
        <v>-14</v>
      </c>
      <c r="I356" s="2">
        <f t="shared" si="93"/>
        <v>14</v>
      </c>
      <c r="J356" s="2">
        <v>70</v>
      </c>
      <c r="K356" s="2">
        <v>56</v>
      </c>
    </row>
    <row r="357" spans="1:11" ht="12.75">
      <c r="A357" s="1" t="s">
        <v>485</v>
      </c>
      <c r="B357" s="1" t="s">
        <v>486</v>
      </c>
      <c r="C357" s="2">
        <v>36</v>
      </c>
      <c r="D357" s="2">
        <v>37</v>
      </c>
      <c r="E357" s="2">
        <v>0</v>
      </c>
      <c r="F357" s="2">
        <v>0</v>
      </c>
      <c r="G357" s="2">
        <f t="shared" si="91"/>
        <v>37</v>
      </c>
      <c r="H357" s="2">
        <f t="shared" si="92"/>
        <v>-1</v>
      </c>
      <c r="I357" s="2">
        <f t="shared" si="93"/>
        <v>1</v>
      </c>
      <c r="J357" s="2">
        <v>209</v>
      </c>
      <c r="K357" s="2">
        <v>208</v>
      </c>
    </row>
    <row r="358" spans="1:11" ht="12.75">
      <c r="A358" s="11">
        <v>9084</v>
      </c>
      <c r="B358" s="1" t="s">
        <v>595</v>
      </c>
      <c r="C358" s="2">
        <v>60</v>
      </c>
      <c r="D358" s="2">
        <v>60</v>
      </c>
      <c r="E358" s="2">
        <v>0</v>
      </c>
      <c r="F358" s="2">
        <v>0</v>
      </c>
      <c r="G358" s="2">
        <v>60</v>
      </c>
      <c r="H358" s="2">
        <v>0</v>
      </c>
      <c r="I358" s="2">
        <v>0</v>
      </c>
      <c r="J358" s="2">
        <v>0</v>
      </c>
      <c r="K358" s="2">
        <v>0</v>
      </c>
    </row>
    <row r="359" spans="1:11" ht="12.75">
      <c r="A359" s="1" t="s">
        <v>487</v>
      </c>
      <c r="B359" s="1" t="s">
        <v>488</v>
      </c>
      <c r="C359" s="2">
        <v>200</v>
      </c>
      <c r="D359" s="2">
        <v>200</v>
      </c>
      <c r="E359" s="2">
        <v>0</v>
      </c>
      <c r="F359" s="2">
        <v>0</v>
      </c>
      <c r="G359" s="2">
        <f>SUM(D359:E359)</f>
        <v>200</v>
      </c>
      <c r="H359" s="2">
        <f>C359-G359</f>
        <v>0</v>
      </c>
      <c r="I359" s="2">
        <f>J359-K359</f>
        <v>0</v>
      </c>
      <c r="J359" s="2">
        <v>0</v>
      </c>
      <c r="K359" s="2">
        <v>0</v>
      </c>
    </row>
    <row r="360" spans="1:11" ht="12.75">
      <c r="A360" s="1" t="s">
        <v>44</v>
      </c>
      <c r="B360" s="8" t="s">
        <v>489</v>
      </c>
      <c r="C360" s="10">
        <f>SUM(C347:C359)</f>
        <v>52103</v>
      </c>
      <c r="D360" s="10">
        <f aca="true" t="shared" si="94" ref="D360:K360">SUM(D347:D359)</f>
        <v>30211</v>
      </c>
      <c r="E360" s="10">
        <f t="shared" si="94"/>
        <v>13082</v>
      </c>
      <c r="F360" s="10">
        <f t="shared" si="94"/>
        <v>0</v>
      </c>
      <c r="G360" s="10">
        <f t="shared" si="94"/>
        <v>43293</v>
      </c>
      <c r="H360" s="10">
        <f t="shared" si="94"/>
        <v>8810</v>
      </c>
      <c r="I360" s="10">
        <f t="shared" si="94"/>
        <v>-8810</v>
      </c>
      <c r="J360" s="10">
        <f t="shared" si="94"/>
        <v>6040</v>
      </c>
      <c r="K360" s="10">
        <f t="shared" si="94"/>
        <v>14850</v>
      </c>
    </row>
    <row r="362" spans="1:11" ht="12.75">
      <c r="A362" s="1" t="s">
        <v>490</v>
      </c>
      <c r="B362" s="1" t="s">
        <v>491</v>
      </c>
      <c r="C362" s="2">
        <v>302</v>
      </c>
      <c r="D362" s="2">
        <v>113</v>
      </c>
      <c r="E362" s="2">
        <v>0</v>
      </c>
      <c r="F362" s="2">
        <v>0</v>
      </c>
      <c r="G362" s="2">
        <f aca="true" t="shared" si="95" ref="G362:G374">SUM(D362:E362)</f>
        <v>113</v>
      </c>
      <c r="H362" s="2">
        <f aca="true" t="shared" si="96" ref="H362:H374">C362-G362</f>
        <v>189</v>
      </c>
      <c r="I362" s="2">
        <f aca="true" t="shared" si="97" ref="I362:I374">J362-K362</f>
        <v>-189</v>
      </c>
      <c r="J362" s="2">
        <v>24</v>
      </c>
      <c r="K362" s="2">
        <v>213</v>
      </c>
    </row>
    <row r="363" spans="1:11" ht="12.75">
      <c r="A363" s="1" t="s">
        <v>492</v>
      </c>
      <c r="B363" s="1" t="s">
        <v>493</v>
      </c>
      <c r="C363" s="2">
        <v>1576</v>
      </c>
      <c r="D363" s="2">
        <v>958</v>
      </c>
      <c r="E363" s="2">
        <v>0</v>
      </c>
      <c r="F363" s="2">
        <v>0</v>
      </c>
      <c r="G363" s="2">
        <f t="shared" si="95"/>
        <v>958</v>
      </c>
      <c r="H363" s="2">
        <f t="shared" si="96"/>
        <v>618</v>
      </c>
      <c r="I363" s="2">
        <f t="shared" si="97"/>
        <v>-618</v>
      </c>
      <c r="J363" s="2">
        <v>7</v>
      </c>
      <c r="K363" s="2">
        <v>625</v>
      </c>
    </row>
    <row r="364" spans="1:11" ht="12.75">
      <c r="A364" s="1" t="s">
        <v>494</v>
      </c>
      <c r="B364" s="1" t="s">
        <v>495</v>
      </c>
      <c r="C364" s="2">
        <v>1118</v>
      </c>
      <c r="D364" s="2">
        <v>291</v>
      </c>
      <c r="E364" s="2">
        <v>572</v>
      </c>
      <c r="F364" s="2">
        <v>0</v>
      </c>
      <c r="G364" s="2">
        <f t="shared" si="95"/>
        <v>863</v>
      </c>
      <c r="H364" s="2">
        <f t="shared" si="96"/>
        <v>255</v>
      </c>
      <c r="I364" s="2">
        <f t="shared" si="97"/>
        <v>-255</v>
      </c>
      <c r="J364" s="2">
        <v>140</v>
      </c>
      <c r="K364" s="2">
        <v>395</v>
      </c>
    </row>
    <row r="365" spans="1:11" ht="12.75">
      <c r="A365" s="1" t="s">
        <v>496</v>
      </c>
      <c r="B365" s="1" t="s">
        <v>497</v>
      </c>
      <c r="C365" s="2">
        <v>5843</v>
      </c>
      <c r="D365" s="2">
        <v>3777</v>
      </c>
      <c r="E365" s="2">
        <v>2386</v>
      </c>
      <c r="F365" s="2">
        <v>0</v>
      </c>
      <c r="G365" s="2">
        <f t="shared" si="95"/>
        <v>6163</v>
      </c>
      <c r="H365" s="2">
        <f t="shared" si="96"/>
        <v>-320</v>
      </c>
      <c r="I365" s="2">
        <f t="shared" si="97"/>
        <v>320</v>
      </c>
      <c r="J365" s="2">
        <v>4872</v>
      </c>
      <c r="K365" s="2">
        <v>4552</v>
      </c>
    </row>
    <row r="366" spans="1:11" ht="12.75">
      <c r="A366" s="1" t="s">
        <v>498</v>
      </c>
      <c r="B366" s="1" t="s">
        <v>499</v>
      </c>
      <c r="C366" s="2">
        <v>160</v>
      </c>
      <c r="D366" s="2">
        <v>323</v>
      </c>
      <c r="E366" s="2">
        <v>60</v>
      </c>
      <c r="F366" s="2">
        <v>0</v>
      </c>
      <c r="G366" s="2">
        <f t="shared" si="95"/>
        <v>383</v>
      </c>
      <c r="H366" s="2">
        <f t="shared" si="96"/>
        <v>-223</v>
      </c>
      <c r="I366" s="2">
        <f t="shared" si="97"/>
        <v>223</v>
      </c>
      <c r="J366" s="2">
        <v>354</v>
      </c>
      <c r="K366" s="2">
        <v>131</v>
      </c>
    </row>
    <row r="367" spans="1:11" ht="12.75">
      <c r="A367" s="11">
        <v>9446</v>
      </c>
      <c r="B367" s="1" t="s">
        <v>565</v>
      </c>
      <c r="C367" s="2">
        <v>724</v>
      </c>
      <c r="D367" s="2">
        <v>0</v>
      </c>
      <c r="E367" s="2">
        <v>724</v>
      </c>
      <c r="F367" s="2">
        <v>0</v>
      </c>
      <c r="G367" s="2">
        <f t="shared" si="95"/>
        <v>724</v>
      </c>
      <c r="H367" s="2">
        <f t="shared" si="96"/>
        <v>0</v>
      </c>
      <c r="I367" s="2">
        <f t="shared" si="97"/>
        <v>0</v>
      </c>
      <c r="J367" s="2">
        <v>0</v>
      </c>
      <c r="K367" s="2">
        <v>0</v>
      </c>
    </row>
    <row r="368" spans="1:11" ht="12.75">
      <c r="A368" s="11">
        <v>9452</v>
      </c>
      <c r="B368" s="1" t="s">
        <v>566</v>
      </c>
      <c r="C368" s="2">
        <v>1330</v>
      </c>
      <c r="D368" s="2">
        <v>221</v>
      </c>
      <c r="E368" s="2">
        <v>163</v>
      </c>
      <c r="F368" s="2">
        <v>0</v>
      </c>
      <c r="G368" s="2">
        <f t="shared" si="95"/>
        <v>384</v>
      </c>
      <c r="H368" s="2">
        <f t="shared" si="96"/>
        <v>946</v>
      </c>
      <c r="I368" s="2">
        <f t="shared" si="97"/>
        <v>-946</v>
      </c>
      <c r="J368" s="2">
        <v>0</v>
      </c>
      <c r="K368" s="2">
        <v>946</v>
      </c>
    </row>
    <row r="369" spans="1:11" ht="12.75">
      <c r="A369" s="1" t="s">
        <v>500</v>
      </c>
      <c r="B369" s="1" t="s">
        <v>501</v>
      </c>
      <c r="C369" s="2">
        <v>48</v>
      </c>
      <c r="D369" s="2">
        <v>29</v>
      </c>
      <c r="E369" s="2">
        <v>0</v>
      </c>
      <c r="F369" s="2">
        <v>0</v>
      </c>
      <c r="G369" s="2">
        <f t="shared" si="95"/>
        <v>29</v>
      </c>
      <c r="H369" s="2">
        <f t="shared" si="96"/>
        <v>19</v>
      </c>
      <c r="I369" s="2">
        <f t="shared" si="97"/>
        <v>-19</v>
      </c>
      <c r="J369" s="2">
        <v>59</v>
      </c>
      <c r="K369" s="2">
        <v>78</v>
      </c>
    </row>
    <row r="370" spans="1:10" ht="12.75">
      <c r="A370" s="1" t="s">
        <v>502</v>
      </c>
      <c r="B370" s="1" t="s">
        <v>503</v>
      </c>
      <c r="C370" s="2">
        <v>0</v>
      </c>
      <c r="D370" s="2">
        <v>100</v>
      </c>
      <c r="E370" s="2">
        <v>0</v>
      </c>
      <c r="F370" s="2">
        <v>0</v>
      </c>
      <c r="G370" s="2">
        <f t="shared" si="95"/>
        <v>100</v>
      </c>
      <c r="H370" s="2">
        <f t="shared" si="96"/>
        <v>-100</v>
      </c>
      <c r="I370" s="2">
        <f t="shared" si="97"/>
        <v>100</v>
      </c>
      <c r="J370" s="2">
        <v>100</v>
      </c>
    </row>
    <row r="371" spans="1:11" ht="12.75">
      <c r="A371" s="1" t="s">
        <v>504</v>
      </c>
      <c r="B371" s="1" t="s">
        <v>505</v>
      </c>
      <c r="C371" s="2">
        <v>15</v>
      </c>
      <c r="D371" s="2">
        <v>0</v>
      </c>
      <c r="E371" s="2">
        <v>0</v>
      </c>
      <c r="F371" s="2">
        <v>0</v>
      </c>
      <c r="G371" s="2">
        <f t="shared" si="95"/>
        <v>0</v>
      </c>
      <c r="H371" s="2">
        <f t="shared" si="96"/>
        <v>15</v>
      </c>
      <c r="I371" s="2">
        <f t="shared" si="97"/>
        <v>-15</v>
      </c>
      <c r="J371" s="2">
        <v>105</v>
      </c>
      <c r="K371" s="2">
        <v>120</v>
      </c>
    </row>
    <row r="372" spans="1:11" ht="12.75">
      <c r="A372" s="11">
        <v>9474</v>
      </c>
      <c r="B372" s="1" t="s">
        <v>567</v>
      </c>
      <c r="C372" s="2">
        <v>777</v>
      </c>
      <c r="D372" s="2">
        <v>185</v>
      </c>
      <c r="E372" s="2">
        <v>592</v>
      </c>
      <c r="F372" s="2">
        <v>0</v>
      </c>
      <c r="G372" s="2">
        <f t="shared" si="95"/>
        <v>777</v>
      </c>
      <c r="H372" s="2">
        <f t="shared" si="96"/>
        <v>0</v>
      </c>
      <c r="I372" s="2">
        <f t="shared" si="97"/>
        <v>0</v>
      </c>
      <c r="J372" s="2">
        <v>0</v>
      </c>
      <c r="K372" s="2">
        <v>0</v>
      </c>
    </row>
    <row r="373" spans="1:11" ht="12.75">
      <c r="A373" s="1" t="s">
        <v>506</v>
      </c>
      <c r="B373" s="1" t="s">
        <v>507</v>
      </c>
      <c r="C373" s="2">
        <v>478</v>
      </c>
      <c r="D373" s="2">
        <v>478</v>
      </c>
      <c r="E373" s="2">
        <v>0</v>
      </c>
      <c r="F373" s="2">
        <v>0</v>
      </c>
      <c r="G373" s="2">
        <f t="shared" si="95"/>
        <v>478</v>
      </c>
      <c r="H373" s="2">
        <f t="shared" si="96"/>
        <v>0</v>
      </c>
      <c r="I373" s="2">
        <f t="shared" si="97"/>
        <v>0</v>
      </c>
      <c r="J373" s="2">
        <v>0</v>
      </c>
      <c r="K373" s="2">
        <v>0</v>
      </c>
    </row>
    <row r="374" spans="1:11" ht="12.75">
      <c r="A374" s="1" t="s">
        <v>508</v>
      </c>
      <c r="B374" s="1" t="s">
        <v>509</v>
      </c>
      <c r="C374" s="2">
        <v>79</v>
      </c>
      <c r="D374" s="2">
        <v>79</v>
      </c>
      <c r="E374" s="2">
        <v>0</v>
      </c>
      <c r="F374" s="2">
        <v>0</v>
      </c>
      <c r="G374" s="2">
        <f t="shared" si="95"/>
        <v>79</v>
      </c>
      <c r="H374" s="2">
        <f t="shared" si="96"/>
        <v>0</v>
      </c>
      <c r="I374" s="2">
        <f t="shared" si="97"/>
        <v>0</v>
      </c>
      <c r="J374" s="2">
        <v>0</v>
      </c>
      <c r="K374" s="2">
        <v>0</v>
      </c>
    </row>
    <row r="375" spans="1:11" ht="12.75">
      <c r="A375" s="1" t="s">
        <v>44</v>
      </c>
      <c r="B375" s="8" t="s">
        <v>510</v>
      </c>
      <c r="C375" s="10">
        <f>SUM(C362:C374)</f>
        <v>12450</v>
      </c>
      <c r="D375" s="10">
        <f aca="true" t="shared" si="98" ref="D375:K375">SUM(D362:D374)</f>
        <v>6554</v>
      </c>
      <c r="E375" s="10">
        <f t="shared" si="98"/>
        <v>4497</v>
      </c>
      <c r="F375" s="10">
        <f t="shared" si="98"/>
        <v>0</v>
      </c>
      <c r="G375" s="10">
        <f t="shared" si="98"/>
        <v>11051</v>
      </c>
      <c r="H375" s="10">
        <f t="shared" si="98"/>
        <v>1399</v>
      </c>
      <c r="I375" s="10">
        <f t="shared" si="98"/>
        <v>-1399</v>
      </c>
      <c r="J375" s="10">
        <f t="shared" si="98"/>
        <v>5661</v>
      </c>
      <c r="K375" s="10">
        <f t="shared" si="98"/>
        <v>7060</v>
      </c>
    </row>
    <row r="377" spans="1:11" ht="12.75">
      <c r="A377" s="1" t="s">
        <v>511</v>
      </c>
      <c r="B377" s="1" t="s">
        <v>512</v>
      </c>
      <c r="C377" s="2">
        <v>6193</v>
      </c>
      <c r="D377" s="2">
        <v>6446</v>
      </c>
      <c r="E377" s="2">
        <v>0</v>
      </c>
      <c r="F377" s="2">
        <v>0</v>
      </c>
      <c r="G377" s="2">
        <f aca="true" t="shared" si="99" ref="G377:G390">SUM(D377:E377)</f>
        <v>6446</v>
      </c>
      <c r="H377" s="2">
        <f aca="true" t="shared" si="100" ref="H377:H390">C377-G377</f>
        <v>-253</v>
      </c>
      <c r="I377" s="2">
        <f aca="true" t="shared" si="101" ref="I377:I390">J377-K377</f>
        <v>253</v>
      </c>
      <c r="J377" s="2">
        <v>550</v>
      </c>
      <c r="K377" s="2">
        <v>297</v>
      </c>
    </row>
    <row r="378" spans="1:11" ht="12.75">
      <c r="A378" s="1" t="s">
        <v>513</v>
      </c>
      <c r="B378" s="1" t="s">
        <v>514</v>
      </c>
      <c r="C378" s="2">
        <v>62789</v>
      </c>
      <c r="D378" s="2">
        <v>21142</v>
      </c>
      <c r="E378" s="2">
        <v>33470</v>
      </c>
      <c r="F378" s="2">
        <v>0</v>
      </c>
      <c r="G378" s="2">
        <f t="shared" si="99"/>
        <v>54612</v>
      </c>
      <c r="H378" s="2">
        <f t="shared" si="100"/>
        <v>8177</v>
      </c>
      <c r="I378" s="2">
        <f t="shared" si="101"/>
        <v>-8177</v>
      </c>
      <c r="J378" s="2">
        <v>6014</v>
      </c>
      <c r="K378" s="2">
        <v>14191</v>
      </c>
    </row>
    <row r="379" spans="1:11" ht="12.75">
      <c r="A379" s="1" t="s">
        <v>515</v>
      </c>
      <c r="B379" s="1" t="s">
        <v>516</v>
      </c>
      <c r="C379" s="2">
        <v>6098</v>
      </c>
      <c r="D379" s="2">
        <v>2186</v>
      </c>
      <c r="E379" s="2">
        <v>1697</v>
      </c>
      <c r="F379" s="2">
        <v>0</v>
      </c>
      <c r="G379" s="2">
        <f t="shared" si="99"/>
        <v>3883</v>
      </c>
      <c r="H379" s="2">
        <f t="shared" si="100"/>
        <v>2215</v>
      </c>
      <c r="I379" s="2">
        <f t="shared" si="101"/>
        <v>-2215</v>
      </c>
      <c r="J379" s="2">
        <v>9040</v>
      </c>
      <c r="K379" s="2">
        <v>11255</v>
      </c>
    </row>
    <row r="380" spans="1:11" ht="12.75">
      <c r="A380" s="1" t="s">
        <v>517</v>
      </c>
      <c r="B380" s="1" t="s">
        <v>518</v>
      </c>
      <c r="C380" s="2">
        <v>70</v>
      </c>
      <c r="D380" s="2">
        <v>424</v>
      </c>
      <c r="E380" s="2">
        <v>0</v>
      </c>
      <c r="F380" s="2">
        <v>0</v>
      </c>
      <c r="G380" s="2">
        <f t="shared" si="99"/>
        <v>424</v>
      </c>
      <c r="H380" s="2">
        <f t="shared" si="100"/>
        <v>-354</v>
      </c>
      <c r="I380" s="2">
        <f t="shared" si="101"/>
        <v>354</v>
      </c>
      <c r="J380" s="2">
        <v>562</v>
      </c>
      <c r="K380" s="2">
        <v>208</v>
      </c>
    </row>
    <row r="381" spans="2:11" ht="12.75">
      <c r="B381" s="1" t="s">
        <v>596</v>
      </c>
      <c r="C381" s="2">
        <v>100</v>
      </c>
      <c r="D381" s="2">
        <v>0</v>
      </c>
      <c r="E381" s="2">
        <v>0</v>
      </c>
      <c r="F381" s="2">
        <v>0</v>
      </c>
      <c r="G381" s="2">
        <f t="shared" si="99"/>
        <v>0</v>
      </c>
      <c r="H381" s="2">
        <v>100</v>
      </c>
      <c r="I381" s="2">
        <v>-100</v>
      </c>
      <c r="J381" s="2">
        <v>0</v>
      </c>
      <c r="K381" s="2">
        <v>100</v>
      </c>
    </row>
    <row r="382" spans="1:11" ht="12.75">
      <c r="A382" s="1" t="s">
        <v>519</v>
      </c>
      <c r="B382" s="1" t="s">
        <v>520</v>
      </c>
      <c r="C382" s="2">
        <v>877</v>
      </c>
      <c r="D382" s="2">
        <v>2062</v>
      </c>
      <c r="E382" s="2">
        <v>0</v>
      </c>
      <c r="F382" s="2">
        <v>0</v>
      </c>
      <c r="G382" s="2">
        <f t="shared" si="99"/>
        <v>2062</v>
      </c>
      <c r="H382" s="2">
        <f t="shared" si="100"/>
        <v>-1185</v>
      </c>
      <c r="I382" s="2">
        <f t="shared" si="101"/>
        <v>1185</v>
      </c>
      <c r="J382" s="2">
        <v>1357</v>
      </c>
      <c r="K382" s="2">
        <v>172</v>
      </c>
    </row>
    <row r="383" spans="2:11" ht="12.75">
      <c r="B383" s="1" t="s">
        <v>634</v>
      </c>
      <c r="C383" s="2">
        <v>533</v>
      </c>
      <c r="D383" s="2">
        <v>0</v>
      </c>
      <c r="E383" s="2">
        <v>533</v>
      </c>
      <c r="F383" s="2">
        <v>0</v>
      </c>
      <c r="G383" s="2">
        <f t="shared" si="99"/>
        <v>533</v>
      </c>
      <c r="H383" s="2">
        <f t="shared" si="100"/>
        <v>0</v>
      </c>
      <c r="I383" s="2">
        <v>0</v>
      </c>
      <c r="J383" s="2">
        <v>0</v>
      </c>
      <c r="K383" s="2">
        <v>0</v>
      </c>
    </row>
    <row r="384" spans="1:11" ht="12.75">
      <c r="A384" s="1" t="s">
        <v>521</v>
      </c>
      <c r="B384" s="1" t="s">
        <v>522</v>
      </c>
      <c r="C384" s="2">
        <v>3674</v>
      </c>
      <c r="D384" s="2">
        <v>1346</v>
      </c>
      <c r="E384" s="2">
        <v>641</v>
      </c>
      <c r="F384" s="2">
        <v>0</v>
      </c>
      <c r="G384" s="2">
        <f t="shared" si="99"/>
        <v>1987</v>
      </c>
      <c r="H384" s="2">
        <f t="shared" si="100"/>
        <v>1687</v>
      </c>
      <c r="I384" s="2">
        <f t="shared" si="101"/>
        <v>-1687</v>
      </c>
      <c r="J384" s="2">
        <v>901</v>
      </c>
      <c r="K384" s="2">
        <v>2588</v>
      </c>
    </row>
    <row r="385" spans="1:11" ht="12.75">
      <c r="A385" s="1" t="s">
        <v>523</v>
      </c>
      <c r="B385" s="1" t="s">
        <v>524</v>
      </c>
      <c r="C385" s="2">
        <v>350</v>
      </c>
      <c r="D385" s="2">
        <v>350</v>
      </c>
      <c r="E385" s="2">
        <v>0</v>
      </c>
      <c r="F385" s="2">
        <v>0</v>
      </c>
      <c r="G385" s="2">
        <f t="shared" si="99"/>
        <v>350</v>
      </c>
      <c r="H385" s="2">
        <f t="shared" si="100"/>
        <v>0</v>
      </c>
      <c r="I385" s="2">
        <f t="shared" si="101"/>
        <v>0</v>
      </c>
      <c r="J385" s="2">
        <v>0</v>
      </c>
      <c r="K385" s="2">
        <v>0</v>
      </c>
    </row>
    <row r="386" spans="1:11" ht="12.75">
      <c r="A386" s="1" t="s">
        <v>525</v>
      </c>
      <c r="B386" s="1" t="s">
        <v>526</v>
      </c>
      <c r="C386" s="2">
        <v>1907</v>
      </c>
      <c r="D386" s="2">
        <v>1050</v>
      </c>
      <c r="E386" s="2">
        <v>0</v>
      </c>
      <c r="F386" s="2">
        <v>0</v>
      </c>
      <c r="G386" s="2">
        <f t="shared" si="99"/>
        <v>1050</v>
      </c>
      <c r="H386" s="2">
        <f t="shared" si="100"/>
        <v>857</v>
      </c>
      <c r="I386" s="2">
        <f t="shared" si="101"/>
        <v>-857</v>
      </c>
      <c r="J386" s="2">
        <v>0</v>
      </c>
      <c r="K386" s="2">
        <v>857</v>
      </c>
    </row>
    <row r="387" spans="1:11" ht="12.75">
      <c r="A387" s="1" t="s">
        <v>527</v>
      </c>
      <c r="B387" s="1" t="s">
        <v>528</v>
      </c>
      <c r="C387" s="2">
        <v>0</v>
      </c>
      <c r="D387" s="2">
        <v>0</v>
      </c>
      <c r="E387" s="2">
        <v>0</v>
      </c>
      <c r="F387" s="2">
        <v>0</v>
      </c>
      <c r="G387" s="2">
        <f t="shared" si="99"/>
        <v>0</v>
      </c>
      <c r="H387" s="2">
        <f t="shared" si="100"/>
        <v>0</v>
      </c>
      <c r="I387" s="2">
        <f t="shared" si="101"/>
        <v>0</v>
      </c>
      <c r="J387" s="2">
        <v>0</v>
      </c>
      <c r="K387" s="2">
        <v>0</v>
      </c>
    </row>
    <row r="388" spans="1:11" ht="12.75">
      <c r="A388" s="1" t="s">
        <v>529</v>
      </c>
      <c r="B388" s="1" t="s">
        <v>530</v>
      </c>
      <c r="C388" s="2">
        <v>2890</v>
      </c>
      <c r="D388" s="2">
        <v>2045</v>
      </c>
      <c r="E388" s="2">
        <v>0</v>
      </c>
      <c r="F388" s="2">
        <v>0</v>
      </c>
      <c r="G388" s="2">
        <f t="shared" si="99"/>
        <v>2045</v>
      </c>
      <c r="H388" s="2">
        <f t="shared" si="100"/>
        <v>845</v>
      </c>
      <c r="I388" s="2">
        <f t="shared" si="101"/>
        <v>-845</v>
      </c>
      <c r="J388" s="2">
        <v>1207</v>
      </c>
      <c r="K388" s="2">
        <v>2052</v>
      </c>
    </row>
    <row r="389" spans="1:11" ht="12.75">
      <c r="A389" s="1" t="s">
        <v>531</v>
      </c>
      <c r="B389" s="1" t="s">
        <v>532</v>
      </c>
      <c r="C389" s="2">
        <v>0</v>
      </c>
      <c r="D389" s="2">
        <v>0</v>
      </c>
      <c r="E389" s="2">
        <v>0</v>
      </c>
      <c r="F389" s="2">
        <v>0</v>
      </c>
      <c r="G389" s="2">
        <f t="shared" si="99"/>
        <v>0</v>
      </c>
      <c r="H389" s="2">
        <f t="shared" si="100"/>
        <v>0</v>
      </c>
      <c r="I389" s="2">
        <f t="shared" si="101"/>
        <v>0</v>
      </c>
      <c r="J389" s="2">
        <v>300</v>
      </c>
      <c r="K389" s="2">
        <v>300</v>
      </c>
    </row>
    <row r="390" spans="1:11" ht="12.75">
      <c r="A390" s="1" t="s">
        <v>533</v>
      </c>
      <c r="B390" s="1" t="s">
        <v>534</v>
      </c>
      <c r="C390" s="2">
        <v>652</v>
      </c>
      <c r="D390" s="2">
        <v>652</v>
      </c>
      <c r="E390" s="2">
        <v>0</v>
      </c>
      <c r="F390" s="2">
        <v>0</v>
      </c>
      <c r="G390" s="2">
        <f t="shared" si="99"/>
        <v>652</v>
      </c>
      <c r="H390" s="2">
        <f t="shared" si="100"/>
        <v>0</v>
      </c>
      <c r="I390" s="2">
        <f t="shared" si="101"/>
        <v>0</v>
      </c>
      <c r="J390" s="2">
        <v>0</v>
      </c>
      <c r="K390" s="2">
        <v>0</v>
      </c>
    </row>
    <row r="391" spans="1:11" ht="12.75">
      <c r="A391" s="1" t="s">
        <v>44</v>
      </c>
      <c r="B391" s="8" t="s">
        <v>535</v>
      </c>
      <c r="C391" s="10">
        <f>SUM(C377:C390)</f>
        <v>86133</v>
      </c>
      <c r="D391" s="10">
        <f aca="true" t="shared" si="102" ref="D391:K391">SUM(D377:D390)</f>
        <v>37703</v>
      </c>
      <c r="E391" s="10">
        <f t="shared" si="102"/>
        <v>36341</v>
      </c>
      <c r="F391" s="10">
        <f t="shared" si="102"/>
        <v>0</v>
      </c>
      <c r="G391" s="10">
        <f t="shared" si="102"/>
        <v>74044</v>
      </c>
      <c r="H391" s="10">
        <f t="shared" si="102"/>
        <v>12089</v>
      </c>
      <c r="I391" s="10">
        <f t="shared" si="102"/>
        <v>-12089</v>
      </c>
      <c r="J391" s="10">
        <f t="shared" si="102"/>
        <v>19931</v>
      </c>
      <c r="K391" s="10">
        <f t="shared" si="102"/>
        <v>32020</v>
      </c>
    </row>
    <row r="393" spans="1:11" ht="12.75">
      <c r="A393" s="1" t="s">
        <v>536</v>
      </c>
      <c r="B393" s="1" t="s">
        <v>537</v>
      </c>
      <c r="C393" s="2">
        <v>620</v>
      </c>
      <c r="D393" s="2">
        <v>719</v>
      </c>
      <c r="E393" s="2">
        <v>0</v>
      </c>
      <c r="F393" s="2">
        <v>0</v>
      </c>
      <c r="G393" s="2">
        <f aca="true" t="shared" si="103" ref="G393:G400">SUM(D393:E393)</f>
        <v>719</v>
      </c>
      <c r="H393" s="2">
        <f aca="true" t="shared" si="104" ref="H393:H400">C393-G393</f>
        <v>-99</v>
      </c>
      <c r="I393" s="2">
        <f aca="true" t="shared" si="105" ref="I393:I401">J393-K393</f>
        <v>99</v>
      </c>
      <c r="J393" s="2">
        <v>697</v>
      </c>
      <c r="K393" s="2">
        <v>598</v>
      </c>
    </row>
    <row r="394" spans="1:11" ht="12.75">
      <c r="A394" s="1" t="s">
        <v>538</v>
      </c>
      <c r="B394" s="1" t="s">
        <v>539</v>
      </c>
      <c r="C394" s="2">
        <v>920</v>
      </c>
      <c r="D394" s="2">
        <v>671</v>
      </c>
      <c r="E394" s="2">
        <v>276</v>
      </c>
      <c r="F394" s="2">
        <v>0</v>
      </c>
      <c r="G394" s="2">
        <f t="shared" si="103"/>
        <v>947</v>
      </c>
      <c r="H394" s="2">
        <f t="shared" si="104"/>
        <v>-27</v>
      </c>
      <c r="I394" s="2">
        <f t="shared" si="105"/>
        <v>27</v>
      </c>
      <c r="J394" s="2">
        <v>35</v>
      </c>
      <c r="K394" s="2">
        <v>8</v>
      </c>
    </row>
    <row r="395" spans="1:11" ht="12.75">
      <c r="A395" s="1" t="s">
        <v>540</v>
      </c>
      <c r="B395" s="1" t="s">
        <v>541</v>
      </c>
      <c r="C395" s="2">
        <v>2825</v>
      </c>
      <c r="D395" s="2">
        <v>2237</v>
      </c>
      <c r="E395" s="2">
        <v>0</v>
      </c>
      <c r="F395" s="2">
        <v>0</v>
      </c>
      <c r="G395" s="2">
        <f t="shared" si="103"/>
        <v>2237</v>
      </c>
      <c r="H395" s="2">
        <f t="shared" si="104"/>
        <v>588</v>
      </c>
      <c r="I395" s="2">
        <f t="shared" si="105"/>
        <v>-588</v>
      </c>
      <c r="J395" s="2">
        <v>8</v>
      </c>
      <c r="K395" s="2">
        <v>596</v>
      </c>
    </row>
    <row r="396" spans="1:11" ht="12.75">
      <c r="A396" s="1" t="s">
        <v>542</v>
      </c>
      <c r="B396" s="1" t="s">
        <v>543</v>
      </c>
      <c r="C396" s="2">
        <v>4712</v>
      </c>
      <c r="D396" s="2">
        <v>2989</v>
      </c>
      <c r="E396" s="2">
        <v>0</v>
      </c>
      <c r="F396" s="2">
        <v>0</v>
      </c>
      <c r="G396" s="2">
        <f t="shared" si="103"/>
        <v>2989</v>
      </c>
      <c r="H396" s="2">
        <f t="shared" si="104"/>
        <v>1723</v>
      </c>
      <c r="I396" s="2">
        <f t="shared" si="105"/>
        <v>-1723</v>
      </c>
      <c r="J396" s="2">
        <v>310</v>
      </c>
      <c r="K396" s="2">
        <v>2033</v>
      </c>
    </row>
    <row r="397" spans="1:11" ht="12.75">
      <c r="A397" s="11">
        <v>9866</v>
      </c>
      <c r="B397" s="1" t="s">
        <v>617</v>
      </c>
      <c r="C397" s="2">
        <v>2702</v>
      </c>
      <c r="D397" s="2">
        <v>1353</v>
      </c>
      <c r="E397" s="2">
        <v>865</v>
      </c>
      <c r="F397" s="2">
        <v>0</v>
      </c>
      <c r="G397" s="2">
        <f t="shared" si="103"/>
        <v>2218</v>
      </c>
      <c r="H397" s="2">
        <f t="shared" si="104"/>
        <v>484</v>
      </c>
      <c r="I397" s="2">
        <f t="shared" si="105"/>
        <v>-484</v>
      </c>
      <c r="J397" s="2">
        <v>0</v>
      </c>
      <c r="K397" s="2">
        <v>484</v>
      </c>
    </row>
    <row r="398" spans="1:11" ht="12.75">
      <c r="A398" s="1" t="s">
        <v>544</v>
      </c>
      <c r="B398" s="1" t="s">
        <v>545</v>
      </c>
      <c r="C398" s="2">
        <v>0</v>
      </c>
      <c r="D398" s="2">
        <v>0</v>
      </c>
      <c r="E398" s="2">
        <v>0</v>
      </c>
      <c r="F398" s="2">
        <v>0</v>
      </c>
      <c r="G398" s="2">
        <f t="shared" si="103"/>
        <v>0</v>
      </c>
      <c r="H398" s="2">
        <f t="shared" si="104"/>
        <v>0</v>
      </c>
      <c r="I398" s="2">
        <f t="shared" si="105"/>
        <v>0</v>
      </c>
      <c r="J398" s="2">
        <v>198</v>
      </c>
      <c r="K398" s="2">
        <v>198</v>
      </c>
    </row>
    <row r="399" spans="1:11" ht="12.75">
      <c r="A399" s="11">
        <v>9878</v>
      </c>
      <c r="B399" s="1" t="s">
        <v>618</v>
      </c>
      <c r="C399" s="2">
        <v>2000</v>
      </c>
      <c r="D399" s="2">
        <v>0</v>
      </c>
      <c r="E399" s="2">
        <v>2000</v>
      </c>
      <c r="F399" s="2">
        <v>0</v>
      </c>
      <c r="G399" s="2">
        <f t="shared" si="103"/>
        <v>2000</v>
      </c>
      <c r="H399" s="2">
        <f t="shared" si="104"/>
        <v>0</v>
      </c>
      <c r="I399" s="2">
        <f t="shared" si="105"/>
        <v>0</v>
      </c>
      <c r="J399" s="2">
        <v>0</v>
      </c>
      <c r="K399" s="2">
        <v>0</v>
      </c>
    </row>
    <row r="400" spans="1:11" ht="12.75">
      <c r="A400" s="1" t="s">
        <v>546</v>
      </c>
      <c r="B400" s="1" t="s">
        <v>547</v>
      </c>
      <c r="C400" s="2">
        <v>2900</v>
      </c>
      <c r="D400" s="2">
        <v>2900</v>
      </c>
      <c r="E400" s="2">
        <v>0</v>
      </c>
      <c r="F400" s="2">
        <v>0</v>
      </c>
      <c r="G400" s="2">
        <f t="shared" si="103"/>
        <v>2900</v>
      </c>
      <c r="H400" s="2">
        <f t="shared" si="104"/>
        <v>0</v>
      </c>
      <c r="I400" s="2">
        <f t="shared" si="105"/>
        <v>0</v>
      </c>
      <c r="J400" s="2">
        <v>0</v>
      </c>
      <c r="K400" s="2">
        <v>0</v>
      </c>
    </row>
    <row r="401" spans="1:11" ht="12.75">
      <c r="A401" s="1" t="s">
        <v>44</v>
      </c>
      <c r="B401" s="8" t="s">
        <v>548</v>
      </c>
      <c r="C401" s="10">
        <f aca="true" t="shared" si="106" ref="C401:H401">SUM(C393:C400)</f>
        <v>16679</v>
      </c>
      <c r="D401" s="10">
        <f t="shared" si="106"/>
        <v>10869</v>
      </c>
      <c r="E401" s="10">
        <f t="shared" si="106"/>
        <v>3141</v>
      </c>
      <c r="F401" s="10">
        <f t="shared" si="106"/>
        <v>0</v>
      </c>
      <c r="G401" s="10">
        <f t="shared" si="106"/>
        <v>14010</v>
      </c>
      <c r="H401" s="10">
        <f t="shared" si="106"/>
        <v>2669</v>
      </c>
      <c r="I401" s="10">
        <f t="shared" si="105"/>
        <v>-2669</v>
      </c>
      <c r="J401" s="10">
        <f>SUM(J393:J400)</f>
        <v>1248</v>
      </c>
      <c r="K401" s="10">
        <f>SUM(K393:K400)</f>
        <v>3917</v>
      </c>
    </row>
    <row r="402" ht="12.75">
      <c r="G402" s="10"/>
    </row>
    <row r="403" spans="1:11" ht="12.75">
      <c r="A403" s="1" t="s">
        <v>44</v>
      </c>
      <c r="B403" s="8" t="s">
        <v>549</v>
      </c>
      <c r="C403" s="10">
        <f aca="true" t="shared" si="107" ref="C403:K403">SUM(C9:C15,C33,C47,C62,C77,C104,C118,C131,C145,C158,C177,C190,C202,C216,C230,C240,C262,C278,C290,C301,C321,C332,C345,C360,C375,C391,C401)</f>
        <v>5608858</v>
      </c>
      <c r="D403" s="10">
        <f t="shared" si="107"/>
        <v>4387582</v>
      </c>
      <c r="E403" s="10">
        <f t="shared" si="107"/>
        <v>1472750</v>
      </c>
      <c r="F403" s="10">
        <f t="shared" si="107"/>
        <v>-124863</v>
      </c>
      <c r="G403" s="10">
        <f t="shared" si="107"/>
        <v>5735469</v>
      </c>
      <c r="H403" s="10">
        <f t="shared" si="107"/>
        <v>-126611</v>
      </c>
      <c r="I403" s="10">
        <f t="shared" si="107"/>
        <v>126611</v>
      </c>
      <c r="J403" s="10">
        <f t="shared" si="107"/>
        <v>2330455</v>
      </c>
      <c r="K403" s="10">
        <f t="shared" si="107"/>
        <v>2203844</v>
      </c>
    </row>
  </sheetData>
  <mergeCells count="9">
    <mergeCell ref="A3:K3"/>
    <mergeCell ref="D5:G5"/>
    <mergeCell ref="A5:A6"/>
    <mergeCell ref="B5:B6"/>
    <mergeCell ref="C5:C6"/>
    <mergeCell ref="H5:H6"/>
    <mergeCell ref="I5:I6"/>
    <mergeCell ref="J5:J6"/>
    <mergeCell ref="K5:K6"/>
  </mergeCells>
  <printOptions horizontalCentered="1"/>
  <pageMargins left="0.03937007874015748" right="0.03937007874015748" top="0.83" bottom="0.3937007874015748" header="0.5118110236220472" footer="0.25"/>
  <pageSetup firstPageNumber="41" useFirstPageNumber="1" horizontalDpi="600" verticalDpi="600" orientation="landscape" paperSize="9" scale="88" r:id="rId1"/>
  <headerFooter alignWithMargins="0">
    <oddFooter>&amp;R&amp;P</oddFooter>
  </headerFooter>
  <rowBreaks count="7" manualBreakCount="7">
    <brk id="37" max="10" man="1"/>
    <brk id="72" max="10" man="1"/>
    <brk id="109" max="10" man="1"/>
    <brk id="146" max="10" man="1"/>
    <brk id="183" max="10" man="1"/>
    <brk id="223" max="10" man="1"/>
    <brk id="30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Vineta Parfenkova</dc:creator>
  <cp:keywords/>
  <dc:description>Vineta.Parfenkova@kase.gov.lv, 7094248</dc:description>
  <cp:lastModifiedBy>VinetaP</cp:lastModifiedBy>
  <cp:lastPrinted>2003-06-25T13:22:16Z</cp:lastPrinted>
  <dcterms:created xsi:type="dcterms:W3CDTF">2003-06-12T15:24:12Z</dcterms:created>
  <dcterms:modified xsi:type="dcterms:W3CDTF">2003-09-22T14:45:05Z</dcterms:modified>
  <cp:category/>
  <cp:version/>
  <cp:contentType/>
  <cp:contentStatus/>
</cp:coreProperties>
</file>