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kase-my.sharepoint.com/personal/liene_meiere_kase_gov_lv/Documents/Darbvirsma/"/>
    </mc:Choice>
  </mc:AlternateContent>
  <xr:revisionPtr revIDLastSave="0" documentId="8_{E705853E-1E0E-4C49-BBC2-BE8207A0D2AB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Lapa1" sheetId="1" r:id="rId1"/>
  </sheets>
  <definedNames>
    <definedName name="_xlnm._FilterDatabase" localSheetId="0" hidden="1">Lapa1!$A$4:$M$20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M12" i="1" l="1"/>
  <c r="M13" i="1"/>
  <c r="H13" i="1"/>
  <c r="M15" i="1"/>
  <c r="H15" i="1"/>
  <c r="M18" i="1"/>
  <c r="M17" i="1"/>
  <c r="M19" i="1"/>
  <c r="M8" i="1"/>
  <c r="M7" i="1"/>
  <c r="M5" i="1"/>
  <c r="H5" i="1"/>
</calcChain>
</file>

<file path=xl/sharedStrings.xml><?xml version="1.0" encoding="utf-8"?>
<sst xmlns="http://schemas.openxmlformats.org/spreadsheetml/2006/main" count="108" uniqueCount="44">
  <si>
    <t>Nr.p.k.</t>
  </si>
  <si>
    <t>Mēnesis</t>
  </si>
  <si>
    <t>Dienu skaits</t>
  </si>
  <si>
    <t>Valsts, pilsēta</t>
  </si>
  <si>
    <t>Komandējuma mērķis</t>
  </si>
  <si>
    <t>Finansējuma avots</t>
  </si>
  <si>
    <t>Izdevumi par viesnīcu (naktsmītni), summa</t>
  </si>
  <si>
    <t>Izdevumi par aviobiļetēm, summa</t>
  </si>
  <si>
    <t>Aviobiļešu klase (atzīmē ar x)</t>
  </si>
  <si>
    <t>Biznesa</t>
  </si>
  <si>
    <t>Ekonomiskā</t>
  </si>
  <si>
    <t>Dienas nauda, summa</t>
  </si>
  <si>
    <t>Citi komandējuma izdevumi, Summa</t>
  </si>
  <si>
    <t>Amata nosaukums</t>
  </si>
  <si>
    <t>starptautiskās sadarbības organizators</t>
  </si>
  <si>
    <t>pārvaldnieks</t>
  </si>
  <si>
    <t>juriskonsults</t>
  </si>
  <si>
    <t>direktora vietnieks</t>
  </si>
  <si>
    <t>direktors</t>
  </si>
  <si>
    <t>pārvaldnieka vietnieks</t>
  </si>
  <si>
    <t>vecākais eksperts</t>
  </si>
  <si>
    <t>Lielbritānija, Londona</t>
  </si>
  <si>
    <t>Somija, Helsinki</t>
  </si>
  <si>
    <t>Lietuva, Viļņa</t>
  </si>
  <si>
    <t>Dalība Ziemeļu investīciju bankas direktoru valdes sēdē</t>
  </si>
  <si>
    <t>Valsts pamatbudžets</t>
  </si>
  <si>
    <t>x</t>
  </si>
  <si>
    <t>vadošais eksperts</t>
  </si>
  <si>
    <t>direktora vietnieks - vadītājs</t>
  </si>
  <si>
    <t>aprīlis</t>
  </si>
  <si>
    <t>maijs</t>
  </si>
  <si>
    <t>jūnijs</t>
  </si>
  <si>
    <t>ASV, Vašingtona</t>
  </si>
  <si>
    <t>Spānija, Madride</t>
  </si>
  <si>
    <t>Vācija, Frankfurte</t>
  </si>
  <si>
    <t>Īrija, Dublina</t>
  </si>
  <si>
    <t>Latvijas Republikas delegācijas sastāvā piedalīties Starptautiskā Valūtas fonda un Pasaules Bankas pavasara sanāksmēs.</t>
  </si>
  <si>
    <t>Izstāde - Forums Accountex London 2025</t>
  </si>
  <si>
    <t>SAP Sapphire 2025 konference</t>
  </si>
  <si>
    <t>Starptautiskās Kapitāla tirgu asociācijas (ICMA) 2025. gada ikgadējā konference</t>
  </si>
  <si>
    <t>Pasaules bankas un Īrijas valsts kases organizētais forums (Government Borrowers Forum) par valsts parāda vadības jautājumiem.</t>
  </si>
  <si>
    <t>Š.g. 16. jūnijā piedalīties Starptautiskās Kapitāla tirgus asociācijas (International Capital Market Association) rīkotajā Publiskā sektora emitentu forumā un š.g. 17.-18.jūnijā piedalīties FT Live organizētajā Pasaules Emitentu un vērtspapīru investoru konferencē (The Global Borrowers and Bond Investors Forum)</t>
  </si>
  <si>
    <t>Ziemeļu investīciju banka sedz</t>
  </si>
  <si>
    <t>Valsts kases izdevumi par ārvalstu komandējumiem 01.04.2025.-30.06.2025.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</si>
</sst>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justify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117" zoomScaleNormal="117" workbookViewId="0">
      <selection sqref="A1:M1"/>
    </sheetView>
  </sheetViews>
  <sheetFormatPr defaultRowHeight="14.5" x14ac:dyDescent="0.35"/>
  <cols>
    <col min="2" max="2" width="34.81640625" customWidth="1"/>
    <col min="3" max="3" width="10.81640625" customWidth="1"/>
    <col min="4" max="4" width="7.26953125" customWidth="1"/>
    <col min="5" max="5" width="18.7265625" bestFit="1" customWidth="1"/>
    <col min="6" max="6" width="51.26953125" customWidth="1"/>
    <col min="7" max="7" width="30" customWidth="1"/>
    <col min="8" max="8" width="19.1796875" customWidth="1"/>
    <col min="9" max="9" width="19.7265625" customWidth="1"/>
    <col min="10" max="10" width="12.1796875" customWidth="1"/>
    <col min="11" max="11" width="11" customWidth="1"/>
    <col min="12" max="12" width="14.453125" customWidth="1"/>
    <col min="13" max="13" width="17.26953125" customWidth="1"/>
  </cols>
  <sheetData>
    <row r="1" spans="1:13" ht="15.5" x14ac:dyDescent="0.3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30.75" customHeight="1" x14ac:dyDescent="0.35">
      <c r="A3" s="11" t="s">
        <v>0</v>
      </c>
      <c r="B3" s="13" t="s">
        <v>13</v>
      </c>
      <c r="C3" s="11" t="s">
        <v>1</v>
      </c>
      <c r="D3" s="11" t="s">
        <v>2</v>
      </c>
      <c r="E3" s="11" t="s">
        <v>3</v>
      </c>
      <c r="F3" s="11" t="s">
        <v>4</v>
      </c>
      <c r="G3" s="15" t="s">
        <v>5</v>
      </c>
      <c r="H3" s="13" t="s">
        <v>6</v>
      </c>
      <c r="I3" s="11" t="s">
        <v>7</v>
      </c>
      <c r="J3" s="17" t="s">
        <v>8</v>
      </c>
      <c r="K3" s="18"/>
      <c r="L3" s="11" t="s">
        <v>11</v>
      </c>
      <c r="M3" s="11" t="s">
        <v>12</v>
      </c>
    </row>
    <row r="4" spans="1:13" ht="30.75" customHeight="1" x14ac:dyDescent="0.35">
      <c r="A4" s="12"/>
      <c r="B4" s="14"/>
      <c r="C4" s="12"/>
      <c r="D4" s="12"/>
      <c r="E4" s="12"/>
      <c r="F4" s="12"/>
      <c r="G4" s="16"/>
      <c r="H4" s="14"/>
      <c r="I4" s="12"/>
      <c r="J4" s="2" t="s">
        <v>9</v>
      </c>
      <c r="K4" s="3" t="s">
        <v>10</v>
      </c>
      <c r="L4" s="12"/>
      <c r="M4" s="12"/>
    </row>
    <row r="5" spans="1:13" ht="43.5" x14ac:dyDescent="0.35">
      <c r="A5" s="4">
        <v>1</v>
      </c>
      <c r="B5" s="5" t="s">
        <v>15</v>
      </c>
      <c r="C5" s="6" t="s">
        <v>29</v>
      </c>
      <c r="D5" s="7">
        <v>4</v>
      </c>
      <c r="E5" s="5" t="s">
        <v>32</v>
      </c>
      <c r="F5" s="8" t="s">
        <v>36</v>
      </c>
      <c r="G5" s="1" t="s">
        <v>25</v>
      </c>
      <c r="H5" s="9">
        <f>1192+219.81+52.01+31.2</f>
        <v>1495.02</v>
      </c>
      <c r="I5" s="9">
        <v>3179.23</v>
      </c>
      <c r="J5" s="6"/>
      <c r="K5" s="10" t="s">
        <v>26</v>
      </c>
      <c r="L5" s="9">
        <v>240</v>
      </c>
      <c r="M5" s="9">
        <f>13.47+20.58+19.2</f>
        <v>53.25</v>
      </c>
    </row>
    <row r="6" spans="1:13" ht="30.75" customHeight="1" x14ac:dyDescent="0.35">
      <c r="A6" s="4">
        <f>A5+1</f>
        <v>2</v>
      </c>
      <c r="B6" s="5" t="s">
        <v>17</v>
      </c>
      <c r="C6" s="6" t="s">
        <v>30</v>
      </c>
      <c r="D6" s="7">
        <v>3</v>
      </c>
      <c r="E6" s="5" t="s">
        <v>23</v>
      </c>
      <c r="F6" s="8" t="s">
        <v>24</v>
      </c>
      <c r="G6" s="6" t="s">
        <v>42</v>
      </c>
      <c r="H6" s="9"/>
      <c r="I6" s="9"/>
      <c r="J6" s="6"/>
      <c r="K6" s="10"/>
      <c r="L6" s="9"/>
      <c r="M6" s="9"/>
    </row>
    <row r="7" spans="1:13" ht="30.75" customHeight="1" x14ac:dyDescent="0.35">
      <c r="A7" s="4">
        <f t="shared" ref="A7:A20" si="0">A6+1</f>
        <v>3</v>
      </c>
      <c r="B7" s="5" t="s">
        <v>27</v>
      </c>
      <c r="C7" s="6" t="s">
        <v>30</v>
      </c>
      <c r="D7" s="7">
        <v>4</v>
      </c>
      <c r="E7" s="5" t="s">
        <v>21</v>
      </c>
      <c r="F7" s="8" t="s">
        <v>37</v>
      </c>
      <c r="G7" s="1" t="s">
        <v>25</v>
      </c>
      <c r="H7" s="9">
        <v>1140</v>
      </c>
      <c r="I7" s="9">
        <v>288.35000000000002</v>
      </c>
      <c r="J7" s="6"/>
      <c r="K7" s="10" t="s">
        <v>26</v>
      </c>
      <c r="L7" s="9">
        <v>260</v>
      </c>
      <c r="M7" s="9">
        <f>8.45+19.34+11.1+36.39+34.12+13.84+10.92+12.99+1.5</f>
        <v>148.65</v>
      </c>
    </row>
    <row r="8" spans="1:13" ht="30.75" customHeight="1" x14ac:dyDescent="0.35">
      <c r="A8" s="4">
        <f t="shared" si="0"/>
        <v>4</v>
      </c>
      <c r="B8" s="5" t="s">
        <v>20</v>
      </c>
      <c r="C8" s="6" t="s">
        <v>30</v>
      </c>
      <c r="D8" s="7">
        <v>4</v>
      </c>
      <c r="E8" s="5" t="s">
        <v>21</v>
      </c>
      <c r="F8" s="8" t="s">
        <v>37</v>
      </c>
      <c r="G8" s="1" t="s">
        <v>25</v>
      </c>
      <c r="H8" s="9">
        <v>1140</v>
      </c>
      <c r="I8" s="9">
        <v>288.35000000000002</v>
      </c>
      <c r="J8" s="6"/>
      <c r="K8" s="10" t="s">
        <v>26</v>
      </c>
      <c r="L8" s="9">
        <v>260</v>
      </c>
      <c r="M8" s="9">
        <f>8.45+19.34+24.32+23.54+10.91+13.98+3.8+10.66+13.13+2+1.81</f>
        <v>131.94</v>
      </c>
    </row>
    <row r="9" spans="1:13" ht="30.75" customHeight="1" x14ac:dyDescent="0.35">
      <c r="A9" s="4">
        <f t="shared" si="0"/>
        <v>5</v>
      </c>
      <c r="B9" s="5" t="s">
        <v>20</v>
      </c>
      <c r="C9" s="6" t="s">
        <v>30</v>
      </c>
      <c r="D9" s="7">
        <v>5</v>
      </c>
      <c r="E9" s="5" t="s">
        <v>33</v>
      </c>
      <c r="F9" s="8" t="s">
        <v>38</v>
      </c>
      <c r="G9" s="1" t="s">
        <v>25</v>
      </c>
      <c r="H9" s="9">
        <v>719.96</v>
      </c>
      <c r="I9" s="9">
        <v>384.84</v>
      </c>
      <c r="J9" s="6"/>
      <c r="K9" s="10" t="s">
        <v>26</v>
      </c>
      <c r="L9" s="9">
        <v>250</v>
      </c>
      <c r="M9" s="9">
        <v>10.029999999999999</v>
      </c>
    </row>
    <row r="10" spans="1:13" ht="30.75" customHeight="1" x14ac:dyDescent="0.35">
      <c r="A10" s="4">
        <f t="shared" si="0"/>
        <v>6</v>
      </c>
      <c r="B10" s="5" t="s">
        <v>18</v>
      </c>
      <c r="C10" s="6" t="s">
        <v>30</v>
      </c>
      <c r="D10" s="7">
        <v>5</v>
      </c>
      <c r="E10" s="5" t="s">
        <v>33</v>
      </c>
      <c r="F10" s="8" t="s">
        <v>38</v>
      </c>
      <c r="G10" s="1" t="s">
        <v>25</v>
      </c>
      <c r="H10" s="9">
        <v>719.96</v>
      </c>
      <c r="I10" s="9">
        <v>384.84</v>
      </c>
      <c r="J10" s="6"/>
      <c r="K10" s="10" t="s">
        <v>26</v>
      </c>
      <c r="L10" s="9">
        <v>250</v>
      </c>
      <c r="M10" s="9">
        <v>10.039999999999999</v>
      </c>
    </row>
    <row r="11" spans="1:13" ht="30.75" customHeight="1" x14ac:dyDescent="0.35">
      <c r="A11" s="4">
        <f t="shared" si="0"/>
        <v>7</v>
      </c>
      <c r="B11" s="5" t="s">
        <v>28</v>
      </c>
      <c r="C11" s="6" t="s">
        <v>30</v>
      </c>
      <c r="D11" s="7">
        <v>5</v>
      </c>
      <c r="E11" s="5" t="s">
        <v>33</v>
      </c>
      <c r="F11" s="8" t="s">
        <v>38</v>
      </c>
      <c r="G11" s="1" t="s">
        <v>25</v>
      </c>
      <c r="H11" s="9">
        <v>719.96</v>
      </c>
      <c r="I11" s="9">
        <v>394.84</v>
      </c>
      <c r="J11" s="6"/>
      <c r="K11" s="10" t="s">
        <v>26</v>
      </c>
      <c r="L11" s="9">
        <v>250</v>
      </c>
      <c r="M11" s="9">
        <v>10.029999999999999</v>
      </c>
    </row>
    <row r="12" spans="1:13" ht="30.75" customHeight="1" x14ac:dyDescent="0.35">
      <c r="A12" s="4">
        <f t="shared" si="0"/>
        <v>8</v>
      </c>
      <c r="B12" s="5" t="s">
        <v>18</v>
      </c>
      <c r="C12" s="6" t="s">
        <v>30</v>
      </c>
      <c r="D12" s="7">
        <v>5</v>
      </c>
      <c r="E12" s="5" t="s">
        <v>33</v>
      </c>
      <c r="F12" s="8" t="s">
        <v>38</v>
      </c>
      <c r="G12" s="1" t="s">
        <v>25</v>
      </c>
      <c r="H12" s="9">
        <v>719.96</v>
      </c>
      <c r="I12" s="9">
        <v>453.84</v>
      </c>
      <c r="J12" s="6"/>
      <c r="K12" s="10" t="s">
        <v>26</v>
      </c>
      <c r="L12" s="9">
        <v>250</v>
      </c>
      <c r="M12" s="9">
        <f>10.56+7.5+6.1+41.65</f>
        <v>65.81</v>
      </c>
    </row>
    <row r="13" spans="1:13" ht="30.75" customHeight="1" x14ac:dyDescent="0.35">
      <c r="A13" s="4">
        <f t="shared" si="0"/>
        <v>9</v>
      </c>
      <c r="B13" s="5" t="s">
        <v>18</v>
      </c>
      <c r="C13" s="6" t="s">
        <v>31</v>
      </c>
      <c r="D13" s="7">
        <v>3</v>
      </c>
      <c r="E13" s="5" t="s">
        <v>34</v>
      </c>
      <c r="F13" s="8" t="s">
        <v>39</v>
      </c>
      <c r="G13" s="1" t="s">
        <v>25</v>
      </c>
      <c r="H13" s="9">
        <f>386.02+24</f>
        <v>410.02</v>
      </c>
      <c r="I13" s="9">
        <v>446.86</v>
      </c>
      <c r="J13" s="6"/>
      <c r="K13" s="10" t="s">
        <v>26</v>
      </c>
      <c r="L13" s="9">
        <v>150</v>
      </c>
      <c r="M13" s="9">
        <f>6.6+23.99+51.23+6.02</f>
        <v>87.839999999999989</v>
      </c>
    </row>
    <row r="14" spans="1:13" ht="30.75" customHeight="1" x14ac:dyDescent="0.35">
      <c r="A14" s="4">
        <f t="shared" si="0"/>
        <v>10</v>
      </c>
      <c r="B14" s="5" t="s">
        <v>20</v>
      </c>
      <c r="C14" s="6" t="s">
        <v>31</v>
      </c>
      <c r="D14" s="7">
        <v>3</v>
      </c>
      <c r="E14" s="5" t="s">
        <v>34</v>
      </c>
      <c r="F14" s="8" t="s">
        <v>39</v>
      </c>
      <c r="G14" s="1" t="s">
        <v>25</v>
      </c>
      <c r="H14" s="9"/>
      <c r="I14" s="9"/>
      <c r="J14" s="6"/>
      <c r="K14" s="10" t="s">
        <v>26</v>
      </c>
      <c r="L14" s="9"/>
      <c r="M14" s="9"/>
    </row>
    <row r="15" spans="1:13" ht="30.75" customHeight="1" x14ac:dyDescent="0.35">
      <c r="A15" s="4">
        <f t="shared" si="0"/>
        <v>11</v>
      </c>
      <c r="B15" s="5" t="s">
        <v>16</v>
      </c>
      <c r="C15" s="6" t="s">
        <v>31</v>
      </c>
      <c r="D15" s="7">
        <v>3</v>
      </c>
      <c r="E15" s="5" t="s">
        <v>34</v>
      </c>
      <c r="F15" s="8" t="s">
        <v>39</v>
      </c>
      <c r="G15" s="1" t="s">
        <v>25</v>
      </c>
      <c r="H15" s="9">
        <f>380+24</f>
        <v>404</v>
      </c>
      <c r="I15" s="9">
        <v>446.86</v>
      </c>
      <c r="J15" s="6"/>
      <c r="K15" s="10" t="s">
        <v>26</v>
      </c>
      <c r="L15" s="9">
        <v>150</v>
      </c>
      <c r="M15" s="9">
        <f>30+6.6+6.02</f>
        <v>42.620000000000005</v>
      </c>
    </row>
    <row r="16" spans="1:13" x14ac:dyDescent="0.35">
      <c r="A16" s="4">
        <f t="shared" si="0"/>
        <v>12</v>
      </c>
      <c r="B16" s="5" t="s">
        <v>17</v>
      </c>
      <c r="C16" s="6" t="s">
        <v>31</v>
      </c>
      <c r="D16" s="7">
        <v>2</v>
      </c>
      <c r="E16" s="5" t="s">
        <v>22</v>
      </c>
      <c r="F16" s="8" t="s">
        <v>24</v>
      </c>
      <c r="G16" s="6" t="s">
        <v>42</v>
      </c>
      <c r="H16" s="9"/>
      <c r="I16" s="9"/>
      <c r="J16" s="6"/>
      <c r="K16" s="10"/>
      <c r="L16" s="9"/>
      <c r="M16" s="9"/>
    </row>
    <row r="17" spans="1:13" ht="43.5" x14ac:dyDescent="0.35">
      <c r="A17" s="4">
        <f t="shared" si="0"/>
        <v>13</v>
      </c>
      <c r="B17" s="5" t="s">
        <v>15</v>
      </c>
      <c r="C17" s="6" t="s">
        <v>31</v>
      </c>
      <c r="D17" s="7">
        <v>4</v>
      </c>
      <c r="E17" s="5" t="s">
        <v>35</v>
      </c>
      <c r="F17" s="8" t="s">
        <v>40</v>
      </c>
      <c r="G17" s="1" t="s">
        <v>25</v>
      </c>
      <c r="H17" s="9">
        <v>765</v>
      </c>
      <c r="I17" s="9">
        <v>501.52</v>
      </c>
      <c r="J17" s="6"/>
      <c r="K17" s="10"/>
      <c r="L17" s="9">
        <v>240</v>
      </c>
      <c r="M17" s="9">
        <f>31+39.4+20</f>
        <v>90.4</v>
      </c>
    </row>
    <row r="18" spans="1:13" ht="43.5" x14ac:dyDescent="0.35">
      <c r="A18" s="4">
        <f t="shared" si="0"/>
        <v>14</v>
      </c>
      <c r="B18" s="5" t="s">
        <v>14</v>
      </c>
      <c r="C18" s="6" t="s">
        <v>31</v>
      </c>
      <c r="D18" s="7">
        <v>4</v>
      </c>
      <c r="E18" s="5" t="s">
        <v>35</v>
      </c>
      <c r="F18" s="8" t="s">
        <v>40</v>
      </c>
      <c r="G18" s="1" t="s">
        <v>25</v>
      </c>
      <c r="H18" s="9">
        <v>765</v>
      </c>
      <c r="I18" s="9">
        <v>501.52</v>
      </c>
      <c r="J18" s="6"/>
      <c r="K18" s="10" t="s">
        <v>26</v>
      </c>
      <c r="L18" s="9">
        <v>240</v>
      </c>
      <c r="M18" s="9">
        <f>8.45+15.5</f>
        <v>23.95</v>
      </c>
    </row>
    <row r="19" spans="1:13" ht="87" x14ac:dyDescent="0.35">
      <c r="A19" s="4">
        <f t="shared" si="0"/>
        <v>15</v>
      </c>
      <c r="B19" s="5" t="s">
        <v>19</v>
      </c>
      <c r="C19" s="6" t="s">
        <v>31</v>
      </c>
      <c r="D19" s="7">
        <v>5</v>
      </c>
      <c r="E19" s="5" t="s">
        <v>21</v>
      </c>
      <c r="F19" s="8" t="s">
        <v>41</v>
      </c>
      <c r="G19" s="1" t="s">
        <v>25</v>
      </c>
      <c r="H19" s="9">
        <v>1300</v>
      </c>
      <c r="I19" s="9">
        <v>501.1</v>
      </c>
      <c r="J19" s="6"/>
      <c r="K19" s="10" t="s">
        <v>26</v>
      </c>
      <c r="L19" s="9">
        <v>325</v>
      </c>
      <c r="M19" s="9">
        <f>10.56+18.89+28.72+14.09+28.3+20.98</f>
        <v>121.54</v>
      </c>
    </row>
    <row r="20" spans="1:13" ht="87" x14ac:dyDescent="0.35">
      <c r="A20" s="4">
        <f t="shared" si="0"/>
        <v>16</v>
      </c>
      <c r="B20" s="5" t="s">
        <v>17</v>
      </c>
      <c r="C20" s="6" t="s">
        <v>31</v>
      </c>
      <c r="D20" s="7">
        <v>5</v>
      </c>
      <c r="E20" s="5" t="s">
        <v>21</v>
      </c>
      <c r="F20" s="8" t="s">
        <v>41</v>
      </c>
      <c r="G20" s="1" t="s">
        <v>25</v>
      </c>
      <c r="H20" s="9">
        <v>1300</v>
      </c>
      <c r="I20" s="9">
        <v>501.1</v>
      </c>
      <c r="J20" s="6"/>
      <c r="K20" s="10" t="s">
        <v>26</v>
      </c>
      <c r="L20" s="9">
        <v>325</v>
      </c>
      <c r="M20" s="9">
        <v>10.56</v>
      </c>
    </row>
  </sheetData>
  <mergeCells count="13">
    <mergeCell ref="A1:M1"/>
    <mergeCell ref="L3:L4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Nartiša</dc:creator>
  <cp:lastModifiedBy>Liene Meiere</cp:lastModifiedBy>
  <dcterms:created xsi:type="dcterms:W3CDTF">2025-03-17T11:59:59Z</dcterms:created>
  <dcterms:modified xsi:type="dcterms:W3CDTF">2025-07-16T13:12:08Z</dcterms:modified>
</cp:coreProperties>
</file>