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kase-my.sharepoint.com/personal/liene_meiere_kase_gov_lv/Documents/Darbvirsma/"/>
    </mc:Choice>
  </mc:AlternateContent>
  <xr:revisionPtr revIDLastSave="0" documentId="8_{8981AF82-DCF9-4BB2-B8A8-05EC4D6A98E1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4.cet.2025." sheetId="4" r:id="rId1"/>
  </sheets>
  <definedNames>
    <definedName name="_xlnm._FilterDatabase" localSheetId="0" hidden="1">'4.cet.2025.'!$A$5:$M$18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4" l="1"/>
  <c r="M16" i="4"/>
  <c r="M14" i="4"/>
  <c r="M13" i="4"/>
  <c r="M8" i="4"/>
  <c r="M7" i="4"/>
  <c r="M10" i="4"/>
  <c r="M12" i="4"/>
  <c r="H12" i="4"/>
  <c r="A8" i="4"/>
  <c r="A10" i="4" s="1"/>
  <c r="A12" i="4" s="1"/>
  <c r="A13" i="4" s="1"/>
  <c r="A14" i="4" s="1"/>
</calcChain>
</file>

<file path=xl/sharedStrings.xml><?xml version="1.0" encoding="utf-8"?>
<sst xmlns="http://schemas.openxmlformats.org/spreadsheetml/2006/main" count="87" uniqueCount="46">
  <si>
    <t>Nr.p.k.</t>
  </si>
  <si>
    <t>Mēnesis</t>
  </si>
  <si>
    <t>Dienu skaits</t>
  </si>
  <si>
    <t>Valsts, pilsēta</t>
  </si>
  <si>
    <t>Komandējuma mērķis</t>
  </si>
  <si>
    <t>Finansējuma avots</t>
  </si>
  <si>
    <t>Izdevumi par viesnīcu (naktsmītni), summa</t>
  </si>
  <si>
    <t>Izdevumi par aviobiļetēm, summa</t>
  </si>
  <si>
    <t>Aviobiļešu klase (atzīmē ar x)</t>
  </si>
  <si>
    <t>Biznesa</t>
  </si>
  <si>
    <t>Ekonomiskā</t>
  </si>
  <si>
    <t>Dienas nauda, summa</t>
  </si>
  <si>
    <t>Citi komandējuma izdevumi, Summa</t>
  </si>
  <si>
    <t>Amata nosaukums</t>
  </si>
  <si>
    <t>pārvaldnieks</t>
  </si>
  <si>
    <t>direktora vietnieks</t>
  </si>
  <si>
    <t>direktors</t>
  </si>
  <si>
    <t>vecākais eksperts</t>
  </si>
  <si>
    <t>Valsts pamatbudžets</t>
  </si>
  <si>
    <t>x</t>
  </si>
  <si>
    <t>Francija, Parīze</t>
  </si>
  <si>
    <t>Dānija, Kopenhāgena</t>
  </si>
  <si>
    <t>pārvaldnieka vietnieks</t>
  </si>
  <si>
    <t>novembris</t>
  </si>
  <si>
    <t>Lietuva, Viļņa</t>
  </si>
  <si>
    <t>Dalība "AI Summit Europe 2025" ( https://aisummiteurope.eu/ )</t>
  </si>
  <si>
    <t>Beļģija, Brisele</t>
  </si>
  <si>
    <t>Dalība Eiropas Savienības Ekonomikas un finanšu komitejas apakšgrupā (ESDM) par valstu vērtspapīru tirgiem (13.11.2025.) un Eiropas finanšu tirgus asociācijas (AFME) organizētajā ikgadējā Eiropas valdības vērtspapīru tirgus konferencē (12.11.2025).</t>
  </si>
  <si>
    <t>decembris</t>
  </si>
  <si>
    <t>Dalība Eiropas Savienības Ekonomikas un finanšu komitejas apakšgrupā (ESDM) par valstu vērtspapīru tirgiem (13.11.2025.) un 
Eiropas finanšu tirgus asociācijas (AFME) organizētajā ikgadējā Eiropas valdības vērtspapīru tirgus konferencē (12.11.2025).</t>
  </si>
  <si>
    <t>direktora vietnieks - vadītājs</t>
  </si>
  <si>
    <t>Vācija,Berlīne</t>
  </si>
  <si>
    <t>Sap Teched konferences apmeklējums</t>
  </si>
  <si>
    <t>Dalība EIROSTAT organizētā darba grupā par Eiropa publiksā sektora grāmatvedības standrat jautājumiem</t>
  </si>
  <si>
    <t>Itālija, Roma</t>
  </si>
  <si>
    <t>Dalība Eurostat darba grupā</t>
  </si>
  <si>
    <t>oktobris</t>
  </si>
  <si>
    <t>Francija</t>
  </si>
  <si>
    <t>Dalība VMware Explore on Tour konferences apmeklējums.</t>
  </si>
  <si>
    <t>vadītājs</t>
  </si>
  <si>
    <t>VMware Explore on Tour apmeklējums.</t>
  </si>
  <si>
    <t>Amerikas Savienotās Valstis,Vašingtona</t>
  </si>
  <si>
    <t>Latvijas Republikas delegācijas sastāvā piedalīties Starptautiskā Valūtas fonda un Pasaules Bankas gada sanāksmēs (25-TA-2345)</t>
  </si>
  <si>
    <t>Somija, Helsinki</t>
  </si>
  <si>
    <t>Dalība Ziemeļu investīciju bankas direktoru valdes sēdē</t>
  </si>
  <si>
    <t>Valsts kases izdevumi par ārvalstu komandējumiem 01.10.2025.-31.12.2025.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</si>
</sst>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</font>
    <font>
      <sz val="8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0" fillId="0" borderId="13" xfId="0" applyBorder="1" applyAlignment="1">
      <alignment horizontal="right"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3" xfId="0" applyBorder="1" applyAlignment="1">
      <alignment horizontal="right" vertical="center"/>
    </xf>
    <xf numFmtId="2" fontId="0" fillId="0" borderId="15" xfId="0" applyNumberFormat="1" applyBorder="1" applyAlignment="1">
      <alignment vertical="center"/>
    </xf>
    <xf numFmtId="49" fontId="0" fillId="0" borderId="12" xfId="0" applyNumberFormat="1" applyBorder="1" applyAlignment="1">
      <alignment wrapText="1"/>
    </xf>
    <xf numFmtId="49" fontId="0" fillId="0" borderId="12" xfId="0" applyNumberFormat="1" applyBorder="1"/>
    <xf numFmtId="49" fontId="0" fillId="0" borderId="1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0" fontId="0" fillId="0" borderId="13" xfId="0" applyBorder="1" applyAlignment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5" xfId="0" applyNumberFormat="1" applyBorder="1"/>
    <xf numFmtId="49" fontId="0" fillId="0" borderId="13" xfId="0" applyNumberFormat="1" applyBorder="1"/>
    <xf numFmtId="0" fontId="0" fillId="0" borderId="15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2" fontId="0" fillId="0" borderId="15" xfId="0" applyNumberFormat="1" applyBorder="1" applyAlignment="1">
      <alignment horizontal="right" vertical="center"/>
    </xf>
    <xf numFmtId="2" fontId="0" fillId="0" borderId="13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wrapText="1"/>
    </xf>
    <xf numFmtId="49" fontId="0" fillId="0" borderId="15" xfId="0" applyNumberFormat="1" applyBorder="1" applyAlignment="1">
      <alignment vertical="center"/>
    </xf>
    <xf numFmtId="49" fontId="0" fillId="0" borderId="13" xfId="0" applyNumberForma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5" xfId="0" applyNumberFormat="1" applyBorder="1" applyAlignment="1">
      <alignment horizontal="left" wrapText="1"/>
    </xf>
    <xf numFmtId="49" fontId="0" fillId="0" borderId="13" xfId="0" applyNumberFormat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2">
    <cellStyle name="Parasts" xfId="0" builtinId="0"/>
    <cellStyle name="Parasts 2" xfId="1" xr:uid="{99EDE8AA-BB54-47B2-9569-1B4D44721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5C6D9-2BDB-405B-98E1-40C0D8C22604}">
  <dimension ref="A2:M19"/>
  <sheetViews>
    <sheetView tabSelected="1" zoomScaleNormal="100" workbookViewId="0">
      <selection activeCell="F38" sqref="F38"/>
    </sheetView>
  </sheetViews>
  <sheetFormatPr defaultRowHeight="14.5" x14ac:dyDescent="0.35"/>
  <cols>
    <col min="2" max="2" width="23.453125" customWidth="1"/>
    <col min="3" max="3" width="10.81640625" customWidth="1"/>
    <col min="4" max="4" width="7.26953125" customWidth="1"/>
    <col min="5" max="5" width="20.453125" bestFit="1" customWidth="1"/>
    <col min="6" max="6" width="71.54296875" customWidth="1"/>
    <col min="7" max="7" width="30" customWidth="1"/>
    <col min="8" max="8" width="19.1796875" customWidth="1"/>
    <col min="9" max="9" width="19.7265625" customWidth="1"/>
    <col min="10" max="10" width="12.1796875" customWidth="1"/>
    <col min="11" max="11" width="11" customWidth="1"/>
    <col min="12" max="12" width="14.453125" customWidth="1"/>
    <col min="13" max="13" width="17.26953125" customWidth="1"/>
  </cols>
  <sheetData>
    <row r="2" spans="1:13" ht="26" x14ac:dyDescent="0.6">
      <c r="A2" s="50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4" spans="1:13" ht="30.75" customHeight="1" x14ac:dyDescent="0.35">
      <c r="A4" s="41" t="s">
        <v>0</v>
      </c>
      <c r="B4" s="43" t="s">
        <v>13</v>
      </c>
      <c r="C4" s="41" t="s">
        <v>1</v>
      </c>
      <c r="D4" s="41" t="s">
        <v>2</v>
      </c>
      <c r="E4" s="41" t="s">
        <v>3</v>
      </c>
      <c r="F4" s="41" t="s">
        <v>4</v>
      </c>
      <c r="G4" s="45" t="s">
        <v>5</v>
      </c>
      <c r="H4" s="43" t="s">
        <v>6</v>
      </c>
      <c r="I4" s="41" t="s">
        <v>7</v>
      </c>
      <c r="J4" s="47" t="s">
        <v>8</v>
      </c>
      <c r="K4" s="48"/>
      <c r="L4" s="41" t="s">
        <v>11</v>
      </c>
      <c r="M4" s="41" t="s">
        <v>12</v>
      </c>
    </row>
    <row r="5" spans="1:13" ht="30.75" customHeight="1" x14ac:dyDescent="0.35">
      <c r="A5" s="42"/>
      <c r="B5" s="44"/>
      <c r="C5" s="42"/>
      <c r="D5" s="42"/>
      <c r="E5" s="42"/>
      <c r="F5" s="42"/>
      <c r="G5" s="46"/>
      <c r="H5" s="44"/>
      <c r="I5" s="42"/>
      <c r="J5" s="1" t="s">
        <v>9</v>
      </c>
      <c r="K5" s="2" t="s">
        <v>10</v>
      </c>
      <c r="L5" s="42"/>
      <c r="M5" s="42"/>
    </row>
    <row r="6" spans="1:13" ht="30.75" customHeight="1" x14ac:dyDescent="0.35">
      <c r="A6" s="5">
        <v>1</v>
      </c>
      <c r="B6" s="6" t="s">
        <v>15</v>
      </c>
      <c r="C6" s="5" t="s">
        <v>28</v>
      </c>
      <c r="D6" s="7">
        <v>3</v>
      </c>
      <c r="E6" s="8" t="s">
        <v>21</v>
      </c>
      <c r="F6" s="9" t="s">
        <v>44</v>
      </c>
      <c r="G6" s="10" t="s">
        <v>19</v>
      </c>
      <c r="H6" s="3">
        <v>0</v>
      </c>
      <c r="I6" s="3">
        <v>0</v>
      </c>
      <c r="J6" s="11"/>
      <c r="K6" s="10" t="s">
        <v>19</v>
      </c>
      <c r="L6" s="3">
        <v>0</v>
      </c>
      <c r="M6" s="3">
        <v>0</v>
      </c>
    </row>
    <row r="7" spans="1:13" s="4" customFormat="1" ht="17.25" customHeight="1" x14ac:dyDescent="0.35">
      <c r="A7" s="10">
        <v>2</v>
      </c>
      <c r="B7" s="12" t="s">
        <v>22</v>
      </c>
      <c r="C7" s="13" t="s">
        <v>23</v>
      </c>
      <c r="D7" s="14">
        <v>3</v>
      </c>
      <c r="E7" s="6" t="s">
        <v>24</v>
      </c>
      <c r="F7" s="15" t="s">
        <v>25</v>
      </c>
      <c r="G7" s="16" t="s">
        <v>18</v>
      </c>
      <c r="H7" s="3">
        <v>230</v>
      </c>
      <c r="I7" s="3">
        <v>0</v>
      </c>
      <c r="J7" s="13"/>
      <c r="K7" s="10" t="s">
        <v>19</v>
      </c>
      <c r="L7" s="3">
        <v>90</v>
      </c>
      <c r="M7" s="3">
        <f>3.7+31.8+6+6.8+767.75</f>
        <v>816.05</v>
      </c>
    </row>
    <row r="8" spans="1:13" s="4" customFormat="1" ht="22.5" customHeight="1" x14ac:dyDescent="0.35">
      <c r="A8" s="25">
        <f>A7+1</f>
        <v>3</v>
      </c>
      <c r="B8" s="27" t="s">
        <v>16</v>
      </c>
      <c r="C8" s="25" t="s">
        <v>23</v>
      </c>
      <c r="D8" s="29">
        <v>3</v>
      </c>
      <c r="E8" s="35" t="s">
        <v>26</v>
      </c>
      <c r="F8" s="34" t="s">
        <v>27</v>
      </c>
      <c r="G8" s="37" t="s">
        <v>18</v>
      </c>
      <c r="H8" s="3">
        <v>480</v>
      </c>
      <c r="I8" s="3">
        <v>635.82000000000005</v>
      </c>
      <c r="J8" s="13"/>
      <c r="K8" s="25" t="s">
        <v>19</v>
      </c>
      <c r="L8" s="3">
        <v>180</v>
      </c>
      <c r="M8" s="32">
        <f>6.34+8.7+71.6+11.2</f>
        <v>97.839999999999989</v>
      </c>
    </row>
    <row r="9" spans="1:13" s="4" customFormat="1" ht="24.75" customHeight="1" x14ac:dyDescent="0.35">
      <c r="A9" s="26"/>
      <c r="B9" s="28"/>
      <c r="C9" s="26"/>
      <c r="D9" s="30"/>
      <c r="E9" s="36"/>
      <c r="F9" s="34"/>
      <c r="G9" s="38"/>
      <c r="H9" s="3">
        <v>-336</v>
      </c>
      <c r="I9" s="3">
        <v>-635.82000000000005</v>
      </c>
      <c r="J9" s="13"/>
      <c r="K9" s="26"/>
      <c r="L9" s="3">
        <v>-113</v>
      </c>
      <c r="M9" s="33"/>
    </row>
    <row r="10" spans="1:13" s="4" customFormat="1" ht="20.25" customHeight="1" x14ac:dyDescent="0.35">
      <c r="A10" s="25">
        <f>A8+1</f>
        <v>4</v>
      </c>
      <c r="B10" s="31" t="s">
        <v>17</v>
      </c>
      <c r="C10" s="25" t="s">
        <v>23</v>
      </c>
      <c r="D10" s="29">
        <v>3</v>
      </c>
      <c r="E10" s="31" t="s">
        <v>26</v>
      </c>
      <c r="F10" s="39" t="s">
        <v>29</v>
      </c>
      <c r="G10" s="16" t="s">
        <v>18</v>
      </c>
      <c r="H10" s="3">
        <v>480</v>
      </c>
      <c r="I10" s="3">
        <v>635.82000000000005</v>
      </c>
      <c r="J10" s="13"/>
      <c r="K10" s="25" t="s">
        <v>19</v>
      </c>
      <c r="L10" s="18">
        <v>180</v>
      </c>
      <c r="M10" s="32">
        <f>6.33+8.7+8.48+11.2+12.6+13.2</f>
        <v>60.509999999999991</v>
      </c>
    </row>
    <row r="11" spans="1:13" s="4" customFormat="1" ht="26.25" customHeight="1" x14ac:dyDescent="0.35">
      <c r="A11" s="26"/>
      <c r="B11" s="31"/>
      <c r="C11" s="26"/>
      <c r="D11" s="30"/>
      <c r="E11" s="31"/>
      <c r="F11" s="40"/>
      <c r="G11" s="16"/>
      <c r="H11" s="3">
        <v>-336</v>
      </c>
      <c r="I11" s="3">
        <v>-635.82000000000005</v>
      </c>
      <c r="J11" s="13"/>
      <c r="K11" s="26"/>
      <c r="L11" s="3">
        <v>-113</v>
      </c>
      <c r="M11" s="33"/>
    </row>
    <row r="12" spans="1:13" s="4" customFormat="1" ht="29" x14ac:dyDescent="0.35">
      <c r="A12" s="10">
        <f>A10+1</f>
        <v>5</v>
      </c>
      <c r="B12" s="19" t="s">
        <v>30</v>
      </c>
      <c r="C12" s="13" t="s">
        <v>23</v>
      </c>
      <c r="D12" s="14">
        <v>5</v>
      </c>
      <c r="E12" s="20" t="s">
        <v>31</v>
      </c>
      <c r="F12" s="15" t="s">
        <v>32</v>
      </c>
      <c r="G12" s="16" t="s">
        <v>18</v>
      </c>
      <c r="H12" s="3">
        <f>36.92+820</f>
        <v>856.92</v>
      </c>
      <c r="I12" s="3">
        <v>354.53</v>
      </c>
      <c r="J12" s="13"/>
      <c r="K12" s="10" t="s">
        <v>19</v>
      </c>
      <c r="L12" s="3">
        <v>250</v>
      </c>
      <c r="M12" s="3">
        <f>10.56+55.9+1902.81</f>
        <v>1969.27</v>
      </c>
    </row>
    <row r="13" spans="1:13" s="4" customFormat="1" ht="30.75" customHeight="1" x14ac:dyDescent="0.35">
      <c r="A13" s="10">
        <f t="shared" ref="A13:A14" si="0">A12+1</f>
        <v>6</v>
      </c>
      <c r="B13" s="6" t="s">
        <v>22</v>
      </c>
      <c r="C13" s="13" t="s">
        <v>23</v>
      </c>
      <c r="D13" s="14">
        <v>4</v>
      </c>
      <c r="E13" s="15" t="s">
        <v>34</v>
      </c>
      <c r="F13" s="15" t="s">
        <v>33</v>
      </c>
      <c r="G13" s="16" t="s">
        <v>18</v>
      </c>
      <c r="H13" s="3">
        <v>714</v>
      </c>
      <c r="I13" s="3">
        <v>572.71</v>
      </c>
      <c r="J13" s="13"/>
      <c r="K13" s="10" t="s">
        <v>19</v>
      </c>
      <c r="L13" s="3">
        <v>240</v>
      </c>
      <c r="M13" s="3">
        <f>20.54+14+14+22.5+8.45</f>
        <v>79.489999999999995</v>
      </c>
    </row>
    <row r="14" spans="1:13" s="4" customFormat="1" ht="30.75" customHeight="1" x14ac:dyDescent="0.35">
      <c r="A14" s="10">
        <f t="shared" si="0"/>
        <v>7</v>
      </c>
      <c r="B14" s="6" t="s">
        <v>15</v>
      </c>
      <c r="C14" s="13" t="s">
        <v>23</v>
      </c>
      <c r="D14" s="14">
        <v>4</v>
      </c>
      <c r="E14" s="15" t="s">
        <v>34</v>
      </c>
      <c r="F14" s="21" t="s">
        <v>35</v>
      </c>
      <c r="G14" s="16" t="s">
        <v>18</v>
      </c>
      <c r="H14" s="3">
        <v>714</v>
      </c>
      <c r="I14" s="3">
        <v>572.71</v>
      </c>
      <c r="J14" s="13"/>
      <c r="K14" s="10" t="s">
        <v>19</v>
      </c>
      <c r="L14" s="3">
        <v>240</v>
      </c>
      <c r="M14" s="3">
        <f>8.45+14+14+22.5+31</f>
        <v>89.95</v>
      </c>
    </row>
    <row r="15" spans="1:13" s="4" customFormat="1" ht="30.75" customHeight="1" x14ac:dyDescent="0.35">
      <c r="A15" s="10">
        <v>8</v>
      </c>
      <c r="B15" s="15" t="s">
        <v>15</v>
      </c>
      <c r="C15" s="13" t="s">
        <v>23</v>
      </c>
      <c r="D15" s="14">
        <v>2</v>
      </c>
      <c r="E15" s="15" t="s">
        <v>43</v>
      </c>
      <c r="F15" s="21" t="s">
        <v>44</v>
      </c>
      <c r="G15" s="10" t="s">
        <v>19</v>
      </c>
      <c r="H15" s="3">
        <v>0</v>
      </c>
      <c r="I15" s="3">
        <v>0</v>
      </c>
      <c r="J15" s="13"/>
      <c r="K15" s="10" t="s">
        <v>19</v>
      </c>
      <c r="L15" s="3">
        <v>0</v>
      </c>
      <c r="M15" s="3">
        <v>0</v>
      </c>
    </row>
    <row r="16" spans="1:13" s="4" customFormat="1" ht="30.75" customHeight="1" x14ac:dyDescent="0.35">
      <c r="A16" s="10">
        <v>9</v>
      </c>
      <c r="B16" s="22" t="s">
        <v>16</v>
      </c>
      <c r="C16" s="23" t="s">
        <v>36</v>
      </c>
      <c r="D16" s="17">
        <v>3</v>
      </c>
      <c r="E16" s="22" t="s">
        <v>37</v>
      </c>
      <c r="F16" s="21" t="s">
        <v>38</v>
      </c>
      <c r="G16" s="16" t="s">
        <v>18</v>
      </c>
      <c r="H16" s="3">
        <v>490</v>
      </c>
      <c r="I16" s="3">
        <v>336.86</v>
      </c>
      <c r="J16" s="13"/>
      <c r="K16" s="10" t="s">
        <v>19</v>
      </c>
      <c r="L16" s="3">
        <v>180</v>
      </c>
      <c r="M16" s="3">
        <f>3.17+16.1+18.09+46.45+16.9+180</f>
        <v>280.71000000000004</v>
      </c>
    </row>
    <row r="17" spans="1:13" s="4" customFormat="1" ht="30.75" customHeight="1" x14ac:dyDescent="0.35">
      <c r="A17" s="10">
        <v>10</v>
      </c>
      <c r="B17" s="15" t="s">
        <v>39</v>
      </c>
      <c r="C17" s="13" t="s">
        <v>36</v>
      </c>
      <c r="D17" s="14">
        <v>5</v>
      </c>
      <c r="E17" s="15" t="s">
        <v>20</v>
      </c>
      <c r="F17" s="21" t="s">
        <v>40</v>
      </c>
      <c r="G17" s="16" t="s">
        <v>18</v>
      </c>
      <c r="H17" s="3">
        <v>490</v>
      </c>
      <c r="I17" s="3">
        <v>336.86</v>
      </c>
      <c r="J17" s="13"/>
      <c r="K17" s="10" t="s">
        <v>19</v>
      </c>
      <c r="L17" s="3">
        <v>180</v>
      </c>
      <c r="M17" s="3">
        <f>3.17+46.45+16.9+7.3+15.6+180</f>
        <v>269.42</v>
      </c>
    </row>
    <row r="18" spans="1:13" s="4" customFormat="1" ht="30.75" customHeight="1" x14ac:dyDescent="0.35">
      <c r="A18" s="10">
        <v>11</v>
      </c>
      <c r="B18" s="15" t="s">
        <v>14</v>
      </c>
      <c r="C18" s="13" t="s">
        <v>36</v>
      </c>
      <c r="D18" s="14">
        <v>3</v>
      </c>
      <c r="E18" s="24" t="s">
        <v>41</v>
      </c>
      <c r="F18" s="21" t="s">
        <v>42</v>
      </c>
      <c r="G18" s="16" t="s">
        <v>18</v>
      </c>
      <c r="H18" s="3">
        <v>810</v>
      </c>
      <c r="I18" s="3">
        <v>2578.98</v>
      </c>
      <c r="J18" s="13"/>
      <c r="K18" s="10" t="s">
        <v>19</v>
      </c>
      <c r="L18" s="3">
        <v>300</v>
      </c>
      <c r="M18" s="3">
        <v>20</v>
      </c>
    </row>
    <row r="19" spans="1:13" s="4" customFormat="1" ht="30.75" customHeight="1" x14ac:dyDescent="0.35">
      <c r="A19" s="10">
        <v>12</v>
      </c>
      <c r="B19" s="15" t="s">
        <v>15</v>
      </c>
      <c r="C19" s="13" t="s">
        <v>36</v>
      </c>
      <c r="D19" s="14">
        <v>2</v>
      </c>
      <c r="E19" s="15" t="s">
        <v>43</v>
      </c>
      <c r="F19" s="21" t="s">
        <v>44</v>
      </c>
      <c r="G19" s="10" t="s">
        <v>19</v>
      </c>
      <c r="H19" s="3">
        <v>0</v>
      </c>
      <c r="I19" s="3">
        <v>0</v>
      </c>
      <c r="J19" s="13"/>
      <c r="K19" s="10" t="s">
        <v>19</v>
      </c>
      <c r="L19" s="3">
        <v>0</v>
      </c>
      <c r="M19" s="3">
        <v>0</v>
      </c>
    </row>
  </sheetData>
  <mergeCells count="30">
    <mergeCell ref="A2:M2"/>
    <mergeCell ref="M4:M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L5"/>
    <mergeCell ref="D10:D11"/>
    <mergeCell ref="D8:D9"/>
    <mergeCell ref="B10:B11"/>
    <mergeCell ref="M8:M9"/>
    <mergeCell ref="M10:M11"/>
    <mergeCell ref="K10:K11"/>
    <mergeCell ref="K8:K9"/>
    <mergeCell ref="F8:F9"/>
    <mergeCell ref="E8:E9"/>
    <mergeCell ref="G8:G9"/>
    <mergeCell ref="F10:F11"/>
    <mergeCell ref="E10:E11"/>
    <mergeCell ref="A10:A11"/>
    <mergeCell ref="A8:A9"/>
    <mergeCell ref="B8:B9"/>
    <mergeCell ref="C10:C11"/>
    <mergeCell ref="C8:C9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4.cet.2025.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Nartiša</dc:creator>
  <cp:lastModifiedBy>Liene Meiere</cp:lastModifiedBy>
  <dcterms:created xsi:type="dcterms:W3CDTF">2025-03-17T11:59:59Z</dcterms:created>
  <dcterms:modified xsi:type="dcterms:W3CDTF">2026-01-16T11:54:55Z</dcterms:modified>
</cp:coreProperties>
</file>